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OneDrive - CAJA DE COMPENSACION FAMILIAR COMFENALCO DEL VALLE DEL CAUCA\Escritorio\"/>
    </mc:Choice>
  </mc:AlternateContent>
  <bookViews>
    <workbookView xWindow="0" yWindow="0" windowWidth="20490" windowHeight="7455" activeTab="3"/>
  </bookViews>
  <sheets>
    <sheet name="INFO IPS" sheetId="1" r:id="rId1"/>
    <sheet name="TD" sheetId="4" r:id="rId2"/>
    <sheet name="ESTADO DE CADA FACTURA" sheetId="2" r:id="rId3"/>
    <sheet name="FOR-CSA-018" sheetId="5" r:id="rId4"/>
    <sheet name="FOR_CSA_004" sheetId="6" r:id="rId5"/>
  </sheets>
  <definedNames>
    <definedName name="_xlnm._FilterDatabase" localSheetId="2" hidden="1">'ESTADO DE CADA FACTURA'!$A$2:$AS$36</definedName>
    <definedName name="_xlnm._FilterDatabase" localSheetId="0" hidden="1">'INFO IPS'!$A$3:$K$3</definedName>
  </definedNames>
  <calcPr calcId="152511"/>
  <pivotCaches>
    <pivotCache cacheId="38" r:id="rId6"/>
  </pivotCaches>
</workbook>
</file>

<file path=xl/calcChain.xml><?xml version="1.0" encoding="utf-8"?>
<calcChain xmlns="http://schemas.openxmlformats.org/spreadsheetml/2006/main">
  <c r="I20" i="6" l="1"/>
  <c r="H20" i="6"/>
  <c r="I29" i="5" l="1"/>
  <c r="H29" i="5"/>
  <c r="I27" i="5"/>
  <c r="H27" i="5"/>
  <c r="I24" i="5"/>
  <c r="H24" i="5"/>
  <c r="H31" i="5" l="1"/>
  <c r="I31" i="5"/>
  <c r="AR1" i="2"/>
  <c r="AQ1" i="2"/>
  <c r="Z1" i="2"/>
  <c r="V1" i="2"/>
  <c r="W1" i="2"/>
  <c r="X1" i="2"/>
  <c r="Y1" i="2"/>
  <c r="U1" i="2"/>
  <c r="J1" i="2"/>
  <c r="I1" i="2"/>
  <c r="H38" i="1"/>
  <c r="G38" i="1"/>
</calcChain>
</file>

<file path=xl/sharedStrings.xml><?xml version="1.0" encoding="utf-8"?>
<sst xmlns="http://schemas.openxmlformats.org/spreadsheetml/2006/main" count="527" uniqueCount="152">
  <si>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</si>
  <si>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</si>
  <si>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</si>
  <si>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</si>
  <si>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</si>
  <si>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</si>
  <si>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</si>
  <si>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</si>
  <si>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</si>
  <si>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</si>
  <si>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</si>
  <si>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900759245-0</t>
  </si>
  <si>
    <t>CENTRO MEDICO INTEGRATIVO MANA SAS</t>
  </si>
  <si>
    <t>CR</t>
  </si>
  <si>
    <t>FECR</t>
  </si>
  <si>
    <t>FCR</t>
  </si>
  <si>
    <t>POR EVENTO</t>
  </si>
  <si>
    <t>CALI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</si>
  <si>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</si>
  <si>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</si>
  <si>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</si>
  <si>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</si>
  <si>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</si>
  <si>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</si>
  <si>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</si>
  <si>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</si>
  <si>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</si>
  <si>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</si>
  <si>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</si>
  <si>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</si>
  <si>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</si>
  <si>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</si>
  <si>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</si>
  <si>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</si>
  <si>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</si>
  <si>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</si>
  <si>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</si>
  <si>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</si>
  <si>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</si>
  <si>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</si>
  <si>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</si>
  <si>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</si>
  <si>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</si>
  <si>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</si>
  <si>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</si>
  <si>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</si>
  <si>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</si>
  <si>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</si>
  <si>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</si>
  <si>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</si>
  <si>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</si>
  <si>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</si>
  <si>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</si>
  <si>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</si>
  <si>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</si>
  <si>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</si>
  <si>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</si>
  <si>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</si>
  <si>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</si>
  <si>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</si>
  <si>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900759245_FECR_1493</t>
  </si>
  <si>
    <t>OK</t>
  </si>
  <si>
    <t>900759245_FECR_1496</t>
  </si>
  <si>
    <t>900759245_FECR_1375</t>
  </si>
  <si>
    <t>B)Factura sin saldo ERP</t>
  </si>
  <si>
    <t>900759245_FECR_1495</t>
  </si>
  <si>
    <t>900759245_FECR_1491</t>
  </si>
  <si>
    <t>900759245_FCR_740</t>
  </si>
  <si>
    <t>900759245_FCR_741</t>
  </si>
  <si>
    <t>900759245_FCR_742</t>
  </si>
  <si>
    <t>900759245_FCR_601</t>
  </si>
  <si>
    <t>900759245_FCR_602</t>
  </si>
  <si>
    <t>900759245_FCR_443</t>
  </si>
  <si>
    <t>900759245_FCR_445</t>
  </si>
  <si>
    <t>900759245_FCR_15</t>
  </si>
  <si>
    <t>900759245_CR_7933</t>
  </si>
  <si>
    <t>900759245_CR_7263</t>
  </si>
  <si>
    <t>900759245_FCR_17</t>
  </si>
  <si>
    <t>B)Factura sin saldo ERP/conciliar diferencia glosa aceptada</t>
  </si>
  <si>
    <t>LA IPS ACEPTA GLOSA CONCILIADA EN CONJUNTO CON ELISABETHCHILITO PARA ENVIAR UNA NUEVA FACTURA POR EL VALOR PTEPOR REGIMEN SUBSIDIADOANGELA CAMPAZ</t>
  </si>
  <si>
    <t>900759245_FCR_444</t>
  </si>
  <si>
    <t>900759245_FCR_221</t>
  </si>
  <si>
    <t>LA IPS ACEPTA GLOSA CONCILIADA EN CONJUNTO CON ELISABETHCHILITOANGELA CAMPAZ</t>
  </si>
  <si>
    <t>900759245_FCR_318</t>
  </si>
  <si>
    <t>ACTA DE CONCILIACION 12-08-2022IPS ACEPTA JHON JAIRO LOZADA $458582EPS ACPETA KEVIN YALANDA $0.0KEVIN YALANDA</t>
  </si>
  <si>
    <t>900759245_FCR_330</t>
  </si>
  <si>
    <t>LA IPS ACEPTA GLOSA CONCILIADA EN CONJUNTO CON ELISABETH CHILITOANGELA CAMPAZ</t>
  </si>
  <si>
    <t>900759245_FECR_1390</t>
  </si>
  <si>
    <t>SE ACEPTA GLOSA ENVIADA POR LA IPS EN CONCILIACION CON ELISABETH CHILITO POR QUE LA AUTO 210273114427159 AUTO Y FACTURARON 5ANGELA CAMPAZ</t>
  </si>
  <si>
    <t>900759245_FCR_1215</t>
  </si>
  <si>
    <t>ACTA DE CONCILIACION - 12/08/2022IPS ACEPTA $315250 - JHON JAIRO LOZADAEPS KEVIN YALANDA $ 491148</t>
  </si>
  <si>
    <t>900759245_FECR_1307</t>
  </si>
  <si>
    <t>LA IPS ACEPTA GLOSA EN CONCILIACION EN CONJUNTO CON ELISABETH CHILITO PARA REFACTURAR EL VALOR PTE 241878 POR REGIMENSUBSIDIADOANGELA CAMPAZ</t>
  </si>
  <si>
    <t>900759245_FECR_1022</t>
  </si>
  <si>
    <t>IPS ACEPTA GLOSA CONCILIADA EN CONJUNTO CON ELISABETHCHILITOANGELA CAMPAZ</t>
  </si>
  <si>
    <t>900759245_FCR_18</t>
  </si>
  <si>
    <t>900759245_FCR_599</t>
  </si>
  <si>
    <t>900759245_CR_7262</t>
  </si>
  <si>
    <t>se acepta glosa enviada y aceptada por la ips por pte de regimen subsidiado facturada en  factura de pte contributivonc-2020-08 firmada por john jairo lozadaangela cAMPAZ</t>
  </si>
  <si>
    <t>900759245_CR_7929</t>
  </si>
  <si>
    <t>B)Factura sin saldo ERP/conciliar diferencia valor de factura</t>
  </si>
  <si>
    <t>900759245_CR_7932</t>
  </si>
  <si>
    <t>900759245_CR_8348</t>
  </si>
  <si>
    <t>900759245_FCR_315</t>
  </si>
  <si>
    <t>900759245_FCR_739</t>
  </si>
  <si>
    <t>900759245_FCR_1214</t>
  </si>
  <si>
    <t>900759245_FECR_1374</t>
  </si>
  <si>
    <t>ESTADO DE CARTERA EPS MAYO 8 DE 2023</t>
  </si>
  <si>
    <t>FACTURA NO RADICADA</t>
  </si>
  <si>
    <t>FACTURA CANCELADA</t>
  </si>
  <si>
    <t>FACTURA CANCELADA CON GLOSA ACEPTADA</t>
  </si>
  <si>
    <t>Total general</t>
  </si>
  <si>
    <t xml:space="preserve"> TIPIFICACION</t>
  </si>
  <si>
    <t xml:space="preserve"> CANT FACTURAS</t>
  </si>
  <si>
    <t xml:space="preserve">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</si>
  <si>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</si>
  <si>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</si>
  <si>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</si>
  <si>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</si>
  <si>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</si>
  <si>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</si>
  <si>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</si>
  <si>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</si>
  <si>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</si>
  <si>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</si>
  <si>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</si>
  <si>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</si>
  <si>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</si>
  <si>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</si>
  <si>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</si>
  <si>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</si>
  <si>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</si>
  <si>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</si>
  <si>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</si>
  <si>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</si>
  <si>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</si>
  <si>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08 DE 2023</t>
  </si>
  <si>
    <t>Señores : CENTRO MEDICO INTEGRATIVO MANA</t>
  </si>
  <si>
    <t>NIT: 900759245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</si>
  <si>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</si>
  <si>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</si>
  <si>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</si>
  <si>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</si>
  <si>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</si>
  <si>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</si>
  <si>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</si>
  <si>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</si>
  <si>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IPS</t>
  </si>
  <si>
    <t>EPS COMFENALCO VALLE</t>
  </si>
  <si>
    <t>A continuacion me permito remitir nuestra respuesta al estado de cartera presentado en la fecha: 05/05/2023</t>
  </si>
  <si>
    <t>Con Corte al dia :30/04/2023</t>
  </si>
  <si>
    <t>Cartera -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</si>
</sst>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3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5" fontId="0" fillId="0" borderId="1" xfId="0" applyNumberFormat="1" applyFill="1" applyBorder="1"/>
    <xf numFmtId="3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2" fillId="6" borderId="1" xfId="1" applyNumberFormat="1" applyFont="1" applyFill="1" applyBorder="1" applyAlignment="1">
      <alignment horizontal="center" vertical="center" wrapText="1"/>
    </xf>
    <xf numFmtId="41" fontId="0" fillId="0" borderId="0" xfId="2" applyFont="1"/>
    <xf numFmtId="14" fontId="0" fillId="0" borderId="0" xfId="0" applyNumberForma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5" fillId="0" borderId="0" xfId="3" applyFont="1"/>
    <xf numFmtId="0" fontId="5" fillId="0" borderId="4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65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6" fontId="5" fillId="0" borderId="9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166" fontId="5" fillId="0" borderId="0" xfId="3" applyNumberFormat="1" applyFont="1"/>
    <xf numFmtId="166" fontId="6" fillId="0" borderId="9" xfId="3" applyNumberFormat="1" applyFont="1" applyBorder="1"/>
    <xf numFmtId="166" fontId="5" fillId="0" borderId="9" xfId="3" applyNumberFormat="1" applyFont="1" applyBorder="1"/>
    <xf numFmtId="166" fontId="6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6" fillId="0" borderId="2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167" fontId="5" fillId="0" borderId="0" xfId="3" applyNumberFormat="1" applyFont="1"/>
    <xf numFmtId="0" fontId="5" fillId="7" borderId="0" xfId="3" applyFont="1" applyFill="1"/>
    <xf numFmtId="164" fontId="6" fillId="0" borderId="0" xfId="1" applyNumberFormat="1" applyFont="1"/>
    <xf numFmtId="168" fontId="6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64" fontId="5" fillId="0" borderId="18" xfId="1" applyNumberFormat="1" applyFont="1" applyBorder="1" applyAlignment="1">
      <alignment horizontal="center"/>
    </xf>
    <xf numFmtId="168" fontId="5" fillId="0" borderId="18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68" fontId="5" fillId="0" borderId="13" xfId="1" applyNumberFormat="1" applyFont="1" applyBorder="1" applyAlignment="1">
      <alignment horizontal="right"/>
    </xf>
    <xf numFmtId="0" fontId="5" fillId="0" borderId="4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6" fillId="0" borderId="4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1693" y="5214409"/>
          <a:ext cx="1693334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54.686986342589" createdVersion="5" refreshedVersion="5" minRefreshableVersion="3" recordCount="34">
  <cacheSource type="worksheet">
    <worksheetSource ref="E2:AS36" sheet="ESTADO DE CADA FACTURA"/>
  </cacheSource>
  <cacheFields count="41"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5" maxValue="8348"/>
    </cacheField>
    <cacheField name="FECHA FACT IPS" numFmtId="14">
      <sharedItems containsSemiMixedTypes="0" containsNonDate="0" containsDate="1" containsString="0" minDate="2020-01-14T00:00:00" maxDate="2022-04-13T00:00:00"/>
    </cacheField>
    <cacheField name="VALOR FACT IPS" numFmtId="164">
      <sharedItems containsSemiMixedTypes="0" containsString="0" containsNumber="1" containsInteger="1" minValue="85050" maxValue="15826505"/>
    </cacheField>
    <cacheField name="SALDO FACT IPS" numFmtId="164">
      <sharedItems containsSemiMixedTypes="0" containsString="0" containsNumber="1" containsInteger="1" minValue="0" maxValue="913382"/>
    </cacheField>
    <cacheField name="OBSERVACION SASS" numFmtId="0">
      <sharedItems containsBlank="1"/>
    </cacheField>
    <cacheField name="VALIDACION ALFA FACT" numFmtId="0">
      <sharedItems/>
    </cacheField>
    <cacheField name="ESTADO DE CARTERA EPS MAYO 8 DE 2023" numFmtId="0">
      <sharedItems count="5">
        <s v="FACTURA NO RADICADA"/>
        <s v="FACTURA CANCELADA"/>
        <s v="FACTURA CANCELADA CON GLOSA ACEPTADA"/>
        <s v="FACTURA CON GLOSA ACEPTADA" u="1"/>
        <s v="FACTURA  CANCELADA CON GLOSA ACEPTADA" u="1"/>
      </sharedItems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164">
      <sharedItems containsSemiMixedTypes="0" containsString="0" containsNumber="1" containsInteger="1" minValue="0" maxValue="0"/>
    </cacheField>
    <cacheField name="VALOR RADICADO FACT" numFmtId="164">
      <sharedItems containsSemiMixedTypes="0" containsString="0" containsNumber="1" containsInteger="1" minValue="85050" maxValue="15826505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85050" maxValue="15753341"/>
    </cacheField>
    <cacheField name="VALOR GLOSA ACEPTDA" numFmtId="164">
      <sharedItems containsSemiMixedTypes="0" containsString="0" containsNumber="1" containsInteger="1" minValue="0" maxValue="540612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0">
      <sharedItems containsSemiMixedTypes="0" containsString="0" containsNumber="1" containsInteger="1" minValue="0" maxValue="14085568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833875" maxValue="4800055417"/>
    </cacheField>
    <cacheField name="FECHA COMPENSACION SAP" numFmtId="0">
      <sharedItems containsNonDate="0" containsDate="1" containsString="0" containsBlank="1" minDate="2020-04-29T00:00:00" maxDate="2023-05-06T00:00:00"/>
    </cacheField>
    <cacheField name="FECHA RAD IPS" numFmtId="14">
      <sharedItems containsSemiMixedTypes="0" containsNonDate="0" containsDate="1" containsString="0" minDate="2020-01-14T00:00:00" maxDate="2022-04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00130" maxValue="20220831"/>
    </cacheField>
    <cacheField name="F RAD SASS" numFmtId="0">
      <sharedItems containsSemiMixedTypes="0" containsString="0" containsNumber="1" containsInteger="1" minValue="20200115" maxValue="20220817"/>
    </cacheField>
    <cacheField name="VALOR REPORTADO CRICULAR 030" numFmtId="164">
      <sharedItems containsSemiMixedTypes="0" containsString="0" containsNumber="1" containsInteger="1" minValue="85050" maxValue="15826505"/>
    </cacheField>
    <cacheField name="VALOR GLOSA ACEPTADA REPORTADO CIRCULAR 030" numFmtId="164">
      <sharedItems containsSemiMixedTypes="0" containsString="0" containsNumber="1" containsInteger="1" minValue="0" maxValue="540612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s v="900759245_FECR_1493"/>
    <s v="FECR"/>
    <n v="1493"/>
    <d v="2021-07-05T00:00:00"/>
    <n v="622382"/>
    <n v="0"/>
    <m/>
    <s v="OK"/>
    <x v="0"/>
    <m/>
    <n v="0"/>
    <m/>
    <m/>
    <m/>
    <m/>
    <n v="0"/>
    <n v="622382"/>
    <n v="0"/>
    <n v="0"/>
    <n v="0"/>
    <n v="622382"/>
    <n v="0"/>
    <m/>
    <n v="0"/>
    <m/>
    <n v="0"/>
    <n v="0"/>
    <n v="0"/>
    <m/>
    <m/>
    <d v="2021-07-05T00:00:00"/>
    <m/>
    <n v="2"/>
    <m/>
    <m/>
    <n v="1"/>
    <n v="20210730"/>
    <n v="20210706"/>
    <n v="622382"/>
    <n v="0"/>
    <d v="2023-04-30T00:00:00"/>
  </r>
  <r>
    <s v="900759245_FECR_1496"/>
    <s v="FECR"/>
    <n v="1496"/>
    <d v="2021-07-12T00:00:00"/>
    <n v="409044"/>
    <n v="0"/>
    <m/>
    <s v="OK"/>
    <x v="0"/>
    <m/>
    <n v="0"/>
    <m/>
    <m/>
    <m/>
    <m/>
    <n v="0"/>
    <n v="409044"/>
    <n v="0"/>
    <n v="0"/>
    <n v="0"/>
    <n v="409044"/>
    <n v="0"/>
    <m/>
    <n v="0"/>
    <m/>
    <n v="0"/>
    <n v="0"/>
    <n v="0"/>
    <m/>
    <m/>
    <d v="2021-07-12T00:00:00"/>
    <m/>
    <n v="2"/>
    <m/>
    <m/>
    <n v="1"/>
    <n v="20210730"/>
    <n v="20210712"/>
    <n v="409044"/>
    <n v="0"/>
    <d v="2023-04-30T00:00:00"/>
  </r>
  <r>
    <s v="900759245_FECR_1375"/>
    <s v="FECR"/>
    <n v="1375"/>
    <d v="2021-06-11T00:00:00"/>
    <n v="449142"/>
    <n v="39610"/>
    <s v="B)Factura sin saldo ERP"/>
    <s v="OK"/>
    <x v="1"/>
    <m/>
    <n v="0"/>
    <m/>
    <m/>
    <m/>
    <m/>
    <n v="0"/>
    <n v="449142"/>
    <n v="0"/>
    <n v="0"/>
    <n v="0"/>
    <n v="449142"/>
    <n v="0"/>
    <m/>
    <n v="0"/>
    <m/>
    <n v="0"/>
    <n v="400501"/>
    <n v="0"/>
    <n v="2201151895"/>
    <d v="2021-12-14T00:00:00"/>
    <d v="2021-06-11T00:00:00"/>
    <m/>
    <n v="2"/>
    <m/>
    <m/>
    <n v="1"/>
    <n v="20210630"/>
    <n v="20210615"/>
    <n v="449142"/>
    <n v="0"/>
    <d v="2023-04-30T00:00:00"/>
  </r>
  <r>
    <s v="900759245_FECR_1495"/>
    <s v="FECR"/>
    <n v="1495"/>
    <d v="2021-07-12T00:00:00"/>
    <n v="2571660"/>
    <n v="75607"/>
    <s v="B)Factura sin saldo ERP"/>
    <s v="OK"/>
    <x v="1"/>
    <m/>
    <n v="0"/>
    <m/>
    <m/>
    <m/>
    <m/>
    <n v="0"/>
    <n v="2571660"/>
    <n v="0"/>
    <n v="0"/>
    <n v="0"/>
    <n v="2571660"/>
    <n v="0"/>
    <m/>
    <n v="0"/>
    <m/>
    <n v="0"/>
    <n v="2444620"/>
    <n v="0"/>
    <n v="2201151895"/>
    <d v="2021-12-14T00:00:00"/>
    <d v="2021-07-12T00:00:00"/>
    <m/>
    <n v="2"/>
    <m/>
    <m/>
    <n v="1"/>
    <n v="20210730"/>
    <n v="20210712"/>
    <n v="2571660"/>
    <n v="0"/>
    <d v="2023-04-30T00:00:00"/>
  </r>
  <r>
    <s v="900759245_FECR_1491"/>
    <s v="FECR"/>
    <n v="1491"/>
    <d v="2021-07-05T00:00:00"/>
    <n v="3147426"/>
    <n v="31650"/>
    <s v="B)Factura sin saldo ERP"/>
    <s v="OK"/>
    <x v="1"/>
    <m/>
    <n v="0"/>
    <m/>
    <m/>
    <m/>
    <m/>
    <n v="0"/>
    <n v="3147426"/>
    <n v="0"/>
    <n v="0"/>
    <n v="0"/>
    <n v="3147426"/>
    <n v="0"/>
    <m/>
    <n v="0"/>
    <m/>
    <n v="0"/>
    <n v="32382"/>
    <n v="0"/>
    <n v="4800055417"/>
    <d v="2022-05-31T00:00:00"/>
    <d v="2021-07-05T00:00:00"/>
    <m/>
    <n v="2"/>
    <m/>
    <m/>
    <n v="2"/>
    <n v="20220103"/>
    <n v="20211220"/>
    <n v="3147426"/>
    <n v="0"/>
    <d v="2023-04-30T00:00:00"/>
  </r>
  <r>
    <s v="900759245_FCR_740"/>
    <s v="FCR"/>
    <n v="740"/>
    <d v="2021-12-14T00:00:00"/>
    <n v="932022"/>
    <n v="913382"/>
    <s v="B)Factura sin saldo ERP"/>
    <s v="OK"/>
    <x v="1"/>
    <m/>
    <n v="0"/>
    <m/>
    <m/>
    <m/>
    <m/>
    <n v="0"/>
    <n v="932022"/>
    <n v="0"/>
    <n v="0"/>
    <n v="0"/>
    <n v="932022"/>
    <n v="0"/>
    <m/>
    <n v="0"/>
    <m/>
    <n v="0"/>
    <n v="932022"/>
    <n v="0"/>
    <n v="2201259405"/>
    <d v="2022-07-13T00:00:00"/>
    <d v="2021-12-14T00:00:00"/>
    <m/>
    <n v="2"/>
    <m/>
    <m/>
    <n v="1"/>
    <n v="20211230"/>
    <n v="20211220"/>
    <n v="932022"/>
    <n v="0"/>
    <d v="2023-04-30T00:00:00"/>
  </r>
  <r>
    <s v="900759245_FCR_741"/>
    <s v="FCR"/>
    <n v="741"/>
    <d v="2021-12-14T00:00:00"/>
    <n v="758364"/>
    <n v="15223"/>
    <s v="B)Factura sin saldo ERP"/>
    <s v="OK"/>
    <x v="1"/>
    <m/>
    <n v="0"/>
    <m/>
    <m/>
    <m/>
    <m/>
    <n v="0"/>
    <n v="758364"/>
    <n v="0"/>
    <n v="0"/>
    <n v="0"/>
    <n v="758364"/>
    <n v="0"/>
    <m/>
    <n v="0"/>
    <m/>
    <n v="0"/>
    <n v="758364"/>
    <n v="0"/>
    <n v="2201304419"/>
    <d v="2022-10-18T00:00:00"/>
    <d v="2021-12-14T00:00:00"/>
    <m/>
    <n v="2"/>
    <m/>
    <m/>
    <n v="1"/>
    <n v="20211230"/>
    <n v="20211220"/>
    <n v="758364"/>
    <n v="0"/>
    <d v="2023-04-30T00:00:00"/>
  </r>
  <r>
    <s v="900759245_FCR_742"/>
    <s v="FCR"/>
    <n v="742"/>
    <d v="2021-12-14T00:00:00"/>
    <n v="854630"/>
    <n v="17093"/>
    <s v="B)Factura sin saldo ERP"/>
    <s v="OK"/>
    <x v="1"/>
    <m/>
    <n v="0"/>
    <m/>
    <m/>
    <m/>
    <m/>
    <n v="0"/>
    <n v="854630"/>
    <n v="0"/>
    <n v="0"/>
    <n v="0"/>
    <n v="854630"/>
    <n v="0"/>
    <m/>
    <n v="0"/>
    <m/>
    <n v="0"/>
    <n v="854630"/>
    <n v="0"/>
    <n v="2201304419"/>
    <d v="2022-10-18T00:00:00"/>
    <d v="2021-12-14T00:00:00"/>
    <m/>
    <n v="2"/>
    <m/>
    <m/>
    <n v="1"/>
    <n v="20211230"/>
    <n v="20211220"/>
    <n v="854630"/>
    <n v="0"/>
    <d v="2023-04-30T00:00:00"/>
  </r>
  <r>
    <s v="900759245_FCR_601"/>
    <s v="FCR"/>
    <n v="601"/>
    <d v="2021-12-01T00:00:00"/>
    <n v="1510668"/>
    <n v="237969"/>
    <s v="B)Factura sin saldo ERP"/>
    <s v="OK"/>
    <x v="1"/>
    <m/>
    <n v="0"/>
    <m/>
    <m/>
    <m/>
    <m/>
    <n v="0"/>
    <n v="1510668"/>
    <n v="0"/>
    <n v="0"/>
    <n v="0"/>
    <n v="1510668"/>
    <n v="0"/>
    <m/>
    <n v="0"/>
    <m/>
    <n v="0"/>
    <n v="1510668"/>
    <n v="0"/>
    <n v="2201304419"/>
    <d v="2022-10-18T00:00:00"/>
    <d v="2021-12-01T00:00:00"/>
    <m/>
    <n v="2"/>
    <m/>
    <m/>
    <n v="2"/>
    <n v="20220831"/>
    <n v="20220817"/>
    <n v="1510668"/>
    <n v="0"/>
    <d v="2023-04-30T00:00:00"/>
  </r>
  <r>
    <s v="900759245_FCR_602"/>
    <s v="FCR"/>
    <n v="602"/>
    <d v="2021-12-01T00:00:00"/>
    <n v="281556"/>
    <n v="5853"/>
    <s v="B)Factura sin saldo ERP"/>
    <s v="OK"/>
    <x v="1"/>
    <m/>
    <n v="0"/>
    <m/>
    <m/>
    <m/>
    <m/>
    <n v="0"/>
    <n v="281556"/>
    <n v="0"/>
    <n v="0"/>
    <n v="0"/>
    <n v="281556"/>
    <n v="0"/>
    <m/>
    <n v="0"/>
    <m/>
    <n v="0"/>
    <n v="281556"/>
    <n v="0"/>
    <n v="2201304419"/>
    <d v="2022-10-18T00:00:00"/>
    <d v="2021-12-01T00:00:00"/>
    <m/>
    <n v="2"/>
    <m/>
    <m/>
    <n v="1"/>
    <n v="20211230"/>
    <n v="20211202"/>
    <n v="281556"/>
    <n v="0"/>
    <d v="2023-04-30T00:00:00"/>
  </r>
  <r>
    <s v="900759245_FCR_443"/>
    <s v="FCR"/>
    <n v="443"/>
    <d v="2021-11-19T00:00:00"/>
    <n v="3105648"/>
    <n v="21163"/>
    <s v="B)Factura sin saldo ERP"/>
    <s v="OK"/>
    <x v="1"/>
    <m/>
    <n v="0"/>
    <m/>
    <m/>
    <m/>
    <m/>
    <n v="0"/>
    <n v="3105648"/>
    <n v="0"/>
    <n v="0"/>
    <n v="0"/>
    <n v="3105648"/>
    <n v="0"/>
    <m/>
    <n v="0"/>
    <m/>
    <n v="0"/>
    <n v="40131"/>
    <n v="0"/>
    <n v="2201387131"/>
    <d v="2023-05-05T00:00:00"/>
    <d v="2021-11-19T00:00:00"/>
    <m/>
    <n v="2"/>
    <m/>
    <m/>
    <n v="2"/>
    <n v="20220831"/>
    <n v="20220817"/>
    <n v="3105648"/>
    <n v="0"/>
    <d v="2023-04-30T00:00:00"/>
  </r>
  <r>
    <s v="900759245_FCR_445"/>
    <s v="FCR"/>
    <n v="445"/>
    <d v="2021-11-19T00:00:00"/>
    <n v="9891288"/>
    <n v="200722"/>
    <s v="B)Factura sin saldo ERP"/>
    <s v="OK"/>
    <x v="1"/>
    <m/>
    <n v="0"/>
    <m/>
    <m/>
    <m/>
    <m/>
    <n v="0"/>
    <n v="9891288"/>
    <n v="0"/>
    <n v="0"/>
    <n v="0"/>
    <n v="9891288"/>
    <n v="0"/>
    <m/>
    <n v="0"/>
    <m/>
    <n v="0"/>
    <n v="9891288"/>
    <n v="0"/>
    <n v="2201242781"/>
    <d v="2022-05-31T00:00:00"/>
    <d v="2021-11-19T00:00:00"/>
    <m/>
    <n v="2"/>
    <m/>
    <m/>
    <n v="1"/>
    <n v="20211230"/>
    <n v="20211217"/>
    <n v="9891288"/>
    <n v="0"/>
    <d v="2023-04-30T00:00:00"/>
  </r>
  <r>
    <s v="900759245_FCR_15"/>
    <s v="FCR"/>
    <n v="15"/>
    <d v="2021-08-11T00:00:00"/>
    <n v="182910"/>
    <n v="3658"/>
    <s v="B)Factura sin saldo ERP"/>
    <s v="OK"/>
    <x v="1"/>
    <m/>
    <n v="0"/>
    <m/>
    <m/>
    <m/>
    <m/>
    <n v="0"/>
    <n v="182910"/>
    <n v="0"/>
    <n v="0"/>
    <n v="0"/>
    <n v="182910"/>
    <n v="0"/>
    <m/>
    <n v="0"/>
    <m/>
    <n v="0"/>
    <n v="0"/>
    <n v="0"/>
    <m/>
    <m/>
    <d v="2021-08-11T00:00:00"/>
    <m/>
    <n v="2"/>
    <m/>
    <m/>
    <n v="1"/>
    <n v="20210831"/>
    <n v="20210815"/>
    <n v="182910"/>
    <n v="0"/>
    <d v="2023-04-30T00:00:00"/>
  </r>
  <r>
    <s v="900759245_CR_7933"/>
    <s v="CR"/>
    <n v="7933"/>
    <d v="2020-04-01T00:00:00"/>
    <n v="735150"/>
    <n v="25200"/>
    <s v="B)Factura sin saldo ERP"/>
    <s v="OK"/>
    <x v="1"/>
    <m/>
    <n v="0"/>
    <m/>
    <m/>
    <m/>
    <m/>
    <n v="0"/>
    <n v="735150"/>
    <n v="0"/>
    <n v="0"/>
    <n v="0"/>
    <n v="735150"/>
    <n v="0"/>
    <m/>
    <n v="0"/>
    <m/>
    <n v="0"/>
    <n v="25200"/>
    <n v="0"/>
    <n v="2200874892"/>
    <d v="2020-06-30T00:00:00"/>
    <d v="2020-04-01T00:00:00"/>
    <m/>
    <n v="2"/>
    <m/>
    <m/>
    <n v="2"/>
    <n v="20220103"/>
    <n v="20211220"/>
    <n v="735150"/>
    <n v="0"/>
    <d v="2023-04-30T00:00:00"/>
  </r>
  <r>
    <s v="900759245_CR_7263"/>
    <s v="CR"/>
    <n v="7263"/>
    <d v="2020-01-14T00:00:00"/>
    <n v="85050"/>
    <n v="7654"/>
    <s v="B)Factura sin saldo ERP"/>
    <s v="OK"/>
    <x v="1"/>
    <m/>
    <n v="0"/>
    <m/>
    <m/>
    <m/>
    <m/>
    <n v="0"/>
    <n v="85050"/>
    <n v="0"/>
    <n v="0"/>
    <n v="0"/>
    <n v="85050"/>
    <n v="0"/>
    <m/>
    <n v="0"/>
    <m/>
    <n v="0"/>
    <n v="85050"/>
    <n v="0"/>
    <n v="2200833875"/>
    <d v="2020-04-29T00:00:00"/>
    <d v="2020-01-14T00:00:00"/>
    <m/>
    <n v="2"/>
    <m/>
    <m/>
    <n v="1"/>
    <n v="20200130"/>
    <n v="20200115"/>
    <n v="85050"/>
    <n v="0"/>
    <d v="2023-04-30T00:00:00"/>
  </r>
  <r>
    <s v="900759245_FCR_17"/>
    <s v="FCR"/>
    <n v="17"/>
    <d v="2021-08-11T00:00:00"/>
    <n v="4877910"/>
    <n v="55850"/>
    <s v="B)Factura sin saldo ERP/conciliar diferencia glosa aceptada"/>
    <s v="OK"/>
    <x v="2"/>
    <m/>
    <n v="0"/>
    <m/>
    <m/>
    <m/>
    <m/>
    <n v="0"/>
    <n v="4877910"/>
    <n v="0"/>
    <n v="0"/>
    <n v="0"/>
    <n v="4614698"/>
    <n v="263212"/>
    <s v="LA IPS ACEPTA GLOSA CONCILIADA EN CONJUNTO CON ELISABETHCHILITO PARA ENVIAR UNA NUEVA FACTURA POR EL VALOR PTEPOR REGIMEN SUBSIDIADOANGELA CAMPAZ"/>
    <n v="0"/>
    <m/>
    <n v="0"/>
    <n v="45054"/>
    <n v="0"/>
    <n v="2201257642"/>
    <d v="2022-06-30T00:00:00"/>
    <d v="2021-08-11T00:00:00"/>
    <m/>
    <n v="2"/>
    <m/>
    <m/>
    <n v="2"/>
    <n v="20220103"/>
    <n v="20211220"/>
    <n v="4877910"/>
    <n v="263212"/>
    <d v="2023-04-30T00:00:00"/>
  </r>
  <r>
    <s v="900759245_FCR_444"/>
    <s v="FCR"/>
    <n v="444"/>
    <d v="2021-11-19T00:00:00"/>
    <n v="1182380"/>
    <n v="22337"/>
    <s v="B)Factura sin saldo ERP/conciliar diferencia glosa aceptada"/>
    <s v="OK"/>
    <x v="1"/>
    <m/>
    <n v="0"/>
    <m/>
    <m/>
    <m/>
    <m/>
    <n v="0"/>
    <n v="1182380"/>
    <n v="0"/>
    <n v="0"/>
    <n v="0"/>
    <n v="1160530"/>
    <n v="21850"/>
    <m/>
    <n v="0"/>
    <m/>
    <n v="0"/>
    <n v="21850"/>
    <n v="0"/>
    <n v="2201304419"/>
    <d v="2022-10-18T00:00:00"/>
    <d v="2021-11-19T00:00:00"/>
    <m/>
    <n v="2"/>
    <m/>
    <m/>
    <n v="2"/>
    <n v="20220831"/>
    <n v="20220817"/>
    <n v="1182380"/>
    <n v="21850"/>
    <d v="2023-04-30T00:00:00"/>
  </r>
  <r>
    <s v="900759245_FCR_221"/>
    <s v="FCR"/>
    <n v="221"/>
    <d v="2021-09-14T00:00:00"/>
    <n v="14268478"/>
    <n v="100864"/>
    <s v="B)Factura sin saldo ERP/conciliar diferencia glosa aceptada"/>
    <s v="OK"/>
    <x v="2"/>
    <m/>
    <n v="0"/>
    <m/>
    <m/>
    <m/>
    <m/>
    <n v="0"/>
    <n v="14268478"/>
    <n v="0"/>
    <n v="0"/>
    <n v="0"/>
    <n v="14085568"/>
    <n v="182910"/>
    <s v="LA IPS ACEPTA GLOSA CONCILIADA EN CONJUNTO CON ELISABETHCHILITOANGELA CAMPAZ"/>
    <n v="0"/>
    <m/>
    <n v="0"/>
    <n v="14085568"/>
    <n v="0"/>
    <n v="4800052929"/>
    <d v="2022-01-31T00:00:00"/>
    <d v="2021-09-14T00:00:00"/>
    <m/>
    <n v="2"/>
    <m/>
    <m/>
    <n v="2"/>
    <n v="20220103"/>
    <n v="20211220"/>
    <n v="14268478"/>
    <n v="182910"/>
    <d v="2023-04-30T00:00:00"/>
  </r>
  <r>
    <s v="900759245_FCR_318"/>
    <s v="FCR"/>
    <n v="318"/>
    <d v="2021-10-08T00:00:00"/>
    <n v="6048508"/>
    <n v="257380"/>
    <s v="B)Factura sin saldo ERP/conciliar diferencia glosa aceptada"/>
    <s v="OK"/>
    <x v="2"/>
    <m/>
    <n v="0"/>
    <m/>
    <m/>
    <m/>
    <m/>
    <n v="0"/>
    <n v="6048508"/>
    <n v="0"/>
    <n v="0"/>
    <n v="0"/>
    <n v="5589926"/>
    <n v="458582"/>
    <s v="ACTA DE CONCILIACION 12-08-2022IPS ACEPTA JHON JAIRO LOZADA $458582EPS ACPETA KEVIN YALANDA $0.0KEVIN YALANDA"/>
    <n v="0"/>
    <m/>
    <n v="0"/>
    <n v="5589926"/>
    <n v="0"/>
    <n v="4800052929"/>
    <d v="2022-01-31T00:00:00"/>
    <d v="2021-10-08T00:00:00"/>
    <m/>
    <n v="2"/>
    <m/>
    <m/>
    <n v="2"/>
    <n v="20220831"/>
    <n v="20220817"/>
    <n v="6048508"/>
    <n v="458582"/>
    <d v="2023-04-30T00:00:00"/>
  </r>
  <r>
    <s v="900759245_FCR_330"/>
    <s v="FCR"/>
    <n v="330"/>
    <d v="2021-10-14T00:00:00"/>
    <n v="10663404"/>
    <n v="95899"/>
    <s v="B)Factura sin saldo ERP/conciliar diferencia glosa aceptada"/>
    <s v="OK"/>
    <x v="2"/>
    <m/>
    <n v="0"/>
    <m/>
    <m/>
    <m/>
    <m/>
    <n v="0"/>
    <n v="10663404"/>
    <n v="0"/>
    <n v="0"/>
    <n v="0"/>
    <n v="10122792"/>
    <n v="540612"/>
    <s v="LA IPS ACEPTA GLOSA CONCILIADA EN CONJUNTO CON ELISABETH CHILITOANGELA CAMPAZ"/>
    <n v="0"/>
    <m/>
    <n v="0"/>
    <n v="109746"/>
    <n v="0"/>
    <n v="2201259405"/>
    <d v="2022-07-13T00:00:00"/>
    <d v="2021-10-14T00:00:00"/>
    <m/>
    <n v="2"/>
    <m/>
    <m/>
    <n v="2"/>
    <n v="20220103"/>
    <n v="20211220"/>
    <n v="10663404"/>
    <n v="540612"/>
    <d v="2023-04-30T00:00:00"/>
  </r>
  <r>
    <s v="900759245_FECR_1390"/>
    <s v="FECR"/>
    <n v="1390"/>
    <d v="2021-06-11T00:00:00"/>
    <n v="416094"/>
    <n v="2968"/>
    <s v="B)Factura sin saldo ERP/conciliar diferencia glosa aceptada"/>
    <s v="OK"/>
    <x v="2"/>
    <m/>
    <n v="0"/>
    <m/>
    <m/>
    <m/>
    <m/>
    <n v="0"/>
    <n v="412394"/>
    <n v="0"/>
    <n v="0"/>
    <n v="0"/>
    <n v="379512"/>
    <n v="32882"/>
    <s v="SE ACEPTA GLOSA ENVIADA POR LA IPS EN CONCILIACION CON ELISABETH CHILITO POR QUE LA AUTO 210273114427159 AUTO Y FACTURARON 5ANGELA CAMPAZ"/>
    <n v="0"/>
    <m/>
    <n v="0"/>
    <n v="371626"/>
    <n v="0"/>
    <n v="2201304419"/>
    <d v="2022-10-10T00:00:00"/>
    <d v="2021-06-11T00:00:00"/>
    <m/>
    <n v="2"/>
    <m/>
    <m/>
    <n v="2"/>
    <n v="20220103"/>
    <n v="20211220"/>
    <n v="412394"/>
    <n v="32882"/>
    <d v="2023-04-30T00:00:00"/>
  </r>
  <r>
    <s v="900759245_FCR_1215"/>
    <s v="FCR"/>
    <n v="1215"/>
    <d v="2022-04-12T00:00:00"/>
    <n v="863182"/>
    <n v="529954"/>
    <s v="B)Factura sin saldo ERP/conciliar diferencia glosa aceptada"/>
    <s v="OK"/>
    <x v="2"/>
    <m/>
    <n v="0"/>
    <m/>
    <m/>
    <m/>
    <m/>
    <n v="0"/>
    <n v="832182"/>
    <n v="0"/>
    <n v="0"/>
    <n v="0"/>
    <n v="516932"/>
    <n v="315250"/>
    <s v="ACTA DE CONCILIACION - 12/08/2022IPS ACEPTA $315250 - JHON JAIRO LOZADAEPS KEVIN YALANDA $ 491148"/>
    <n v="0"/>
    <m/>
    <n v="0"/>
    <n v="315250"/>
    <n v="0"/>
    <n v="2201387131"/>
    <d v="2023-05-05T00:00:00"/>
    <d v="2022-04-12T00:00:00"/>
    <m/>
    <n v="2"/>
    <m/>
    <m/>
    <n v="2"/>
    <n v="20220831"/>
    <n v="20220817"/>
    <n v="832182"/>
    <n v="315250"/>
    <d v="2023-04-30T00:00:00"/>
  </r>
  <r>
    <s v="900759245_FECR_1307"/>
    <s v="FECR"/>
    <n v="1307"/>
    <d v="2021-05-13T00:00:00"/>
    <n v="5831886"/>
    <n v="178614"/>
    <s v="B)Factura sin saldo ERP/conciliar diferencia glosa aceptada"/>
    <s v="OK"/>
    <x v="2"/>
    <m/>
    <n v="0"/>
    <m/>
    <m/>
    <m/>
    <m/>
    <n v="0"/>
    <n v="5827686"/>
    <n v="0"/>
    <n v="0"/>
    <n v="0"/>
    <n v="5585808"/>
    <n v="241878"/>
    <s v="LA IPS ACEPTA GLOSA EN CONCILIACION EN CONJUNTO CON ELISABETH CHILITO PARA REFACTURAR EL VALOR PTE 241878 POR REGIMENSUBSIDIADOANGELA CAMPAZ"/>
    <n v="0"/>
    <m/>
    <n v="0"/>
    <n v="0"/>
    <n v="0"/>
    <m/>
    <m/>
    <d v="2021-05-13T00:00:00"/>
    <m/>
    <n v="2"/>
    <m/>
    <m/>
    <n v="2"/>
    <n v="20220103"/>
    <n v="20211220"/>
    <n v="5827686"/>
    <n v="241878"/>
    <d v="2023-04-30T00:00:00"/>
  </r>
  <r>
    <s v="900759245_FECR_1022"/>
    <s v="FECR"/>
    <n v="1022"/>
    <d v="2021-03-15T00:00:00"/>
    <n v="15826505"/>
    <n v="477876"/>
    <s v="B)Factura sin saldo ERP/conciliar diferencia glosa aceptada"/>
    <s v="OK"/>
    <x v="2"/>
    <m/>
    <n v="0"/>
    <m/>
    <m/>
    <m/>
    <m/>
    <n v="0"/>
    <n v="15826505"/>
    <n v="0"/>
    <n v="0"/>
    <n v="0"/>
    <n v="15753341"/>
    <n v="73164"/>
    <s v="IPS ACEPTA GLOSA CONCILIADA EN CONJUNTO CON ELISABETHCHILITOANGELA CAMPAZ"/>
    <n v="0"/>
    <m/>
    <n v="0"/>
    <n v="422744"/>
    <n v="0"/>
    <n v="2201259405"/>
    <d v="2022-07-13T00:00:00"/>
    <d v="2021-03-15T00:00:00"/>
    <m/>
    <n v="2"/>
    <m/>
    <m/>
    <n v="2"/>
    <n v="20220103"/>
    <n v="20211220"/>
    <n v="15826505"/>
    <n v="73164"/>
    <d v="2023-04-30T00:00:00"/>
  </r>
  <r>
    <s v="900759245_FCR_18"/>
    <s v="FCR"/>
    <n v="18"/>
    <d v="2021-08-13T00:00:00"/>
    <n v="12888590"/>
    <n v="180304"/>
    <s v="B)Factura sin saldo ERP/conciliar diferencia glosa aceptada"/>
    <s v="OK"/>
    <x v="2"/>
    <m/>
    <n v="0"/>
    <m/>
    <m/>
    <m/>
    <m/>
    <n v="0"/>
    <n v="12884390"/>
    <n v="0"/>
    <n v="0"/>
    <n v="0"/>
    <n v="12701480"/>
    <n v="182910"/>
    <s v="LA IPS ACEPTA GLOSA CONCILIADA EN CONJUNTO CON ELISABETHCHILITOANGELA CAMPAZ"/>
    <n v="0"/>
    <m/>
    <n v="0"/>
    <n v="12701480"/>
    <n v="0"/>
    <n v="4800052451"/>
    <d v="2021-12-31T00:00:00"/>
    <d v="2021-08-13T00:00:00"/>
    <m/>
    <n v="2"/>
    <m/>
    <m/>
    <n v="2"/>
    <n v="20220103"/>
    <n v="20211220"/>
    <n v="12884390"/>
    <n v="182910"/>
    <d v="2023-04-30T00:00:00"/>
  </r>
  <r>
    <s v="900759245_FCR_599"/>
    <s v="FCR"/>
    <n v="599"/>
    <d v="2021-12-01T00:00:00"/>
    <n v="9026170"/>
    <n v="273337"/>
    <s v="B)Factura sin saldo ERP/conciliar diferencia glosa aceptada"/>
    <s v="OK"/>
    <x v="1"/>
    <m/>
    <n v="0"/>
    <m/>
    <m/>
    <m/>
    <m/>
    <n v="0"/>
    <n v="9021970"/>
    <n v="0"/>
    <n v="0"/>
    <n v="0"/>
    <n v="8718414"/>
    <n v="303556"/>
    <m/>
    <n v="0"/>
    <m/>
    <n v="0"/>
    <n v="0"/>
    <n v="0"/>
    <n v="2201242781"/>
    <d v="2022-05-31T00:00:00"/>
    <d v="2021-12-01T00:00:00"/>
    <m/>
    <n v="2"/>
    <m/>
    <m/>
    <n v="2"/>
    <n v="20220831"/>
    <n v="20220817"/>
    <n v="9021970"/>
    <n v="303556"/>
    <d v="2023-04-30T00:00:00"/>
  </r>
  <r>
    <s v="900759245_CR_7262"/>
    <s v="CR"/>
    <n v="7262"/>
    <d v="2020-01-14T00:00:00"/>
    <n v="3318750"/>
    <n v="6100"/>
    <s v="B)Factura sin saldo ERP/conciliar diferencia glosa aceptada"/>
    <s v="OK"/>
    <x v="2"/>
    <m/>
    <n v="0"/>
    <m/>
    <m/>
    <m/>
    <m/>
    <n v="0"/>
    <n v="3312650"/>
    <n v="0"/>
    <n v="0"/>
    <n v="0"/>
    <n v="3228650"/>
    <n v="84000"/>
    <s v="se acepta glosa enviada y aceptada por la ips por pte de regimen subsidiado facturada en  factura de pte contributivonc-2020-08 firmada por john jairo lozadaangela cAMPAZ"/>
    <n v="0"/>
    <m/>
    <n v="0"/>
    <n v="3228650"/>
    <n v="0"/>
    <n v="2200833875"/>
    <d v="2020-04-29T00:00:00"/>
    <d v="2020-01-14T00:00:00"/>
    <m/>
    <n v="2"/>
    <m/>
    <m/>
    <n v="2"/>
    <n v="20200330"/>
    <n v="20200313"/>
    <n v="3312650"/>
    <n v="84000"/>
    <d v="2023-04-30T00:00:00"/>
  </r>
  <r>
    <s v="900759245_CR_7929"/>
    <s v="CR"/>
    <n v="7929"/>
    <d v="2020-04-01T00:00:00"/>
    <n v="4421125"/>
    <n v="835850"/>
    <s v="B)Factura sin saldo ERP/conciliar diferencia valor de factura"/>
    <s v="OK"/>
    <x v="1"/>
    <m/>
    <n v="0"/>
    <m/>
    <m/>
    <m/>
    <m/>
    <n v="0"/>
    <n v="4418725"/>
    <n v="0"/>
    <n v="0"/>
    <n v="0"/>
    <n v="4418725"/>
    <n v="0"/>
    <m/>
    <n v="0"/>
    <m/>
    <n v="0"/>
    <n v="835340"/>
    <n v="0"/>
    <n v="2201259405"/>
    <d v="2022-04-13T00:00:00"/>
    <d v="2020-04-01T00:00:00"/>
    <m/>
    <n v="2"/>
    <m/>
    <m/>
    <n v="2"/>
    <n v="20220103"/>
    <n v="20211220"/>
    <n v="4418725"/>
    <n v="0"/>
    <d v="2023-04-30T00:00:00"/>
  </r>
  <r>
    <s v="900759245_CR_7932"/>
    <s v="CR"/>
    <n v="7932"/>
    <d v="2020-04-01T00:00:00"/>
    <n v="961800"/>
    <n v="97800"/>
    <s v="B)Factura sin saldo ERP/conciliar diferencia valor de factura"/>
    <s v="OK"/>
    <x v="1"/>
    <m/>
    <n v="0"/>
    <m/>
    <m/>
    <m/>
    <m/>
    <n v="0"/>
    <n v="959400"/>
    <n v="0"/>
    <n v="0"/>
    <n v="0"/>
    <n v="959400"/>
    <n v="0"/>
    <m/>
    <n v="0"/>
    <m/>
    <n v="0"/>
    <n v="95400"/>
    <n v="0"/>
    <n v="4800055417"/>
    <d v="2022-05-31T00:00:00"/>
    <d v="2020-04-01T00:00:00"/>
    <m/>
    <n v="2"/>
    <m/>
    <m/>
    <n v="2"/>
    <n v="20220103"/>
    <n v="20211220"/>
    <n v="959400"/>
    <n v="0"/>
    <d v="2023-04-30T00:00:00"/>
  </r>
  <r>
    <s v="900759245_CR_8348"/>
    <s v="CR"/>
    <n v="8348"/>
    <d v="2020-06-01T00:00:00"/>
    <n v="4676270"/>
    <n v="40572"/>
    <s v="B)Factura sin saldo ERP/conciliar diferencia valor de factura"/>
    <s v="OK"/>
    <x v="1"/>
    <m/>
    <n v="0"/>
    <m/>
    <m/>
    <m/>
    <m/>
    <n v="0"/>
    <n v="4670170"/>
    <n v="0"/>
    <n v="0"/>
    <n v="0"/>
    <n v="4670170"/>
    <n v="0"/>
    <m/>
    <n v="0"/>
    <m/>
    <n v="0"/>
    <n v="40572"/>
    <n v="0"/>
    <n v="4800055417"/>
    <d v="2022-05-31T00:00:00"/>
    <d v="2020-06-01T00:00:00"/>
    <m/>
    <n v="2"/>
    <m/>
    <m/>
    <n v="2"/>
    <n v="20220103"/>
    <n v="20211220"/>
    <n v="4670170"/>
    <n v="0"/>
    <d v="2023-04-30T00:00:00"/>
  </r>
  <r>
    <s v="900759245_FCR_315"/>
    <s v="FCR"/>
    <n v="315"/>
    <d v="2021-10-08T00:00:00"/>
    <n v="10589010"/>
    <n v="107218"/>
    <s v="B)Factura sin saldo ERP/conciliar diferencia valor de factura"/>
    <s v="OK"/>
    <x v="1"/>
    <m/>
    <n v="0"/>
    <m/>
    <m/>
    <m/>
    <m/>
    <n v="0"/>
    <n v="10557210"/>
    <n v="0"/>
    <n v="0"/>
    <n v="0"/>
    <n v="10557210"/>
    <n v="0"/>
    <m/>
    <n v="0"/>
    <m/>
    <n v="0"/>
    <n v="10557210"/>
    <n v="0"/>
    <n v="2201212502"/>
    <d v="2022-03-31T00:00:00"/>
    <d v="2021-10-08T00:00:00"/>
    <m/>
    <n v="2"/>
    <m/>
    <m/>
    <n v="2"/>
    <n v="20220831"/>
    <n v="20220817"/>
    <n v="10557210"/>
    <n v="0"/>
    <d v="2023-04-30T00:00:00"/>
  </r>
  <r>
    <s v="900759245_FCR_739"/>
    <s v="FCR"/>
    <n v="739"/>
    <d v="2021-12-14T00:00:00"/>
    <n v="8194384"/>
    <n v="160044"/>
    <s v="B)Factura sin saldo ERP/conciliar diferencia valor de factura"/>
    <s v="OK"/>
    <x v="1"/>
    <m/>
    <n v="0"/>
    <m/>
    <m/>
    <m/>
    <m/>
    <n v="0"/>
    <n v="8185584"/>
    <n v="0"/>
    <n v="0"/>
    <n v="0"/>
    <n v="8185584"/>
    <n v="0"/>
    <m/>
    <n v="0"/>
    <m/>
    <n v="0"/>
    <n v="8185584"/>
    <n v="0"/>
    <n v="2201212502"/>
    <d v="2022-03-31T00:00:00"/>
    <d v="2021-12-14T00:00:00"/>
    <m/>
    <n v="2"/>
    <m/>
    <m/>
    <n v="1"/>
    <n v="20211230"/>
    <n v="20211220"/>
    <n v="8185584"/>
    <n v="0"/>
    <d v="2023-04-30T00:00:00"/>
  </r>
  <r>
    <s v="900759245_FCR_1214"/>
    <s v="FCR"/>
    <n v="1214"/>
    <d v="2022-04-12T00:00:00"/>
    <n v="1639018"/>
    <n v="7000"/>
    <s v="B)Factura sin saldo ERP/conciliar diferencia valor de factura"/>
    <s v="OK"/>
    <x v="1"/>
    <m/>
    <n v="0"/>
    <m/>
    <m/>
    <m/>
    <m/>
    <n v="0"/>
    <n v="1632018"/>
    <n v="0"/>
    <n v="0"/>
    <n v="0"/>
    <n v="1632018"/>
    <n v="0"/>
    <m/>
    <n v="0"/>
    <m/>
    <n v="0"/>
    <n v="1599112"/>
    <n v="0"/>
    <n v="2201304419"/>
    <d v="2022-10-18T00:00:00"/>
    <d v="2022-04-12T00:00:00"/>
    <m/>
    <n v="2"/>
    <m/>
    <m/>
    <n v="1"/>
    <n v="20220430"/>
    <n v="20220422"/>
    <n v="1632018"/>
    <n v="0"/>
    <d v="2023-04-30T00:00:00"/>
  </r>
  <r>
    <s v="900759245_FECR_1374"/>
    <s v="FECR"/>
    <n v="1374"/>
    <d v="2021-06-11T00:00:00"/>
    <n v="7559548"/>
    <n v="4200"/>
    <s v="B)Factura sin saldo ERP/conciliar diferencia valor de factura"/>
    <s v="OK"/>
    <x v="1"/>
    <m/>
    <n v="0"/>
    <m/>
    <m/>
    <m/>
    <m/>
    <n v="0"/>
    <n v="7555348"/>
    <n v="0"/>
    <n v="0"/>
    <n v="0"/>
    <n v="7555348"/>
    <n v="0"/>
    <m/>
    <n v="0"/>
    <m/>
    <n v="0"/>
    <n v="7400343"/>
    <n v="0"/>
    <n v="2201151895"/>
    <d v="2021-12-14T00:00:00"/>
    <d v="2021-06-11T00:00:00"/>
    <m/>
    <n v="2"/>
    <m/>
    <m/>
    <n v="1"/>
    <n v="20210630"/>
    <n v="20210615"/>
    <n v="7555348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1"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6">
        <item m="1" x="4"/>
        <item x="1"/>
        <item x="2"/>
        <item m="1" x="3"/>
        <item x="0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8"/>
  </rowFields>
  <rowItems count="4"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URAS" fld="5" subtotal="count" baseField="8" baseItem="2"/>
    <dataField name=" SALDO FACT IPS" fld="5" baseField="0" baseItem="0" numFmtId="42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8" type="button" dataOnly="0" labelOnly="1" outline="0" axis="axisRow" fieldPosition="0"/>
    </format>
    <format dxfId="2">
      <pivotArea dataOnly="0" labelOnly="1" fieldPosition="0">
        <references count="1">
          <reference field="8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5"/>
  <sheetViews>
    <sheetView workbookViewId="0">
      <selection activeCell="B8" sqref="B8"/>
    </sheetView>
  </sheetViews>
  <sheetFormatPr baseColWidth="10" defaultRowHeight="15" x14ac:dyDescent="0.25"/>
  <cols>
    <col min="1" max="1" width="12.5703125" customWidth="1"/>
    <col min="2" max="2" width="38.7109375" bestFit="1" customWidth="1"/>
    <col min="9" max="9" width="12.28515625" bestFit="1" customWidth="1"/>
    <col min="11" max="11" width="13.140625" customWidth="1"/>
  </cols>
  <sheetData>
    <row r="2" spans="1:11" ht="15.75" thickBot="1" x14ac:dyDescent="0.3"/>
    <row r="3" spans="1:11" ht="45" x14ac:dyDescent="0.2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</row>
    <row r="4" spans="1:11" x14ac:dyDescent="0.25">
      <c r="A4" s="7" t="s">
        <v>11</v>
      </c>
      <c r="B4" s="7" t="s">
        <v>12</v>
      </c>
      <c r="C4" s="1" t="s">
        <v>13</v>
      </c>
      <c r="D4" s="2">
        <v>7262</v>
      </c>
      <c r="E4" s="3">
        <v>43844</v>
      </c>
      <c r="F4" s="3">
        <v>43844</v>
      </c>
      <c r="G4" s="8">
        <v>3318750</v>
      </c>
      <c r="H4" s="8">
        <v>6100</v>
      </c>
      <c r="I4" s="7" t="s">
        <v>16</v>
      </c>
      <c r="J4" s="7" t="s">
        <v>17</v>
      </c>
      <c r="K4" s="7"/>
    </row>
    <row r="5" spans="1:11" x14ac:dyDescent="0.25">
      <c r="A5" s="7" t="s">
        <v>11</v>
      </c>
      <c r="B5" s="7" t="s">
        <v>12</v>
      </c>
      <c r="C5" s="1" t="s">
        <v>13</v>
      </c>
      <c r="D5" s="2">
        <v>7263</v>
      </c>
      <c r="E5" s="3">
        <v>43844</v>
      </c>
      <c r="F5" s="3">
        <v>43844</v>
      </c>
      <c r="G5" s="8">
        <v>85050</v>
      </c>
      <c r="H5" s="8">
        <v>7654</v>
      </c>
      <c r="I5" s="7" t="s">
        <v>16</v>
      </c>
      <c r="J5" s="7" t="s">
        <v>17</v>
      </c>
      <c r="K5" s="7"/>
    </row>
    <row r="6" spans="1:11" x14ac:dyDescent="0.25">
      <c r="A6" s="7" t="s">
        <v>11</v>
      </c>
      <c r="B6" s="7" t="s">
        <v>12</v>
      </c>
      <c r="C6" s="1" t="s">
        <v>13</v>
      </c>
      <c r="D6" s="2">
        <v>7929</v>
      </c>
      <c r="E6" s="3">
        <v>43922</v>
      </c>
      <c r="F6" s="3">
        <v>43922</v>
      </c>
      <c r="G6" s="8">
        <v>4421125</v>
      </c>
      <c r="H6" s="8">
        <v>835850</v>
      </c>
      <c r="I6" s="7" t="s">
        <v>16</v>
      </c>
      <c r="J6" s="7" t="s">
        <v>17</v>
      </c>
      <c r="K6" s="7"/>
    </row>
    <row r="7" spans="1:11" x14ac:dyDescent="0.25">
      <c r="A7" s="7" t="s">
        <v>11</v>
      </c>
      <c r="B7" s="7" t="s">
        <v>12</v>
      </c>
      <c r="C7" s="1" t="s">
        <v>13</v>
      </c>
      <c r="D7" s="2">
        <v>7932</v>
      </c>
      <c r="E7" s="3">
        <v>43922</v>
      </c>
      <c r="F7" s="3">
        <v>43922</v>
      </c>
      <c r="G7" s="8">
        <v>961800</v>
      </c>
      <c r="H7" s="8">
        <v>97800</v>
      </c>
      <c r="I7" s="7" t="s">
        <v>16</v>
      </c>
      <c r="J7" s="7" t="s">
        <v>17</v>
      </c>
      <c r="K7" s="7"/>
    </row>
    <row r="8" spans="1:11" x14ac:dyDescent="0.25">
      <c r="A8" s="7" t="s">
        <v>11</v>
      </c>
      <c r="B8" s="7" t="s">
        <v>12</v>
      </c>
      <c r="C8" s="1" t="s">
        <v>13</v>
      </c>
      <c r="D8" s="2">
        <v>7933</v>
      </c>
      <c r="E8" s="3">
        <v>43922</v>
      </c>
      <c r="F8" s="3">
        <v>43922</v>
      </c>
      <c r="G8" s="8">
        <v>735150</v>
      </c>
      <c r="H8" s="8">
        <v>25200</v>
      </c>
      <c r="I8" s="7" t="s">
        <v>16</v>
      </c>
      <c r="J8" s="7" t="s">
        <v>17</v>
      </c>
      <c r="K8" s="7"/>
    </row>
    <row r="9" spans="1:11" x14ac:dyDescent="0.25">
      <c r="A9" s="7" t="s">
        <v>11</v>
      </c>
      <c r="B9" s="7" t="s">
        <v>12</v>
      </c>
      <c r="C9" s="1" t="s">
        <v>13</v>
      </c>
      <c r="D9" s="2">
        <v>8348</v>
      </c>
      <c r="E9" s="3">
        <v>43983</v>
      </c>
      <c r="F9" s="3">
        <v>43983</v>
      </c>
      <c r="G9" s="8">
        <v>4676270</v>
      </c>
      <c r="H9" s="8">
        <v>40572</v>
      </c>
      <c r="I9" s="7" t="s">
        <v>16</v>
      </c>
      <c r="J9" s="7" t="s">
        <v>17</v>
      </c>
      <c r="K9" s="7"/>
    </row>
    <row r="10" spans="1:11" x14ac:dyDescent="0.25">
      <c r="A10" s="7" t="s">
        <v>11</v>
      </c>
      <c r="B10" s="7" t="s">
        <v>12</v>
      </c>
      <c r="C10" s="1" t="s">
        <v>14</v>
      </c>
      <c r="D10" s="2">
        <v>1022</v>
      </c>
      <c r="E10" s="3">
        <v>44270</v>
      </c>
      <c r="F10" s="3">
        <v>44270</v>
      </c>
      <c r="G10" s="8">
        <v>15826505</v>
      </c>
      <c r="H10" s="8">
        <v>477876</v>
      </c>
      <c r="I10" s="7" t="s">
        <v>16</v>
      </c>
      <c r="J10" s="7" t="s">
        <v>17</v>
      </c>
      <c r="K10" s="7"/>
    </row>
    <row r="11" spans="1:11" x14ac:dyDescent="0.25">
      <c r="A11" s="7" t="s">
        <v>11</v>
      </c>
      <c r="B11" s="7" t="s">
        <v>12</v>
      </c>
      <c r="C11" s="1" t="s">
        <v>14</v>
      </c>
      <c r="D11" s="2">
        <v>1307</v>
      </c>
      <c r="E11" s="3">
        <v>44329</v>
      </c>
      <c r="F11" s="3">
        <v>44329</v>
      </c>
      <c r="G11" s="8">
        <v>5831886</v>
      </c>
      <c r="H11" s="8">
        <v>178614</v>
      </c>
      <c r="I11" s="7" t="s">
        <v>16</v>
      </c>
      <c r="J11" s="7" t="s">
        <v>17</v>
      </c>
      <c r="K11" s="7"/>
    </row>
    <row r="12" spans="1:11" x14ac:dyDescent="0.25">
      <c r="A12" s="7" t="s">
        <v>11</v>
      </c>
      <c r="B12" s="7" t="s">
        <v>12</v>
      </c>
      <c r="C12" s="1" t="s">
        <v>14</v>
      </c>
      <c r="D12" s="2">
        <v>1374</v>
      </c>
      <c r="E12" s="3">
        <v>44358</v>
      </c>
      <c r="F12" s="3">
        <v>44358</v>
      </c>
      <c r="G12" s="8">
        <v>7559548</v>
      </c>
      <c r="H12" s="8">
        <v>4200</v>
      </c>
      <c r="I12" s="7" t="s">
        <v>16</v>
      </c>
      <c r="J12" s="7" t="s">
        <v>17</v>
      </c>
      <c r="K12" s="7"/>
    </row>
    <row r="13" spans="1:11" x14ac:dyDescent="0.25">
      <c r="A13" s="7" t="s">
        <v>11</v>
      </c>
      <c r="B13" s="7" t="s">
        <v>12</v>
      </c>
      <c r="C13" s="1" t="s">
        <v>14</v>
      </c>
      <c r="D13" s="2">
        <v>1375</v>
      </c>
      <c r="E13" s="3">
        <v>44358</v>
      </c>
      <c r="F13" s="3">
        <v>44358</v>
      </c>
      <c r="G13" s="8">
        <v>449142</v>
      </c>
      <c r="H13" s="8">
        <v>39610</v>
      </c>
      <c r="I13" s="7" t="s">
        <v>16</v>
      </c>
      <c r="J13" s="7" t="s">
        <v>17</v>
      </c>
      <c r="K13" s="7"/>
    </row>
    <row r="14" spans="1:11" x14ac:dyDescent="0.25">
      <c r="A14" s="7" t="s">
        <v>11</v>
      </c>
      <c r="B14" s="7" t="s">
        <v>12</v>
      </c>
      <c r="C14" s="1" t="s">
        <v>14</v>
      </c>
      <c r="D14" s="2">
        <v>1390</v>
      </c>
      <c r="E14" s="3">
        <v>44358</v>
      </c>
      <c r="F14" s="3">
        <v>44358</v>
      </c>
      <c r="G14" s="8">
        <v>416094</v>
      </c>
      <c r="H14" s="8">
        <v>2968</v>
      </c>
      <c r="I14" s="7" t="s">
        <v>16</v>
      </c>
      <c r="J14" s="7" t="s">
        <v>17</v>
      </c>
      <c r="K14" s="7"/>
    </row>
    <row r="15" spans="1:11" x14ac:dyDescent="0.25">
      <c r="A15" s="7" t="s">
        <v>11</v>
      </c>
      <c r="B15" s="7" t="s">
        <v>12</v>
      </c>
      <c r="C15" s="1" t="s">
        <v>14</v>
      </c>
      <c r="D15" s="2">
        <v>1491</v>
      </c>
      <c r="E15" s="3">
        <v>44382</v>
      </c>
      <c r="F15" s="3">
        <v>44382</v>
      </c>
      <c r="G15" s="8">
        <v>3147426</v>
      </c>
      <c r="H15" s="8">
        <v>31650</v>
      </c>
      <c r="I15" s="7" t="s">
        <v>16</v>
      </c>
      <c r="J15" s="7" t="s">
        <v>17</v>
      </c>
      <c r="K15" s="7"/>
    </row>
    <row r="16" spans="1:11" x14ac:dyDescent="0.25">
      <c r="A16" s="7" t="s">
        <v>11</v>
      </c>
      <c r="B16" s="7" t="s">
        <v>12</v>
      </c>
      <c r="C16" s="1" t="s">
        <v>14</v>
      </c>
      <c r="D16" s="2">
        <v>1493</v>
      </c>
      <c r="E16" s="3">
        <v>44382</v>
      </c>
      <c r="F16" s="3">
        <v>44382</v>
      </c>
      <c r="G16" s="8">
        <v>622382</v>
      </c>
      <c r="H16" s="8">
        <v>0</v>
      </c>
      <c r="I16" s="7" t="s">
        <v>16</v>
      </c>
      <c r="J16" s="7" t="s">
        <v>17</v>
      </c>
      <c r="K16" s="7"/>
    </row>
    <row r="17" spans="1:11" x14ac:dyDescent="0.25">
      <c r="A17" s="7" t="s">
        <v>11</v>
      </c>
      <c r="B17" s="7" t="s">
        <v>12</v>
      </c>
      <c r="C17" s="1" t="s">
        <v>14</v>
      </c>
      <c r="D17" s="2">
        <v>1495</v>
      </c>
      <c r="E17" s="3">
        <v>44389</v>
      </c>
      <c r="F17" s="3">
        <v>44389</v>
      </c>
      <c r="G17" s="8">
        <v>2571660</v>
      </c>
      <c r="H17" s="8">
        <v>75607</v>
      </c>
      <c r="I17" s="7" t="s">
        <v>16</v>
      </c>
      <c r="J17" s="7" t="s">
        <v>17</v>
      </c>
      <c r="K17" s="7"/>
    </row>
    <row r="18" spans="1:11" x14ac:dyDescent="0.25">
      <c r="A18" s="7" t="s">
        <v>11</v>
      </c>
      <c r="B18" s="7" t="s">
        <v>12</v>
      </c>
      <c r="C18" s="1" t="s">
        <v>14</v>
      </c>
      <c r="D18" s="2">
        <v>1496</v>
      </c>
      <c r="E18" s="3">
        <v>44389</v>
      </c>
      <c r="F18" s="3">
        <v>44389</v>
      </c>
      <c r="G18" s="8">
        <v>409044</v>
      </c>
      <c r="H18" s="8">
        <v>0</v>
      </c>
      <c r="I18" s="7" t="s">
        <v>16</v>
      </c>
      <c r="J18" s="7" t="s">
        <v>17</v>
      </c>
      <c r="K18" s="7"/>
    </row>
    <row r="19" spans="1:11" x14ac:dyDescent="0.25">
      <c r="A19" s="7" t="s">
        <v>11</v>
      </c>
      <c r="B19" s="7" t="s">
        <v>12</v>
      </c>
      <c r="C19" s="1" t="s">
        <v>15</v>
      </c>
      <c r="D19" s="2">
        <v>15</v>
      </c>
      <c r="E19" s="3">
        <v>44419</v>
      </c>
      <c r="F19" s="3">
        <v>44419</v>
      </c>
      <c r="G19" s="8">
        <v>182910</v>
      </c>
      <c r="H19" s="8">
        <v>-3658</v>
      </c>
      <c r="I19" s="7" t="s">
        <v>16</v>
      </c>
      <c r="J19" s="7" t="s">
        <v>17</v>
      </c>
      <c r="K19" s="7"/>
    </row>
    <row r="20" spans="1:11" x14ac:dyDescent="0.25">
      <c r="A20" s="7" t="s">
        <v>11</v>
      </c>
      <c r="B20" s="7" t="s">
        <v>12</v>
      </c>
      <c r="C20" s="1" t="s">
        <v>15</v>
      </c>
      <c r="D20" s="2">
        <v>17</v>
      </c>
      <c r="E20" s="3">
        <v>44419</v>
      </c>
      <c r="F20" s="3">
        <v>44419</v>
      </c>
      <c r="G20" s="8">
        <v>4877910</v>
      </c>
      <c r="H20" s="8">
        <v>55850</v>
      </c>
      <c r="I20" s="7" t="s">
        <v>16</v>
      </c>
      <c r="J20" s="7" t="s">
        <v>17</v>
      </c>
      <c r="K20" s="7"/>
    </row>
    <row r="21" spans="1:11" x14ac:dyDescent="0.25">
      <c r="A21" s="7" t="s">
        <v>11</v>
      </c>
      <c r="B21" s="7" t="s">
        <v>12</v>
      </c>
      <c r="C21" s="1" t="s">
        <v>15</v>
      </c>
      <c r="D21" s="2">
        <v>18</v>
      </c>
      <c r="E21" s="3">
        <v>44421</v>
      </c>
      <c r="F21" s="3">
        <v>44421</v>
      </c>
      <c r="G21" s="8">
        <v>12888590</v>
      </c>
      <c r="H21" s="8">
        <v>180304</v>
      </c>
      <c r="I21" s="7" t="s">
        <v>16</v>
      </c>
      <c r="J21" s="7" t="s">
        <v>17</v>
      </c>
      <c r="K21" s="7"/>
    </row>
    <row r="22" spans="1:11" x14ac:dyDescent="0.25">
      <c r="A22" s="7" t="s">
        <v>11</v>
      </c>
      <c r="B22" s="7" t="s">
        <v>12</v>
      </c>
      <c r="C22" s="1" t="s">
        <v>15</v>
      </c>
      <c r="D22" s="2">
        <v>221</v>
      </c>
      <c r="E22" s="3">
        <v>44453</v>
      </c>
      <c r="F22" s="3">
        <v>44453</v>
      </c>
      <c r="G22" s="8">
        <v>14268478</v>
      </c>
      <c r="H22" s="8">
        <v>100864</v>
      </c>
      <c r="I22" s="7" t="s">
        <v>16</v>
      </c>
      <c r="J22" s="7" t="s">
        <v>17</v>
      </c>
      <c r="K22" s="7"/>
    </row>
    <row r="23" spans="1:11" x14ac:dyDescent="0.25">
      <c r="A23" s="7" t="s">
        <v>11</v>
      </c>
      <c r="B23" s="7" t="s">
        <v>12</v>
      </c>
      <c r="C23" s="1" t="s">
        <v>15</v>
      </c>
      <c r="D23" s="2">
        <v>315</v>
      </c>
      <c r="E23" s="3">
        <v>44477</v>
      </c>
      <c r="F23" s="3">
        <v>44477</v>
      </c>
      <c r="G23" s="8">
        <v>10589010</v>
      </c>
      <c r="H23" s="8">
        <v>107218</v>
      </c>
      <c r="I23" s="7" t="s">
        <v>16</v>
      </c>
      <c r="J23" s="7" t="s">
        <v>17</v>
      </c>
      <c r="K23" s="7"/>
    </row>
    <row r="24" spans="1:11" x14ac:dyDescent="0.25">
      <c r="A24" s="7" t="s">
        <v>11</v>
      </c>
      <c r="B24" s="7" t="s">
        <v>12</v>
      </c>
      <c r="C24" s="1" t="s">
        <v>15</v>
      </c>
      <c r="D24" s="2">
        <v>318</v>
      </c>
      <c r="E24" s="3">
        <v>44477</v>
      </c>
      <c r="F24" s="3">
        <v>44477</v>
      </c>
      <c r="G24" s="8">
        <v>6048508</v>
      </c>
      <c r="H24" s="8">
        <v>257380</v>
      </c>
      <c r="I24" s="7" t="s">
        <v>16</v>
      </c>
      <c r="J24" s="7" t="s">
        <v>17</v>
      </c>
      <c r="K24" s="7"/>
    </row>
    <row r="25" spans="1:11" x14ac:dyDescent="0.25">
      <c r="A25" s="7" t="s">
        <v>11</v>
      </c>
      <c r="B25" s="7" t="s">
        <v>12</v>
      </c>
      <c r="C25" s="1" t="s">
        <v>15</v>
      </c>
      <c r="D25" s="2">
        <v>330</v>
      </c>
      <c r="E25" s="3">
        <v>44483</v>
      </c>
      <c r="F25" s="3">
        <v>44483</v>
      </c>
      <c r="G25" s="8">
        <v>10663404</v>
      </c>
      <c r="H25" s="8">
        <v>95899</v>
      </c>
      <c r="I25" s="7" t="s">
        <v>16</v>
      </c>
      <c r="J25" s="7" t="s">
        <v>17</v>
      </c>
      <c r="K25" s="7"/>
    </row>
    <row r="26" spans="1:11" x14ac:dyDescent="0.25">
      <c r="A26" s="7" t="s">
        <v>11</v>
      </c>
      <c r="B26" s="7" t="s">
        <v>12</v>
      </c>
      <c r="C26" s="1" t="s">
        <v>15</v>
      </c>
      <c r="D26" s="2">
        <v>443</v>
      </c>
      <c r="E26" s="3">
        <v>44519</v>
      </c>
      <c r="F26" s="3">
        <v>44519</v>
      </c>
      <c r="G26" s="8">
        <v>3105648</v>
      </c>
      <c r="H26" s="8">
        <v>-21163</v>
      </c>
      <c r="I26" s="7" t="s">
        <v>16</v>
      </c>
      <c r="J26" s="7" t="s">
        <v>17</v>
      </c>
      <c r="K26" s="7"/>
    </row>
    <row r="27" spans="1:11" x14ac:dyDescent="0.25">
      <c r="A27" s="7" t="s">
        <v>11</v>
      </c>
      <c r="B27" s="7" t="s">
        <v>12</v>
      </c>
      <c r="C27" s="1" t="s">
        <v>15</v>
      </c>
      <c r="D27" s="2">
        <v>444</v>
      </c>
      <c r="E27" s="3">
        <v>44519</v>
      </c>
      <c r="F27" s="3">
        <v>44519</v>
      </c>
      <c r="G27" s="8">
        <v>1182380</v>
      </c>
      <c r="H27" s="8">
        <v>-22337</v>
      </c>
      <c r="I27" s="7" t="s">
        <v>16</v>
      </c>
      <c r="J27" s="7" t="s">
        <v>17</v>
      </c>
      <c r="K27" s="7"/>
    </row>
    <row r="28" spans="1:11" x14ac:dyDescent="0.25">
      <c r="A28" s="7" t="s">
        <v>11</v>
      </c>
      <c r="B28" s="7" t="s">
        <v>12</v>
      </c>
      <c r="C28" s="1" t="s">
        <v>15</v>
      </c>
      <c r="D28" s="2">
        <v>445</v>
      </c>
      <c r="E28" s="3">
        <v>44519</v>
      </c>
      <c r="F28" s="3">
        <v>44519</v>
      </c>
      <c r="G28" s="8">
        <v>9891288</v>
      </c>
      <c r="H28" s="8">
        <v>-200722</v>
      </c>
      <c r="I28" s="7" t="s">
        <v>16</v>
      </c>
      <c r="J28" s="7" t="s">
        <v>17</v>
      </c>
      <c r="K28" s="7"/>
    </row>
    <row r="29" spans="1:11" x14ac:dyDescent="0.25">
      <c r="A29" s="7" t="s">
        <v>11</v>
      </c>
      <c r="B29" s="7" t="s">
        <v>12</v>
      </c>
      <c r="C29" s="1" t="s">
        <v>15</v>
      </c>
      <c r="D29" s="2">
        <v>599</v>
      </c>
      <c r="E29" s="3">
        <v>44531</v>
      </c>
      <c r="F29" s="3">
        <v>44531</v>
      </c>
      <c r="G29" s="8">
        <v>9026170</v>
      </c>
      <c r="H29" s="8">
        <v>273337</v>
      </c>
      <c r="I29" s="7" t="s">
        <v>16</v>
      </c>
      <c r="J29" s="7" t="s">
        <v>17</v>
      </c>
      <c r="K29" s="7"/>
    </row>
    <row r="30" spans="1:11" x14ac:dyDescent="0.25">
      <c r="A30" s="7" t="s">
        <v>11</v>
      </c>
      <c r="B30" s="7" t="s">
        <v>12</v>
      </c>
      <c r="C30" s="1" t="s">
        <v>15</v>
      </c>
      <c r="D30" s="2">
        <v>601</v>
      </c>
      <c r="E30" s="3">
        <v>44531</v>
      </c>
      <c r="F30" s="3">
        <v>44531</v>
      </c>
      <c r="G30" s="8">
        <v>1510668</v>
      </c>
      <c r="H30" s="8">
        <v>237969</v>
      </c>
      <c r="I30" s="7" t="s">
        <v>16</v>
      </c>
      <c r="J30" s="7" t="s">
        <v>17</v>
      </c>
      <c r="K30" s="7"/>
    </row>
    <row r="31" spans="1:11" x14ac:dyDescent="0.25">
      <c r="A31" s="7" t="s">
        <v>11</v>
      </c>
      <c r="B31" s="7" t="s">
        <v>12</v>
      </c>
      <c r="C31" s="1" t="s">
        <v>15</v>
      </c>
      <c r="D31" s="2">
        <v>602</v>
      </c>
      <c r="E31" s="3">
        <v>44531</v>
      </c>
      <c r="F31" s="3">
        <v>44531</v>
      </c>
      <c r="G31" s="8">
        <v>281556</v>
      </c>
      <c r="H31" s="8">
        <v>-5853</v>
      </c>
      <c r="I31" s="7" t="s">
        <v>16</v>
      </c>
      <c r="J31" s="7" t="s">
        <v>17</v>
      </c>
      <c r="K31" s="7"/>
    </row>
    <row r="32" spans="1:11" x14ac:dyDescent="0.25">
      <c r="A32" s="7" t="s">
        <v>11</v>
      </c>
      <c r="B32" s="7" t="s">
        <v>12</v>
      </c>
      <c r="C32" s="1" t="s">
        <v>15</v>
      </c>
      <c r="D32" s="2">
        <v>739</v>
      </c>
      <c r="E32" s="3">
        <v>44544</v>
      </c>
      <c r="F32" s="3">
        <v>44544</v>
      </c>
      <c r="G32" s="8">
        <v>8194384</v>
      </c>
      <c r="H32" s="8">
        <v>-160044</v>
      </c>
      <c r="I32" s="7" t="s">
        <v>16</v>
      </c>
      <c r="J32" s="7" t="s">
        <v>17</v>
      </c>
      <c r="K32" s="7"/>
    </row>
    <row r="33" spans="1:11" x14ac:dyDescent="0.25">
      <c r="A33" s="7" t="s">
        <v>11</v>
      </c>
      <c r="B33" s="7" t="s">
        <v>12</v>
      </c>
      <c r="C33" s="1" t="s">
        <v>15</v>
      </c>
      <c r="D33" s="2">
        <v>740</v>
      </c>
      <c r="E33" s="3">
        <v>44544</v>
      </c>
      <c r="F33" s="3">
        <v>44544</v>
      </c>
      <c r="G33" s="8">
        <v>932022</v>
      </c>
      <c r="H33" s="8">
        <v>913382</v>
      </c>
      <c r="I33" s="7" t="s">
        <v>16</v>
      </c>
      <c r="J33" s="7" t="s">
        <v>17</v>
      </c>
      <c r="K33" s="7"/>
    </row>
    <row r="34" spans="1:11" x14ac:dyDescent="0.25">
      <c r="A34" s="7" t="s">
        <v>11</v>
      </c>
      <c r="B34" s="7" t="s">
        <v>12</v>
      </c>
      <c r="C34" s="1" t="s">
        <v>15</v>
      </c>
      <c r="D34" s="2">
        <v>741</v>
      </c>
      <c r="E34" s="3">
        <v>44544</v>
      </c>
      <c r="F34" s="3">
        <v>44544</v>
      </c>
      <c r="G34" s="8">
        <v>758364</v>
      </c>
      <c r="H34" s="8">
        <v>-15223</v>
      </c>
      <c r="I34" s="7" t="s">
        <v>16</v>
      </c>
      <c r="J34" s="7" t="s">
        <v>17</v>
      </c>
      <c r="K34" s="7"/>
    </row>
    <row r="35" spans="1:11" x14ac:dyDescent="0.25">
      <c r="A35" s="7" t="s">
        <v>11</v>
      </c>
      <c r="B35" s="7" t="s">
        <v>12</v>
      </c>
      <c r="C35" s="1" t="s">
        <v>15</v>
      </c>
      <c r="D35" s="2">
        <v>742</v>
      </c>
      <c r="E35" s="3">
        <v>44544</v>
      </c>
      <c r="F35" s="3">
        <v>44544</v>
      </c>
      <c r="G35" s="8">
        <v>854630</v>
      </c>
      <c r="H35" s="8">
        <v>-17093</v>
      </c>
      <c r="I35" s="7" t="s">
        <v>16</v>
      </c>
      <c r="J35" s="7" t="s">
        <v>17</v>
      </c>
      <c r="K35" s="7"/>
    </row>
    <row r="36" spans="1:11" x14ac:dyDescent="0.25">
      <c r="A36" s="7" t="s">
        <v>11</v>
      </c>
      <c r="B36" s="7" t="s">
        <v>12</v>
      </c>
      <c r="C36" s="1" t="s">
        <v>15</v>
      </c>
      <c r="D36" s="2">
        <v>1214</v>
      </c>
      <c r="E36" s="3">
        <v>44663</v>
      </c>
      <c r="F36" s="3">
        <v>44663</v>
      </c>
      <c r="G36" s="8">
        <v>1639018</v>
      </c>
      <c r="H36" s="8">
        <v>7000</v>
      </c>
      <c r="I36" s="7" t="s">
        <v>16</v>
      </c>
      <c r="J36" s="7" t="s">
        <v>17</v>
      </c>
      <c r="K36" s="7"/>
    </row>
    <row r="37" spans="1:11" x14ac:dyDescent="0.25">
      <c r="A37" s="7" t="s">
        <v>11</v>
      </c>
      <c r="B37" s="7" t="s">
        <v>12</v>
      </c>
      <c r="C37" s="1" t="s">
        <v>15</v>
      </c>
      <c r="D37" s="2">
        <v>1215</v>
      </c>
      <c r="E37" s="3">
        <v>44663</v>
      </c>
      <c r="F37" s="3">
        <v>44663</v>
      </c>
      <c r="G37" s="8">
        <v>863182</v>
      </c>
      <c r="H37" s="8">
        <v>529954</v>
      </c>
      <c r="I37" s="7" t="s">
        <v>16</v>
      </c>
      <c r="J37" s="7" t="s">
        <v>17</v>
      </c>
      <c r="K37" s="7"/>
    </row>
    <row r="38" spans="1:11" x14ac:dyDescent="0.25">
      <c r="A38" s="7"/>
      <c r="B38" s="7"/>
      <c r="C38" s="7"/>
      <c r="D38" s="7"/>
      <c r="E38" s="7"/>
      <c r="F38" s="7"/>
      <c r="G38" s="9">
        <f>SUM(G4:G37)</f>
        <v>148789952</v>
      </c>
      <c r="H38" s="9">
        <f>SUM(H4:H37)</f>
        <v>4136765</v>
      </c>
      <c r="I38" s="7"/>
      <c r="J38" s="7"/>
      <c r="K38" s="7"/>
    </row>
    <row r="39" spans="1:11" x14ac:dyDescent="0.25">
      <c r="G39" s="4"/>
      <c r="H39" s="4"/>
    </row>
    <row r="40" spans="1:11" x14ac:dyDescent="0.25">
      <c r="G40" s="4"/>
      <c r="H40" s="4"/>
    </row>
    <row r="41" spans="1:11" x14ac:dyDescent="0.25">
      <c r="G41" s="4"/>
      <c r="H41" s="4"/>
    </row>
    <row r="42" spans="1:11" x14ac:dyDescent="0.25">
      <c r="G42" s="4"/>
      <c r="H42" s="4"/>
    </row>
    <row r="43" spans="1:11" x14ac:dyDescent="0.25">
      <c r="G43" s="4"/>
      <c r="H43" s="4"/>
    </row>
    <row r="44" spans="1:11" x14ac:dyDescent="0.25">
      <c r="G44" s="4"/>
      <c r="H44" s="4"/>
    </row>
    <row r="45" spans="1:11" x14ac:dyDescent="0.25">
      <c r="G45" s="4"/>
      <c r="H45" s="4"/>
    </row>
  </sheetData>
  <autoFilter ref="A3:K3"/>
  <dataValidations count="1">
    <dataValidation type="date" allowBlank="1" showInputMessage="1" showErrorMessage="1" sqref="E4:F37">
      <formula1>36526</formula1>
      <formula2>44656</formula2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41.5703125" customWidth="1"/>
    <col min="2" max="2" width="16.140625" customWidth="1"/>
    <col min="3" max="3" width="15.28515625" customWidth="1"/>
  </cols>
  <sheetData>
    <row r="3" spans="1:3" x14ac:dyDescent="0.25">
      <c r="A3" s="22" t="s">
        <v>112</v>
      </c>
      <c r="B3" s="7" t="s">
        <v>113</v>
      </c>
      <c r="C3" s="7" t="s">
        <v>114</v>
      </c>
    </row>
    <row r="4" spans="1:3" x14ac:dyDescent="0.25">
      <c r="A4" s="23" t="s">
        <v>109</v>
      </c>
      <c r="B4" s="24">
        <v>22</v>
      </c>
      <c r="C4" s="25">
        <v>3143142</v>
      </c>
    </row>
    <row r="5" spans="1:3" x14ac:dyDescent="0.25">
      <c r="A5" s="23" t="s">
        <v>110</v>
      </c>
      <c r="B5" s="24">
        <v>10</v>
      </c>
      <c r="C5" s="25">
        <v>1885809</v>
      </c>
    </row>
    <row r="6" spans="1:3" x14ac:dyDescent="0.25">
      <c r="A6" s="23" t="s">
        <v>108</v>
      </c>
      <c r="B6" s="24">
        <v>2</v>
      </c>
      <c r="C6" s="25">
        <v>0</v>
      </c>
    </row>
    <row r="7" spans="1:3" x14ac:dyDescent="0.25">
      <c r="A7" s="23" t="s">
        <v>111</v>
      </c>
      <c r="B7" s="24">
        <v>34</v>
      </c>
      <c r="C7" s="25">
        <v>5028951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36"/>
  <sheetViews>
    <sheetView topLeftCell="D1" workbookViewId="0">
      <pane ySplit="1" topLeftCell="A2" activePane="bottomLeft" state="frozen"/>
      <selection pane="bottomLeft" activeCell="M18" sqref="M18:M29"/>
    </sheetView>
  </sheetViews>
  <sheetFormatPr baseColWidth="10" defaultRowHeight="15" x14ac:dyDescent="0.25"/>
  <cols>
    <col min="2" max="2" width="41.42578125" customWidth="1"/>
    <col min="5" max="5" width="26.42578125" customWidth="1"/>
    <col min="9" max="9" width="12.5703125" bestFit="1" customWidth="1"/>
    <col min="11" max="11" width="23.5703125" customWidth="1"/>
    <col min="13" max="13" width="25.42578125" customWidth="1"/>
    <col min="21" max="21" width="12.5703125" bestFit="1" customWidth="1"/>
    <col min="25" max="25" width="14.7109375" customWidth="1"/>
    <col min="31" max="31" width="12.7109375" customWidth="1"/>
    <col min="43" max="43" width="12.5703125" bestFit="1" customWidth="1"/>
  </cols>
  <sheetData>
    <row r="1" spans="1:45" x14ac:dyDescent="0.25">
      <c r="I1" s="20">
        <f>SUBTOTAL(9,I3:I36)</f>
        <v>75003307</v>
      </c>
      <c r="J1" s="20">
        <f>SUBTOTAL(9,J3:J36)</f>
        <v>1885809</v>
      </c>
      <c r="U1" s="20">
        <f>SUBTOTAL(9,U3:U36)</f>
        <v>74954107</v>
      </c>
      <c r="V1" s="20">
        <f t="shared" ref="V1:Y1" si="0">SUBTOTAL(9,V3:V36)</f>
        <v>0</v>
      </c>
      <c r="W1" s="20">
        <f t="shared" si="0"/>
        <v>0</v>
      </c>
      <c r="X1" s="20">
        <f t="shared" si="0"/>
        <v>0</v>
      </c>
      <c r="Y1" s="20">
        <f t="shared" si="0"/>
        <v>72578707</v>
      </c>
      <c r="Z1" s="20">
        <f>SUBTOTAL(9,Z3:Z36)</f>
        <v>2375400</v>
      </c>
      <c r="AQ1" s="20">
        <f>SUBTOTAL(9,AQ3:AQ36)</f>
        <v>74954107</v>
      </c>
      <c r="AR1" s="20">
        <f>SUBTOTAL(9,AR3:AR36)</f>
        <v>2375400</v>
      </c>
    </row>
    <row r="2" spans="1:45" ht="105" x14ac:dyDescent="0.25">
      <c r="A2" s="10" t="s">
        <v>0</v>
      </c>
      <c r="B2" s="10" t="s">
        <v>18</v>
      </c>
      <c r="C2" s="10" t="s">
        <v>2</v>
      </c>
      <c r="D2" s="10" t="s">
        <v>19</v>
      </c>
      <c r="E2" s="11" t="s">
        <v>20</v>
      </c>
      <c r="F2" s="10" t="s">
        <v>21</v>
      </c>
      <c r="G2" s="10" t="s">
        <v>22</v>
      </c>
      <c r="H2" s="10" t="s">
        <v>23</v>
      </c>
      <c r="I2" s="12" t="s">
        <v>24</v>
      </c>
      <c r="J2" s="19" t="s">
        <v>25</v>
      </c>
      <c r="K2" s="10" t="s">
        <v>26</v>
      </c>
      <c r="L2" s="10" t="s">
        <v>27</v>
      </c>
      <c r="M2" s="13" t="s">
        <v>107</v>
      </c>
      <c r="N2" s="13" t="s">
        <v>28</v>
      </c>
      <c r="O2" s="13" t="s">
        <v>29</v>
      </c>
      <c r="P2" s="13" t="s">
        <v>30</v>
      </c>
      <c r="Q2" s="13" t="s">
        <v>31</v>
      </c>
      <c r="R2" s="13" t="s">
        <v>32</v>
      </c>
      <c r="S2" s="13" t="s">
        <v>33</v>
      </c>
      <c r="T2" s="14" t="s">
        <v>34</v>
      </c>
      <c r="U2" s="12" t="s">
        <v>35</v>
      </c>
      <c r="V2" s="15" t="s">
        <v>36</v>
      </c>
      <c r="W2" s="15" t="s">
        <v>37</v>
      </c>
      <c r="X2" s="12" t="s">
        <v>38</v>
      </c>
      <c r="Y2" s="12" t="s">
        <v>39</v>
      </c>
      <c r="Z2" s="16" t="s">
        <v>40</v>
      </c>
      <c r="AA2" s="16" t="s">
        <v>41</v>
      </c>
      <c r="AB2" s="16" t="s">
        <v>42</v>
      </c>
      <c r="AC2" s="16" t="s">
        <v>43</v>
      </c>
      <c r="AD2" s="12" t="s">
        <v>44</v>
      </c>
      <c r="AE2" s="14" t="s">
        <v>45</v>
      </c>
      <c r="AF2" s="14" t="s">
        <v>46</v>
      </c>
      <c r="AG2" s="13" t="s">
        <v>47</v>
      </c>
      <c r="AH2" s="13" t="s">
        <v>48</v>
      </c>
      <c r="AI2" s="10" t="s">
        <v>49</v>
      </c>
      <c r="AJ2" s="10" t="s">
        <v>50</v>
      </c>
      <c r="AK2" s="11" t="s">
        <v>51</v>
      </c>
      <c r="AL2" s="10" t="s">
        <v>52</v>
      </c>
      <c r="AM2" s="10" t="s">
        <v>53</v>
      </c>
      <c r="AN2" s="10" t="s">
        <v>54</v>
      </c>
      <c r="AO2" s="10" t="s">
        <v>55</v>
      </c>
      <c r="AP2" s="10" t="s">
        <v>56</v>
      </c>
      <c r="AQ2" s="12" t="s">
        <v>57</v>
      </c>
      <c r="AR2" s="12" t="s">
        <v>58</v>
      </c>
      <c r="AS2" s="10" t="s">
        <v>59</v>
      </c>
    </row>
    <row r="3" spans="1:45" hidden="1" x14ac:dyDescent="0.25">
      <c r="A3" s="7">
        <v>900759245</v>
      </c>
      <c r="B3" s="7" t="s">
        <v>12</v>
      </c>
      <c r="C3" s="7" t="s">
        <v>14</v>
      </c>
      <c r="D3" s="7">
        <v>1493</v>
      </c>
      <c r="E3" s="7" t="s">
        <v>60</v>
      </c>
      <c r="F3" s="7" t="s">
        <v>14</v>
      </c>
      <c r="G3" s="7">
        <v>1493</v>
      </c>
      <c r="H3" s="17">
        <v>44382</v>
      </c>
      <c r="I3" s="18">
        <v>622382</v>
      </c>
      <c r="J3" s="18">
        <v>0</v>
      </c>
      <c r="K3" s="7"/>
      <c r="L3" s="7" t="s">
        <v>61</v>
      </c>
      <c r="M3" s="7" t="s">
        <v>108</v>
      </c>
      <c r="N3" s="7"/>
      <c r="O3" s="18">
        <v>0</v>
      </c>
      <c r="P3" s="7"/>
      <c r="Q3" s="7"/>
      <c r="R3" s="7"/>
      <c r="S3" s="7"/>
      <c r="T3" s="18">
        <v>0</v>
      </c>
      <c r="U3" s="18">
        <v>622382</v>
      </c>
      <c r="V3" s="18">
        <v>0</v>
      </c>
      <c r="W3" s="18">
        <v>0</v>
      </c>
      <c r="X3" s="18">
        <v>0</v>
      </c>
      <c r="Y3" s="18">
        <v>622382</v>
      </c>
      <c r="Z3" s="18">
        <v>0</v>
      </c>
      <c r="AA3" s="7"/>
      <c r="AB3" s="18">
        <v>0</v>
      </c>
      <c r="AC3" s="7"/>
      <c r="AD3" s="18">
        <v>0</v>
      </c>
      <c r="AE3" s="18">
        <v>0</v>
      </c>
      <c r="AF3" s="18">
        <v>0</v>
      </c>
      <c r="AG3" s="7"/>
      <c r="AH3" s="7"/>
      <c r="AI3" s="17">
        <v>44382</v>
      </c>
      <c r="AJ3" s="7"/>
      <c r="AK3" s="7">
        <v>2</v>
      </c>
      <c r="AL3" s="7"/>
      <c r="AM3" s="7"/>
      <c r="AN3" s="7">
        <v>1</v>
      </c>
      <c r="AO3" s="7">
        <v>20210730</v>
      </c>
      <c r="AP3" s="7">
        <v>20210706</v>
      </c>
      <c r="AQ3" s="18">
        <v>622382</v>
      </c>
      <c r="AR3" s="18">
        <v>0</v>
      </c>
      <c r="AS3" s="17">
        <v>45046</v>
      </c>
    </row>
    <row r="4" spans="1:45" hidden="1" x14ac:dyDescent="0.25">
      <c r="A4" s="7">
        <v>900759245</v>
      </c>
      <c r="B4" s="7" t="s">
        <v>12</v>
      </c>
      <c r="C4" s="7" t="s">
        <v>14</v>
      </c>
      <c r="D4" s="7">
        <v>1496</v>
      </c>
      <c r="E4" s="7" t="s">
        <v>62</v>
      </c>
      <c r="F4" s="7" t="s">
        <v>14</v>
      </c>
      <c r="G4" s="7">
        <v>1496</v>
      </c>
      <c r="H4" s="17">
        <v>44389</v>
      </c>
      <c r="I4" s="18">
        <v>409044</v>
      </c>
      <c r="J4" s="18">
        <v>0</v>
      </c>
      <c r="K4" s="7"/>
      <c r="L4" s="7" t="s">
        <v>61</v>
      </c>
      <c r="M4" s="7" t="s">
        <v>108</v>
      </c>
      <c r="N4" s="7"/>
      <c r="O4" s="18">
        <v>0</v>
      </c>
      <c r="P4" s="7"/>
      <c r="Q4" s="7"/>
      <c r="R4" s="7"/>
      <c r="S4" s="7"/>
      <c r="T4" s="18">
        <v>0</v>
      </c>
      <c r="U4" s="18">
        <v>409044</v>
      </c>
      <c r="V4" s="18">
        <v>0</v>
      </c>
      <c r="W4" s="18">
        <v>0</v>
      </c>
      <c r="X4" s="18">
        <v>0</v>
      </c>
      <c r="Y4" s="18">
        <v>409044</v>
      </c>
      <c r="Z4" s="18">
        <v>0</v>
      </c>
      <c r="AA4" s="7"/>
      <c r="AB4" s="18">
        <v>0</v>
      </c>
      <c r="AC4" s="7"/>
      <c r="AD4" s="18">
        <v>0</v>
      </c>
      <c r="AE4" s="18">
        <v>0</v>
      </c>
      <c r="AF4" s="18">
        <v>0</v>
      </c>
      <c r="AG4" s="7"/>
      <c r="AH4" s="7"/>
      <c r="AI4" s="17">
        <v>44389</v>
      </c>
      <c r="AJ4" s="7"/>
      <c r="AK4" s="7">
        <v>2</v>
      </c>
      <c r="AL4" s="7"/>
      <c r="AM4" s="7"/>
      <c r="AN4" s="7">
        <v>1</v>
      </c>
      <c r="AO4" s="7">
        <v>20210730</v>
      </c>
      <c r="AP4" s="7">
        <v>20210712</v>
      </c>
      <c r="AQ4" s="18">
        <v>409044</v>
      </c>
      <c r="AR4" s="18">
        <v>0</v>
      </c>
      <c r="AS4" s="17">
        <v>45046</v>
      </c>
    </row>
    <row r="5" spans="1:45" hidden="1" x14ac:dyDescent="0.25">
      <c r="A5" s="7">
        <v>900759245</v>
      </c>
      <c r="B5" s="7" t="s">
        <v>12</v>
      </c>
      <c r="C5" s="7" t="s">
        <v>14</v>
      </c>
      <c r="D5" s="7">
        <v>1375</v>
      </c>
      <c r="E5" s="7" t="s">
        <v>63</v>
      </c>
      <c r="F5" s="7" t="s">
        <v>14</v>
      </c>
      <c r="G5" s="7">
        <v>1375</v>
      </c>
      <c r="H5" s="17">
        <v>44358</v>
      </c>
      <c r="I5" s="18">
        <v>449142</v>
      </c>
      <c r="J5" s="18">
        <v>39610</v>
      </c>
      <c r="K5" s="7" t="s">
        <v>64</v>
      </c>
      <c r="L5" s="7" t="s">
        <v>61</v>
      </c>
      <c r="M5" s="7" t="s">
        <v>109</v>
      </c>
      <c r="N5" s="7"/>
      <c r="O5" s="18">
        <v>0</v>
      </c>
      <c r="P5" s="7"/>
      <c r="Q5" s="7"/>
      <c r="R5" s="7"/>
      <c r="S5" s="7"/>
      <c r="T5" s="18">
        <v>0</v>
      </c>
      <c r="U5" s="18">
        <v>449142</v>
      </c>
      <c r="V5" s="18">
        <v>0</v>
      </c>
      <c r="W5" s="18">
        <v>0</v>
      </c>
      <c r="X5" s="18">
        <v>0</v>
      </c>
      <c r="Y5" s="18">
        <v>449142</v>
      </c>
      <c r="Z5" s="18">
        <v>0</v>
      </c>
      <c r="AA5" s="7"/>
      <c r="AB5" s="18">
        <v>0</v>
      </c>
      <c r="AC5" s="7"/>
      <c r="AD5" s="18">
        <v>0</v>
      </c>
      <c r="AE5" s="18">
        <v>400501</v>
      </c>
      <c r="AF5" s="18">
        <v>0</v>
      </c>
      <c r="AG5" s="7">
        <v>2201151895</v>
      </c>
      <c r="AH5" s="17">
        <v>44544</v>
      </c>
      <c r="AI5" s="17">
        <v>44358</v>
      </c>
      <c r="AJ5" s="7"/>
      <c r="AK5" s="7">
        <v>2</v>
      </c>
      <c r="AL5" s="7"/>
      <c r="AM5" s="7"/>
      <c r="AN5" s="7">
        <v>1</v>
      </c>
      <c r="AO5" s="7">
        <v>20210630</v>
      </c>
      <c r="AP5" s="7">
        <v>20210615</v>
      </c>
      <c r="AQ5" s="18">
        <v>449142</v>
      </c>
      <c r="AR5" s="18">
        <v>0</v>
      </c>
      <c r="AS5" s="17">
        <v>45046</v>
      </c>
    </row>
    <row r="6" spans="1:45" hidden="1" x14ac:dyDescent="0.25">
      <c r="A6" s="7">
        <v>900759245</v>
      </c>
      <c r="B6" s="7" t="s">
        <v>12</v>
      </c>
      <c r="C6" s="7" t="s">
        <v>14</v>
      </c>
      <c r="D6" s="7">
        <v>1495</v>
      </c>
      <c r="E6" s="7" t="s">
        <v>65</v>
      </c>
      <c r="F6" s="7" t="s">
        <v>14</v>
      </c>
      <c r="G6" s="7">
        <v>1495</v>
      </c>
      <c r="H6" s="17">
        <v>44389</v>
      </c>
      <c r="I6" s="18">
        <v>2571660</v>
      </c>
      <c r="J6" s="18">
        <v>75607</v>
      </c>
      <c r="K6" s="7" t="s">
        <v>64</v>
      </c>
      <c r="L6" s="7" t="s">
        <v>61</v>
      </c>
      <c r="M6" s="7" t="s">
        <v>109</v>
      </c>
      <c r="N6" s="7"/>
      <c r="O6" s="18">
        <v>0</v>
      </c>
      <c r="P6" s="7"/>
      <c r="Q6" s="7"/>
      <c r="R6" s="7"/>
      <c r="S6" s="7"/>
      <c r="T6" s="18">
        <v>0</v>
      </c>
      <c r="U6" s="18">
        <v>2571660</v>
      </c>
      <c r="V6" s="18">
        <v>0</v>
      </c>
      <c r="W6" s="18">
        <v>0</v>
      </c>
      <c r="X6" s="18">
        <v>0</v>
      </c>
      <c r="Y6" s="18">
        <v>2571660</v>
      </c>
      <c r="Z6" s="18">
        <v>0</v>
      </c>
      <c r="AA6" s="7"/>
      <c r="AB6" s="18">
        <v>0</v>
      </c>
      <c r="AC6" s="7"/>
      <c r="AD6" s="18">
        <v>0</v>
      </c>
      <c r="AE6" s="18">
        <v>2444620</v>
      </c>
      <c r="AF6" s="18">
        <v>0</v>
      </c>
      <c r="AG6" s="7">
        <v>2201151895</v>
      </c>
      <c r="AH6" s="17">
        <v>44544</v>
      </c>
      <c r="AI6" s="17">
        <v>44389</v>
      </c>
      <c r="AJ6" s="7"/>
      <c r="AK6" s="7">
        <v>2</v>
      </c>
      <c r="AL6" s="7"/>
      <c r="AM6" s="7"/>
      <c r="AN6" s="7">
        <v>1</v>
      </c>
      <c r="AO6" s="7">
        <v>20210730</v>
      </c>
      <c r="AP6" s="7">
        <v>20210712</v>
      </c>
      <c r="AQ6" s="18">
        <v>2571660</v>
      </c>
      <c r="AR6" s="18">
        <v>0</v>
      </c>
      <c r="AS6" s="17">
        <v>45046</v>
      </c>
    </row>
    <row r="7" spans="1:45" hidden="1" x14ac:dyDescent="0.25">
      <c r="A7" s="7">
        <v>900759245</v>
      </c>
      <c r="B7" s="7" t="s">
        <v>12</v>
      </c>
      <c r="C7" s="7" t="s">
        <v>14</v>
      </c>
      <c r="D7" s="7">
        <v>1491</v>
      </c>
      <c r="E7" s="7" t="s">
        <v>66</v>
      </c>
      <c r="F7" s="7" t="s">
        <v>14</v>
      </c>
      <c r="G7" s="7">
        <v>1491</v>
      </c>
      <c r="H7" s="17">
        <v>44382</v>
      </c>
      <c r="I7" s="18">
        <v>3147426</v>
      </c>
      <c r="J7" s="18">
        <v>31650</v>
      </c>
      <c r="K7" s="7" t="s">
        <v>64</v>
      </c>
      <c r="L7" s="7" t="s">
        <v>61</v>
      </c>
      <c r="M7" s="7" t="s">
        <v>109</v>
      </c>
      <c r="N7" s="7"/>
      <c r="O7" s="18">
        <v>0</v>
      </c>
      <c r="P7" s="7"/>
      <c r="Q7" s="7"/>
      <c r="R7" s="7"/>
      <c r="S7" s="7"/>
      <c r="T7" s="18">
        <v>0</v>
      </c>
      <c r="U7" s="18">
        <v>3147426</v>
      </c>
      <c r="V7" s="18">
        <v>0</v>
      </c>
      <c r="W7" s="18">
        <v>0</v>
      </c>
      <c r="X7" s="18">
        <v>0</v>
      </c>
      <c r="Y7" s="18">
        <v>3147426</v>
      </c>
      <c r="Z7" s="18">
        <v>0</v>
      </c>
      <c r="AA7" s="7"/>
      <c r="AB7" s="18">
        <v>0</v>
      </c>
      <c r="AC7" s="7"/>
      <c r="AD7" s="18">
        <v>0</v>
      </c>
      <c r="AE7" s="18">
        <v>32382</v>
      </c>
      <c r="AF7" s="18">
        <v>0</v>
      </c>
      <c r="AG7" s="7">
        <v>4800055417</v>
      </c>
      <c r="AH7" s="17">
        <v>44712</v>
      </c>
      <c r="AI7" s="17">
        <v>44382</v>
      </c>
      <c r="AJ7" s="7"/>
      <c r="AK7" s="7">
        <v>2</v>
      </c>
      <c r="AL7" s="7"/>
      <c r="AM7" s="7"/>
      <c r="AN7" s="7">
        <v>2</v>
      </c>
      <c r="AO7" s="7">
        <v>20220103</v>
      </c>
      <c r="AP7" s="7">
        <v>20211220</v>
      </c>
      <c r="AQ7" s="18">
        <v>3147426</v>
      </c>
      <c r="AR7" s="18">
        <v>0</v>
      </c>
      <c r="AS7" s="17">
        <v>45046</v>
      </c>
    </row>
    <row r="8" spans="1:45" hidden="1" x14ac:dyDescent="0.25">
      <c r="A8" s="7">
        <v>900759245</v>
      </c>
      <c r="B8" s="7" t="s">
        <v>12</v>
      </c>
      <c r="C8" s="7" t="s">
        <v>15</v>
      </c>
      <c r="D8" s="7">
        <v>740</v>
      </c>
      <c r="E8" s="7" t="s">
        <v>67</v>
      </c>
      <c r="F8" s="7" t="s">
        <v>15</v>
      </c>
      <c r="G8" s="7">
        <v>740</v>
      </c>
      <c r="H8" s="17">
        <v>44544</v>
      </c>
      <c r="I8" s="18">
        <v>932022</v>
      </c>
      <c r="J8" s="18">
        <v>913382</v>
      </c>
      <c r="K8" s="7" t="s">
        <v>64</v>
      </c>
      <c r="L8" s="7" t="s">
        <v>61</v>
      </c>
      <c r="M8" s="7" t="s">
        <v>109</v>
      </c>
      <c r="N8" s="7"/>
      <c r="O8" s="18">
        <v>0</v>
      </c>
      <c r="P8" s="7"/>
      <c r="Q8" s="7"/>
      <c r="R8" s="7"/>
      <c r="S8" s="7"/>
      <c r="T8" s="18">
        <v>0</v>
      </c>
      <c r="U8" s="18">
        <v>932022</v>
      </c>
      <c r="V8" s="18">
        <v>0</v>
      </c>
      <c r="W8" s="18">
        <v>0</v>
      </c>
      <c r="X8" s="18">
        <v>0</v>
      </c>
      <c r="Y8" s="18">
        <v>932022</v>
      </c>
      <c r="Z8" s="18">
        <v>0</v>
      </c>
      <c r="AA8" s="7"/>
      <c r="AB8" s="18">
        <v>0</v>
      </c>
      <c r="AC8" s="7"/>
      <c r="AD8" s="18">
        <v>0</v>
      </c>
      <c r="AE8" s="18">
        <v>932022</v>
      </c>
      <c r="AF8" s="18">
        <v>0</v>
      </c>
      <c r="AG8" s="7">
        <v>2201259405</v>
      </c>
      <c r="AH8" s="17">
        <v>44755</v>
      </c>
      <c r="AI8" s="17">
        <v>44544</v>
      </c>
      <c r="AJ8" s="7"/>
      <c r="AK8" s="7">
        <v>2</v>
      </c>
      <c r="AL8" s="7"/>
      <c r="AM8" s="7"/>
      <c r="AN8" s="7">
        <v>1</v>
      </c>
      <c r="AO8" s="7">
        <v>20211230</v>
      </c>
      <c r="AP8" s="7">
        <v>20211220</v>
      </c>
      <c r="AQ8" s="18">
        <v>932022</v>
      </c>
      <c r="AR8" s="18">
        <v>0</v>
      </c>
      <c r="AS8" s="17">
        <v>45046</v>
      </c>
    </row>
    <row r="9" spans="1:45" hidden="1" x14ac:dyDescent="0.25">
      <c r="A9" s="7">
        <v>900759245</v>
      </c>
      <c r="B9" s="7" t="s">
        <v>12</v>
      </c>
      <c r="C9" s="7" t="s">
        <v>15</v>
      </c>
      <c r="D9" s="7">
        <v>741</v>
      </c>
      <c r="E9" s="7" t="s">
        <v>68</v>
      </c>
      <c r="F9" s="7" t="s">
        <v>15</v>
      </c>
      <c r="G9" s="7">
        <v>741</v>
      </c>
      <c r="H9" s="17">
        <v>44544</v>
      </c>
      <c r="I9" s="18">
        <v>758364</v>
      </c>
      <c r="J9" s="18">
        <v>15223</v>
      </c>
      <c r="K9" s="7" t="s">
        <v>64</v>
      </c>
      <c r="L9" s="7" t="s">
        <v>61</v>
      </c>
      <c r="M9" s="7" t="s">
        <v>109</v>
      </c>
      <c r="N9" s="7"/>
      <c r="O9" s="18">
        <v>0</v>
      </c>
      <c r="P9" s="7"/>
      <c r="Q9" s="7"/>
      <c r="R9" s="7"/>
      <c r="S9" s="7"/>
      <c r="T9" s="18">
        <v>0</v>
      </c>
      <c r="U9" s="18">
        <v>758364</v>
      </c>
      <c r="V9" s="18">
        <v>0</v>
      </c>
      <c r="W9" s="18">
        <v>0</v>
      </c>
      <c r="X9" s="18">
        <v>0</v>
      </c>
      <c r="Y9" s="18">
        <v>758364</v>
      </c>
      <c r="Z9" s="18">
        <v>0</v>
      </c>
      <c r="AA9" s="7"/>
      <c r="AB9" s="18">
        <v>0</v>
      </c>
      <c r="AC9" s="7"/>
      <c r="AD9" s="18">
        <v>0</v>
      </c>
      <c r="AE9" s="18">
        <v>758364</v>
      </c>
      <c r="AF9" s="18">
        <v>0</v>
      </c>
      <c r="AG9" s="7">
        <v>2201304419</v>
      </c>
      <c r="AH9" s="17">
        <v>44852</v>
      </c>
      <c r="AI9" s="17">
        <v>44544</v>
      </c>
      <c r="AJ9" s="7"/>
      <c r="AK9" s="7">
        <v>2</v>
      </c>
      <c r="AL9" s="7"/>
      <c r="AM9" s="7"/>
      <c r="AN9" s="7">
        <v>1</v>
      </c>
      <c r="AO9" s="7">
        <v>20211230</v>
      </c>
      <c r="AP9" s="7">
        <v>20211220</v>
      </c>
      <c r="AQ9" s="18">
        <v>758364</v>
      </c>
      <c r="AR9" s="18">
        <v>0</v>
      </c>
      <c r="AS9" s="17">
        <v>45046</v>
      </c>
    </row>
    <row r="10" spans="1:45" hidden="1" x14ac:dyDescent="0.25">
      <c r="A10" s="7">
        <v>900759245</v>
      </c>
      <c r="B10" s="7" t="s">
        <v>12</v>
      </c>
      <c r="C10" s="7" t="s">
        <v>15</v>
      </c>
      <c r="D10" s="7">
        <v>742</v>
      </c>
      <c r="E10" s="7" t="s">
        <v>69</v>
      </c>
      <c r="F10" s="7" t="s">
        <v>15</v>
      </c>
      <c r="G10" s="7">
        <v>742</v>
      </c>
      <c r="H10" s="17">
        <v>44544</v>
      </c>
      <c r="I10" s="18">
        <v>854630</v>
      </c>
      <c r="J10" s="18">
        <v>17093</v>
      </c>
      <c r="K10" s="7" t="s">
        <v>64</v>
      </c>
      <c r="L10" s="7" t="s">
        <v>61</v>
      </c>
      <c r="M10" s="7" t="s">
        <v>109</v>
      </c>
      <c r="N10" s="7"/>
      <c r="O10" s="18">
        <v>0</v>
      </c>
      <c r="P10" s="7"/>
      <c r="Q10" s="7"/>
      <c r="R10" s="7"/>
      <c r="S10" s="7"/>
      <c r="T10" s="18">
        <v>0</v>
      </c>
      <c r="U10" s="18">
        <v>854630</v>
      </c>
      <c r="V10" s="18">
        <v>0</v>
      </c>
      <c r="W10" s="18">
        <v>0</v>
      </c>
      <c r="X10" s="18">
        <v>0</v>
      </c>
      <c r="Y10" s="18">
        <v>854630</v>
      </c>
      <c r="Z10" s="18">
        <v>0</v>
      </c>
      <c r="AA10" s="7"/>
      <c r="AB10" s="18">
        <v>0</v>
      </c>
      <c r="AC10" s="7"/>
      <c r="AD10" s="18">
        <v>0</v>
      </c>
      <c r="AE10" s="18">
        <v>854630</v>
      </c>
      <c r="AF10" s="18">
        <v>0</v>
      </c>
      <c r="AG10" s="7">
        <v>2201304419</v>
      </c>
      <c r="AH10" s="17">
        <v>44852</v>
      </c>
      <c r="AI10" s="17">
        <v>44544</v>
      </c>
      <c r="AJ10" s="7"/>
      <c r="AK10" s="7">
        <v>2</v>
      </c>
      <c r="AL10" s="7"/>
      <c r="AM10" s="7"/>
      <c r="AN10" s="7">
        <v>1</v>
      </c>
      <c r="AO10" s="7">
        <v>20211230</v>
      </c>
      <c r="AP10" s="7">
        <v>20211220</v>
      </c>
      <c r="AQ10" s="18">
        <v>854630</v>
      </c>
      <c r="AR10" s="18">
        <v>0</v>
      </c>
      <c r="AS10" s="17">
        <v>45046</v>
      </c>
    </row>
    <row r="11" spans="1:45" hidden="1" x14ac:dyDescent="0.25">
      <c r="A11" s="7">
        <v>900759245</v>
      </c>
      <c r="B11" s="7" t="s">
        <v>12</v>
      </c>
      <c r="C11" s="7" t="s">
        <v>15</v>
      </c>
      <c r="D11" s="7">
        <v>601</v>
      </c>
      <c r="E11" s="7" t="s">
        <v>70</v>
      </c>
      <c r="F11" s="7" t="s">
        <v>15</v>
      </c>
      <c r="G11" s="7">
        <v>601</v>
      </c>
      <c r="H11" s="17">
        <v>44531</v>
      </c>
      <c r="I11" s="18">
        <v>1510668</v>
      </c>
      <c r="J11" s="18">
        <v>237969</v>
      </c>
      <c r="K11" s="7" t="s">
        <v>64</v>
      </c>
      <c r="L11" s="7" t="s">
        <v>61</v>
      </c>
      <c r="M11" s="7" t="s">
        <v>109</v>
      </c>
      <c r="N11" s="7"/>
      <c r="O11" s="18">
        <v>0</v>
      </c>
      <c r="P11" s="7"/>
      <c r="Q11" s="7"/>
      <c r="R11" s="7"/>
      <c r="S11" s="7"/>
      <c r="T11" s="18">
        <v>0</v>
      </c>
      <c r="U11" s="18">
        <v>1510668</v>
      </c>
      <c r="V11" s="18">
        <v>0</v>
      </c>
      <c r="W11" s="18">
        <v>0</v>
      </c>
      <c r="X11" s="18">
        <v>0</v>
      </c>
      <c r="Y11" s="18">
        <v>1510668</v>
      </c>
      <c r="Z11" s="18">
        <v>0</v>
      </c>
      <c r="AA11" s="7"/>
      <c r="AB11" s="18">
        <v>0</v>
      </c>
      <c r="AC11" s="7"/>
      <c r="AD11" s="18">
        <v>0</v>
      </c>
      <c r="AE11" s="18">
        <v>1510668</v>
      </c>
      <c r="AF11" s="18">
        <v>0</v>
      </c>
      <c r="AG11" s="7">
        <v>2201304419</v>
      </c>
      <c r="AH11" s="17">
        <v>44852</v>
      </c>
      <c r="AI11" s="17">
        <v>44531</v>
      </c>
      <c r="AJ11" s="7"/>
      <c r="AK11" s="7">
        <v>2</v>
      </c>
      <c r="AL11" s="7"/>
      <c r="AM11" s="7"/>
      <c r="AN11" s="7">
        <v>2</v>
      </c>
      <c r="AO11" s="7">
        <v>20220831</v>
      </c>
      <c r="AP11" s="7">
        <v>20220817</v>
      </c>
      <c r="AQ11" s="18">
        <v>1510668</v>
      </c>
      <c r="AR11" s="18">
        <v>0</v>
      </c>
      <c r="AS11" s="17">
        <v>45046</v>
      </c>
    </row>
    <row r="12" spans="1:45" hidden="1" x14ac:dyDescent="0.25">
      <c r="A12" s="7">
        <v>900759245</v>
      </c>
      <c r="B12" s="7" t="s">
        <v>12</v>
      </c>
      <c r="C12" s="7" t="s">
        <v>15</v>
      </c>
      <c r="D12" s="7">
        <v>602</v>
      </c>
      <c r="E12" s="7" t="s">
        <v>71</v>
      </c>
      <c r="F12" s="7" t="s">
        <v>15</v>
      </c>
      <c r="G12" s="7">
        <v>602</v>
      </c>
      <c r="H12" s="17">
        <v>44531</v>
      </c>
      <c r="I12" s="18">
        <v>281556</v>
      </c>
      <c r="J12" s="18">
        <v>5853</v>
      </c>
      <c r="K12" s="7" t="s">
        <v>64</v>
      </c>
      <c r="L12" s="7" t="s">
        <v>61</v>
      </c>
      <c r="M12" s="7" t="s">
        <v>109</v>
      </c>
      <c r="N12" s="7"/>
      <c r="O12" s="18">
        <v>0</v>
      </c>
      <c r="P12" s="7"/>
      <c r="Q12" s="7"/>
      <c r="R12" s="7"/>
      <c r="S12" s="7"/>
      <c r="T12" s="18">
        <v>0</v>
      </c>
      <c r="U12" s="18">
        <v>281556</v>
      </c>
      <c r="V12" s="18">
        <v>0</v>
      </c>
      <c r="W12" s="18">
        <v>0</v>
      </c>
      <c r="X12" s="18">
        <v>0</v>
      </c>
      <c r="Y12" s="18">
        <v>281556</v>
      </c>
      <c r="Z12" s="18">
        <v>0</v>
      </c>
      <c r="AA12" s="7"/>
      <c r="AB12" s="18">
        <v>0</v>
      </c>
      <c r="AC12" s="7"/>
      <c r="AD12" s="18">
        <v>0</v>
      </c>
      <c r="AE12" s="18">
        <v>281556</v>
      </c>
      <c r="AF12" s="18">
        <v>0</v>
      </c>
      <c r="AG12" s="7">
        <v>2201304419</v>
      </c>
      <c r="AH12" s="17">
        <v>44852</v>
      </c>
      <c r="AI12" s="17">
        <v>44531</v>
      </c>
      <c r="AJ12" s="7"/>
      <c r="AK12" s="7">
        <v>2</v>
      </c>
      <c r="AL12" s="7"/>
      <c r="AM12" s="7"/>
      <c r="AN12" s="7">
        <v>1</v>
      </c>
      <c r="AO12" s="7">
        <v>20211230</v>
      </c>
      <c r="AP12" s="7">
        <v>20211202</v>
      </c>
      <c r="AQ12" s="18">
        <v>281556</v>
      </c>
      <c r="AR12" s="18">
        <v>0</v>
      </c>
      <c r="AS12" s="17">
        <v>45046</v>
      </c>
    </row>
    <row r="13" spans="1:45" hidden="1" x14ac:dyDescent="0.25">
      <c r="A13" s="7">
        <v>900759245</v>
      </c>
      <c r="B13" s="7" t="s">
        <v>12</v>
      </c>
      <c r="C13" s="7" t="s">
        <v>15</v>
      </c>
      <c r="D13" s="7">
        <v>443</v>
      </c>
      <c r="E13" s="7" t="s">
        <v>72</v>
      </c>
      <c r="F13" s="7" t="s">
        <v>15</v>
      </c>
      <c r="G13" s="7">
        <v>443</v>
      </c>
      <c r="H13" s="17">
        <v>44519</v>
      </c>
      <c r="I13" s="18">
        <v>3105648</v>
      </c>
      <c r="J13" s="18">
        <v>21163</v>
      </c>
      <c r="K13" s="7" t="s">
        <v>64</v>
      </c>
      <c r="L13" s="7" t="s">
        <v>61</v>
      </c>
      <c r="M13" s="7" t="s">
        <v>109</v>
      </c>
      <c r="N13" s="7"/>
      <c r="O13" s="18">
        <v>0</v>
      </c>
      <c r="P13" s="7"/>
      <c r="Q13" s="7"/>
      <c r="R13" s="7"/>
      <c r="S13" s="7"/>
      <c r="T13" s="18">
        <v>0</v>
      </c>
      <c r="U13" s="18">
        <v>3105648</v>
      </c>
      <c r="V13" s="18">
        <v>0</v>
      </c>
      <c r="W13" s="18">
        <v>0</v>
      </c>
      <c r="X13" s="18">
        <v>0</v>
      </c>
      <c r="Y13" s="18">
        <v>3105648</v>
      </c>
      <c r="Z13" s="18">
        <v>0</v>
      </c>
      <c r="AA13" s="7"/>
      <c r="AB13" s="18">
        <v>0</v>
      </c>
      <c r="AC13" s="7"/>
      <c r="AD13" s="18">
        <v>0</v>
      </c>
      <c r="AE13" s="18">
        <v>40131</v>
      </c>
      <c r="AF13" s="18">
        <v>0</v>
      </c>
      <c r="AG13">
        <v>2201387131</v>
      </c>
      <c r="AH13" s="17">
        <v>45051</v>
      </c>
      <c r="AI13" s="17">
        <v>44519</v>
      </c>
      <c r="AJ13" s="7"/>
      <c r="AK13" s="7">
        <v>2</v>
      </c>
      <c r="AL13" s="7"/>
      <c r="AM13" s="7"/>
      <c r="AN13" s="7">
        <v>2</v>
      </c>
      <c r="AO13" s="7">
        <v>20220831</v>
      </c>
      <c r="AP13" s="7">
        <v>20220817</v>
      </c>
      <c r="AQ13" s="18">
        <v>3105648</v>
      </c>
      <c r="AR13" s="18">
        <v>0</v>
      </c>
      <c r="AS13" s="17">
        <v>45046</v>
      </c>
    </row>
    <row r="14" spans="1:45" hidden="1" x14ac:dyDescent="0.25">
      <c r="A14" s="7">
        <v>900759245</v>
      </c>
      <c r="B14" s="7" t="s">
        <v>12</v>
      </c>
      <c r="C14" s="7" t="s">
        <v>15</v>
      </c>
      <c r="D14" s="7">
        <v>445</v>
      </c>
      <c r="E14" s="7" t="s">
        <v>73</v>
      </c>
      <c r="F14" s="7" t="s">
        <v>15</v>
      </c>
      <c r="G14" s="7">
        <v>445</v>
      </c>
      <c r="H14" s="17">
        <v>44519</v>
      </c>
      <c r="I14" s="18">
        <v>9891288</v>
      </c>
      <c r="J14" s="18">
        <v>200722</v>
      </c>
      <c r="K14" s="7" t="s">
        <v>64</v>
      </c>
      <c r="L14" s="7" t="s">
        <v>61</v>
      </c>
      <c r="M14" s="7" t="s">
        <v>109</v>
      </c>
      <c r="N14" s="7"/>
      <c r="O14" s="18">
        <v>0</v>
      </c>
      <c r="P14" s="7"/>
      <c r="Q14" s="7"/>
      <c r="R14" s="7"/>
      <c r="S14" s="7"/>
      <c r="T14" s="18">
        <v>0</v>
      </c>
      <c r="U14" s="18">
        <v>9891288</v>
      </c>
      <c r="V14" s="18">
        <v>0</v>
      </c>
      <c r="W14" s="18">
        <v>0</v>
      </c>
      <c r="X14" s="18">
        <v>0</v>
      </c>
      <c r="Y14" s="18">
        <v>9891288</v>
      </c>
      <c r="Z14" s="18">
        <v>0</v>
      </c>
      <c r="AA14" s="7"/>
      <c r="AB14" s="18">
        <v>0</v>
      </c>
      <c r="AC14" s="7"/>
      <c r="AD14" s="18">
        <v>0</v>
      </c>
      <c r="AE14" s="18">
        <v>9891288</v>
      </c>
      <c r="AF14" s="18">
        <v>0</v>
      </c>
      <c r="AG14">
        <v>2201242781</v>
      </c>
      <c r="AH14" s="17">
        <v>44712</v>
      </c>
      <c r="AI14" s="17">
        <v>44519</v>
      </c>
      <c r="AJ14" s="7"/>
      <c r="AK14" s="7">
        <v>2</v>
      </c>
      <c r="AL14" s="7"/>
      <c r="AM14" s="7"/>
      <c r="AN14" s="7">
        <v>1</v>
      </c>
      <c r="AO14" s="7">
        <v>20211230</v>
      </c>
      <c r="AP14" s="7">
        <v>20211217</v>
      </c>
      <c r="AQ14" s="18">
        <v>9891288</v>
      </c>
      <c r="AR14" s="18">
        <v>0</v>
      </c>
      <c r="AS14" s="17">
        <v>45046</v>
      </c>
    </row>
    <row r="15" spans="1:45" hidden="1" x14ac:dyDescent="0.25">
      <c r="A15" s="7">
        <v>900759245</v>
      </c>
      <c r="B15" s="7" t="s">
        <v>12</v>
      </c>
      <c r="C15" s="7" t="s">
        <v>15</v>
      </c>
      <c r="D15" s="7">
        <v>15</v>
      </c>
      <c r="E15" s="7" t="s">
        <v>74</v>
      </c>
      <c r="F15" s="7" t="s">
        <v>15</v>
      </c>
      <c r="G15" s="7">
        <v>15</v>
      </c>
      <c r="H15" s="17">
        <v>44419</v>
      </c>
      <c r="I15" s="18">
        <v>182910</v>
      </c>
      <c r="J15" s="18">
        <v>3658</v>
      </c>
      <c r="K15" s="7" t="s">
        <v>64</v>
      </c>
      <c r="L15" s="7" t="s">
        <v>61</v>
      </c>
      <c r="M15" s="7" t="s">
        <v>109</v>
      </c>
      <c r="N15" s="7"/>
      <c r="O15" s="18">
        <v>0</v>
      </c>
      <c r="P15" s="7"/>
      <c r="Q15" s="7"/>
      <c r="R15" s="7"/>
      <c r="S15" s="7"/>
      <c r="T15" s="18">
        <v>0</v>
      </c>
      <c r="U15" s="18">
        <v>182910</v>
      </c>
      <c r="V15" s="18">
        <v>0</v>
      </c>
      <c r="W15" s="18">
        <v>0</v>
      </c>
      <c r="X15" s="18">
        <v>0</v>
      </c>
      <c r="Y15" s="18">
        <v>182910</v>
      </c>
      <c r="Z15" s="18">
        <v>0</v>
      </c>
      <c r="AA15" s="7"/>
      <c r="AB15" s="18">
        <v>0</v>
      </c>
      <c r="AC15" s="7"/>
      <c r="AD15" s="18">
        <v>0</v>
      </c>
      <c r="AE15" s="18">
        <v>0</v>
      </c>
      <c r="AF15" s="18">
        <v>0</v>
      </c>
      <c r="AG15" s="7"/>
      <c r="AH15" s="7"/>
      <c r="AI15" s="17">
        <v>44419</v>
      </c>
      <c r="AJ15" s="7"/>
      <c r="AK15" s="7">
        <v>2</v>
      </c>
      <c r="AL15" s="7"/>
      <c r="AM15" s="7"/>
      <c r="AN15" s="7">
        <v>1</v>
      </c>
      <c r="AO15" s="7">
        <v>20210831</v>
      </c>
      <c r="AP15" s="7">
        <v>20210815</v>
      </c>
      <c r="AQ15" s="18">
        <v>182910</v>
      </c>
      <c r="AR15" s="18">
        <v>0</v>
      </c>
      <c r="AS15" s="17">
        <v>45046</v>
      </c>
    </row>
    <row r="16" spans="1:45" hidden="1" x14ac:dyDescent="0.25">
      <c r="A16" s="7">
        <v>900759245</v>
      </c>
      <c r="B16" s="7" t="s">
        <v>12</v>
      </c>
      <c r="C16" s="7" t="s">
        <v>13</v>
      </c>
      <c r="D16" s="7">
        <v>7933</v>
      </c>
      <c r="E16" s="7" t="s">
        <v>75</v>
      </c>
      <c r="F16" s="7" t="s">
        <v>13</v>
      </c>
      <c r="G16" s="7">
        <v>7933</v>
      </c>
      <c r="H16" s="17">
        <v>43922</v>
      </c>
      <c r="I16" s="18">
        <v>735150</v>
      </c>
      <c r="J16" s="18">
        <v>25200</v>
      </c>
      <c r="K16" s="7" t="s">
        <v>64</v>
      </c>
      <c r="L16" s="7" t="s">
        <v>61</v>
      </c>
      <c r="M16" s="7" t="s">
        <v>109</v>
      </c>
      <c r="N16" s="7"/>
      <c r="O16" s="18">
        <v>0</v>
      </c>
      <c r="P16" s="7"/>
      <c r="Q16" s="7"/>
      <c r="R16" s="7"/>
      <c r="S16" s="7"/>
      <c r="T16" s="18">
        <v>0</v>
      </c>
      <c r="U16" s="18">
        <v>735150</v>
      </c>
      <c r="V16" s="18">
        <v>0</v>
      </c>
      <c r="W16" s="18">
        <v>0</v>
      </c>
      <c r="X16" s="18">
        <v>0</v>
      </c>
      <c r="Y16" s="18">
        <v>735150</v>
      </c>
      <c r="Z16" s="18">
        <v>0</v>
      </c>
      <c r="AA16" s="7"/>
      <c r="AB16" s="18">
        <v>0</v>
      </c>
      <c r="AC16" s="7"/>
      <c r="AD16" s="18">
        <v>0</v>
      </c>
      <c r="AE16" s="18">
        <v>25200</v>
      </c>
      <c r="AF16" s="18">
        <v>0</v>
      </c>
      <c r="AG16">
        <v>2200874892</v>
      </c>
      <c r="AH16" s="17">
        <v>44012</v>
      </c>
      <c r="AI16" s="17">
        <v>43922</v>
      </c>
      <c r="AJ16" s="7"/>
      <c r="AK16" s="7">
        <v>2</v>
      </c>
      <c r="AL16" s="7"/>
      <c r="AM16" s="7"/>
      <c r="AN16" s="7">
        <v>2</v>
      </c>
      <c r="AO16" s="7">
        <v>20220103</v>
      </c>
      <c r="AP16" s="7">
        <v>20211220</v>
      </c>
      <c r="AQ16" s="18">
        <v>735150</v>
      </c>
      <c r="AR16" s="18">
        <v>0</v>
      </c>
      <c r="AS16" s="17">
        <v>45046</v>
      </c>
    </row>
    <row r="17" spans="1:45" hidden="1" x14ac:dyDescent="0.25">
      <c r="A17" s="7">
        <v>900759245</v>
      </c>
      <c r="B17" s="7" t="s">
        <v>12</v>
      </c>
      <c r="C17" s="7" t="s">
        <v>13</v>
      </c>
      <c r="D17" s="7">
        <v>7263</v>
      </c>
      <c r="E17" s="7" t="s">
        <v>76</v>
      </c>
      <c r="F17" s="7" t="s">
        <v>13</v>
      </c>
      <c r="G17" s="7">
        <v>7263</v>
      </c>
      <c r="H17" s="17">
        <v>43844</v>
      </c>
      <c r="I17" s="18">
        <v>85050</v>
      </c>
      <c r="J17" s="18">
        <v>7654</v>
      </c>
      <c r="K17" s="7" t="s">
        <v>64</v>
      </c>
      <c r="L17" s="7" t="s">
        <v>61</v>
      </c>
      <c r="M17" s="7" t="s">
        <v>109</v>
      </c>
      <c r="N17" s="7"/>
      <c r="O17" s="18">
        <v>0</v>
      </c>
      <c r="P17" s="7"/>
      <c r="Q17" s="7"/>
      <c r="R17" s="7"/>
      <c r="S17" s="7"/>
      <c r="T17" s="18">
        <v>0</v>
      </c>
      <c r="U17" s="18">
        <v>85050</v>
      </c>
      <c r="V17" s="18">
        <v>0</v>
      </c>
      <c r="W17" s="18">
        <v>0</v>
      </c>
      <c r="X17" s="18">
        <v>0</v>
      </c>
      <c r="Y17" s="18">
        <v>85050</v>
      </c>
      <c r="Z17" s="18">
        <v>0</v>
      </c>
      <c r="AA17" s="7"/>
      <c r="AB17" s="18">
        <v>0</v>
      </c>
      <c r="AC17" s="7"/>
      <c r="AD17" s="18">
        <v>0</v>
      </c>
      <c r="AE17" s="18">
        <v>85050</v>
      </c>
      <c r="AF17" s="18">
        <v>0</v>
      </c>
      <c r="AG17">
        <v>2200833875</v>
      </c>
      <c r="AH17" s="21">
        <v>43950</v>
      </c>
      <c r="AI17" s="17">
        <v>43844</v>
      </c>
      <c r="AJ17" s="7"/>
      <c r="AK17" s="7">
        <v>2</v>
      </c>
      <c r="AL17" s="7"/>
      <c r="AM17" s="7"/>
      <c r="AN17" s="7">
        <v>1</v>
      </c>
      <c r="AO17" s="7">
        <v>20200130</v>
      </c>
      <c r="AP17" s="7">
        <v>20200115</v>
      </c>
      <c r="AQ17" s="18">
        <v>85050</v>
      </c>
      <c r="AR17" s="18">
        <v>0</v>
      </c>
      <c r="AS17" s="17">
        <v>45046</v>
      </c>
    </row>
    <row r="18" spans="1:45" x14ac:dyDescent="0.25">
      <c r="A18" s="7">
        <v>900759245</v>
      </c>
      <c r="B18" s="7" t="s">
        <v>12</v>
      </c>
      <c r="C18" s="7" t="s">
        <v>15</v>
      </c>
      <c r="D18" s="7">
        <v>17</v>
      </c>
      <c r="E18" s="7" t="s">
        <v>77</v>
      </c>
      <c r="F18" s="7" t="s">
        <v>15</v>
      </c>
      <c r="G18" s="7">
        <v>17</v>
      </c>
      <c r="H18" s="17">
        <v>44419</v>
      </c>
      <c r="I18" s="18">
        <v>4877910</v>
      </c>
      <c r="J18" s="18">
        <v>55850</v>
      </c>
      <c r="K18" s="7" t="s">
        <v>78</v>
      </c>
      <c r="L18" s="7" t="s">
        <v>61</v>
      </c>
      <c r="M18" s="7" t="s">
        <v>110</v>
      </c>
      <c r="N18" s="7"/>
      <c r="O18" s="18">
        <v>0</v>
      </c>
      <c r="P18" s="7"/>
      <c r="Q18" s="7"/>
      <c r="R18" s="7"/>
      <c r="S18" s="7"/>
      <c r="T18" s="18">
        <v>0</v>
      </c>
      <c r="U18" s="18">
        <v>4877910</v>
      </c>
      <c r="V18" s="18">
        <v>0</v>
      </c>
      <c r="W18" s="18">
        <v>0</v>
      </c>
      <c r="X18" s="18">
        <v>0</v>
      </c>
      <c r="Y18" s="18">
        <v>4614698</v>
      </c>
      <c r="Z18" s="18">
        <v>263212</v>
      </c>
      <c r="AA18" s="7" t="s">
        <v>79</v>
      </c>
      <c r="AB18" s="18">
        <v>0</v>
      </c>
      <c r="AC18" s="7"/>
      <c r="AD18" s="18">
        <v>0</v>
      </c>
      <c r="AE18" s="20">
        <v>45054</v>
      </c>
      <c r="AF18" s="18">
        <v>0</v>
      </c>
      <c r="AG18">
        <v>2201257642</v>
      </c>
      <c r="AH18" s="17">
        <v>44742</v>
      </c>
      <c r="AI18" s="17">
        <v>44419</v>
      </c>
      <c r="AJ18" s="7"/>
      <c r="AK18" s="7">
        <v>2</v>
      </c>
      <c r="AL18" s="7"/>
      <c r="AM18" s="7"/>
      <c r="AN18" s="7">
        <v>2</v>
      </c>
      <c r="AO18" s="7">
        <v>20220103</v>
      </c>
      <c r="AP18" s="7">
        <v>20211220</v>
      </c>
      <c r="AQ18" s="18">
        <v>4877910</v>
      </c>
      <c r="AR18" s="18">
        <v>263212</v>
      </c>
      <c r="AS18" s="17">
        <v>45046</v>
      </c>
    </row>
    <row r="19" spans="1:45" hidden="1" x14ac:dyDescent="0.25">
      <c r="A19" s="7">
        <v>900759245</v>
      </c>
      <c r="B19" s="7" t="s">
        <v>12</v>
      </c>
      <c r="C19" s="7" t="s">
        <v>15</v>
      </c>
      <c r="D19" s="7">
        <v>444</v>
      </c>
      <c r="E19" s="7" t="s">
        <v>80</v>
      </c>
      <c r="F19" s="7" t="s">
        <v>15</v>
      </c>
      <c r="G19" s="7">
        <v>444</v>
      </c>
      <c r="H19" s="17">
        <v>44519</v>
      </c>
      <c r="I19" s="18">
        <v>1182380</v>
      </c>
      <c r="J19" s="18">
        <v>22337</v>
      </c>
      <c r="K19" s="7" t="s">
        <v>78</v>
      </c>
      <c r="L19" s="7" t="s">
        <v>61</v>
      </c>
      <c r="M19" s="7" t="s">
        <v>109</v>
      </c>
      <c r="N19" s="7"/>
      <c r="O19" s="18">
        <v>0</v>
      </c>
      <c r="P19" s="7"/>
      <c r="Q19" s="7"/>
      <c r="R19" s="7"/>
      <c r="S19" s="7"/>
      <c r="T19" s="18">
        <v>0</v>
      </c>
      <c r="U19" s="18">
        <v>1182380</v>
      </c>
      <c r="V19" s="18">
        <v>0</v>
      </c>
      <c r="W19" s="18">
        <v>0</v>
      </c>
      <c r="X19" s="18">
        <v>0</v>
      </c>
      <c r="Y19" s="18">
        <v>1160530</v>
      </c>
      <c r="Z19" s="18">
        <v>21850</v>
      </c>
      <c r="AA19" s="7"/>
      <c r="AB19" s="18">
        <v>0</v>
      </c>
      <c r="AC19" s="7"/>
      <c r="AD19" s="18">
        <v>0</v>
      </c>
      <c r="AE19" s="18">
        <v>21850</v>
      </c>
      <c r="AF19" s="18">
        <v>0</v>
      </c>
      <c r="AG19">
        <v>2201304419</v>
      </c>
      <c r="AH19" s="17">
        <v>44852</v>
      </c>
      <c r="AI19" s="17">
        <v>44519</v>
      </c>
      <c r="AJ19" s="7"/>
      <c r="AK19" s="7">
        <v>2</v>
      </c>
      <c r="AL19" s="7"/>
      <c r="AM19" s="7"/>
      <c r="AN19" s="7">
        <v>2</v>
      </c>
      <c r="AO19" s="7">
        <v>20220831</v>
      </c>
      <c r="AP19" s="7">
        <v>20220817</v>
      </c>
      <c r="AQ19" s="18">
        <v>1182380</v>
      </c>
      <c r="AR19" s="18">
        <v>21850</v>
      </c>
      <c r="AS19" s="17">
        <v>45046</v>
      </c>
    </row>
    <row r="20" spans="1:45" x14ac:dyDescent="0.25">
      <c r="A20" s="7">
        <v>900759245</v>
      </c>
      <c r="B20" s="7" t="s">
        <v>12</v>
      </c>
      <c r="C20" s="7" t="s">
        <v>15</v>
      </c>
      <c r="D20" s="7">
        <v>221</v>
      </c>
      <c r="E20" s="7" t="s">
        <v>81</v>
      </c>
      <c r="F20" s="7" t="s">
        <v>15</v>
      </c>
      <c r="G20" s="7">
        <v>221</v>
      </c>
      <c r="H20" s="17">
        <v>44453</v>
      </c>
      <c r="I20" s="18">
        <v>14268478</v>
      </c>
      <c r="J20" s="18">
        <v>100864</v>
      </c>
      <c r="K20" s="7" t="s">
        <v>78</v>
      </c>
      <c r="L20" s="7" t="s">
        <v>61</v>
      </c>
      <c r="M20" s="7" t="s">
        <v>110</v>
      </c>
      <c r="N20" s="7"/>
      <c r="O20" s="18">
        <v>0</v>
      </c>
      <c r="P20" s="7"/>
      <c r="Q20" s="7"/>
      <c r="R20" s="7"/>
      <c r="S20" s="7"/>
      <c r="T20" s="18">
        <v>0</v>
      </c>
      <c r="U20" s="18">
        <v>14268478</v>
      </c>
      <c r="V20" s="18">
        <v>0</v>
      </c>
      <c r="W20" s="18">
        <v>0</v>
      </c>
      <c r="X20" s="18">
        <v>0</v>
      </c>
      <c r="Y20" s="18">
        <v>14085568</v>
      </c>
      <c r="Z20" s="18">
        <v>182910</v>
      </c>
      <c r="AA20" s="7" t="s">
        <v>82</v>
      </c>
      <c r="AB20" s="18">
        <v>0</v>
      </c>
      <c r="AC20" s="7"/>
      <c r="AD20" s="18">
        <v>0</v>
      </c>
      <c r="AE20" s="18">
        <v>14085568</v>
      </c>
      <c r="AF20" s="18">
        <v>0</v>
      </c>
      <c r="AG20">
        <v>4800052929</v>
      </c>
      <c r="AH20" s="17">
        <v>44592</v>
      </c>
      <c r="AI20" s="17">
        <v>44453</v>
      </c>
      <c r="AJ20" s="7"/>
      <c r="AK20" s="7">
        <v>2</v>
      </c>
      <c r="AL20" s="7"/>
      <c r="AM20" s="7"/>
      <c r="AN20" s="7">
        <v>2</v>
      </c>
      <c r="AO20" s="7">
        <v>20220103</v>
      </c>
      <c r="AP20" s="7">
        <v>20211220</v>
      </c>
      <c r="AQ20" s="18">
        <v>14268478</v>
      </c>
      <c r="AR20" s="18">
        <v>182910</v>
      </c>
      <c r="AS20" s="17">
        <v>45046</v>
      </c>
    </row>
    <row r="21" spans="1:45" x14ac:dyDescent="0.25">
      <c r="A21" s="7">
        <v>900759245</v>
      </c>
      <c r="B21" s="7" t="s">
        <v>12</v>
      </c>
      <c r="C21" s="7" t="s">
        <v>15</v>
      </c>
      <c r="D21" s="7">
        <v>318</v>
      </c>
      <c r="E21" s="7" t="s">
        <v>83</v>
      </c>
      <c r="F21" s="7" t="s">
        <v>15</v>
      </c>
      <c r="G21" s="7">
        <v>318</v>
      </c>
      <c r="H21" s="17">
        <v>44477</v>
      </c>
      <c r="I21" s="18">
        <v>6048508</v>
      </c>
      <c r="J21" s="18">
        <v>257380</v>
      </c>
      <c r="K21" s="7" t="s">
        <v>78</v>
      </c>
      <c r="L21" s="7" t="s">
        <v>61</v>
      </c>
      <c r="M21" s="7" t="s">
        <v>110</v>
      </c>
      <c r="N21" s="7"/>
      <c r="O21" s="18">
        <v>0</v>
      </c>
      <c r="P21" s="7"/>
      <c r="Q21" s="7"/>
      <c r="R21" s="7"/>
      <c r="S21" s="7"/>
      <c r="T21" s="18">
        <v>0</v>
      </c>
      <c r="U21" s="18">
        <v>6048508</v>
      </c>
      <c r="V21" s="18">
        <v>0</v>
      </c>
      <c r="W21" s="18">
        <v>0</v>
      </c>
      <c r="X21" s="18">
        <v>0</v>
      </c>
      <c r="Y21" s="18">
        <v>5589926</v>
      </c>
      <c r="Z21" s="18">
        <v>458582</v>
      </c>
      <c r="AA21" s="7" t="s">
        <v>84</v>
      </c>
      <c r="AB21" s="18">
        <v>0</v>
      </c>
      <c r="AC21" s="7"/>
      <c r="AD21" s="18">
        <v>0</v>
      </c>
      <c r="AE21" s="18">
        <v>5589926</v>
      </c>
      <c r="AF21" s="18">
        <v>0</v>
      </c>
      <c r="AG21">
        <v>4800052929</v>
      </c>
      <c r="AH21" s="17">
        <v>44592</v>
      </c>
      <c r="AI21" s="17">
        <v>44477</v>
      </c>
      <c r="AJ21" s="7"/>
      <c r="AK21" s="7">
        <v>2</v>
      </c>
      <c r="AL21" s="7"/>
      <c r="AM21" s="7"/>
      <c r="AN21" s="7">
        <v>2</v>
      </c>
      <c r="AO21" s="7">
        <v>20220831</v>
      </c>
      <c r="AP21" s="7">
        <v>20220817</v>
      </c>
      <c r="AQ21" s="18">
        <v>6048508</v>
      </c>
      <c r="AR21" s="18">
        <v>458582</v>
      </c>
      <c r="AS21" s="17">
        <v>45046</v>
      </c>
    </row>
    <row r="22" spans="1:45" x14ac:dyDescent="0.25">
      <c r="A22" s="7">
        <v>900759245</v>
      </c>
      <c r="B22" s="7" t="s">
        <v>12</v>
      </c>
      <c r="C22" s="7" t="s">
        <v>15</v>
      </c>
      <c r="D22" s="7">
        <v>330</v>
      </c>
      <c r="E22" s="7" t="s">
        <v>85</v>
      </c>
      <c r="F22" s="7" t="s">
        <v>15</v>
      </c>
      <c r="G22" s="7">
        <v>330</v>
      </c>
      <c r="H22" s="17">
        <v>44483</v>
      </c>
      <c r="I22" s="18">
        <v>10663404</v>
      </c>
      <c r="J22" s="18">
        <v>95899</v>
      </c>
      <c r="K22" s="7" t="s">
        <v>78</v>
      </c>
      <c r="L22" s="7" t="s">
        <v>61</v>
      </c>
      <c r="M22" s="7" t="s">
        <v>110</v>
      </c>
      <c r="N22" s="7"/>
      <c r="O22" s="18">
        <v>0</v>
      </c>
      <c r="P22" s="7"/>
      <c r="Q22" s="7"/>
      <c r="R22" s="7"/>
      <c r="S22" s="7"/>
      <c r="T22" s="18">
        <v>0</v>
      </c>
      <c r="U22" s="18">
        <v>10663404</v>
      </c>
      <c r="V22" s="18">
        <v>0</v>
      </c>
      <c r="W22" s="18">
        <v>0</v>
      </c>
      <c r="X22" s="18">
        <v>0</v>
      </c>
      <c r="Y22" s="18">
        <v>10122792</v>
      </c>
      <c r="Z22" s="18">
        <v>540612</v>
      </c>
      <c r="AA22" s="7" t="s">
        <v>86</v>
      </c>
      <c r="AB22" s="18">
        <v>0</v>
      </c>
      <c r="AC22" s="7"/>
      <c r="AD22" s="18">
        <v>0</v>
      </c>
      <c r="AE22" s="18">
        <v>109746</v>
      </c>
      <c r="AF22" s="18">
        <v>0</v>
      </c>
      <c r="AG22">
        <v>2201259405</v>
      </c>
      <c r="AH22" s="17">
        <v>44755</v>
      </c>
      <c r="AI22" s="17">
        <v>44483</v>
      </c>
      <c r="AJ22" s="7"/>
      <c r="AK22" s="7">
        <v>2</v>
      </c>
      <c r="AL22" s="7"/>
      <c r="AM22" s="7"/>
      <c r="AN22" s="7">
        <v>2</v>
      </c>
      <c r="AO22" s="7">
        <v>20220103</v>
      </c>
      <c r="AP22" s="7">
        <v>20211220</v>
      </c>
      <c r="AQ22" s="18">
        <v>10663404</v>
      </c>
      <c r="AR22" s="18">
        <v>540612</v>
      </c>
      <c r="AS22" s="17">
        <v>45046</v>
      </c>
    </row>
    <row r="23" spans="1:45" x14ac:dyDescent="0.25">
      <c r="A23" s="7">
        <v>900759245</v>
      </c>
      <c r="B23" s="7" t="s">
        <v>12</v>
      </c>
      <c r="C23" s="7" t="s">
        <v>14</v>
      </c>
      <c r="D23" s="7">
        <v>1390</v>
      </c>
      <c r="E23" s="7" t="s">
        <v>87</v>
      </c>
      <c r="F23" s="7" t="s">
        <v>14</v>
      </c>
      <c r="G23" s="7">
        <v>1390</v>
      </c>
      <c r="H23" s="17">
        <v>44358</v>
      </c>
      <c r="I23" s="18">
        <v>416094</v>
      </c>
      <c r="J23" s="18">
        <v>2968</v>
      </c>
      <c r="K23" s="7" t="s">
        <v>78</v>
      </c>
      <c r="L23" s="7" t="s">
        <v>61</v>
      </c>
      <c r="M23" s="7" t="s">
        <v>110</v>
      </c>
      <c r="N23" s="7"/>
      <c r="O23" s="18">
        <v>0</v>
      </c>
      <c r="P23" s="7"/>
      <c r="Q23" s="7"/>
      <c r="R23" s="7"/>
      <c r="S23" s="7"/>
      <c r="T23" s="18">
        <v>0</v>
      </c>
      <c r="U23" s="18">
        <v>412394</v>
      </c>
      <c r="V23" s="18">
        <v>0</v>
      </c>
      <c r="W23" s="18">
        <v>0</v>
      </c>
      <c r="X23" s="18">
        <v>0</v>
      </c>
      <c r="Y23" s="18">
        <v>379512</v>
      </c>
      <c r="Z23" s="18">
        <v>32882</v>
      </c>
      <c r="AA23" s="7" t="s">
        <v>88</v>
      </c>
      <c r="AB23" s="18">
        <v>0</v>
      </c>
      <c r="AC23" s="7"/>
      <c r="AD23" s="18">
        <v>0</v>
      </c>
      <c r="AE23" s="20">
        <v>371626</v>
      </c>
      <c r="AF23" s="18">
        <v>0</v>
      </c>
      <c r="AG23">
        <v>2201304419</v>
      </c>
      <c r="AH23" s="17">
        <v>44844</v>
      </c>
      <c r="AI23" s="17">
        <v>44358</v>
      </c>
      <c r="AJ23" s="7"/>
      <c r="AK23" s="7">
        <v>2</v>
      </c>
      <c r="AL23" s="7"/>
      <c r="AM23" s="7"/>
      <c r="AN23" s="7">
        <v>2</v>
      </c>
      <c r="AO23" s="7">
        <v>20220103</v>
      </c>
      <c r="AP23" s="7">
        <v>20211220</v>
      </c>
      <c r="AQ23" s="18">
        <v>412394</v>
      </c>
      <c r="AR23" s="18">
        <v>32882</v>
      </c>
      <c r="AS23" s="17">
        <v>45046</v>
      </c>
    </row>
    <row r="24" spans="1:45" x14ac:dyDescent="0.25">
      <c r="A24" s="7">
        <v>900759245</v>
      </c>
      <c r="B24" s="7" t="s">
        <v>12</v>
      </c>
      <c r="C24" s="7" t="s">
        <v>15</v>
      </c>
      <c r="D24" s="7">
        <v>1215</v>
      </c>
      <c r="E24" s="7" t="s">
        <v>89</v>
      </c>
      <c r="F24" s="7" t="s">
        <v>15</v>
      </c>
      <c r="G24" s="7">
        <v>1215</v>
      </c>
      <c r="H24" s="17">
        <v>44663</v>
      </c>
      <c r="I24" s="18">
        <v>863182</v>
      </c>
      <c r="J24" s="18">
        <v>529954</v>
      </c>
      <c r="K24" s="7" t="s">
        <v>78</v>
      </c>
      <c r="L24" s="7" t="s">
        <v>61</v>
      </c>
      <c r="M24" s="7" t="s">
        <v>110</v>
      </c>
      <c r="N24" s="7"/>
      <c r="O24" s="18">
        <v>0</v>
      </c>
      <c r="P24" s="7"/>
      <c r="Q24" s="7"/>
      <c r="R24" s="7"/>
      <c r="S24" s="7"/>
      <c r="T24" s="18">
        <v>0</v>
      </c>
      <c r="U24" s="18">
        <v>832182</v>
      </c>
      <c r="V24" s="18">
        <v>0</v>
      </c>
      <c r="W24" s="18">
        <v>0</v>
      </c>
      <c r="X24" s="18">
        <v>0</v>
      </c>
      <c r="Y24" s="18">
        <v>516932</v>
      </c>
      <c r="Z24" s="18">
        <v>315250</v>
      </c>
      <c r="AA24" s="7" t="s">
        <v>90</v>
      </c>
      <c r="AB24" s="18">
        <v>0</v>
      </c>
      <c r="AC24" s="7"/>
      <c r="AD24" s="18">
        <v>0</v>
      </c>
      <c r="AE24" s="18">
        <v>315250</v>
      </c>
      <c r="AF24" s="18">
        <v>0</v>
      </c>
      <c r="AG24">
        <v>2201387131</v>
      </c>
      <c r="AH24" s="17">
        <v>45051</v>
      </c>
      <c r="AI24" s="17">
        <v>44663</v>
      </c>
      <c r="AJ24" s="7"/>
      <c r="AK24" s="7">
        <v>2</v>
      </c>
      <c r="AL24" s="7"/>
      <c r="AM24" s="7"/>
      <c r="AN24" s="7">
        <v>2</v>
      </c>
      <c r="AO24" s="7">
        <v>20220831</v>
      </c>
      <c r="AP24" s="7">
        <v>20220817</v>
      </c>
      <c r="AQ24" s="18">
        <v>832182</v>
      </c>
      <c r="AR24" s="18">
        <v>315250</v>
      </c>
      <c r="AS24" s="17">
        <v>45046</v>
      </c>
    </row>
    <row r="25" spans="1:45" x14ac:dyDescent="0.25">
      <c r="A25" s="7">
        <v>900759245</v>
      </c>
      <c r="B25" s="7" t="s">
        <v>12</v>
      </c>
      <c r="C25" s="7" t="s">
        <v>14</v>
      </c>
      <c r="D25" s="7">
        <v>1307</v>
      </c>
      <c r="E25" s="7" t="s">
        <v>91</v>
      </c>
      <c r="F25" s="7" t="s">
        <v>14</v>
      </c>
      <c r="G25" s="7">
        <v>1307</v>
      </c>
      <c r="H25" s="17">
        <v>44329</v>
      </c>
      <c r="I25" s="18">
        <v>5831886</v>
      </c>
      <c r="J25" s="18">
        <v>178614</v>
      </c>
      <c r="K25" s="7" t="s">
        <v>78</v>
      </c>
      <c r="L25" s="7" t="s">
        <v>61</v>
      </c>
      <c r="M25" s="7" t="s">
        <v>110</v>
      </c>
      <c r="N25" s="7"/>
      <c r="O25" s="18">
        <v>0</v>
      </c>
      <c r="P25" s="7"/>
      <c r="Q25" s="7"/>
      <c r="R25" s="7"/>
      <c r="S25" s="7"/>
      <c r="T25" s="18">
        <v>0</v>
      </c>
      <c r="U25" s="18">
        <v>5827686</v>
      </c>
      <c r="V25" s="18">
        <v>0</v>
      </c>
      <c r="W25" s="18">
        <v>0</v>
      </c>
      <c r="X25" s="18">
        <v>0</v>
      </c>
      <c r="Y25" s="18">
        <v>5585808</v>
      </c>
      <c r="Z25" s="18">
        <v>241878</v>
      </c>
      <c r="AA25" s="7" t="s">
        <v>92</v>
      </c>
      <c r="AB25" s="18">
        <v>0</v>
      </c>
      <c r="AC25" s="7"/>
      <c r="AD25" s="18">
        <v>0</v>
      </c>
      <c r="AE25" s="18">
        <v>0</v>
      </c>
      <c r="AF25" s="18">
        <v>0</v>
      </c>
      <c r="AG25" s="7"/>
      <c r="AH25" s="7"/>
      <c r="AI25" s="17">
        <v>44329</v>
      </c>
      <c r="AJ25" s="7"/>
      <c r="AK25" s="7">
        <v>2</v>
      </c>
      <c r="AL25" s="7"/>
      <c r="AM25" s="7"/>
      <c r="AN25" s="7">
        <v>2</v>
      </c>
      <c r="AO25" s="7">
        <v>20220103</v>
      </c>
      <c r="AP25" s="7">
        <v>20211220</v>
      </c>
      <c r="AQ25" s="18">
        <v>5827686</v>
      </c>
      <c r="AR25" s="18">
        <v>241878</v>
      </c>
      <c r="AS25" s="17">
        <v>45046</v>
      </c>
    </row>
    <row r="26" spans="1:45" x14ac:dyDescent="0.25">
      <c r="A26" s="7">
        <v>900759245</v>
      </c>
      <c r="B26" s="7" t="s">
        <v>12</v>
      </c>
      <c r="C26" s="7" t="s">
        <v>14</v>
      </c>
      <c r="D26" s="7">
        <v>1022</v>
      </c>
      <c r="E26" s="7" t="s">
        <v>93</v>
      </c>
      <c r="F26" s="7" t="s">
        <v>14</v>
      </c>
      <c r="G26" s="7">
        <v>1022</v>
      </c>
      <c r="H26" s="17">
        <v>44270</v>
      </c>
      <c r="I26" s="18">
        <v>15826505</v>
      </c>
      <c r="J26" s="18">
        <v>477876</v>
      </c>
      <c r="K26" s="7" t="s">
        <v>78</v>
      </c>
      <c r="L26" s="7" t="s">
        <v>61</v>
      </c>
      <c r="M26" s="7" t="s">
        <v>110</v>
      </c>
      <c r="N26" s="7"/>
      <c r="O26" s="18">
        <v>0</v>
      </c>
      <c r="P26" s="7"/>
      <c r="Q26" s="7"/>
      <c r="R26" s="7"/>
      <c r="S26" s="7"/>
      <c r="T26" s="18">
        <v>0</v>
      </c>
      <c r="U26" s="18">
        <v>15826505</v>
      </c>
      <c r="V26" s="18">
        <v>0</v>
      </c>
      <c r="W26" s="18">
        <v>0</v>
      </c>
      <c r="X26" s="18">
        <v>0</v>
      </c>
      <c r="Y26" s="18">
        <v>15753341</v>
      </c>
      <c r="Z26" s="18">
        <v>73164</v>
      </c>
      <c r="AA26" s="7" t="s">
        <v>94</v>
      </c>
      <c r="AB26" s="18">
        <v>0</v>
      </c>
      <c r="AC26" s="7"/>
      <c r="AD26" s="18">
        <v>0</v>
      </c>
      <c r="AE26" s="18">
        <v>422744</v>
      </c>
      <c r="AF26" s="18">
        <v>0</v>
      </c>
      <c r="AG26">
        <v>2201259405</v>
      </c>
      <c r="AH26" s="17">
        <v>44755</v>
      </c>
      <c r="AI26" s="17">
        <v>44270</v>
      </c>
      <c r="AJ26" s="7"/>
      <c r="AK26" s="7">
        <v>2</v>
      </c>
      <c r="AL26" s="7"/>
      <c r="AM26" s="7"/>
      <c r="AN26" s="7">
        <v>2</v>
      </c>
      <c r="AO26" s="7">
        <v>20220103</v>
      </c>
      <c r="AP26" s="7">
        <v>20211220</v>
      </c>
      <c r="AQ26" s="18">
        <v>15826505</v>
      </c>
      <c r="AR26" s="18">
        <v>73164</v>
      </c>
      <c r="AS26" s="17">
        <v>45046</v>
      </c>
    </row>
    <row r="27" spans="1:45" x14ac:dyDescent="0.25">
      <c r="A27" s="7">
        <v>900759245</v>
      </c>
      <c r="B27" s="7" t="s">
        <v>12</v>
      </c>
      <c r="C27" s="7" t="s">
        <v>15</v>
      </c>
      <c r="D27" s="7">
        <v>18</v>
      </c>
      <c r="E27" s="7" t="s">
        <v>95</v>
      </c>
      <c r="F27" s="7" t="s">
        <v>15</v>
      </c>
      <c r="G27" s="7">
        <v>18</v>
      </c>
      <c r="H27" s="17">
        <v>44421</v>
      </c>
      <c r="I27" s="18">
        <v>12888590</v>
      </c>
      <c r="J27" s="18">
        <v>180304</v>
      </c>
      <c r="K27" s="7" t="s">
        <v>78</v>
      </c>
      <c r="L27" s="7" t="s">
        <v>61</v>
      </c>
      <c r="M27" s="7" t="s">
        <v>110</v>
      </c>
      <c r="N27" s="7"/>
      <c r="O27" s="18">
        <v>0</v>
      </c>
      <c r="P27" s="7"/>
      <c r="Q27" s="7"/>
      <c r="R27" s="7"/>
      <c r="S27" s="7"/>
      <c r="T27" s="18">
        <v>0</v>
      </c>
      <c r="U27" s="18">
        <v>12884390</v>
      </c>
      <c r="V27" s="18">
        <v>0</v>
      </c>
      <c r="W27" s="18">
        <v>0</v>
      </c>
      <c r="X27" s="18">
        <v>0</v>
      </c>
      <c r="Y27" s="18">
        <v>12701480</v>
      </c>
      <c r="Z27" s="18">
        <v>182910</v>
      </c>
      <c r="AA27" s="7" t="s">
        <v>82</v>
      </c>
      <c r="AB27" s="18">
        <v>0</v>
      </c>
      <c r="AC27" s="7"/>
      <c r="AD27" s="18">
        <v>0</v>
      </c>
      <c r="AE27" s="18">
        <v>12701480</v>
      </c>
      <c r="AF27" s="18">
        <v>0</v>
      </c>
      <c r="AG27">
        <v>4800052451</v>
      </c>
      <c r="AH27" s="17">
        <v>44561</v>
      </c>
      <c r="AI27" s="17">
        <v>44421</v>
      </c>
      <c r="AJ27" s="7"/>
      <c r="AK27" s="7">
        <v>2</v>
      </c>
      <c r="AL27" s="7"/>
      <c r="AM27" s="7"/>
      <c r="AN27" s="7">
        <v>2</v>
      </c>
      <c r="AO27" s="7">
        <v>20220103</v>
      </c>
      <c r="AP27" s="7">
        <v>20211220</v>
      </c>
      <c r="AQ27" s="18">
        <v>12884390</v>
      </c>
      <c r="AR27" s="18">
        <v>182910</v>
      </c>
      <c r="AS27" s="17">
        <v>45046</v>
      </c>
    </row>
    <row r="28" spans="1:45" hidden="1" x14ac:dyDescent="0.25">
      <c r="A28" s="7">
        <v>900759245</v>
      </c>
      <c r="B28" s="7" t="s">
        <v>12</v>
      </c>
      <c r="C28" s="7" t="s">
        <v>15</v>
      </c>
      <c r="D28" s="7">
        <v>599</v>
      </c>
      <c r="E28" s="7" t="s">
        <v>96</v>
      </c>
      <c r="F28" s="7" t="s">
        <v>15</v>
      </c>
      <c r="G28" s="7">
        <v>599</v>
      </c>
      <c r="H28" s="17">
        <v>44531</v>
      </c>
      <c r="I28" s="18">
        <v>9026170</v>
      </c>
      <c r="J28" s="18">
        <v>273337</v>
      </c>
      <c r="K28" s="7" t="s">
        <v>78</v>
      </c>
      <c r="L28" s="7" t="s">
        <v>61</v>
      </c>
      <c r="M28" s="7" t="s">
        <v>109</v>
      </c>
      <c r="N28" s="7"/>
      <c r="O28" s="18">
        <v>0</v>
      </c>
      <c r="P28" s="7"/>
      <c r="Q28" s="7"/>
      <c r="R28" s="7"/>
      <c r="S28" s="7"/>
      <c r="T28" s="18">
        <v>0</v>
      </c>
      <c r="U28" s="18">
        <v>9021970</v>
      </c>
      <c r="V28" s="18">
        <v>0</v>
      </c>
      <c r="W28" s="18">
        <v>0</v>
      </c>
      <c r="X28" s="18">
        <v>0</v>
      </c>
      <c r="Y28" s="18">
        <v>8718414</v>
      </c>
      <c r="Z28" s="18">
        <v>303556</v>
      </c>
      <c r="AA28" s="7"/>
      <c r="AB28" s="18">
        <v>0</v>
      </c>
      <c r="AC28" s="7"/>
      <c r="AD28" s="18">
        <v>0</v>
      </c>
      <c r="AE28" s="18">
        <v>0</v>
      </c>
      <c r="AF28" s="18">
        <v>0</v>
      </c>
      <c r="AG28">
        <v>2201242781</v>
      </c>
      <c r="AH28" s="17">
        <v>44712</v>
      </c>
      <c r="AI28" s="17">
        <v>44531</v>
      </c>
      <c r="AJ28" s="7"/>
      <c r="AK28" s="7">
        <v>2</v>
      </c>
      <c r="AL28" s="7"/>
      <c r="AM28" s="7"/>
      <c r="AN28" s="7">
        <v>2</v>
      </c>
      <c r="AO28" s="7">
        <v>20220831</v>
      </c>
      <c r="AP28" s="7">
        <v>20220817</v>
      </c>
      <c r="AQ28" s="18">
        <v>9021970</v>
      </c>
      <c r="AR28" s="18">
        <v>303556</v>
      </c>
      <c r="AS28" s="17">
        <v>45046</v>
      </c>
    </row>
    <row r="29" spans="1:45" x14ac:dyDescent="0.25">
      <c r="A29" s="7">
        <v>900759245</v>
      </c>
      <c r="B29" s="7" t="s">
        <v>12</v>
      </c>
      <c r="C29" s="7" t="s">
        <v>13</v>
      </c>
      <c r="D29" s="7">
        <v>7262</v>
      </c>
      <c r="E29" s="7" t="s">
        <v>97</v>
      </c>
      <c r="F29" s="7" t="s">
        <v>13</v>
      </c>
      <c r="G29" s="7">
        <v>7262</v>
      </c>
      <c r="H29" s="17">
        <v>43844</v>
      </c>
      <c r="I29" s="18">
        <v>3318750</v>
      </c>
      <c r="J29" s="18">
        <v>6100</v>
      </c>
      <c r="K29" s="7" t="s">
        <v>78</v>
      </c>
      <c r="L29" s="7" t="s">
        <v>61</v>
      </c>
      <c r="M29" s="7" t="s">
        <v>110</v>
      </c>
      <c r="N29" s="7"/>
      <c r="O29" s="18">
        <v>0</v>
      </c>
      <c r="P29" s="7"/>
      <c r="Q29" s="7"/>
      <c r="R29" s="7"/>
      <c r="S29" s="7"/>
      <c r="T29" s="18">
        <v>0</v>
      </c>
      <c r="U29" s="18">
        <v>3312650</v>
      </c>
      <c r="V29" s="18">
        <v>0</v>
      </c>
      <c r="W29" s="18">
        <v>0</v>
      </c>
      <c r="X29" s="18">
        <v>0</v>
      </c>
      <c r="Y29" s="18">
        <v>3228650</v>
      </c>
      <c r="Z29" s="18">
        <v>84000</v>
      </c>
      <c r="AA29" s="7" t="s">
        <v>98</v>
      </c>
      <c r="AB29" s="18">
        <v>0</v>
      </c>
      <c r="AC29" s="7"/>
      <c r="AD29" s="18">
        <v>0</v>
      </c>
      <c r="AE29" s="18">
        <v>3228650</v>
      </c>
      <c r="AF29" s="18">
        <v>0</v>
      </c>
      <c r="AG29">
        <v>2200833875</v>
      </c>
      <c r="AH29" s="17">
        <v>43950</v>
      </c>
      <c r="AI29" s="17">
        <v>43844</v>
      </c>
      <c r="AJ29" s="7"/>
      <c r="AK29" s="7">
        <v>2</v>
      </c>
      <c r="AL29" s="7"/>
      <c r="AM29" s="7"/>
      <c r="AN29" s="7">
        <v>2</v>
      </c>
      <c r="AO29" s="7">
        <v>20200330</v>
      </c>
      <c r="AP29" s="7">
        <v>20200313</v>
      </c>
      <c r="AQ29" s="18">
        <v>3312650</v>
      </c>
      <c r="AR29" s="18">
        <v>84000</v>
      </c>
      <c r="AS29" s="17">
        <v>45046</v>
      </c>
    </row>
    <row r="30" spans="1:45" hidden="1" x14ac:dyDescent="0.25">
      <c r="A30" s="7">
        <v>900759245</v>
      </c>
      <c r="B30" s="7" t="s">
        <v>12</v>
      </c>
      <c r="C30" s="7" t="s">
        <v>13</v>
      </c>
      <c r="D30" s="7">
        <v>7929</v>
      </c>
      <c r="E30" s="7" t="s">
        <v>99</v>
      </c>
      <c r="F30" s="7" t="s">
        <v>13</v>
      </c>
      <c r="G30" s="7">
        <v>7929</v>
      </c>
      <c r="H30" s="17">
        <v>43922</v>
      </c>
      <c r="I30" s="18">
        <v>4421125</v>
      </c>
      <c r="J30" s="18">
        <v>835850</v>
      </c>
      <c r="K30" s="7" t="s">
        <v>100</v>
      </c>
      <c r="L30" s="7" t="s">
        <v>61</v>
      </c>
      <c r="M30" s="7" t="s">
        <v>109</v>
      </c>
      <c r="N30" s="7"/>
      <c r="O30" s="18">
        <v>0</v>
      </c>
      <c r="P30" s="7"/>
      <c r="Q30" s="7"/>
      <c r="R30" s="7"/>
      <c r="S30" s="7"/>
      <c r="T30" s="18">
        <v>0</v>
      </c>
      <c r="U30" s="18">
        <v>4418725</v>
      </c>
      <c r="V30" s="18">
        <v>0</v>
      </c>
      <c r="W30" s="18">
        <v>0</v>
      </c>
      <c r="X30" s="18">
        <v>0</v>
      </c>
      <c r="Y30" s="18">
        <v>4418725</v>
      </c>
      <c r="Z30" s="18">
        <v>0</v>
      </c>
      <c r="AA30" s="7"/>
      <c r="AB30" s="18">
        <v>0</v>
      </c>
      <c r="AC30" s="7"/>
      <c r="AD30" s="18">
        <v>0</v>
      </c>
      <c r="AE30" s="18">
        <v>835340</v>
      </c>
      <c r="AF30" s="18">
        <v>0</v>
      </c>
      <c r="AG30">
        <v>2201259405</v>
      </c>
      <c r="AH30" s="17">
        <v>44664</v>
      </c>
      <c r="AI30" s="17">
        <v>43922</v>
      </c>
      <c r="AJ30" s="7"/>
      <c r="AK30" s="7">
        <v>2</v>
      </c>
      <c r="AL30" s="7"/>
      <c r="AM30" s="7"/>
      <c r="AN30" s="7">
        <v>2</v>
      </c>
      <c r="AO30" s="7">
        <v>20220103</v>
      </c>
      <c r="AP30" s="7">
        <v>20211220</v>
      </c>
      <c r="AQ30" s="18">
        <v>4418725</v>
      </c>
      <c r="AR30" s="18">
        <v>0</v>
      </c>
      <c r="AS30" s="17">
        <v>45046</v>
      </c>
    </row>
    <row r="31" spans="1:45" hidden="1" x14ac:dyDescent="0.25">
      <c r="A31" s="7">
        <v>900759245</v>
      </c>
      <c r="B31" s="7" t="s">
        <v>12</v>
      </c>
      <c r="C31" s="7" t="s">
        <v>13</v>
      </c>
      <c r="D31" s="7">
        <v>7932</v>
      </c>
      <c r="E31" s="7" t="s">
        <v>101</v>
      </c>
      <c r="F31" s="7" t="s">
        <v>13</v>
      </c>
      <c r="G31" s="7">
        <v>7932</v>
      </c>
      <c r="H31" s="17">
        <v>43922</v>
      </c>
      <c r="I31" s="18">
        <v>961800</v>
      </c>
      <c r="J31" s="18">
        <v>97800</v>
      </c>
      <c r="K31" s="7" t="s">
        <v>100</v>
      </c>
      <c r="L31" s="7" t="s">
        <v>61</v>
      </c>
      <c r="M31" s="7" t="s">
        <v>109</v>
      </c>
      <c r="N31" s="7"/>
      <c r="O31" s="18">
        <v>0</v>
      </c>
      <c r="P31" s="7"/>
      <c r="Q31" s="7"/>
      <c r="R31" s="7"/>
      <c r="S31" s="7"/>
      <c r="T31" s="18">
        <v>0</v>
      </c>
      <c r="U31" s="18">
        <v>959400</v>
      </c>
      <c r="V31" s="18">
        <v>0</v>
      </c>
      <c r="W31" s="18">
        <v>0</v>
      </c>
      <c r="X31" s="18">
        <v>0</v>
      </c>
      <c r="Y31" s="18">
        <v>959400</v>
      </c>
      <c r="Z31" s="18">
        <v>0</v>
      </c>
      <c r="AA31" s="7"/>
      <c r="AB31" s="18">
        <v>0</v>
      </c>
      <c r="AC31" s="7"/>
      <c r="AD31" s="18">
        <v>0</v>
      </c>
      <c r="AE31" s="18">
        <v>95400</v>
      </c>
      <c r="AF31" s="18">
        <v>0</v>
      </c>
      <c r="AG31">
        <v>4800055417</v>
      </c>
      <c r="AH31" s="17">
        <v>44712</v>
      </c>
      <c r="AI31" s="17">
        <v>43922</v>
      </c>
      <c r="AJ31" s="7"/>
      <c r="AK31" s="7">
        <v>2</v>
      </c>
      <c r="AL31" s="7"/>
      <c r="AM31" s="7"/>
      <c r="AN31" s="7">
        <v>2</v>
      </c>
      <c r="AO31" s="7">
        <v>20220103</v>
      </c>
      <c r="AP31" s="7">
        <v>20211220</v>
      </c>
      <c r="AQ31" s="18">
        <v>959400</v>
      </c>
      <c r="AR31" s="18">
        <v>0</v>
      </c>
      <c r="AS31" s="17">
        <v>45046</v>
      </c>
    </row>
    <row r="32" spans="1:45" hidden="1" x14ac:dyDescent="0.25">
      <c r="A32" s="7">
        <v>900759245</v>
      </c>
      <c r="B32" s="7" t="s">
        <v>12</v>
      </c>
      <c r="C32" s="7" t="s">
        <v>13</v>
      </c>
      <c r="D32" s="7">
        <v>8348</v>
      </c>
      <c r="E32" s="7" t="s">
        <v>102</v>
      </c>
      <c r="F32" s="7" t="s">
        <v>13</v>
      </c>
      <c r="G32" s="7">
        <v>8348</v>
      </c>
      <c r="H32" s="17">
        <v>43983</v>
      </c>
      <c r="I32" s="18">
        <v>4676270</v>
      </c>
      <c r="J32" s="18">
        <v>40572</v>
      </c>
      <c r="K32" s="7" t="s">
        <v>100</v>
      </c>
      <c r="L32" s="7" t="s">
        <v>61</v>
      </c>
      <c r="M32" s="7" t="s">
        <v>109</v>
      </c>
      <c r="N32" s="7"/>
      <c r="O32" s="18">
        <v>0</v>
      </c>
      <c r="P32" s="7"/>
      <c r="Q32" s="7"/>
      <c r="R32" s="7"/>
      <c r="S32" s="7"/>
      <c r="T32" s="18">
        <v>0</v>
      </c>
      <c r="U32" s="18">
        <v>4670170</v>
      </c>
      <c r="V32" s="18">
        <v>0</v>
      </c>
      <c r="W32" s="18">
        <v>0</v>
      </c>
      <c r="X32" s="18">
        <v>0</v>
      </c>
      <c r="Y32" s="18">
        <v>4670170</v>
      </c>
      <c r="Z32" s="18">
        <v>0</v>
      </c>
      <c r="AA32" s="7"/>
      <c r="AB32" s="18">
        <v>0</v>
      </c>
      <c r="AC32" s="7"/>
      <c r="AD32" s="18">
        <v>0</v>
      </c>
      <c r="AE32" s="18">
        <v>40572</v>
      </c>
      <c r="AF32" s="18">
        <v>0</v>
      </c>
      <c r="AG32">
        <v>4800055417</v>
      </c>
      <c r="AH32" s="17">
        <v>44712</v>
      </c>
      <c r="AI32" s="17">
        <v>43983</v>
      </c>
      <c r="AJ32" s="7"/>
      <c r="AK32" s="7">
        <v>2</v>
      </c>
      <c r="AL32" s="7"/>
      <c r="AM32" s="7"/>
      <c r="AN32" s="7">
        <v>2</v>
      </c>
      <c r="AO32" s="7">
        <v>20220103</v>
      </c>
      <c r="AP32" s="7">
        <v>20211220</v>
      </c>
      <c r="AQ32" s="18">
        <v>4670170</v>
      </c>
      <c r="AR32" s="18">
        <v>0</v>
      </c>
      <c r="AS32" s="17">
        <v>45046</v>
      </c>
    </row>
    <row r="33" spans="1:45" hidden="1" x14ac:dyDescent="0.25">
      <c r="A33" s="7">
        <v>900759245</v>
      </c>
      <c r="B33" s="7" t="s">
        <v>12</v>
      </c>
      <c r="C33" s="7" t="s">
        <v>15</v>
      </c>
      <c r="D33" s="7">
        <v>315</v>
      </c>
      <c r="E33" s="7" t="s">
        <v>103</v>
      </c>
      <c r="F33" s="7" t="s">
        <v>15</v>
      </c>
      <c r="G33" s="7">
        <v>315</v>
      </c>
      <c r="H33" s="17">
        <v>44477</v>
      </c>
      <c r="I33" s="18">
        <v>10589010</v>
      </c>
      <c r="J33" s="18">
        <v>107218</v>
      </c>
      <c r="K33" s="7" t="s">
        <v>100</v>
      </c>
      <c r="L33" s="7" t="s">
        <v>61</v>
      </c>
      <c r="M33" s="7" t="s">
        <v>109</v>
      </c>
      <c r="N33" s="7"/>
      <c r="O33" s="18">
        <v>0</v>
      </c>
      <c r="P33" s="7"/>
      <c r="Q33" s="7"/>
      <c r="R33" s="7"/>
      <c r="S33" s="7"/>
      <c r="T33" s="18">
        <v>0</v>
      </c>
      <c r="U33" s="18">
        <v>10557210</v>
      </c>
      <c r="V33" s="18">
        <v>0</v>
      </c>
      <c r="W33" s="18">
        <v>0</v>
      </c>
      <c r="X33" s="18">
        <v>0</v>
      </c>
      <c r="Y33" s="18">
        <v>10557210</v>
      </c>
      <c r="Z33" s="18">
        <v>0</v>
      </c>
      <c r="AA33" s="7"/>
      <c r="AB33" s="18">
        <v>0</v>
      </c>
      <c r="AC33" s="7"/>
      <c r="AD33" s="18">
        <v>0</v>
      </c>
      <c r="AE33" s="18">
        <v>10557210</v>
      </c>
      <c r="AF33" s="18">
        <v>0</v>
      </c>
      <c r="AG33">
        <v>2201212502</v>
      </c>
      <c r="AH33" s="17">
        <v>44651</v>
      </c>
      <c r="AI33" s="17">
        <v>44477</v>
      </c>
      <c r="AJ33" s="7"/>
      <c r="AK33" s="7">
        <v>2</v>
      </c>
      <c r="AL33" s="7"/>
      <c r="AM33" s="7"/>
      <c r="AN33" s="7">
        <v>2</v>
      </c>
      <c r="AO33" s="7">
        <v>20220831</v>
      </c>
      <c r="AP33" s="7">
        <v>20220817</v>
      </c>
      <c r="AQ33" s="18">
        <v>10557210</v>
      </c>
      <c r="AR33" s="18">
        <v>0</v>
      </c>
      <c r="AS33" s="17">
        <v>45046</v>
      </c>
    </row>
    <row r="34" spans="1:45" hidden="1" x14ac:dyDescent="0.25">
      <c r="A34" s="7">
        <v>900759245</v>
      </c>
      <c r="B34" s="7" t="s">
        <v>12</v>
      </c>
      <c r="C34" s="7" t="s">
        <v>15</v>
      </c>
      <c r="D34" s="7">
        <v>739</v>
      </c>
      <c r="E34" s="7" t="s">
        <v>104</v>
      </c>
      <c r="F34" s="7" t="s">
        <v>15</v>
      </c>
      <c r="G34" s="7">
        <v>739</v>
      </c>
      <c r="H34" s="17">
        <v>44544</v>
      </c>
      <c r="I34" s="18">
        <v>8194384</v>
      </c>
      <c r="J34" s="18">
        <v>160044</v>
      </c>
      <c r="K34" s="7" t="s">
        <v>100</v>
      </c>
      <c r="L34" s="7" t="s">
        <v>61</v>
      </c>
      <c r="M34" s="7" t="s">
        <v>109</v>
      </c>
      <c r="N34" s="7"/>
      <c r="O34" s="18">
        <v>0</v>
      </c>
      <c r="P34" s="7"/>
      <c r="Q34" s="7"/>
      <c r="R34" s="7"/>
      <c r="S34" s="7"/>
      <c r="T34" s="18">
        <v>0</v>
      </c>
      <c r="U34" s="18">
        <v>8185584</v>
      </c>
      <c r="V34" s="18">
        <v>0</v>
      </c>
      <c r="W34" s="18">
        <v>0</v>
      </c>
      <c r="X34" s="18">
        <v>0</v>
      </c>
      <c r="Y34" s="18">
        <v>8185584</v>
      </c>
      <c r="Z34" s="18">
        <v>0</v>
      </c>
      <c r="AA34" s="7"/>
      <c r="AB34" s="18">
        <v>0</v>
      </c>
      <c r="AC34" s="7"/>
      <c r="AD34" s="18">
        <v>0</v>
      </c>
      <c r="AE34" s="18">
        <v>8185584</v>
      </c>
      <c r="AF34" s="18">
        <v>0</v>
      </c>
      <c r="AG34">
        <v>2201212502</v>
      </c>
      <c r="AH34" s="17">
        <v>44651</v>
      </c>
      <c r="AI34" s="17">
        <v>44544</v>
      </c>
      <c r="AJ34" s="7"/>
      <c r="AK34" s="7">
        <v>2</v>
      </c>
      <c r="AL34" s="7"/>
      <c r="AM34" s="7"/>
      <c r="AN34" s="7">
        <v>1</v>
      </c>
      <c r="AO34" s="7">
        <v>20211230</v>
      </c>
      <c r="AP34" s="7">
        <v>20211220</v>
      </c>
      <c r="AQ34" s="18">
        <v>8185584</v>
      </c>
      <c r="AR34" s="18">
        <v>0</v>
      </c>
      <c r="AS34" s="17">
        <v>45046</v>
      </c>
    </row>
    <row r="35" spans="1:45" hidden="1" x14ac:dyDescent="0.25">
      <c r="A35" s="7">
        <v>900759245</v>
      </c>
      <c r="B35" s="7" t="s">
        <v>12</v>
      </c>
      <c r="C35" s="7" t="s">
        <v>15</v>
      </c>
      <c r="D35" s="7">
        <v>1214</v>
      </c>
      <c r="E35" s="7" t="s">
        <v>105</v>
      </c>
      <c r="F35" s="7" t="s">
        <v>15</v>
      </c>
      <c r="G35" s="7">
        <v>1214</v>
      </c>
      <c r="H35" s="17">
        <v>44663</v>
      </c>
      <c r="I35" s="18">
        <v>1639018</v>
      </c>
      <c r="J35" s="18">
        <v>7000</v>
      </c>
      <c r="K35" s="7" t="s">
        <v>100</v>
      </c>
      <c r="L35" s="7" t="s">
        <v>61</v>
      </c>
      <c r="M35" s="7" t="s">
        <v>109</v>
      </c>
      <c r="N35" s="7"/>
      <c r="O35" s="18">
        <v>0</v>
      </c>
      <c r="P35" s="7"/>
      <c r="Q35" s="7"/>
      <c r="R35" s="7"/>
      <c r="S35" s="7"/>
      <c r="T35" s="18">
        <v>0</v>
      </c>
      <c r="U35" s="18">
        <v>1632018</v>
      </c>
      <c r="V35" s="18">
        <v>0</v>
      </c>
      <c r="W35" s="18">
        <v>0</v>
      </c>
      <c r="X35" s="18">
        <v>0</v>
      </c>
      <c r="Y35" s="18">
        <v>1632018</v>
      </c>
      <c r="Z35" s="18">
        <v>0</v>
      </c>
      <c r="AA35" s="7"/>
      <c r="AB35" s="18">
        <v>0</v>
      </c>
      <c r="AC35" s="7"/>
      <c r="AD35" s="18">
        <v>0</v>
      </c>
      <c r="AE35" s="20">
        <v>1599112</v>
      </c>
      <c r="AF35" s="18">
        <v>0</v>
      </c>
      <c r="AG35">
        <v>2201304419</v>
      </c>
      <c r="AH35" s="17">
        <v>44852</v>
      </c>
      <c r="AI35" s="17">
        <v>44663</v>
      </c>
      <c r="AJ35" s="7"/>
      <c r="AK35" s="7">
        <v>2</v>
      </c>
      <c r="AL35" s="7"/>
      <c r="AM35" s="7"/>
      <c r="AN35" s="7">
        <v>1</v>
      </c>
      <c r="AO35" s="7">
        <v>20220430</v>
      </c>
      <c r="AP35" s="7">
        <v>20220422</v>
      </c>
      <c r="AQ35" s="18">
        <v>1632018</v>
      </c>
      <c r="AR35" s="18">
        <v>0</v>
      </c>
      <c r="AS35" s="17">
        <v>45046</v>
      </c>
    </row>
    <row r="36" spans="1:45" hidden="1" x14ac:dyDescent="0.25">
      <c r="A36" s="7">
        <v>900759245</v>
      </c>
      <c r="B36" s="7" t="s">
        <v>12</v>
      </c>
      <c r="C36" s="7" t="s">
        <v>14</v>
      </c>
      <c r="D36" s="7">
        <v>1374</v>
      </c>
      <c r="E36" s="7" t="s">
        <v>106</v>
      </c>
      <c r="F36" s="7" t="s">
        <v>14</v>
      </c>
      <c r="G36" s="7">
        <v>1374</v>
      </c>
      <c r="H36" s="17">
        <v>44358</v>
      </c>
      <c r="I36" s="18">
        <v>7559548</v>
      </c>
      <c r="J36" s="18">
        <v>4200</v>
      </c>
      <c r="K36" s="7" t="s">
        <v>100</v>
      </c>
      <c r="L36" s="7" t="s">
        <v>61</v>
      </c>
      <c r="M36" s="7" t="s">
        <v>109</v>
      </c>
      <c r="N36" s="7"/>
      <c r="O36" s="18">
        <v>0</v>
      </c>
      <c r="P36" s="7"/>
      <c r="Q36" s="7"/>
      <c r="R36" s="7"/>
      <c r="S36" s="7"/>
      <c r="T36" s="18">
        <v>0</v>
      </c>
      <c r="U36" s="18">
        <v>7555348</v>
      </c>
      <c r="V36" s="18">
        <v>0</v>
      </c>
      <c r="W36" s="18">
        <v>0</v>
      </c>
      <c r="X36" s="18">
        <v>0</v>
      </c>
      <c r="Y36" s="18">
        <v>7555348</v>
      </c>
      <c r="Z36" s="18">
        <v>0</v>
      </c>
      <c r="AA36" s="7"/>
      <c r="AB36" s="18">
        <v>0</v>
      </c>
      <c r="AC36" s="7"/>
      <c r="AD36" s="18">
        <v>0</v>
      </c>
      <c r="AE36" s="18">
        <v>7400343</v>
      </c>
      <c r="AF36" s="18">
        <v>0</v>
      </c>
      <c r="AG36">
        <v>2201151895</v>
      </c>
      <c r="AH36" s="17">
        <v>44544</v>
      </c>
      <c r="AI36" s="17">
        <v>44358</v>
      </c>
      <c r="AJ36" s="7"/>
      <c r="AK36" s="7">
        <v>2</v>
      </c>
      <c r="AL36" s="7"/>
      <c r="AM36" s="7"/>
      <c r="AN36" s="7">
        <v>1</v>
      </c>
      <c r="AO36" s="7">
        <v>20210630</v>
      </c>
      <c r="AP36" s="7">
        <v>20210615</v>
      </c>
      <c r="AQ36" s="18">
        <v>7555348</v>
      </c>
      <c r="AR36" s="18">
        <v>0</v>
      </c>
      <c r="AS36" s="17">
        <v>45046</v>
      </c>
    </row>
  </sheetData>
  <autoFilter ref="A2:AS36">
    <filterColumn colId="12">
      <filters>
        <filter val="FACTURA  CANCELADA CON GLOSA ACEPTADA"/>
        <filter val="FACTURA CANCELADA CON GLOSA ACEPTADA"/>
        <filter val="FACTURA CON GLOSA ACEPT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10" sqref="L1:O1048576"/>
    </sheetView>
  </sheetViews>
  <sheetFormatPr baseColWidth="10" defaultColWidth="11" defaultRowHeight="12.75" x14ac:dyDescent="0.2"/>
  <cols>
    <col min="1" max="1" width="1" style="26" customWidth="1"/>
    <col min="2" max="2" width="11" style="26"/>
    <col min="3" max="3" width="17.5703125" style="26" customWidth="1"/>
    <col min="4" max="4" width="11.5703125" style="26" customWidth="1"/>
    <col min="5" max="8" width="11" style="26"/>
    <col min="9" max="9" width="22.5703125" style="26" customWidth="1"/>
    <col min="10" max="10" width="14" style="26" customWidth="1"/>
    <col min="11" max="11" width="1.7109375" style="26" customWidth="1"/>
    <col min="12" max="213" width="11" style="26"/>
    <col min="214" max="214" width="4.42578125" style="26" customWidth="1"/>
    <col min="215" max="215" width="11" style="26"/>
    <col min="216" max="216" width="17.5703125" style="26" customWidth="1"/>
    <col min="217" max="217" width="11.5703125" style="26" customWidth="1"/>
    <col min="218" max="221" width="11" style="26"/>
    <col min="222" max="222" width="22.5703125" style="26" customWidth="1"/>
    <col min="223" max="223" width="14" style="26" customWidth="1"/>
    <col min="224" max="224" width="1.7109375" style="26" customWidth="1"/>
    <col min="225" max="469" width="11" style="26"/>
    <col min="470" max="470" width="4.42578125" style="26" customWidth="1"/>
    <col min="471" max="471" width="11" style="26"/>
    <col min="472" max="472" width="17.5703125" style="26" customWidth="1"/>
    <col min="473" max="473" width="11.5703125" style="26" customWidth="1"/>
    <col min="474" max="477" width="11" style="26"/>
    <col min="478" max="478" width="22.5703125" style="26" customWidth="1"/>
    <col min="479" max="479" width="14" style="26" customWidth="1"/>
    <col min="480" max="480" width="1.7109375" style="26" customWidth="1"/>
    <col min="481" max="725" width="11" style="26"/>
    <col min="726" max="726" width="4.42578125" style="26" customWidth="1"/>
    <col min="727" max="727" width="11" style="26"/>
    <col min="728" max="728" width="17.5703125" style="26" customWidth="1"/>
    <col min="729" max="729" width="11.5703125" style="26" customWidth="1"/>
    <col min="730" max="733" width="11" style="26"/>
    <col min="734" max="734" width="22.5703125" style="26" customWidth="1"/>
    <col min="735" max="735" width="14" style="26" customWidth="1"/>
    <col min="736" max="736" width="1.7109375" style="26" customWidth="1"/>
    <col min="737" max="981" width="11" style="26"/>
    <col min="982" max="982" width="4.42578125" style="26" customWidth="1"/>
    <col min="983" max="983" width="11" style="26"/>
    <col min="984" max="984" width="17.5703125" style="26" customWidth="1"/>
    <col min="985" max="985" width="11.5703125" style="26" customWidth="1"/>
    <col min="986" max="989" width="11" style="26"/>
    <col min="990" max="990" width="22.5703125" style="26" customWidth="1"/>
    <col min="991" max="991" width="14" style="26" customWidth="1"/>
    <col min="992" max="992" width="1.7109375" style="26" customWidth="1"/>
    <col min="993" max="1237" width="11" style="26"/>
    <col min="1238" max="1238" width="4.42578125" style="26" customWidth="1"/>
    <col min="1239" max="1239" width="11" style="26"/>
    <col min="1240" max="1240" width="17.5703125" style="26" customWidth="1"/>
    <col min="1241" max="1241" width="11.5703125" style="26" customWidth="1"/>
    <col min="1242" max="1245" width="11" style="26"/>
    <col min="1246" max="1246" width="22.5703125" style="26" customWidth="1"/>
    <col min="1247" max="1247" width="14" style="26" customWidth="1"/>
    <col min="1248" max="1248" width="1.7109375" style="26" customWidth="1"/>
    <col min="1249" max="1493" width="11" style="26"/>
    <col min="1494" max="1494" width="4.42578125" style="26" customWidth="1"/>
    <col min="1495" max="1495" width="11" style="26"/>
    <col min="1496" max="1496" width="17.5703125" style="26" customWidth="1"/>
    <col min="1497" max="1497" width="11.5703125" style="26" customWidth="1"/>
    <col min="1498" max="1501" width="11" style="26"/>
    <col min="1502" max="1502" width="22.5703125" style="26" customWidth="1"/>
    <col min="1503" max="1503" width="14" style="26" customWidth="1"/>
    <col min="1504" max="1504" width="1.7109375" style="26" customWidth="1"/>
    <col min="1505" max="1749" width="11" style="26"/>
    <col min="1750" max="1750" width="4.42578125" style="26" customWidth="1"/>
    <col min="1751" max="1751" width="11" style="26"/>
    <col min="1752" max="1752" width="17.5703125" style="26" customWidth="1"/>
    <col min="1753" max="1753" width="11.5703125" style="26" customWidth="1"/>
    <col min="1754" max="1757" width="11" style="26"/>
    <col min="1758" max="1758" width="22.5703125" style="26" customWidth="1"/>
    <col min="1759" max="1759" width="14" style="26" customWidth="1"/>
    <col min="1760" max="1760" width="1.7109375" style="26" customWidth="1"/>
    <col min="1761" max="2005" width="11" style="26"/>
    <col min="2006" max="2006" width="4.42578125" style="26" customWidth="1"/>
    <col min="2007" max="2007" width="11" style="26"/>
    <col min="2008" max="2008" width="17.5703125" style="26" customWidth="1"/>
    <col min="2009" max="2009" width="11.5703125" style="26" customWidth="1"/>
    <col min="2010" max="2013" width="11" style="26"/>
    <col min="2014" max="2014" width="22.5703125" style="26" customWidth="1"/>
    <col min="2015" max="2015" width="14" style="26" customWidth="1"/>
    <col min="2016" max="2016" width="1.7109375" style="26" customWidth="1"/>
    <col min="2017" max="2261" width="11" style="26"/>
    <col min="2262" max="2262" width="4.42578125" style="26" customWidth="1"/>
    <col min="2263" max="2263" width="11" style="26"/>
    <col min="2264" max="2264" width="17.5703125" style="26" customWidth="1"/>
    <col min="2265" max="2265" width="11.5703125" style="26" customWidth="1"/>
    <col min="2266" max="2269" width="11" style="26"/>
    <col min="2270" max="2270" width="22.5703125" style="26" customWidth="1"/>
    <col min="2271" max="2271" width="14" style="26" customWidth="1"/>
    <col min="2272" max="2272" width="1.7109375" style="26" customWidth="1"/>
    <col min="2273" max="2517" width="11" style="26"/>
    <col min="2518" max="2518" width="4.42578125" style="26" customWidth="1"/>
    <col min="2519" max="2519" width="11" style="26"/>
    <col min="2520" max="2520" width="17.5703125" style="26" customWidth="1"/>
    <col min="2521" max="2521" width="11.5703125" style="26" customWidth="1"/>
    <col min="2522" max="2525" width="11" style="26"/>
    <col min="2526" max="2526" width="22.5703125" style="26" customWidth="1"/>
    <col min="2527" max="2527" width="14" style="26" customWidth="1"/>
    <col min="2528" max="2528" width="1.7109375" style="26" customWidth="1"/>
    <col min="2529" max="2773" width="11" style="26"/>
    <col min="2774" max="2774" width="4.42578125" style="26" customWidth="1"/>
    <col min="2775" max="2775" width="11" style="26"/>
    <col min="2776" max="2776" width="17.5703125" style="26" customWidth="1"/>
    <col min="2777" max="2777" width="11.5703125" style="26" customWidth="1"/>
    <col min="2778" max="2781" width="11" style="26"/>
    <col min="2782" max="2782" width="22.5703125" style="26" customWidth="1"/>
    <col min="2783" max="2783" width="14" style="26" customWidth="1"/>
    <col min="2784" max="2784" width="1.7109375" style="26" customWidth="1"/>
    <col min="2785" max="3029" width="11" style="26"/>
    <col min="3030" max="3030" width="4.42578125" style="26" customWidth="1"/>
    <col min="3031" max="3031" width="11" style="26"/>
    <col min="3032" max="3032" width="17.5703125" style="26" customWidth="1"/>
    <col min="3033" max="3033" width="11.5703125" style="26" customWidth="1"/>
    <col min="3034" max="3037" width="11" style="26"/>
    <col min="3038" max="3038" width="22.5703125" style="26" customWidth="1"/>
    <col min="3039" max="3039" width="14" style="26" customWidth="1"/>
    <col min="3040" max="3040" width="1.7109375" style="26" customWidth="1"/>
    <col min="3041" max="3285" width="11" style="26"/>
    <col min="3286" max="3286" width="4.42578125" style="26" customWidth="1"/>
    <col min="3287" max="3287" width="11" style="26"/>
    <col min="3288" max="3288" width="17.5703125" style="26" customWidth="1"/>
    <col min="3289" max="3289" width="11.5703125" style="26" customWidth="1"/>
    <col min="3290" max="3293" width="11" style="26"/>
    <col min="3294" max="3294" width="22.5703125" style="26" customWidth="1"/>
    <col min="3295" max="3295" width="14" style="26" customWidth="1"/>
    <col min="3296" max="3296" width="1.7109375" style="26" customWidth="1"/>
    <col min="3297" max="3541" width="11" style="26"/>
    <col min="3542" max="3542" width="4.42578125" style="26" customWidth="1"/>
    <col min="3543" max="3543" width="11" style="26"/>
    <col min="3544" max="3544" width="17.5703125" style="26" customWidth="1"/>
    <col min="3545" max="3545" width="11.5703125" style="26" customWidth="1"/>
    <col min="3546" max="3549" width="11" style="26"/>
    <col min="3550" max="3550" width="22.5703125" style="26" customWidth="1"/>
    <col min="3551" max="3551" width="14" style="26" customWidth="1"/>
    <col min="3552" max="3552" width="1.7109375" style="26" customWidth="1"/>
    <col min="3553" max="3797" width="11" style="26"/>
    <col min="3798" max="3798" width="4.42578125" style="26" customWidth="1"/>
    <col min="3799" max="3799" width="11" style="26"/>
    <col min="3800" max="3800" width="17.5703125" style="26" customWidth="1"/>
    <col min="3801" max="3801" width="11.5703125" style="26" customWidth="1"/>
    <col min="3802" max="3805" width="11" style="26"/>
    <col min="3806" max="3806" width="22.5703125" style="26" customWidth="1"/>
    <col min="3807" max="3807" width="14" style="26" customWidth="1"/>
    <col min="3808" max="3808" width="1.7109375" style="26" customWidth="1"/>
    <col min="3809" max="4053" width="11" style="26"/>
    <col min="4054" max="4054" width="4.42578125" style="26" customWidth="1"/>
    <col min="4055" max="4055" width="11" style="26"/>
    <col min="4056" max="4056" width="17.5703125" style="26" customWidth="1"/>
    <col min="4057" max="4057" width="11.5703125" style="26" customWidth="1"/>
    <col min="4058" max="4061" width="11" style="26"/>
    <col min="4062" max="4062" width="22.5703125" style="26" customWidth="1"/>
    <col min="4063" max="4063" width="14" style="26" customWidth="1"/>
    <col min="4064" max="4064" width="1.7109375" style="26" customWidth="1"/>
    <col min="4065" max="4309" width="11" style="26"/>
    <col min="4310" max="4310" width="4.42578125" style="26" customWidth="1"/>
    <col min="4311" max="4311" width="11" style="26"/>
    <col min="4312" max="4312" width="17.5703125" style="26" customWidth="1"/>
    <col min="4313" max="4313" width="11.5703125" style="26" customWidth="1"/>
    <col min="4314" max="4317" width="11" style="26"/>
    <col min="4318" max="4318" width="22.5703125" style="26" customWidth="1"/>
    <col min="4319" max="4319" width="14" style="26" customWidth="1"/>
    <col min="4320" max="4320" width="1.7109375" style="26" customWidth="1"/>
    <col min="4321" max="4565" width="11" style="26"/>
    <col min="4566" max="4566" width="4.42578125" style="26" customWidth="1"/>
    <col min="4567" max="4567" width="11" style="26"/>
    <col min="4568" max="4568" width="17.5703125" style="26" customWidth="1"/>
    <col min="4569" max="4569" width="11.5703125" style="26" customWidth="1"/>
    <col min="4570" max="4573" width="11" style="26"/>
    <col min="4574" max="4574" width="22.5703125" style="26" customWidth="1"/>
    <col min="4575" max="4575" width="14" style="26" customWidth="1"/>
    <col min="4576" max="4576" width="1.7109375" style="26" customWidth="1"/>
    <col min="4577" max="4821" width="11" style="26"/>
    <col min="4822" max="4822" width="4.42578125" style="26" customWidth="1"/>
    <col min="4823" max="4823" width="11" style="26"/>
    <col min="4824" max="4824" width="17.5703125" style="26" customWidth="1"/>
    <col min="4825" max="4825" width="11.5703125" style="26" customWidth="1"/>
    <col min="4826" max="4829" width="11" style="26"/>
    <col min="4830" max="4830" width="22.5703125" style="26" customWidth="1"/>
    <col min="4831" max="4831" width="14" style="26" customWidth="1"/>
    <col min="4832" max="4832" width="1.7109375" style="26" customWidth="1"/>
    <col min="4833" max="5077" width="11" style="26"/>
    <col min="5078" max="5078" width="4.42578125" style="26" customWidth="1"/>
    <col min="5079" max="5079" width="11" style="26"/>
    <col min="5080" max="5080" width="17.5703125" style="26" customWidth="1"/>
    <col min="5081" max="5081" width="11.5703125" style="26" customWidth="1"/>
    <col min="5082" max="5085" width="11" style="26"/>
    <col min="5086" max="5086" width="22.5703125" style="26" customWidth="1"/>
    <col min="5087" max="5087" width="14" style="26" customWidth="1"/>
    <col min="5088" max="5088" width="1.7109375" style="26" customWidth="1"/>
    <col min="5089" max="5333" width="11" style="26"/>
    <col min="5334" max="5334" width="4.42578125" style="26" customWidth="1"/>
    <col min="5335" max="5335" width="11" style="26"/>
    <col min="5336" max="5336" width="17.5703125" style="26" customWidth="1"/>
    <col min="5337" max="5337" width="11.5703125" style="26" customWidth="1"/>
    <col min="5338" max="5341" width="11" style="26"/>
    <col min="5342" max="5342" width="22.5703125" style="26" customWidth="1"/>
    <col min="5343" max="5343" width="14" style="26" customWidth="1"/>
    <col min="5344" max="5344" width="1.7109375" style="26" customWidth="1"/>
    <col min="5345" max="5589" width="11" style="26"/>
    <col min="5590" max="5590" width="4.42578125" style="26" customWidth="1"/>
    <col min="5591" max="5591" width="11" style="26"/>
    <col min="5592" max="5592" width="17.5703125" style="26" customWidth="1"/>
    <col min="5593" max="5593" width="11.5703125" style="26" customWidth="1"/>
    <col min="5594" max="5597" width="11" style="26"/>
    <col min="5598" max="5598" width="22.5703125" style="26" customWidth="1"/>
    <col min="5599" max="5599" width="14" style="26" customWidth="1"/>
    <col min="5600" max="5600" width="1.7109375" style="26" customWidth="1"/>
    <col min="5601" max="5845" width="11" style="26"/>
    <col min="5846" max="5846" width="4.42578125" style="26" customWidth="1"/>
    <col min="5847" max="5847" width="11" style="26"/>
    <col min="5848" max="5848" width="17.5703125" style="26" customWidth="1"/>
    <col min="5849" max="5849" width="11.5703125" style="26" customWidth="1"/>
    <col min="5850" max="5853" width="11" style="26"/>
    <col min="5854" max="5854" width="22.5703125" style="26" customWidth="1"/>
    <col min="5855" max="5855" width="14" style="26" customWidth="1"/>
    <col min="5856" max="5856" width="1.7109375" style="26" customWidth="1"/>
    <col min="5857" max="6101" width="11" style="26"/>
    <col min="6102" max="6102" width="4.42578125" style="26" customWidth="1"/>
    <col min="6103" max="6103" width="11" style="26"/>
    <col min="6104" max="6104" width="17.5703125" style="26" customWidth="1"/>
    <col min="6105" max="6105" width="11.5703125" style="26" customWidth="1"/>
    <col min="6106" max="6109" width="11" style="26"/>
    <col min="6110" max="6110" width="22.5703125" style="26" customWidth="1"/>
    <col min="6111" max="6111" width="14" style="26" customWidth="1"/>
    <col min="6112" max="6112" width="1.7109375" style="26" customWidth="1"/>
    <col min="6113" max="6357" width="11" style="26"/>
    <col min="6358" max="6358" width="4.42578125" style="26" customWidth="1"/>
    <col min="6359" max="6359" width="11" style="26"/>
    <col min="6360" max="6360" width="17.5703125" style="26" customWidth="1"/>
    <col min="6361" max="6361" width="11.5703125" style="26" customWidth="1"/>
    <col min="6362" max="6365" width="11" style="26"/>
    <col min="6366" max="6366" width="22.5703125" style="26" customWidth="1"/>
    <col min="6367" max="6367" width="14" style="26" customWidth="1"/>
    <col min="6368" max="6368" width="1.7109375" style="26" customWidth="1"/>
    <col min="6369" max="6613" width="11" style="26"/>
    <col min="6614" max="6614" width="4.42578125" style="26" customWidth="1"/>
    <col min="6615" max="6615" width="11" style="26"/>
    <col min="6616" max="6616" width="17.5703125" style="26" customWidth="1"/>
    <col min="6617" max="6617" width="11.5703125" style="26" customWidth="1"/>
    <col min="6618" max="6621" width="11" style="26"/>
    <col min="6622" max="6622" width="22.5703125" style="26" customWidth="1"/>
    <col min="6623" max="6623" width="14" style="26" customWidth="1"/>
    <col min="6624" max="6624" width="1.7109375" style="26" customWidth="1"/>
    <col min="6625" max="6869" width="11" style="26"/>
    <col min="6870" max="6870" width="4.42578125" style="26" customWidth="1"/>
    <col min="6871" max="6871" width="11" style="26"/>
    <col min="6872" max="6872" width="17.5703125" style="26" customWidth="1"/>
    <col min="6873" max="6873" width="11.5703125" style="26" customWidth="1"/>
    <col min="6874" max="6877" width="11" style="26"/>
    <col min="6878" max="6878" width="22.5703125" style="26" customWidth="1"/>
    <col min="6879" max="6879" width="14" style="26" customWidth="1"/>
    <col min="6880" max="6880" width="1.7109375" style="26" customWidth="1"/>
    <col min="6881" max="7125" width="11" style="26"/>
    <col min="7126" max="7126" width="4.42578125" style="26" customWidth="1"/>
    <col min="7127" max="7127" width="11" style="26"/>
    <col min="7128" max="7128" width="17.5703125" style="26" customWidth="1"/>
    <col min="7129" max="7129" width="11.5703125" style="26" customWidth="1"/>
    <col min="7130" max="7133" width="11" style="26"/>
    <col min="7134" max="7134" width="22.5703125" style="26" customWidth="1"/>
    <col min="7135" max="7135" width="14" style="26" customWidth="1"/>
    <col min="7136" max="7136" width="1.7109375" style="26" customWidth="1"/>
    <col min="7137" max="7381" width="11" style="26"/>
    <col min="7382" max="7382" width="4.42578125" style="26" customWidth="1"/>
    <col min="7383" max="7383" width="11" style="26"/>
    <col min="7384" max="7384" width="17.5703125" style="26" customWidth="1"/>
    <col min="7385" max="7385" width="11.5703125" style="26" customWidth="1"/>
    <col min="7386" max="7389" width="11" style="26"/>
    <col min="7390" max="7390" width="22.5703125" style="26" customWidth="1"/>
    <col min="7391" max="7391" width="14" style="26" customWidth="1"/>
    <col min="7392" max="7392" width="1.7109375" style="26" customWidth="1"/>
    <col min="7393" max="7637" width="11" style="26"/>
    <col min="7638" max="7638" width="4.42578125" style="26" customWidth="1"/>
    <col min="7639" max="7639" width="11" style="26"/>
    <col min="7640" max="7640" width="17.5703125" style="26" customWidth="1"/>
    <col min="7641" max="7641" width="11.5703125" style="26" customWidth="1"/>
    <col min="7642" max="7645" width="11" style="26"/>
    <col min="7646" max="7646" width="22.5703125" style="26" customWidth="1"/>
    <col min="7647" max="7647" width="14" style="26" customWidth="1"/>
    <col min="7648" max="7648" width="1.7109375" style="26" customWidth="1"/>
    <col min="7649" max="7893" width="11" style="26"/>
    <col min="7894" max="7894" width="4.42578125" style="26" customWidth="1"/>
    <col min="7895" max="7895" width="11" style="26"/>
    <col min="7896" max="7896" width="17.5703125" style="26" customWidth="1"/>
    <col min="7897" max="7897" width="11.5703125" style="26" customWidth="1"/>
    <col min="7898" max="7901" width="11" style="26"/>
    <col min="7902" max="7902" width="22.5703125" style="26" customWidth="1"/>
    <col min="7903" max="7903" width="14" style="26" customWidth="1"/>
    <col min="7904" max="7904" width="1.7109375" style="26" customWidth="1"/>
    <col min="7905" max="8149" width="11" style="26"/>
    <col min="8150" max="8150" width="4.42578125" style="26" customWidth="1"/>
    <col min="8151" max="8151" width="11" style="26"/>
    <col min="8152" max="8152" width="17.5703125" style="26" customWidth="1"/>
    <col min="8153" max="8153" width="11.5703125" style="26" customWidth="1"/>
    <col min="8154" max="8157" width="11" style="26"/>
    <col min="8158" max="8158" width="22.5703125" style="26" customWidth="1"/>
    <col min="8159" max="8159" width="14" style="26" customWidth="1"/>
    <col min="8160" max="8160" width="1.7109375" style="26" customWidth="1"/>
    <col min="8161" max="8405" width="11" style="26"/>
    <col min="8406" max="8406" width="4.42578125" style="26" customWidth="1"/>
    <col min="8407" max="8407" width="11" style="26"/>
    <col min="8408" max="8408" width="17.5703125" style="26" customWidth="1"/>
    <col min="8409" max="8409" width="11.5703125" style="26" customWidth="1"/>
    <col min="8410" max="8413" width="11" style="26"/>
    <col min="8414" max="8414" width="22.5703125" style="26" customWidth="1"/>
    <col min="8415" max="8415" width="14" style="26" customWidth="1"/>
    <col min="8416" max="8416" width="1.7109375" style="26" customWidth="1"/>
    <col min="8417" max="8661" width="11" style="26"/>
    <col min="8662" max="8662" width="4.42578125" style="26" customWidth="1"/>
    <col min="8663" max="8663" width="11" style="26"/>
    <col min="8664" max="8664" width="17.5703125" style="26" customWidth="1"/>
    <col min="8665" max="8665" width="11.5703125" style="26" customWidth="1"/>
    <col min="8666" max="8669" width="11" style="26"/>
    <col min="8670" max="8670" width="22.5703125" style="26" customWidth="1"/>
    <col min="8671" max="8671" width="14" style="26" customWidth="1"/>
    <col min="8672" max="8672" width="1.7109375" style="26" customWidth="1"/>
    <col min="8673" max="8917" width="11" style="26"/>
    <col min="8918" max="8918" width="4.42578125" style="26" customWidth="1"/>
    <col min="8919" max="8919" width="11" style="26"/>
    <col min="8920" max="8920" width="17.5703125" style="26" customWidth="1"/>
    <col min="8921" max="8921" width="11.5703125" style="26" customWidth="1"/>
    <col min="8922" max="8925" width="11" style="26"/>
    <col min="8926" max="8926" width="22.5703125" style="26" customWidth="1"/>
    <col min="8927" max="8927" width="14" style="26" customWidth="1"/>
    <col min="8928" max="8928" width="1.7109375" style="26" customWidth="1"/>
    <col min="8929" max="9173" width="11" style="26"/>
    <col min="9174" max="9174" width="4.42578125" style="26" customWidth="1"/>
    <col min="9175" max="9175" width="11" style="26"/>
    <col min="9176" max="9176" width="17.5703125" style="26" customWidth="1"/>
    <col min="9177" max="9177" width="11.5703125" style="26" customWidth="1"/>
    <col min="9178" max="9181" width="11" style="26"/>
    <col min="9182" max="9182" width="22.5703125" style="26" customWidth="1"/>
    <col min="9183" max="9183" width="14" style="26" customWidth="1"/>
    <col min="9184" max="9184" width="1.7109375" style="26" customWidth="1"/>
    <col min="9185" max="9429" width="11" style="26"/>
    <col min="9430" max="9430" width="4.42578125" style="26" customWidth="1"/>
    <col min="9431" max="9431" width="11" style="26"/>
    <col min="9432" max="9432" width="17.5703125" style="26" customWidth="1"/>
    <col min="9433" max="9433" width="11.5703125" style="26" customWidth="1"/>
    <col min="9434" max="9437" width="11" style="26"/>
    <col min="9438" max="9438" width="22.5703125" style="26" customWidth="1"/>
    <col min="9439" max="9439" width="14" style="26" customWidth="1"/>
    <col min="9440" max="9440" width="1.7109375" style="26" customWidth="1"/>
    <col min="9441" max="9685" width="11" style="26"/>
    <col min="9686" max="9686" width="4.42578125" style="26" customWidth="1"/>
    <col min="9687" max="9687" width="11" style="26"/>
    <col min="9688" max="9688" width="17.5703125" style="26" customWidth="1"/>
    <col min="9689" max="9689" width="11.5703125" style="26" customWidth="1"/>
    <col min="9690" max="9693" width="11" style="26"/>
    <col min="9694" max="9694" width="22.5703125" style="26" customWidth="1"/>
    <col min="9695" max="9695" width="14" style="26" customWidth="1"/>
    <col min="9696" max="9696" width="1.7109375" style="26" customWidth="1"/>
    <col min="9697" max="9941" width="11" style="26"/>
    <col min="9942" max="9942" width="4.42578125" style="26" customWidth="1"/>
    <col min="9943" max="9943" width="11" style="26"/>
    <col min="9944" max="9944" width="17.5703125" style="26" customWidth="1"/>
    <col min="9945" max="9945" width="11.5703125" style="26" customWidth="1"/>
    <col min="9946" max="9949" width="11" style="26"/>
    <col min="9950" max="9950" width="22.5703125" style="26" customWidth="1"/>
    <col min="9951" max="9951" width="14" style="26" customWidth="1"/>
    <col min="9952" max="9952" width="1.7109375" style="26" customWidth="1"/>
    <col min="9953" max="10197" width="11" style="26"/>
    <col min="10198" max="10198" width="4.42578125" style="26" customWidth="1"/>
    <col min="10199" max="10199" width="11" style="26"/>
    <col min="10200" max="10200" width="17.5703125" style="26" customWidth="1"/>
    <col min="10201" max="10201" width="11.5703125" style="26" customWidth="1"/>
    <col min="10202" max="10205" width="11" style="26"/>
    <col min="10206" max="10206" width="22.5703125" style="26" customWidth="1"/>
    <col min="10207" max="10207" width="14" style="26" customWidth="1"/>
    <col min="10208" max="10208" width="1.7109375" style="26" customWidth="1"/>
    <col min="10209" max="10453" width="11" style="26"/>
    <col min="10454" max="10454" width="4.42578125" style="26" customWidth="1"/>
    <col min="10455" max="10455" width="11" style="26"/>
    <col min="10456" max="10456" width="17.5703125" style="26" customWidth="1"/>
    <col min="10457" max="10457" width="11.5703125" style="26" customWidth="1"/>
    <col min="10458" max="10461" width="11" style="26"/>
    <col min="10462" max="10462" width="22.5703125" style="26" customWidth="1"/>
    <col min="10463" max="10463" width="14" style="26" customWidth="1"/>
    <col min="10464" max="10464" width="1.7109375" style="26" customWidth="1"/>
    <col min="10465" max="10709" width="11" style="26"/>
    <col min="10710" max="10710" width="4.42578125" style="26" customWidth="1"/>
    <col min="10711" max="10711" width="11" style="26"/>
    <col min="10712" max="10712" width="17.5703125" style="26" customWidth="1"/>
    <col min="10713" max="10713" width="11.5703125" style="26" customWidth="1"/>
    <col min="10714" max="10717" width="11" style="26"/>
    <col min="10718" max="10718" width="22.5703125" style="26" customWidth="1"/>
    <col min="10719" max="10719" width="14" style="26" customWidth="1"/>
    <col min="10720" max="10720" width="1.7109375" style="26" customWidth="1"/>
    <col min="10721" max="10965" width="11" style="26"/>
    <col min="10966" max="10966" width="4.42578125" style="26" customWidth="1"/>
    <col min="10967" max="10967" width="11" style="26"/>
    <col min="10968" max="10968" width="17.5703125" style="26" customWidth="1"/>
    <col min="10969" max="10969" width="11.5703125" style="26" customWidth="1"/>
    <col min="10970" max="10973" width="11" style="26"/>
    <col min="10974" max="10974" width="22.5703125" style="26" customWidth="1"/>
    <col min="10975" max="10975" width="14" style="26" customWidth="1"/>
    <col min="10976" max="10976" width="1.7109375" style="26" customWidth="1"/>
    <col min="10977" max="11221" width="11" style="26"/>
    <col min="11222" max="11222" width="4.42578125" style="26" customWidth="1"/>
    <col min="11223" max="11223" width="11" style="26"/>
    <col min="11224" max="11224" width="17.5703125" style="26" customWidth="1"/>
    <col min="11225" max="11225" width="11.5703125" style="26" customWidth="1"/>
    <col min="11226" max="11229" width="11" style="26"/>
    <col min="11230" max="11230" width="22.5703125" style="26" customWidth="1"/>
    <col min="11231" max="11231" width="14" style="26" customWidth="1"/>
    <col min="11232" max="11232" width="1.7109375" style="26" customWidth="1"/>
    <col min="11233" max="11477" width="11" style="26"/>
    <col min="11478" max="11478" width="4.42578125" style="26" customWidth="1"/>
    <col min="11479" max="11479" width="11" style="26"/>
    <col min="11480" max="11480" width="17.5703125" style="26" customWidth="1"/>
    <col min="11481" max="11481" width="11.5703125" style="26" customWidth="1"/>
    <col min="11482" max="11485" width="11" style="26"/>
    <col min="11486" max="11486" width="22.5703125" style="26" customWidth="1"/>
    <col min="11487" max="11487" width="14" style="26" customWidth="1"/>
    <col min="11488" max="11488" width="1.7109375" style="26" customWidth="1"/>
    <col min="11489" max="11733" width="11" style="26"/>
    <col min="11734" max="11734" width="4.42578125" style="26" customWidth="1"/>
    <col min="11735" max="11735" width="11" style="26"/>
    <col min="11736" max="11736" width="17.5703125" style="26" customWidth="1"/>
    <col min="11737" max="11737" width="11.5703125" style="26" customWidth="1"/>
    <col min="11738" max="11741" width="11" style="26"/>
    <col min="11742" max="11742" width="22.5703125" style="26" customWidth="1"/>
    <col min="11743" max="11743" width="14" style="26" customWidth="1"/>
    <col min="11744" max="11744" width="1.7109375" style="26" customWidth="1"/>
    <col min="11745" max="11989" width="11" style="26"/>
    <col min="11990" max="11990" width="4.42578125" style="26" customWidth="1"/>
    <col min="11991" max="11991" width="11" style="26"/>
    <col min="11992" max="11992" width="17.5703125" style="26" customWidth="1"/>
    <col min="11993" max="11993" width="11.5703125" style="26" customWidth="1"/>
    <col min="11994" max="11997" width="11" style="26"/>
    <col min="11998" max="11998" width="22.5703125" style="26" customWidth="1"/>
    <col min="11999" max="11999" width="14" style="26" customWidth="1"/>
    <col min="12000" max="12000" width="1.7109375" style="26" customWidth="1"/>
    <col min="12001" max="12245" width="11" style="26"/>
    <col min="12246" max="12246" width="4.42578125" style="26" customWidth="1"/>
    <col min="12247" max="12247" width="11" style="26"/>
    <col min="12248" max="12248" width="17.5703125" style="26" customWidth="1"/>
    <col min="12249" max="12249" width="11.5703125" style="26" customWidth="1"/>
    <col min="12250" max="12253" width="11" style="26"/>
    <col min="12254" max="12254" width="22.5703125" style="26" customWidth="1"/>
    <col min="12255" max="12255" width="14" style="26" customWidth="1"/>
    <col min="12256" max="12256" width="1.7109375" style="26" customWidth="1"/>
    <col min="12257" max="12501" width="11" style="26"/>
    <col min="12502" max="12502" width="4.42578125" style="26" customWidth="1"/>
    <col min="12503" max="12503" width="11" style="26"/>
    <col min="12504" max="12504" width="17.5703125" style="26" customWidth="1"/>
    <col min="12505" max="12505" width="11.5703125" style="26" customWidth="1"/>
    <col min="12506" max="12509" width="11" style="26"/>
    <col min="12510" max="12510" width="22.5703125" style="26" customWidth="1"/>
    <col min="12511" max="12511" width="14" style="26" customWidth="1"/>
    <col min="12512" max="12512" width="1.7109375" style="26" customWidth="1"/>
    <col min="12513" max="12757" width="11" style="26"/>
    <col min="12758" max="12758" width="4.42578125" style="26" customWidth="1"/>
    <col min="12759" max="12759" width="11" style="26"/>
    <col min="12760" max="12760" width="17.5703125" style="26" customWidth="1"/>
    <col min="12761" max="12761" width="11.5703125" style="26" customWidth="1"/>
    <col min="12762" max="12765" width="11" style="26"/>
    <col min="12766" max="12766" width="22.5703125" style="26" customWidth="1"/>
    <col min="12767" max="12767" width="14" style="26" customWidth="1"/>
    <col min="12768" max="12768" width="1.7109375" style="26" customWidth="1"/>
    <col min="12769" max="13013" width="11" style="26"/>
    <col min="13014" max="13014" width="4.42578125" style="26" customWidth="1"/>
    <col min="13015" max="13015" width="11" style="26"/>
    <col min="13016" max="13016" width="17.5703125" style="26" customWidth="1"/>
    <col min="13017" max="13017" width="11.5703125" style="26" customWidth="1"/>
    <col min="13018" max="13021" width="11" style="26"/>
    <col min="13022" max="13022" width="22.5703125" style="26" customWidth="1"/>
    <col min="13023" max="13023" width="14" style="26" customWidth="1"/>
    <col min="13024" max="13024" width="1.7109375" style="26" customWidth="1"/>
    <col min="13025" max="13269" width="11" style="26"/>
    <col min="13270" max="13270" width="4.42578125" style="26" customWidth="1"/>
    <col min="13271" max="13271" width="11" style="26"/>
    <col min="13272" max="13272" width="17.5703125" style="26" customWidth="1"/>
    <col min="13273" max="13273" width="11.5703125" style="26" customWidth="1"/>
    <col min="13274" max="13277" width="11" style="26"/>
    <col min="13278" max="13278" width="22.5703125" style="26" customWidth="1"/>
    <col min="13279" max="13279" width="14" style="26" customWidth="1"/>
    <col min="13280" max="13280" width="1.7109375" style="26" customWidth="1"/>
    <col min="13281" max="13525" width="11" style="26"/>
    <col min="13526" max="13526" width="4.42578125" style="26" customWidth="1"/>
    <col min="13527" max="13527" width="11" style="26"/>
    <col min="13528" max="13528" width="17.5703125" style="26" customWidth="1"/>
    <col min="13529" max="13529" width="11.5703125" style="26" customWidth="1"/>
    <col min="13530" max="13533" width="11" style="26"/>
    <col min="13534" max="13534" width="22.5703125" style="26" customWidth="1"/>
    <col min="13535" max="13535" width="14" style="26" customWidth="1"/>
    <col min="13536" max="13536" width="1.7109375" style="26" customWidth="1"/>
    <col min="13537" max="13781" width="11" style="26"/>
    <col min="13782" max="13782" width="4.42578125" style="26" customWidth="1"/>
    <col min="13783" max="13783" width="11" style="26"/>
    <col min="13784" max="13784" width="17.5703125" style="26" customWidth="1"/>
    <col min="13785" max="13785" width="11.5703125" style="26" customWidth="1"/>
    <col min="13786" max="13789" width="11" style="26"/>
    <col min="13790" max="13790" width="22.5703125" style="26" customWidth="1"/>
    <col min="13791" max="13791" width="14" style="26" customWidth="1"/>
    <col min="13792" max="13792" width="1.7109375" style="26" customWidth="1"/>
    <col min="13793" max="14037" width="11" style="26"/>
    <col min="14038" max="14038" width="4.42578125" style="26" customWidth="1"/>
    <col min="14039" max="14039" width="11" style="26"/>
    <col min="14040" max="14040" width="17.5703125" style="26" customWidth="1"/>
    <col min="14041" max="14041" width="11.5703125" style="26" customWidth="1"/>
    <col min="14042" max="14045" width="11" style="26"/>
    <col min="14046" max="14046" width="22.5703125" style="26" customWidth="1"/>
    <col min="14047" max="14047" width="14" style="26" customWidth="1"/>
    <col min="14048" max="14048" width="1.7109375" style="26" customWidth="1"/>
    <col min="14049" max="14293" width="11" style="26"/>
    <col min="14294" max="14294" width="4.42578125" style="26" customWidth="1"/>
    <col min="14295" max="14295" width="11" style="26"/>
    <col min="14296" max="14296" width="17.5703125" style="26" customWidth="1"/>
    <col min="14297" max="14297" width="11.5703125" style="26" customWidth="1"/>
    <col min="14298" max="14301" width="11" style="26"/>
    <col min="14302" max="14302" width="22.5703125" style="26" customWidth="1"/>
    <col min="14303" max="14303" width="14" style="26" customWidth="1"/>
    <col min="14304" max="14304" width="1.7109375" style="26" customWidth="1"/>
    <col min="14305" max="14549" width="11" style="26"/>
    <col min="14550" max="14550" width="4.42578125" style="26" customWidth="1"/>
    <col min="14551" max="14551" width="11" style="26"/>
    <col min="14552" max="14552" width="17.5703125" style="26" customWidth="1"/>
    <col min="14553" max="14553" width="11.5703125" style="26" customWidth="1"/>
    <col min="14554" max="14557" width="11" style="26"/>
    <col min="14558" max="14558" width="22.5703125" style="26" customWidth="1"/>
    <col min="14559" max="14559" width="14" style="26" customWidth="1"/>
    <col min="14560" max="14560" width="1.7109375" style="26" customWidth="1"/>
    <col min="14561" max="14805" width="11" style="26"/>
    <col min="14806" max="14806" width="4.42578125" style="26" customWidth="1"/>
    <col min="14807" max="14807" width="11" style="26"/>
    <col min="14808" max="14808" width="17.5703125" style="26" customWidth="1"/>
    <col min="14809" max="14809" width="11.5703125" style="26" customWidth="1"/>
    <col min="14810" max="14813" width="11" style="26"/>
    <col min="14814" max="14814" width="22.5703125" style="26" customWidth="1"/>
    <col min="14815" max="14815" width="14" style="26" customWidth="1"/>
    <col min="14816" max="14816" width="1.7109375" style="26" customWidth="1"/>
    <col min="14817" max="15061" width="11" style="26"/>
    <col min="15062" max="15062" width="4.42578125" style="26" customWidth="1"/>
    <col min="15063" max="15063" width="11" style="26"/>
    <col min="15064" max="15064" width="17.5703125" style="26" customWidth="1"/>
    <col min="15065" max="15065" width="11.5703125" style="26" customWidth="1"/>
    <col min="15066" max="15069" width="11" style="26"/>
    <col min="15070" max="15070" width="22.5703125" style="26" customWidth="1"/>
    <col min="15071" max="15071" width="14" style="26" customWidth="1"/>
    <col min="15072" max="15072" width="1.7109375" style="26" customWidth="1"/>
    <col min="15073" max="15317" width="11" style="26"/>
    <col min="15318" max="15318" width="4.42578125" style="26" customWidth="1"/>
    <col min="15319" max="15319" width="11" style="26"/>
    <col min="15320" max="15320" width="17.5703125" style="26" customWidth="1"/>
    <col min="15321" max="15321" width="11.5703125" style="26" customWidth="1"/>
    <col min="15322" max="15325" width="11" style="26"/>
    <col min="15326" max="15326" width="22.5703125" style="26" customWidth="1"/>
    <col min="15327" max="15327" width="14" style="26" customWidth="1"/>
    <col min="15328" max="15328" width="1.7109375" style="26" customWidth="1"/>
    <col min="15329" max="15573" width="11" style="26"/>
    <col min="15574" max="15574" width="4.42578125" style="26" customWidth="1"/>
    <col min="15575" max="15575" width="11" style="26"/>
    <col min="15576" max="15576" width="17.5703125" style="26" customWidth="1"/>
    <col min="15577" max="15577" width="11.5703125" style="26" customWidth="1"/>
    <col min="15578" max="15581" width="11" style="26"/>
    <col min="15582" max="15582" width="22.5703125" style="26" customWidth="1"/>
    <col min="15583" max="15583" width="14" style="26" customWidth="1"/>
    <col min="15584" max="15584" width="1.7109375" style="26" customWidth="1"/>
    <col min="15585" max="15829" width="11" style="26"/>
    <col min="15830" max="15830" width="4.42578125" style="26" customWidth="1"/>
    <col min="15831" max="15831" width="11" style="26"/>
    <col min="15832" max="15832" width="17.5703125" style="26" customWidth="1"/>
    <col min="15833" max="15833" width="11.5703125" style="26" customWidth="1"/>
    <col min="15834" max="15837" width="11" style="26"/>
    <col min="15838" max="15838" width="22.5703125" style="26" customWidth="1"/>
    <col min="15839" max="15839" width="14" style="26" customWidth="1"/>
    <col min="15840" max="15840" width="1.7109375" style="26" customWidth="1"/>
    <col min="15841" max="16085" width="11" style="26"/>
    <col min="16086" max="16086" width="4.42578125" style="26" customWidth="1"/>
    <col min="16087" max="16087" width="11" style="26"/>
    <col min="16088" max="16088" width="17.5703125" style="26" customWidth="1"/>
    <col min="16089" max="16089" width="11.5703125" style="26" customWidth="1"/>
    <col min="16090" max="16093" width="11" style="26"/>
    <col min="16094" max="16094" width="22.5703125" style="26" customWidth="1"/>
    <col min="16095" max="16095" width="14" style="26" customWidth="1"/>
    <col min="16096" max="16096" width="1.7109375" style="26" customWidth="1"/>
    <col min="16097" max="16384" width="11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115</v>
      </c>
      <c r="E2" s="30"/>
      <c r="F2" s="30"/>
      <c r="G2" s="30"/>
      <c r="H2" s="30"/>
      <c r="I2" s="31"/>
      <c r="J2" s="32" t="s">
        <v>116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117</v>
      </c>
      <c r="E4" s="30"/>
      <c r="F4" s="30"/>
      <c r="G4" s="30"/>
      <c r="H4" s="30"/>
      <c r="I4" s="31"/>
      <c r="J4" s="32" t="s">
        <v>118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136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137</v>
      </c>
      <c r="J12" s="46"/>
    </row>
    <row r="13" spans="2:10" x14ac:dyDescent="0.2">
      <c r="B13" s="45"/>
      <c r="C13" s="47" t="s">
        <v>138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149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150</v>
      </c>
      <c r="D17" s="48"/>
      <c r="H17" s="50" t="s">
        <v>119</v>
      </c>
      <c r="I17" s="50" t="s">
        <v>120</v>
      </c>
      <c r="J17" s="46"/>
    </row>
    <row r="18" spans="2:10" x14ac:dyDescent="0.2">
      <c r="B18" s="45"/>
      <c r="C18" s="47" t="s">
        <v>121</v>
      </c>
      <c r="D18" s="47"/>
      <c r="E18" s="47"/>
      <c r="F18" s="47"/>
      <c r="H18" s="51">
        <v>34</v>
      </c>
      <c r="I18" s="52">
        <v>5028951</v>
      </c>
      <c r="J18" s="46"/>
    </row>
    <row r="19" spans="2:10" x14ac:dyDescent="0.2">
      <c r="B19" s="45"/>
      <c r="C19" s="26" t="s">
        <v>122</v>
      </c>
      <c r="H19" s="53">
        <v>22</v>
      </c>
      <c r="I19" s="54">
        <v>3143142</v>
      </c>
      <c r="J19" s="46"/>
    </row>
    <row r="20" spans="2:10" x14ac:dyDescent="0.2">
      <c r="B20" s="45"/>
      <c r="C20" s="26" t="s">
        <v>110</v>
      </c>
      <c r="H20" s="53">
        <v>10</v>
      </c>
      <c r="I20" s="54">
        <v>1885809</v>
      </c>
      <c r="J20" s="46"/>
    </row>
    <row r="21" spans="2:10" x14ac:dyDescent="0.2">
      <c r="B21" s="45"/>
      <c r="C21" s="26" t="s">
        <v>124</v>
      </c>
      <c r="H21" s="53">
        <v>2</v>
      </c>
      <c r="I21" s="55">
        <v>0</v>
      </c>
      <c r="J21" s="46"/>
    </row>
    <row r="22" spans="2:10" x14ac:dyDescent="0.2">
      <c r="B22" s="45"/>
      <c r="C22" s="26" t="s">
        <v>125</v>
      </c>
      <c r="H22" s="53">
        <v>0</v>
      </c>
      <c r="I22" s="54">
        <v>0</v>
      </c>
      <c r="J22" s="46"/>
    </row>
    <row r="23" spans="2:10" ht="13.5" thickBot="1" x14ac:dyDescent="0.25">
      <c r="B23" s="45"/>
      <c r="C23" s="26" t="s">
        <v>126</v>
      </c>
      <c r="H23" s="56">
        <v>0</v>
      </c>
      <c r="I23" s="57">
        <v>0</v>
      </c>
      <c r="J23" s="46"/>
    </row>
    <row r="24" spans="2:10" x14ac:dyDescent="0.2">
      <c r="B24" s="45"/>
      <c r="C24" s="47" t="s">
        <v>127</v>
      </c>
      <c r="D24" s="47"/>
      <c r="E24" s="47"/>
      <c r="F24" s="47"/>
      <c r="H24" s="51">
        <f>H19+H20+H21+H22+H23</f>
        <v>34</v>
      </c>
      <c r="I24" s="58">
        <f>I19+I20+I21+I22+I23</f>
        <v>5028951</v>
      </c>
      <c r="J24" s="46"/>
    </row>
    <row r="25" spans="2:10" x14ac:dyDescent="0.2">
      <c r="B25" s="45"/>
      <c r="C25" s="26" t="s">
        <v>128</v>
      </c>
      <c r="H25" s="53">
        <v>2</v>
      </c>
      <c r="I25" s="54">
        <v>0</v>
      </c>
      <c r="J25" s="46"/>
    </row>
    <row r="26" spans="2:10" ht="13.5" thickBot="1" x14ac:dyDescent="0.25">
      <c r="B26" s="45"/>
      <c r="C26" s="26" t="s">
        <v>129</v>
      </c>
      <c r="H26" s="56">
        <v>0</v>
      </c>
      <c r="I26" s="57">
        <v>0</v>
      </c>
      <c r="J26" s="46"/>
    </row>
    <row r="27" spans="2:10" x14ac:dyDescent="0.2">
      <c r="B27" s="45"/>
      <c r="C27" s="47" t="s">
        <v>130</v>
      </c>
      <c r="D27" s="47"/>
      <c r="E27" s="47"/>
      <c r="F27" s="47"/>
      <c r="H27" s="51">
        <f>H25+H26</f>
        <v>2</v>
      </c>
      <c r="I27" s="58">
        <f>I25+I26</f>
        <v>0</v>
      </c>
      <c r="J27" s="46"/>
    </row>
    <row r="28" spans="2:10" ht="13.5" thickBot="1" x14ac:dyDescent="0.25">
      <c r="B28" s="45"/>
      <c r="C28" s="26" t="s">
        <v>131</v>
      </c>
      <c r="D28" s="47"/>
      <c r="E28" s="47"/>
      <c r="F28" s="47"/>
      <c r="H28" s="56">
        <v>0</v>
      </c>
      <c r="I28" s="57">
        <v>0</v>
      </c>
      <c r="J28" s="46"/>
    </row>
    <row r="29" spans="2:10" x14ac:dyDescent="0.2">
      <c r="B29" s="45"/>
      <c r="C29" s="47" t="s">
        <v>132</v>
      </c>
      <c r="D29" s="47"/>
      <c r="E29" s="47"/>
      <c r="F29" s="47"/>
      <c r="H29" s="53">
        <f>H28</f>
        <v>0</v>
      </c>
      <c r="I29" s="54">
        <f>I28</f>
        <v>0</v>
      </c>
      <c r="J29" s="46"/>
    </row>
    <row r="30" spans="2:10" x14ac:dyDescent="0.2">
      <c r="B30" s="45"/>
      <c r="C30" s="47"/>
      <c r="D30" s="47"/>
      <c r="E30" s="47"/>
      <c r="F30" s="47"/>
      <c r="H30" s="59"/>
      <c r="I30" s="58"/>
      <c r="J30" s="46"/>
    </row>
    <row r="31" spans="2:10" ht="13.5" thickBot="1" x14ac:dyDescent="0.25">
      <c r="B31" s="45"/>
      <c r="C31" s="47" t="s">
        <v>133</v>
      </c>
      <c r="D31" s="47"/>
      <c r="H31" s="60">
        <f>H24+H27+H29</f>
        <v>36</v>
      </c>
      <c r="I31" s="61">
        <f>I24+I27+I29</f>
        <v>5028951</v>
      </c>
      <c r="J31" s="46"/>
    </row>
    <row r="32" spans="2:10" ht="13.5" thickTop="1" x14ac:dyDescent="0.2">
      <c r="B32" s="45"/>
      <c r="C32" s="47"/>
      <c r="D32" s="47"/>
      <c r="H32" s="62"/>
      <c r="I32" s="54"/>
      <c r="J32" s="46"/>
    </row>
    <row r="33" spans="2:10" x14ac:dyDescent="0.2">
      <c r="B33" s="45"/>
      <c r="G33" s="62"/>
      <c r="H33" s="62"/>
      <c r="I33" s="62"/>
      <c r="J33" s="46"/>
    </row>
    <row r="34" spans="2:10" x14ac:dyDescent="0.2">
      <c r="B34" s="45"/>
      <c r="G34" s="62"/>
      <c r="H34" s="62"/>
      <c r="I34" s="62"/>
      <c r="J34" s="46"/>
    </row>
    <row r="35" spans="2:10" x14ac:dyDescent="0.2">
      <c r="B35" s="45"/>
      <c r="G35" s="62"/>
      <c r="H35" s="62"/>
      <c r="I35" s="62"/>
      <c r="J35" s="46"/>
    </row>
    <row r="36" spans="2:10" ht="13.5" thickBot="1" x14ac:dyDescent="0.25">
      <c r="B36" s="45"/>
      <c r="C36" s="63"/>
      <c r="D36" s="64"/>
      <c r="G36" s="63" t="s">
        <v>134</v>
      </c>
      <c r="H36" s="64"/>
      <c r="I36" s="62"/>
      <c r="J36" s="46"/>
    </row>
    <row r="37" spans="2:10" ht="4.5" customHeight="1" x14ac:dyDescent="0.2">
      <c r="B37" s="45"/>
      <c r="C37" s="62"/>
      <c r="D37" s="62"/>
      <c r="G37" s="62"/>
      <c r="H37" s="62"/>
      <c r="I37" s="62"/>
      <c r="J37" s="46"/>
    </row>
    <row r="38" spans="2:10" x14ac:dyDescent="0.2">
      <c r="B38" s="45"/>
      <c r="C38" s="47" t="s">
        <v>151</v>
      </c>
      <c r="G38" s="65" t="s">
        <v>135</v>
      </c>
      <c r="H38" s="62"/>
      <c r="I38" s="62"/>
      <c r="J38" s="46"/>
    </row>
    <row r="39" spans="2:10" x14ac:dyDescent="0.2">
      <c r="B39" s="45"/>
      <c r="G39" s="62"/>
      <c r="H39" s="62"/>
      <c r="I39" s="62"/>
      <c r="J39" s="46"/>
    </row>
    <row r="40" spans="2:10" ht="18.75" customHeight="1" thickBot="1" x14ac:dyDescent="0.25">
      <c r="B40" s="66"/>
      <c r="C40" s="67"/>
      <c r="D40" s="67"/>
      <c r="E40" s="67"/>
      <c r="F40" s="67"/>
      <c r="G40" s="64"/>
      <c r="H40" s="64"/>
      <c r="I40" s="64"/>
      <c r="J40" s="68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G25" sqref="G25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8.7109375" style="26" customWidth="1"/>
    <col min="4" max="4" width="18.28515625" style="26" customWidth="1"/>
    <col min="5" max="5" width="9.140625" style="26" customWidth="1"/>
    <col min="6" max="8" width="11.42578125" style="26"/>
    <col min="9" max="9" width="19.85546875" style="26" customWidth="1"/>
    <col min="10" max="10" width="15.85546875" style="26" customWidth="1"/>
    <col min="11" max="11" width="7.140625" style="26" customWidth="1"/>
    <col min="12" max="223" width="11.42578125" style="26"/>
    <col min="224" max="224" width="4.42578125" style="26" customWidth="1"/>
    <col min="225" max="225" width="11.42578125" style="26"/>
    <col min="226" max="226" width="17.5703125" style="26" customWidth="1"/>
    <col min="227" max="227" width="11.5703125" style="26" customWidth="1"/>
    <col min="228" max="231" width="11.42578125" style="26"/>
    <col min="232" max="232" width="22.5703125" style="26" customWidth="1"/>
    <col min="233" max="233" width="14" style="26" customWidth="1"/>
    <col min="234" max="234" width="1.7109375" style="26" customWidth="1"/>
    <col min="235" max="479" width="11.42578125" style="26"/>
    <col min="480" max="480" width="4.42578125" style="26" customWidth="1"/>
    <col min="481" max="481" width="11.42578125" style="26"/>
    <col min="482" max="482" width="17.5703125" style="26" customWidth="1"/>
    <col min="483" max="483" width="11.5703125" style="26" customWidth="1"/>
    <col min="484" max="487" width="11.42578125" style="26"/>
    <col min="488" max="488" width="22.5703125" style="26" customWidth="1"/>
    <col min="489" max="489" width="14" style="26" customWidth="1"/>
    <col min="490" max="490" width="1.7109375" style="26" customWidth="1"/>
    <col min="491" max="735" width="11.42578125" style="26"/>
    <col min="736" max="736" width="4.42578125" style="26" customWidth="1"/>
    <col min="737" max="737" width="11.42578125" style="26"/>
    <col min="738" max="738" width="17.5703125" style="26" customWidth="1"/>
    <col min="739" max="739" width="11.5703125" style="26" customWidth="1"/>
    <col min="740" max="743" width="11.42578125" style="26"/>
    <col min="744" max="744" width="22.5703125" style="26" customWidth="1"/>
    <col min="745" max="745" width="14" style="26" customWidth="1"/>
    <col min="746" max="746" width="1.7109375" style="26" customWidth="1"/>
    <col min="747" max="991" width="11.42578125" style="26"/>
    <col min="992" max="992" width="4.42578125" style="26" customWidth="1"/>
    <col min="993" max="993" width="11.42578125" style="26"/>
    <col min="994" max="994" width="17.5703125" style="26" customWidth="1"/>
    <col min="995" max="995" width="11.5703125" style="26" customWidth="1"/>
    <col min="996" max="999" width="11.42578125" style="26"/>
    <col min="1000" max="1000" width="22.5703125" style="26" customWidth="1"/>
    <col min="1001" max="1001" width="14" style="26" customWidth="1"/>
    <col min="1002" max="1002" width="1.7109375" style="26" customWidth="1"/>
    <col min="1003" max="1247" width="11.42578125" style="26"/>
    <col min="1248" max="1248" width="4.42578125" style="26" customWidth="1"/>
    <col min="1249" max="1249" width="11.42578125" style="26"/>
    <col min="1250" max="1250" width="17.5703125" style="26" customWidth="1"/>
    <col min="1251" max="1251" width="11.5703125" style="26" customWidth="1"/>
    <col min="1252" max="1255" width="11.42578125" style="26"/>
    <col min="1256" max="1256" width="22.5703125" style="26" customWidth="1"/>
    <col min="1257" max="1257" width="14" style="26" customWidth="1"/>
    <col min="1258" max="1258" width="1.7109375" style="26" customWidth="1"/>
    <col min="1259" max="1503" width="11.42578125" style="26"/>
    <col min="1504" max="1504" width="4.42578125" style="26" customWidth="1"/>
    <col min="1505" max="1505" width="11.42578125" style="26"/>
    <col min="1506" max="1506" width="17.5703125" style="26" customWidth="1"/>
    <col min="1507" max="1507" width="11.5703125" style="26" customWidth="1"/>
    <col min="1508" max="1511" width="11.42578125" style="26"/>
    <col min="1512" max="1512" width="22.5703125" style="26" customWidth="1"/>
    <col min="1513" max="1513" width="14" style="26" customWidth="1"/>
    <col min="1514" max="1514" width="1.7109375" style="26" customWidth="1"/>
    <col min="1515" max="1759" width="11.42578125" style="26"/>
    <col min="1760" max="1760" width="4.42578125" style="26" customWidth="1"/>
    <col min="1761" max="1761" width="11.42578125" style="26"/>
    <col min="1762" max="1762" width="17.5703125" style="26" customWidth="1"/>
    <col min="1763" max="1763" width="11.5703125" style="26" customWidth="1"/>
    <col min="1764" max="1767" width="11.42578125" style="26"/>
    <col min="1768" max="1768" width="22.5703125" style="26" customWidth="1"/>
    <col min="1769" max="1769" width="14" style="26" customWidth="1"/>
    <col min="1770" max="1770" width="1.7109375" style="26" customWidth="1"/>
    <col min="1771" max="2015" width="11.42578125" style="26"/>
    <col min="2016" max="2016" width="4.42578125" style="26" customWidth="1"/>
    <col min="2017" max="2017" width="11.42578125" style="26"/>
    <col min="2018" max="2018" width="17.5703125" style="26" customWidth="1"/>
    <col min="2019" max="2019" width="11.5703125" style="26" customWidth="1"/>
    <col min="2020" max="2023" width="11.42578125" style="26"/>
    <col min="2024" max="2024" width="22.5703125" style="26" customWidth="1"/>
    <col min="2025" max="2025" width="14" style="26" customWidth="1"/>
    <col min="2026" max="2026" width="1.7109375" style="26" customWidth="1"/>
    <col min="2027" max="2271" width="11.42578125" style="26"/>
    <col min="2272" max="2272" width="4.42578125" style="26" customWidth="1"/>
    <col min="2273" max="2273" width="11.42578125" style="26"/>
    <col min="2274" max="2274" width="17.5703125" style="26" customWidth="1"/>
    <col min="2275" max="2275" width="11.5703125" style="26" customWidth="1"/>
    <col min="2276" max="2279" width="11.42578125" style="26"/>
    <col min="2280" max="2280" width="22.5703125" style="26" customWidth="1"/>
    <col min="2281" max="2281" width="14" style="26" customWidth="1"/>
    <col min="2282" max="2282" width="1.7109375" style="26" customWidth="1"/>
    <col min="2283" max="2527" width="11.42578125" style="26"/>
    <col min="2528" max="2528" width="4.42578125" style="26" customWidth="1"/>
    <col min="2529" max="2529" width="11.42578125" style="26"/>
    <col min="2530" max="2530" width="17.5703125" style="26" customWidth="1"/>
    <col min="2531" max="2531" width="11.5703125" style="26" customWidth="1"/>
    <col min="2532" max="2535" width="11.42578125" style="26"/>
    <col min="2536" max="2536" width="22.5703125" style="26" customWidth="1"/>
    <col min="2537" max="2537" width="14" style="26" customWidth="1"/>
    <col min="2538" max="2538" width="1.7109375" style="26" customWidth="1"/>
    <col min="2539" max="2783" width="11.42578125" style="26"/>
    <col min="2784" max="2784" width="4.42578125" style="26" customWidth="1"/>
    <col min="2785" max="2785" width="11.42578125" style="26"/>
    <col min="2786" max="2786" width="17.5703125" style="26" customWidth="1"/>
    <col min="2787" max="2787" width="11.5703125" style="26" customWidth="1"/>
    <col min="2788" max="2791" width="11.42578125" style="26"/>
    <col min="2792" max="2792" width="22.5703125" style="26" customWidth="1"/>
    <col min="2793" max="2793" width="14" style="26" customWidth="1"/>
    <col min="2794" max="2794" width="1.7109375" style="26" customWidth="1"/>
    <col min="2795" max="3039" width="11.42578125" style="26"/>
    <col min="3040" max="3040" width="4.42578125" style="26" customWidth="1"/>
    <col min="3041" max="3041" width="11.42578125" style="26"/>
    <col min="3042" max="3042" width="17.5703125" style="26" customWidth="1"/>
    <col min="3043" max="3043" width="11.5703125" style="26" customWidth="1"/>
    <col min="3044" max="3047" width="11.42578125" style="26"/>
    <col min="3048" max="3048" width="22.5703125" style="26" customWidth="1"/>
    <col min="3049" max="3049" width="14" style="26" customWidth="1"/>
    <col min="3050" max="3050" width="1.7109375" style="26" customWidth="1"/>
    <col min="3051" max="3295" width="11.42578125" style="26"/>
    <col min="3296" max="3296" width="4.42578125" style="26" customWidth="1"/>
    <col min="3297" max="3297" width="11.42578125" style="26"/>
    <col min="3298" max="3298" width="17.5703125" style="26" customWidth="1"/>
    <col min="3299" max="3299" width="11.5703125" style="26" customWidth="1"/>
    <col min="3300" max="3303" width="11.42578125" style="26"/>
    <col min="3304" max="3304" width="22.5703125" style="26" customWidth="1"/>
    <col min="3305" max="3305" width="14" style="26" customWidth="1"/>
    <col min="3306" max="3306" width="1.7109375" style="26" customWidth="1"/>
    <col min="3307" max="3551" width="11.42578125" style="26"/>
    <col min="3552" max="3552" width="4.42578125" style="26" customWidth="1"/>
    <col min="3553" max="3553" width="11.42578125" style="26"/>
    <col min="3554" max="3554" width="17.5703125" style="26" customWidth="1"/>
    <col min="3555" max="3555" width="11.5703125" style="26" customWidth="1"/>
    <col min="3556" max="3559" width="11.42578125" style="26"/>
    <col min="3560" max="3560" width="22.5703125" style="26" customWidth="1"/>
    <col min="3561" max="3561" width="14" style="26" customWidth="1"/>
    <col min="3562" max="3562" width="1.7109375" style="26" customWidth="1"/>
    <col min="3563" max="3807" width="11.42578125" style="26"/>
    <col min="3808" max="3808" width="4.42578125" style="26" customWidth="1"/>
    <col min="3809" max="3809" width="11.42578125" style="26"/>
    <col min="3810" max="3810" width="17.5703125" style="26" customWidth="1"/>
    <col min="3811" max="3811" width="11.5703125" style="26" customWidth="1"/>
    <col min="3812" max="3815" width="11.42578125" style="26"/>
    <col min="3816" max="3816" width="22.5703125" style="26" customWidth="1"/>
    <col min="3817" max="3817" width="14" style="26" customWidth="1"/>
    <col min="3818" max="3818" width="1.7109375" style="26" customWidth="1"/>
    <col min="3819" max="4063" width="11.42578125" style="26"/>
    <col min="4064" max="4064" width="4.42578125" style="26" customWidth="1"/>
    <col min="4065" max="4065" width="11.42578125" style="26"/>
    <col min="4066" max="4066" width="17.5703125" style="26" customWidth="1"/>
    <col min="4067" max="4067" width="11.5703125" style="26" customWidth="1"/>
    <col min="4068" max="4071" width="11.42578125" style="26"/>
    <col min="4072" max="4072" width="22.5703125" style="26" customWidth="1"/>
    <col min="4073" max="4073" width="14" style="26" customWidth="1"/>
    <col min="4074" max="4074" width="1.7109375" style="26" customWidth="1"/>
    <col min="4075" max="4319" width="11.42578125" style="26"/>
    <col min="4320" max="4320" width="4.42578125" style="26" customWidth="1"/>
    <col min="4321" max="4321" width="11.42578125" style="26"/>
    <col min="4322" max="4322" width="17.5703125" style="26" customWidth="1"/>
    <col min="4323" max="4323" width="11.5703125" style="26" customWidth="1"/>
    <col min="4324" max="4327" width="11.42578125" style="26"/>
    <col min="4328" max="4328" width="22.5703125" style="26" customWidth="1"/>
    <col min="4329" max="4329" width="14" style="26" customWidth="1"/>
    <col min="4330" max="4330" width="1.7109375" style="26" customWidth="1"/>
    <col min="4331" max="4575" width="11.42578125" style="26"/>
    <col min="4576" max="4576" width="4.42578125" style="26" customWidth="1"/>
    <col min="4577" max="4577" width="11.42578125" style="26"/>
    <col min="4578" max="4578" width="17.5703125" style="26" customWidth="1"/>
    <col min="4579" max="4579" width="11.5703125" style="26" customWidth="1"/>
    <col min="4580" max="4583" width="11.42578125" style="26"/>
    <col min="4584" max="4584" width="22.5703125" style="26" customWidth="1"/>
    <col min="4585" max="4585" width="14" style="26" customWidth="1"/>
    <col min="4586" max="4586" width="1.7109375" style="26" customWidth="1"/>
    <col min="4587" max="4831" width="11.42578125" style="26"/>
    <col min="4832" max="4832" width="4.42578125" style="26" customWidth="1"/>
    <col min="4833" max="4833" width="11.42578125" style="26"/>
    <col min="4834" max="4834" width="17.5703125" style="26" customWidth="1"/>
    <col min="4835" max="4835" width="11.5703125" style="26" customWidth="1"/>
    <col min="4836" max="4839" width="11.42578125" style="26"/>
    <col min="4840" max="4840" width="22.5703125" style="26" customWidth="1"/>
    <col min="4841" max="4841" width="14" style="26" customWidth="1"/>
    <col min="4842" max="4842" width="1.7109375" style="26" customWidth="1"/>
    <col min="4843" max="5087" width="11.42578125" style="26"/>
    <col min="5088" max="5088" width="4.42578125" style="26" customWidth="1"/>
    <col min="5089" max="5089" width="11.42578125" style="26"/>
    <col min="5090" max="5090" width="17.5703125" style="26" customWidth="1"/>
    <col min="5091" max="5091" width="11.5703125" style="26" customWidth="1"/>
    <col min="5092" max="5095" width="11.42578125" style="26"/>
    <col min="5096" max="5096" width="22.5703125" style="26" customWidth="1"/>
    <col min="5097" max="5097" width="14" style="26" customWidth="1"/>
    <col min="5098" max="5098" width="1.7109375" style="26" customWidth="1"/>
    <col min="5099" max="5343" width="11.42578125" style="26"/>
    <col min="5344" max="5344" width="4.42578125" style="26" customWidth="1"/>
    <col min="5345" max="5345" width="11.42578125" style="26"/>
    <col min="5346" max="5346" width="17.5703125" style="26" customWidth="1"/>
    <col min="5347" max="5347" width="11.5703125" style="26" customWidth="1"/>
    <col min="5348" max="5351" width="11.42578125" style="26"/>
    <col min="5352" max="5352" width="22.5703125" style="26" customWidth="1"/>
    <col min="5353" max="5353" width="14" style="26" customWidth="1"/>
    <col min="5354" max="5354" width="1.7109375" style="26" customWidth="1"/>
    <col min="5355" max="5599" width="11.42578125" style="26"/>
    <col min="5600" max="5600" width="4.42578125" style="26" customWidth="1"/>
    <col min="5601" max="5601" width="11.42578125" style="26"/>
    <col min="5602" max="5602" width="17.5703125" style="26" customWidth="1"/>
    <col min="5603" max="5603" width="11.5703125" style="26" customWidth="1"/>
    <col min="5604" max="5607" width="11.42578125" style="26"/>
    <col min="5608" max="5608" width="22.5703125" style="26" customWidth="1"/>
    <col min="5609" max="5609" width="14" style="26" customWidth="1"/>
    <col min="5610" max="5610" width="1.7109375" style="26" customWidth="1"/>
    <col min="5611" max="5855" width="11.42578125" style="26"/>
    <col min="5856" max="5856" width="4.42578125" style="26" customWidth="1"/>
    <col min="5857" max="5857" width="11.42578125" style="26"/>
    <col min="5858" max="5858" width="17.5703125" style="26" customWidth="1"/>
    <col min="5859" max="5859" width="11.5703125" style="26" customWidth="1"/>
    <col min="5860" max="5863" width="11.42578125" style="26"/>
    <col min="5864" max="5864" width="22.5703125" style="26" customWidth="1"/>
    <col min="5865" max="5865" width="14" style="26" customWidth="1"/>
    <col min="5866" max="5866" width="1.7109375" style="26" customWidth="1"/>
    <col min="5867" max="6111" width="11.42578125" style="26"/>
    <col min="6112" max="6112" width="4.42578125" style="26" customWidth="1"/>
    <col min="6113" max="6113" width="11.42578125" style="26"/>
    <col min="6114" max="6114" width="17.5703125" style="26" customWidth="1"/>
    <col min="6115" max="6115" width="11.5703125" style="26" customWidth="1"/>
    <col min="6116" max="6119" width="11.42578125" style="26"/>
    <col min="6120" max="6120" width="22.5703125" style="26" customWidth="1"/>
    <col min="6121" max="6121" width="14" style="26" customWidth="1"/>
    <col min="6122" max="6122" width="1.7109375" style="26" customWidth="1"/>
    <col min="6123" max="6367" width="11.42578125" style="26"/>
    <col min="6368" max="6368" width="4.42578125" style="26" customWidth="1"/>
    <col min="6369" max="6369" width="11.42578125" style="26"/>
    <col min="6370" max="6370" width="17.5703125" style="26" customWidth="1"/>
    <col min="6371" max="6371" width="11.5703125" style="26" customWidth="1"/>
    <col min="6372" max="6375" width="11.42578125" style="26"/>
    <col min="6376" max="6376" width="22.5703125" style="26" customWidth="1"/>
    <col min="6377" max="6377" width="14" style="26" customWidth="1"/>
    <col min="6378" max="6378" width="1.7109375" style="26" customWidth="1"/>
    <col min="6379" max="6623" width="11.42578125" style="26"/>
    <col min="6624" max="6624" width="4.42578125" style="26" customWidth="1"/>
    <col min="6625" max="6625" width="11.42578125" style="26"/>
    <col min="6626" max="6626" width="17.5703125" style="26" customWidth="1"/>
    <col min="6627" max="6627" width="11.5703125" style="26" customWidth="1"/>
    <col min="6628" max="6631" width="11.42578125" style="26"/>
    <col min="6632" max="6632" width="22.5703125" style="26" customWidth="1"/>
    <col min="6633" max="6633" width="14" style="26" customWidth="1"/>
    <col min="6634" max="6634" width="1.7109375" style="26" customWidth="1"/>
    <col min="6635" max="6879" width="11.42578125" style="26"/>
    <col min="6880" max="6880" width="4.42578125" style="26" customWidth="1"/>
    <col min="6881" max="6881" width="11.42578125" style="26"/>
    <col min="6882" max="6882" width="17.5703125" style="26" customWidth="1"/>
    <col min="6883" max="6883" width="11.5703125" style="26" customWidth="1"/>
    <col min="6884" max="6887" width="11.42578125" style="26"/>
    <col min="6888" max="6888" width="22.5703125" style="26" customWidth="1"/>
    <col min="6889" max="6889" width="14" style="26" customWidth="1"/>
    <col min="6890" max="6890" width="1.7109375" style="26" customWidth="1"/>
    <col min="6891" max="7135" width="11.42578125" style="26"/>
    <col min="7136" max="7136" width="4.42578125" style="26" customWidth="1"/>
    <col min="7137" max="7137" width="11.42578125" style="26"/>
    <col min="7138" max="7138" width="17.5703125" style="26" customWidth="1"/>
    <col min="7139" max="7139" width="11.5703125" style="26" customWidth="1"/>
    <col min="7140" max="7143" width="11.42578125" style="26"/>
    <col min="7144" max="7144" width="22.5703125" style="26" customWidth="1"/>
    <col min="7145" max="7145" width="14" style="26" customWidth="1"/>
    <col min="7146" max="7146" width="1.7109375" style="26" customWidth="1"/>
    <col min="7147" max="7391" width="11.42578125" style="26"/>
    <col min="7392" max="7392" width="4.42578125" style="26" customWidth="1"/>
    <col min="7393" max="7393" width="11.42578125" style="26"/>
    <col min="7394" max="7394" width="17.5703125" style="26" customWidth="1"/>
    <col min="7395" max="7395" width="11.5703125" style="26" customWidth="1"/>
    <col min="7396" max="7399" width="11.42578125" style="26"/>
    <col min="7400" max="7400" width="22.5703125" style="26" customWidth="1"/>
    <col min="7401" max="7401" width="14" style="26" customWidth="1"/>
    <col min="7402" max="7402" width="1.7109375" style="26" customWidth="1"/>
    <col min="7403" max="7647" width="11.42578125" style="26"/>
    <col min="7648" max="7648" width="4.42578125" style="26" customWidth="1"/>
    <col min="7649" max="7649" width="11.42578125" style="26"/>
    <col min="7650" max="7650" width="17.5703125" style="26" customWidth="1"/>
    <col min="7651" max="7651" width="11.5703125" style="26" customWidth="1"/>
    <col min="7652" max="7655" width="11.42578125" style="26"/>
    <col min="7656" max="7656" width="22.5703125" style="26" customWidth="1"/>
    <col min="7657" max="7657" width="14" style="26" customWidth="1"/>
    <col min="7658" max="7658" width="1.7109375" style="26" customWidth="1"/>
    <col min="7659" max="7903" width="11.42578125" style="26"/>
    <col min="7904" max="7904" width="4.42578125" style="26" customWidth="1"/>
    <col min="7905" max="7905" width="11.42578125" style="26"/>
    <col min="7906" max="7906" width="17.5703125" style="26" customWidth="1"/>
    <col min="7907" max="7907" width="11.5703125" style="26" customWidth="1"/>
    <col min="7908" max="7911" width="11.42578125" style="26"/>
    <col min="7912" max="7912" width="22.5703125" style="26" customWidth="1"/>
    <col min="7913" max="7913" width="14" style="26" customWidth="1"/>
    <col min="7914" max="7914" width="1.7109375" style="26" customWidth="1"/>
    <col min="7915" max="8159" width="11.42578125" style="26"/>
    <col min="8160" max="8160" width="4.42578125" style="26" customWidth="1"/>
    <col min="8161" max="8161" width="11.42578125" style="26"/>
    <col min="8162" max="8162" width="17.5703125" style="26" customWidth="1"/>
    <col min="8163" max="8163" width="11.5703125" style="26" customWidth="1"/>
    <col min="8164" max="8167" width="11.42578125" style="26"/>
    <col min="8168" max="8168" width="22.5703125" style="26" customWidth="1"/>
    <col min="8169" max="8169" width="14" style="26" customWidth="1"/>
    <col min="8170" max="8170" width="1.7109375" style="26" customWidth="1"/>
    <col min="8171" max="8415" width="11.42578125" style="26"/>
    <col min="8416" max="8416" width="4.42578125" style="26" customWidth="1"/>
    <col min="8417" max="8417" width="11.42578125" style="26"/>
    <col min="8418" max="8418" width="17.5703125" style="26" customWidth="1"/>
    <col min="8419" max="8419" width="11.5703125" style="26" customWidth="1"/>
    <col min="8420" max="8423" width="11.42578125" style="26"/>
    <col min="8424" max="8424" width="22.5703125" style="26" customWidth="1"/>
    <col min="8425" max="8425" width="14" style="26" customWidth="1"/>
    <col min="8426" max="8426" width="1.7109375" style="26" customWidth="1"/>
    <col min="8427" max="8671" width="11.42578125" style="26"/>
    <col min="8672" max="8672" width="4.42578125" style="26" customWidth="1"/>
    <col min="8673" max="8673" width="11.42578125" style="26"/>
    <col min="8674" max="8674" width="17.5703125" style="26" customWidth="1"/>
    <col min="8675" max="8675" width="11.5703125" style="26" customWidth="1"/>
    <col min="8676" max="8679" width="11.42578125" style="26"/>
    <col min="8680" max="8680" width="22.5703125" style="26" customWidth="1"/>
    <col min="8681" max="8681" width="14" style="26" customWidth="1"/>
    <col min="8682" max="8682" width="1.7109375" style="26" customWidth="1"/>
    <col min="8683" max="8927" width="11.42578125" style="26"/>
    <col min="8928" max="8928" width="4.42578125" style="26" customWidth="1"/>
    <col min="8929" max="8929" width="11.42578125" style="26"/>
    <col min="8930" max="8930" width="17.5703125" style="26" customWidth="1"/>
    <col min="8931" max="8931" width="11.5703125" style="26" customWidth="1"/>
    <col min="8932" max="8935" width="11.42578125" style="26"/>
    <col min="8936" max="8936" width="22.5703125" style="26" customWidth="1"/>
    <col min="8937" max="8937" width="14" style="26" customWidth="1"/>
    <col min="8938" max="8938" width="1.7109375" style="26" customWidth="1"/>
    <col min="8939" max="9183" width="11.42578125" style="26"/>
    <col min="9184" max="9184" width="4.42578125" style="26" customWidth="1"/>
    <col min="9185" max="9185" width="11.42578125" style="26"/>
    <col min="9186" max="9186" width="17.5703125" style="26" customWidth="1"/>
    <col min="9187" max="9187" width="11.5703125" style="26" customWidth="1"/>
    <col min="9188" max="9191" width="11.42578125" style="26"/>
    <col min="9192" max="9192" width="22.5703125" style="26" customWidth="1"/>
    <col min="9193" max="9193" width="14" style="26" customWidth="1"/>
    <col min="9194" max="9194" width="1.7109375" style="26" customWidth="1"/>
    <col min="9195" max="9439" width="11.42578125" style="26"/>
    <col min="9440" max="9440" width="4.42578125" style="26" customWidth="1"/>
    <col min="9441" max="9441" width="11.42578125" style="26"/>
    <col min="9442" max="9442" width="17.5703125" style="26" customWidth="1"/>
    <col min="9443" max="9443" width="11.5703125" style="26" customWidth="1"/>
    <col min="9444" max="9447" width="11.42578125" style="26"/>
    <col min="9448" max="9448" width="22.5703125" style="26" customWidth="1"/>
    <col min="9449" max="9449" width="14" style="26" customWidth="1"/>
    <col min="9450" max="9450" width="1.7109375" style="26" customWidth="1"/>
    <col min="9451" max="9695" width="11.42578125" style="26"/>
    <col min="9696" max="9696" width="4.42578125" style="26" customWidth="1"/>
    <col min="9697" max="9697" width="11.42578125" style="26"/>
    <col min="9698" max="9698" width="17.5703125" style="26" customWidth="1"/>
    <col min="9699" max="9699" width="11.5703125" style="26" customWidth="1"/>
    <col min="9700" max="9703" width="11.42578125" style="26"/>
    <col min="9704" max="9704" width="22.5703125" style="26" customWidth="1"/>
    <col min="9705" max="9705" width="14" style="26" customWidth="1"/>
    <col min="9706" max="9706" width="1.7109375" style="26" customWidth="1"/>
    <col min="9707" max="9951" width="11.42578125" style="26"/>
    <col min="9952" max="9952" width="4.42578125" style="26" customWidth="1"/>
    <col min="9953" max="9953" width="11.42578125" style="26"/>
    <col min="9954" max="9954" width="17.5703125" style="26" customWidth="1"/>
    <col min="9955" max="9955" width="11.5703125" style="26" customWidth="1"/>
    <col min="9956" max="9959" width="11.42578125" style="26"/>
    <col min="9960" max="9960" width="22.5703125" style="26" customWidth="1"/>
    <col min="9961" max="9961" width="14" style="26" customWidth="1"/>
    <col min="9962" max="9962" width="1.7109375" style="26" customWidth="1"/>
    <col min="9963" max="10207" width="11.42578125" style="26"/>
    <col min="10208" max="10208" width="4.42578125" style="26" customWidth="1"/>
    <col min="10209" max="10209" width="11.42578125" style="26"/>
    <col min="10210" max="10210" width="17.5703125" style="26" customWidth="1"/>
    <col min="10211" max="10211" width="11.5703125" style="26" customWidth="1"/>
    <col min="10212" max="10215" width="11.42578125" style="26"/>
    <col min="10216" max="10216" width="22.5703125" style="26" customWidth="1"/>
    <col min="10217" max="10217" width="14" style="26" customWidth="1"/>
    <col min="10218" max="10218" width="1.7109375" style="26" customWidth="1"/>
    <col min="10219" max="10463" width="11.42578125" style="26"/>
    <col min="10464" max="10464" width="4.42578125" style="26" customWidth="1"/>
    <col min="10465" max="10465" width="11.42578125" style="26"/>
    <col min="10466" max="10466" width="17.5703125" style="26" customWidth="1"/>
    <col min="10467" max="10467" width="11.5703125" style="26" customWidth="1"/>
    <col min="10468" max="10471" width="11.42578125" style="26"/>
    <col min="10472" max="10472" width="22.5703125" style="26" customWidth="1"/>
    <col min="10473" max="10473" width="14" style="26" customWidth="1"/>
    <col min="10474" max="10474" width="1.7109375" style="26" customWidth="1"/>
    <col min="10475" max="10719" width="11.42578125" style="26"/>
    <col min="10720" max="10720" width="4.42578125" style="26" customWidth="1"/>
    <col min="10721" max="10721" width="11.42578125" style="26"/>
    <col min="10722" max="10722" width="17.5703125" style="26" customWidth="1"/>
    <col min="10723" max="10723" width="11.5703125" style="26" customWidth="1"/>
    <col min="10724" max="10727" width="11.42578125" style="26"/>
    <col min="10728" max="10728" width="22.5703125" style="26" customWidth="1"/>
    <col min="10729" max="10729" width="14" style="26" customWidth="1"/>
    <col min="10730" max="10730" width="1.7109375" style="26" customWidth="1"/>
    <col min="10731" max="10975" width="11.42578125" style="26"/>
    <col min="10976" max="10976" width="4.42578125" style="26" customWidth="1"/>
    <col min="10977" max="10977" width="11.42578125" style="26"/>
    <col min="10978" max="10978" width="17.5703125" style="26" customWidth="1"/>
    <col min="10979" max="10979" width="11.5703125" style="26" customWidth="1"/>
    <col min="10980" max="10983" width="11.42578125" style="26"/>
    <col min="10984" max="10984" width="22.5703125" style="26" customWidth="1"/>
    <col min="10985" max="10985" width="14" style="26" customWidth="1"/>
    <col min="10986" max="10986" width="1.7109375" style="26" customWidth="1"/>
    <col min="10987" max="11231" width="11.42578125" style="26"/>
    <col min="11232" max="11232" width="4.42578125" style="26" customWidth="1"/>
    <col min="11233" max="11233" width="11.42578125" style="26"/>
    <col min="11234" max="11234" width="17.5703125" style="26" customWidth="1"/>
    <col min="11235" max="11235" width="11.5703125" style="26" customWidth="1"/>
    <col min="11236" max="11239" width="11.42578125" style="26"/>
    <col min="11240" max="11240" width="22.5703125" style="26" customWidth="1"/>
    <col min="11241" max="11241" width="14" style="26" customWidth="1"/>
    <col min="11242" max="11242" width="1.7109375" style="26" customWidth="1"/>
    <col min="11243" max="11487" width="11.42578125" style="26"/>
    <col min="11488" max="11488" width="4.42578125" style="26" customWidth="1"/>
    <col min="11489" max="11489" width="11.42578125" style="26"/>
    <col min="11490" max="11490" width="17.5703125" style="26" customWidth="1"/>
    <col min="11491" max="11491" width="11.5703125" style="26" customWidth="1"/>
    <col min="11492" max="11495" width="11.42578125" style="26"/>
    <col min="11496" max="11496" width="22.5703125" style="26" customWidth="1"/>
    <col min="11497" max="11497" width="14" style="26" customWidth="1"/>
    <col min="11498" max="11498" width="1.7109375" style="26" customWidth="1"/>
    <col min="11499" max="11743" width="11.42578125" style="26"/>
    <col min="11744" max="11744" width="4.42578125" style="26" customWidth="1"/>
    <col min="11745" max="11745" width="11.42578125" style="26"/>
    <col min="11746" max="11746" width="17.5703125" style="26" customWidth="1"/>
    <col min="11747" max="11747" width="11.5703125" style="26" customWidth="1"/>
    <col min="11748" max="11751" width="11.42578125" style="26"/>
    <col min="11752" max="11752" width="22.5703125" style="26" customWidth="1"/>
    <col min="11753" max="11753" width="14" style="26" customWidth="1"/>
    <col min="11754" max="11754" width="1.7109375" style="26" customWidth="1"/>
    <col min="11755" max="11999" width="11.42578125" style="26"/>
    <col min="12000" max="12000" width="4.42578125" style="26" customWidth="1"/>
    <col min="12001" max="12001" width="11.42578125" style="26"/>
    <col min="12002" max="12002" width="17.5703125" style="26" customWidth="1"/>
    <col min="12003" max="12003" width="11.5703125" style="26" customWidth="1"/>
    <col min="12004" max="12007" width="11.42578125" style="26"/>
    <col min="12008" max="12008" width="22.5703125" style="26" customWidth="1"/>
    <col min="12009" max="12009" width="14" style="26" customWidth="1"/>
    <col min="12010" max="12010" width="1.7109375" style="26" customWidth="1"/>
    <col min="12011" max="12255" width="11.42578125" style="26"/>
    <col min="12256" max="12256" width="4.42578125" style="26" customWidth="1"/>
    <col min="12257" max="12257" width="11.42578125" style="26"/>
    <col min="12258" max="12258" width="17.5703125" style="26" customWidth="1"/>
    <col min="12259" max="12259" width="11.5703125" style="26" customWidth="1"/>
    <col min="12260" max="12263" width="11.42578125" style="26"/>
    <col min="12264" max="12264" width="22.5703125" style="26" customWidth="1"/>
    <col min="12265" max="12265" width="14" style="26" customWidth="1"/>
    <col min="12266" max="12266" width="1.7109375" style="26" customWidth="1"/>
    <col min="12267" max="12511" width="11.42578125" style="26"/>
    <col min="12512" max="12512" width="4.42578125" style="26" customWidth="1"/>
    <col min="12513" max="12513" width="11.42578125" style="26"/>
    <col min="12514" max="12514" width="17.5703125" style="26" customWidth="1"/>
    <col min="12515" max="12515" width="11.5703125" style="26" customWidth="1"/>
    <col min="12516" max="12519" width="11.42578125" style="26"/>
    <col min="12520" max="12520" width="22.5703125" style="26" customWidth="1"/>
    <col min="12521" max="12521" width="14" style="26" customWidth="1"/>
    <col min="12522" max="12522" width="1.7109375" style="26" customWidth="1"/>
    <col min="12523" max="12767" width="11.42578125" style="26"/>
    <col min="12768" max="12768" width="4.42578125" style="26" customWidth="1"/>
    <col min="12769" max="12769" width="11.42578125" style="26"/>
    <col min="12770" max="12770" width="17.5703125" style="26" customWidth="1"/>
    <col min="12771" max="12771" width="11.5703125" style="26" customWidth="1"/>
    <col min="12772" max="12775" width="11.42578125" style="26"/>
    <col min="12776" max="12776" width="22.5703125" style="26" customWidth="1"/>
    <col min="12777" max="12777" width="14" style="26" customWidth="1"/>
    <col min="12778" max="12778" width="1.7109375" style="26" customWidth="1"/>
    <col min="12779" max="13023" width="11.42578125" style="26"/>
    <col min="13024" max="13024" width="4.42578125" style="26" customWidth="1"/>
    <col min="13025" max="13025" width="11.42578125" style="26"/>
    <col min="13026" max="13026" width="17.5703125" style="26" customWidth="1"/>
    <col min="13027" max="13027" width="11.5703125" style="26" customWidth="1"/>
    <col min="13028" max="13031" width="11.42578125" style="26"/>
    <col min="13032" max="13032" width="22.5703125" style="26" customWidth="1"/>
    <col min="13033" max="13033" width="14" style="26" customWidth="1"/>
    <col min="13034" max="13034" width="1.7109375" style="26" customWidth="1"/>
    <col min="13035" max="13279" width="11.42578125" style="26"/>
    <col min="13280" max="13280" width="4.42578125" style="26" customWidth="1"/>
    <col min="13281" max="13281" width="11.42578125" style="26"/>
    <col min="13282" max="13282" width="17.5703125" style="26" customWidth="1"/>
    <col min="13283" max="13283" width="11.5703125" style="26" customWidth="1"/>
    <col min="13284" max="13287" width="11.42578125" style="26"/>
    <col min="13288" max="13288" width="22.5703125" style="26" customWidth="1"/>
    <col min="13289" max="13289" width="14" style="26" customWidth="1"/>
    <col min="13290" max="13290" width="1.7109375" style="26" customWidth="1"/>
    <col min="13291" max="13535" width="11.42578125" style="26"/>
    <col min="13536" max="13536" width="4.42578125" style="26" customWidth="1"/>
    <col min="13537" max="13537" width="11.42578125" style="26"/>
    <col min="13538" max="13538" width="17.5703125" style="26" customWidth="1"/>
    <col min="13539" max="13539" width="11.5703125" style="26" customWidth="1"/>
    <col min="13540" max="13543" width="11.42578125" style="26"/>
    <col min="13544" max="13544" width="22.5703125" style="26" customWidth="1"/>
    <col min="13545" max="13545" width="14" style="26" customWidth="1"/>
    <col min="13546" max="13546" width="1.7109375" style="26" customWidth="1"/>
    <col min="13547" max="13791" width="11.42578125" style="26"/>
    <col min="13792" max="13792" width="4.42578125" style="26" customWidth="1"/>
    <col min="13793" max="13793" width="11.42578125" style="26"/>
    <col min="13794" max="13794" width="17.5703125" style="26" customWidth="1"/>
    <col min="13795" max="13795" width="11.5703125" style="26" customWidth="1"/>
    <col min="13796" max="13799" width="11.42578125" style="26"/>
    <col min="13800" max="13800" width="22.5703125" style="26" customWidth="1"/>
    <col min="13801" max="13801" width="14" style="26" customWidth="1"/>
    <col min="13802" max="13802" width="1.7109375" style="26" customWidth="1"/>
    <col min="13803" max="14047" width="11.42578125" style="26"/>
    <col min="14048" max="14048" width="4.42578125" style="26" customWidth="1"/>
    <col min="14049" max="14049" width="11.42578125" style="26"/>
    <col min="14050" max="14050" width="17.5703125" style="26" customWidth="1"/>
    <col min="14051" max="14051" width="11.5703125" style="26" customWidth="1"/>
    <col min="14052" max="14055" width="11.42578125" style="26"/>
    <col min="14056" max="14056" width="22.5703125" style="26" customWidth="1"/>
    <col min="14057" max="14057" width="14" style="26" customWidth="1"/>
    <col min="14058" max="14058" width="1.7109375" style="26" customWidth="1"/>
    <col min="14059" max="14303" width="11.42578125" style="26"/>
    <col min="14304" max="14304" width="4.42578125" style="26" customWidth="1"/>
    <col min="14305" max="14305" width="11.42578125" style="26"/>
    <col min="14306" max="14306" width="17.5703125" style="26" customWidth="1"/>
    <col min="14307" max="14307" width="11.5703125" style="26" customWidth="1"/>
    <col min="14308" max="14311" width="11.42578125" style="26"/>
    <col min="14312" max="14312" width="22.5703125" style="26" customWidth="1"/>
    <col min="14313" max="14313" width="14" style="26" customWidth="1"/>
    <col min="14314" max="14314" width="1.7109375" style="26" customWidth="1"/>
    <col min="14315" max="14559" width="11.42578125" style="26"/>
    <col min="14560" max="14560" width="4.42578125" style="26" customWidth="1"/>
    <col min="14561" max="14561" width="11.42578125" style="26"/>
    <col min="14562" max="14562" width="17.5703125" style="26" customWidth="1"/>
    <col min="14563" max="14563" width="11.5703125" style="26" customWidth="1"/>
    <col min="14564" max="14567" width="11.42578125" style="26"/>
    <col min="14568" max="14568" width="22.5703125" style="26" customWidth="1"/>
    <col min="14569" max="14569" width="14" style="26" customWidth="1"/>
    <col min="14570" max="14570" width="1.7109375" style="26" customWidth="1"/>
    <col min="14571" max="14815" width="11.42578125" style="26"/>
    <col min="14816" max="14816" width="4.42578125" style="26" customWidth="1"/>
    <col min="14817" max="14817" width="11.42578125" style="26"/>
    <col min="14818" max="14818" width="17.5703125" style="26" customWidth="1"/>
    <col min="14819" max="14819" width="11.5703125" style="26" customWidth="1"/>
    <col min="14820" max="14823" width="11.42578125" style="26"/>
    <col min="14824" max="14824" width="22.5703125" style="26" customWidth="1"/>
    <col min="14825" max="14825" width="14" style="26" customWidth="1"/>
    <col min="14826" max="14826" width="1.7109375" style="26" customWidth="1"/>
    <col min="14827" max="15071" width="11.42578125" style="26"/>
    <col min="15072" max="15072" width="4.42578125" style="26" customWidth="1"/>
    <col min="15073" max="15073" width="11.42578125" style="26"/>
    <col min="15074" max="15074" width="17.5703125" style="26" customWidth="1"/>
    <col min="15075" max="15075" width="11.5703125" style="26" customWidth="1"/>
    <col min="15076" max="15079" width="11.42578125" style="26"/>
    <col min="15080" max="15080" width="22.5703125" style="26" customWidth="1"/>
    <col min="15081" max="15081" width="14" style="26" customWidth="1"/>
    <col min="15082" max="15082" width="1.7109375" style="26" customWidth="1"/>
    <col min="15083" max="15327" width="11.42578125" style="26"/>
    <col min="15328" max="15328" width="4.42578125" style="26" customWidth="1"/>
    <col min="15329" max="15329" width="11.42578125" style="26"/>
    <col min="15330" max="15330" width="17.5703125" style="26" customWidth="1"/>
    <col min="15331" max="15331" width="11.5703125" style="26" customWidth="1"/>
    <col min="15332" max="15335" width="11.42578125" style="26"/>
    <col min="15336" max="15336" width="22.5703125" style="26" customWidth="1"/>
    <col min="15337" max="15337" width="14" style="26" customWidth="1"/>
    <col min="15338" max="15338" width="1.7109375" style="26" customWidth="1"/>
    <col min="15339" max="15583" width="11.42578125" style="26"/>
    <col min="15584" max="15584" width="4.42578125" style="26" customWidth="1"/>
    <col min="15585" max="15585" width="11.42578125" style="26"/>
    <col min="15586" max="15586" width="17.5703125" style="26" customWidth="1"/>
    <col min="15587" max="15587" width="11.5703125" style="26" customWidth="1"/>
    <col min="15588" max="15591" width="11.42578125" style="26"/>
    <col min="15592" max="15592" width="22.5703125" style="26" customWidth="1"/>
    <col min="15593" max="15593" width="14" style="26" customWidth="1"/>
    <col min="15594" max="15594" width="1.7109375" style="26" customWidth="1"/>
    <col min="15595" max="15839" width="11.42578125" style="26"/>
    <col min="15840" max="15840" width="4.42578125" style="26" customWidth="1"/>
    <col min="15841" max="15841" width="11.42578125" style="26"/>
    <col min="15842" max="15842" width="17.5703125" style="26" customWidth="1"/>
    <col min="15843" max="15843" width="11.5703125" style="26" customWidth="1"/>
    <col min="15844" max="15847" width="11.42578125" style="26"/>
    <col min="15848" max="15848" width="22.5703125" style="26" customWidth="1"/>
    <col min="15849" max="15849" width="14" style="26" customWidth="1"/>
    <col min="15850" max="15850" width="1.7109375" style="26" customWidth="1"/>
    <col min="15851" max="16095" width="11.42578125" style="26"/>
    <col min="16096" max="16096" width="4.42578125" style="26" customWidth="1"/>
    <col min="16097" max="16097" width="11.42578125" style="26"/>
    <col min="16098" max="16098" width="17.5703125" style="26" customWidth="1"/>
    <col min="16099" max="16099" width="11.5703125" style="26" customWidth="1"/>
    <col min="16100" max="16103" width="11.42578125" style="26"/>
    <col min="16104" max="16104" width="22.5703125" style="26" customWidth="1"/>
    <col min="16105" max="16105" width="21.5703125" style="26" bestFit="1" customWidth="1"/>
    <col min="16106" max="16106" width="1.7109375" style="26" customWidth="1"/>
    <col min="16107" max="16384" width="11.42578125" style="26"/>
  </cols>
  <sheetData>
    <row r="1" spans="2:10" ht="18" customHeight="1" thickBot="1" x14ac:dyDescent="0.25"/>
    <row r="2" spans="2:10" ht="35.25" customHeight="1" thickBot="1" x14ac:dyDescent="0.25">
      <c r="B2" s="81"/>
      <c r="C2" s="82"/>
      <c r="D2" s="85" t="s">
        <v>139</v>
      </c>
      <c r="E2" s="86"/>
      <c r="F2" s="86"/>
      <c r="G2" s="86"/>
      <c r="H2" s="86"/>
      <c r="I2" s="87"/>
      <c r="J2" s="69" t="s">
        <v>140</v>
      </c>
    </row>
    <row r="3" spans="2:10" ht="41.25" customHeight="1" thickBot="1" x14ac:dyDescent="0.25">
      <c r="B3" s="83"/>
      <c r="C3" s="84"/>
      <c r="D3" s="88" t="s">
        <v>141</v>
      </c>
      <c r="E3" s="89"/>
      <c r="F3" s="89"/>
      <c r="G3" s="89"/>
      <c r="H3" s="89"/>
      <c r="I3" s="90"/>
      <c r="J3" s="70" t="s">
        <v>142</v>
      </c>
    </row>
    <row r="4" spans="2:10" x14ac:dyDescent="0.2">
      <c r="B4" s="45"/>
      <c r="J4" s="46"/>
    </row>
    <row r="5" spans="2:10" x14ac:dyDescent="0.2">
      <c r="B5" s="45"/>
      <c r="J5" s="46"/>
    </row>
    <row r="6" spans="2:10" x14ac:dyDescent="0.2">
      <c r="B6" s="45"/>
      <c r="C6" s="47" t="s">
        <v>136</v>
      </c>
      <c r="D6" s="71"/>
      <c r="E6" s="48"/>
      <c r="J6" s="46"/>
    </row>
    <row r="7" spans="2:10" x14ac:dyDescent="0.2">
      <c r="B7" s="45"/>
      <c r="J7" s="46"/>
    </row>
    <row r="8" spans="2:10" x14ac:dyDescent="0.2">
      <c r="B8" s="45"/>
      <c r="C8" s="47" t="s">
        <v>137</v>
      </c>
      <c r="J8" s="46"/>
    </row>
    <row r="9" spans="2:10" x14ac:dyDescent="0.2">
      <c r="B9" s="45"/>
      <c r="C9" s="47" t="s">
        <v>138</v>
      </c>
      <c r="J9" s="46"/>
    </row>
    <row r="10" spans="2:10" x14ac:dyDescent="0.2">
      <c r="B10" s="45"/>
      <c r="J10" s="46"/>
    </row>
    <row r="11" spans="2:10" x14ac:dyDescent="0.2">
      <c r="B11" s="45"/>
      <c r="C11" s="26" t="s">
        <v>143</v>
      </c>
      <c r="J11" s="46"/>
    </row>
    <row r="12" spans="2:10" x14ac:dyDescent="0.2">
      <c r="B12" s="45"/>
      <c r="C12" s="49"/>
      <c r="J12" s="46"/>
    </row>
    <row r="13" spans="2:10" x14ac:dyDescent="0.2">
      <c r="B13" s="45"/>
      <c r="C13" s="72" t="s">
        <v>144</v>
      </c>
      <c r="D13" s="48"/>
      <c r="H13" s="50" t="s">
        <v>119</v>
      </c>
      <c r="I13" s="50" t="s">
        <v>120</v>
      </c>
      <c r="J13" s="46"/>
    </row>
    <row r="14" spans="2:10" x14ac:dyDescent="0.2">
      <c r="B14" s="45"/>
      <c r="C14" s="47" t="s">
        <v>121</v>
      </c>
      <c r="D14" s="47"/>
      <c r="E14" s="47"/>
      <c r="F14" s="47"/>
      <c r="H14" s="73">
        <v>0</v>
      </c>
      <c r="I14" s="74">
        <v>0</v>
      </c>
      <c r="J14" s="46"/>
    </row>
    <row r="15" spans="2:10" x14ac:dyDescent="0.2">
      <c r="B15" s="45"/>
      <c r="C15" s="26" t="s">
        <v>122</v>
      </c>
      <c r="H15" s="75">
        <v>0</v>
      </c>
      <c r="I15" s="76">
        <v>0</v>
      </c>
      <c r="J15" s="46"/>
    </row>
    <row r="16" spans="2:10" x14ac:dyDescent="0.2">
      <c r="B16" s="45"/>
      <c r="C16" s="26" t="s">
        <v>123</v>
      </c>
      <c r="H16" s="75">
        <v>0</v>
      </c>
      <c r="I16" s="76">
        <v>0</v>
      </c>
      <c r="J16" s="46"/>
    </row>
    <row r="17" spans="2:10" x14ac:dyDescent="0.2">
      <c r="B17" s="45"/>
      <c r="C17" s="26" t="s">
        <v>124</v>
      </c>
      <c r="H17" s="75">
        <v>0</v>
      </c>
      <c r="I17" s="76">
        <v>0</v>
      </c>
      <c r="J17" s="46"/>
    </row>
    <row r="18" spans="2:10" x14ac:dyDescent="0.2">
      <c r="B18" s="45"/>
      <c r="C18" s="26" t="s">
        <v>125</v>
      </c>
      <c r="H18" s="75">
        <v>0</v>
      </c>
      <c r="I18" s="76">
        <v>0</v>
      </c>
      <c r="J18" s="46"/>
    </row>
    <row r="19" spans="2:10" x14ac:dyDescent="0.2">
      <c r="B19" s="45"/>
      <c r="C19" s="26" t="s">
        <v>145</v>
      </c>
      <c r="H19" s="77">
        <v>0</v>
      </c>
      <c r="I19" s="78">
        <v>0</v>
      </c>
      <c r="J19" s="46"/>
    </row>
    <row r="20" spans="2:10" x14ac:dyDescent="0.2">
      <c r="B20" s="45"/>
      <c r="C20" s="47" t="s">
        <v>146</v>
      </c>
      <c r="D20" s="47"/>
      <c r="E20" s="47"/>
      <c r="F20" s="47"/>
      <c r="H20" s="75">
        <f>SUM(H15:H19)</f>
        <v>0</v>
      </c>
      <c r="I20" s="74">
        <f>(I15+I16+I17+I18+I19)</f>
        <v>0</v>
      </c>
      <c r="J20" s="46"/>
    </row>
    <row r="21" spans="2:10" ht="13.5" thickBot="1" x14ac:dyDescent="0.25">
      <c r="B21" s="45"/>
      <c r="C21" s="47"/>
      <c r="D21" s="47"/>
      <c r="H21" s="79"/>
      <c r="I21" s="80"/>
      <c r="J21" s="46"/>
    </row>
    <row r="22" spans="2:10" ht="13.5" thickTop="1" x14ac:dyDescent="0.2">
      <c r="B22" s="45"/>
      <c r="C22" s="47"/>
      <c r="D22" s="47"/>
      <c r="H22" s="62"/>
      <c r="I22" s="54"/>
      <c r="J22" s="46"/>
    </row>
    <row r="23" spans="2:10" x14ac:dyDescent="0.2">
      <c r="B23" s="45"/>
      <c r="G23" s="62"/>
      <c r="H23" s="62"/>
      <c r="I23" s="62"/>
      <c r="J23" s="46"/>
    </row>
    <row r="24" spans="2:10" ht="13.5" thickBot="1" x14ac:dyDescent="0.25">
      <c r="B24" s="45"/>
      <c r="C24" s="64"/>
      <c r="D24" s="64"/>
      <c r="G24" s="64" t="s">
        <v>134</v>
      </c>
      <c r="H24" s="64"/>
      <c r="I24" s="62"/>
      <c r="J24" s="46"/>
    </row>
    <row r="25" spans="2:10" x14ac:dyDescent="0.2">
      <c r="B25" s="45"/>
      <c r="C25" s="62" t="s">
        <v>147</v>
      </c>
      <c r="D25" s="62"/>
      <c r="G25" s="62" t="s">
        <v>148</v>
      </c>
      <c r="H25" s="62"/>
      <c r="I25" s="62"/>
      <c r="J25" s="46"/>
    </row>
    <row r="26" spans="2:10" ht="18.75" customHeight="1" thickBot="1" x14ac:dyDescent="0.25">
      <c r="B26" s="66"/>
      <c r="C26" s="67"/>
      <c r="D26" s="67"/>
      <c r="E26" s="67"/>
      <c r="F26" s="67"/>
      <c r="G26" s="64"/>
      <c r="H26" s="64"/>
      <c r="I26" s="64"/>
      <c r="J26" s="6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X555Q</dc:creator>
  <cp:lastModifiedBy>Natalia Elena Granados Oviedo</cp:lastModifiedBy>
  <dcterms:created xsi:type="dcterms:W3CDTF">2023-05-04T14:24:36Z</dcterms:created>
  <dcterms:modified xsi:type="dcterms:W3CDTF">2023-05-08T21:42:54Z</dcterms:modified>
</cp:coreProperties>
</file>