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0231793 NEFROUROS SAS\"/>
    </mc:Choice>
  </mc:AlternateContent>
  <bookViews>
    <workbookView xWindow="0" yWindow="0" windowWidth="20490" windowHeight="7455" firstSheet="2" activeTab="5"/>
  </bookViews>
  <sheets>
    <sheet name="ORIGINAL" sheetId="1" state="hidden" r:id="rId1"/>
    <sheet name="TRABAJADA" sheetId="2" state="hidden" r:id="rId2"/>
    <sheet name="INFO IPS" sheetId="6" r:id="rId3"/>
    <sheet name="ESTADO DE CADA FACTURA" sheetId="9" r:id="rId4"/>
    <sheet name="TD" sheetId="11" r:id="rId5"/>
    <sheet name="FOR-CSA-018" sheetId="10" r:id="rId6"/>
    <sheet name="AUX 1305" sheetId="3" state="hidden" r:id="rId7"/>
    <sheet name="AUX 41" sheetId="4" state="hidden" r:id="rId8"/>
    <sheet name="REPORTE DIALISOFT" sheetId="5" state="hidden" r:id="rId9"/>
  </sheets>
  <definedNames>
    <definedName name="_xlnm._FilterDatabase" localSheetId="3" hidden="1">'ESTADO DE CADA FACTURA'!$A$2:$AP$51</definedName>
    <definedName name="_xlnm._FilterDatabase" localSheetId="8" hidden="1">'REPORTE DIALISOFT'!$A$1:$DS$67</definedName>
  </definedNames>
  <calcPr calcId="152511"/>
  <pivotCaches>
    <pivotCache cacheId="8" r:id="rId10"/>
    <pivotCache cacheId="4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" i="9" l="1"/>
  <c r="O1" i="9"/>
  <c r="N1" i="9" l="1"/>
  <c r="J1" i="9"/>
  <c r="I1" i="9"/>
  <c r="I29" i="10" l="1"/>
  <c r="H29" i="10"/>
  <c r="I27" i="10"/>
  <c r="H27" i="10"/>
  <c r="I24" i="10"/>
  <c r="H24" i="10"/>
  <c r="H31" i="10" l="1"/>
  <c r="I31" i="10"/>
  <c r="AA143" i="4"/>
  <c r="Z143" i="4"/>
  <c r="AA133" i="4"/>
  <c r="AA140" i="4"/>
  <c r="AA139" i="4"/>
  <c r="AA138" i="4"/>
  <c r="AA137" i="4"/>
  <c r="AA136" i="4"/>
  <c r="AA135" i="4"/>
  <c r="AA134" i="4"/>
  <c r="AA132" i="4"/>
  <c r="AA131" i="4"/>
  <c r="AA130" i="4"/>
  <c r="AA129" i="4"/>
  <c r="AA128" i="4"/>
  <c r="AA127" i="4"/>
  <c r="AA126" i="4"/>
  <c r="AA125" i="4"/>
  <c r="AA124" i="4"/>
  <c r="AA123" i="4"/>
  <c r="AA122" i="4"/>
  <c r="AA121" i="4"/>
  <c r="AA120" i="4"/>
  <c r="AA119" i="4"/>
  <c r="AA118" i="4"/>
  <c r="AA117" i="4"/>
  <c r="AA116" i="4"/>
  <c r="AA115" i="4"/>
  <c r="AA111" i="4"/>
  <c r="AA18" i="4"/>
  <c r="AA110" i="4"/>
  <c r="AA113" i="4"/>
  <c r="AA107" i="4"/>
  <c r="AA112" i="4"/>
  <c r="AA106" i="4"/>
  <c r="AA114" i="4"/>
  <c r="AA105" i="4"/>
  <c r="AA104" i="4"/>
  <c r="AA109" i="4"/>
  <c r="AA108" i="4"/>
  <c r="AA103" i="4"/>
  <c r="AA102" i="4"/>
  <c r="AA101" i="4"/>
  <c r="AA84" i="4"/>
  <c r="AA71" i="4"/>
  <c r="AA62" i="4"/>
  <c r="AA61" i="4"/>
  <c r="AA53" i="4"/>
  <c r="AA46" i="4"/>
  <c r="AA45" i="4"/>
  <c r="AA44" i="4"/>
  <c r="AA33" i="4"/>
  <c r="AA31" i="4"/>
  <c r="AA30" i="4"/>
  <c r="AA21" i="4"/>
  <c r="AA19" i="4"/>
  <c r="AA25" i="4"/>
  <c r="AA37" i="4"/>
  <c r="AA43" i="4"/>
  <c r="AA49" i="4"/>
  <c r="AA55" i="4"/>
  <c r="AA67" i="4"/>
  <c r="AA73" i="4"/>
  <c r="AA79" i="4"/>
  <c r="AA85" i="4"/>
  <c r="AA91" i="4"/>
  <c r="AA97" i="4"/>
  <c r="AA36" i="4"/>
  <c r="AA20" i="4"/>
  <c r="AA26" i="4"/>
  <c r="AA32" i="4"/>
  <c r="AA38" i="4"/>
  <c r="AA50" i="4"/>
  <c r="AA56" i="4"/>
  <c r="AA68" i="4"/>
  <c r="AA74" i="4"/>
  <c r="AA80" i="4"/>
  <c r="AA86" i="4"/>
  <c r="AA92" i="4"/>
  <c r="AA98" i="4"/>
  <c r="AA42" i="4"/>
  <c r="AA96" i="4"/>
  <c r="AA27" i="4"/>
  <c r="AA39" i="4"/>
  <c r="AA51" i="4"/>
  <c r="AA57" i="4"/>
  <c r="AA63" i="4"/>
  <c r="AA69" i="4"/>
  <c r="AA75" i="4"/>
  <c r="AA81" i="4"/>
  <c r="AA87" i="4"/>
  <c r="AA93" i="4"/>
  <c r="AA99" i="4"/>
  <c r="AA48" i="4"/>
  <c r="AA22" i="4"/>
  <c r="AA28" i="4"/>
  <c r="AA34" i="4"/>
  <c r="AA40" i="4"/>
  <c r="AA52" i="4"/>
  <c r="AA58" i="4"/>
  <c r="AA64" i="4"/>
  <c r="AA70" i="4"/>
  <c r="AA76" i="4"/>
  <c r="AA82" i="4"/>
  <c r="AA88" i="4"/>
  <c r="AA94" i="4"/>
  <c r="AA100" i="4"/>
  <c r="AA54" i="4"/>
  <c r="AA66" i="4"/>
  <c r="AA78" i="4"/>
  <c r="AA23" i="4"/>
  <c r="AA29" i="4"/>
  <c r="AA35" i="4"/>
  <c r="AA41" i="4"/>
  <c r="AA47" i="4"/>
  <c r="AA59" i="4"/>
  <c r="AA65" i="4"/>
  <c r="AA77" i="4"/>
  <c r="AA83" i="4"/>
  <c r="AA89" i="4"/>
  <c r="AA95" i="4"/>
  <c r="AA24" i="4"/>
  <c r="AA60" i="4"/>
  <c r="AA72" i="4"/>
  <c r="AA90" i="4"/>
  <c r="T156" i="4" l="1"/>
  <c r="T155" i="4"/>
  <c r="T154" i="4"/>
  <c r="T153" i="4"/>
  <c r="T152" i="4"/>
  <c r="T151" i="4"/>
  <c r="T150" i="4"/>
  <c r="T149" i="4"/>
  <c r="T148" i="4"/>
  <c r="T147" i="4"/>
  <c r="T146" i="4"/>
  <c r="T145" i="4"/>
  <c r="T144" i="4"/>
  <c r="T143" i="4"/>
  <c r="T142" i="4"/>
  <c r="T141" i="4"/>
  <c r="T140" i="4"/>
  <c r="T139" i="4"/>
  <c r="T138" i="4"/>
  <c r="T137" i="4"/>
  <c r="T136" i="4"/>
  <c r="T135" i="4"/>
  <c r="T134" i="4"/>
  <c r="T133" i="4"/>
  <c r="T132" i="4"/>
  <c r="T131" i="4"/>
  <c r="T130" i="4"/>
  <c r="T129" i="4"/>
  <c r="T128" i="4"/>
  <c r="T127" i="4"/>
  <c r="T126" i="4"/>
  <c r="T125" i="4"/>
  <c r="T124" i="4"/>
  <c r="T123" i="4"/>
  <c r="T122" i="4"/>
  <c r="T121" i="4"/>
  <c r="T120" i="4"/>
  <c r="T119" i="4"/>
  <c r="T118" i="4"/>
  <c r="T117" i="4"/>
  <c r="T116" i="4"/>
  <c r="T115" i="4"/>
  <c r="T114" i="4"/>
  <c r="T113" i="4"/>
  <c r="T112" i="4"/>
  <c r="T111" i="4"/>
  <c r="T110" i="4"/>
  <c r="T109" i="4"/>
  <c r="T108" i="4"/>
  <c r="T107" i="4"/>
  <c r="T106" i="4"/>
  <c r="T105" i="4"/>
  <c r="T104" i="4"/>
  <c r="T103" i="4"/>
  <c r="T102" i="4"/>
  <c r="T101" i="4"/>
  <c r="T100" i="4"/>
  <c r="T99" i="4"/>
  <c r="T98" i="4"/>
  <c r="T97" i="4"/>
  <c r="T96" i="4"/>
  <c r="T95" i="4"/>
  <c r="T94" i="4"/>
  <c r="T93" i="4"/>
  <c r="T92" i="4"/>
  <c r="T91" i="4"/>
  <c r="T90" i="4"/>
  <c r="T89" i="4"/>
  <c r="T88" i="4"/>
  <c r="T87" i="4"/>
  <c r="T86" i="4"/>
  <c r="T85" i="4"/>
  <c r="T84" i="4"/>
  <c r="T83" i="4"/>
  <c r="T82" i="4"/>
  <c r="T81" i="4"/>
  <c r="T80" i="4"/>
  <c r="T79" i="4"/>
  <c r="T78" i="4"/>
  <c r="T77" i="4"/>
  <c r="T76" i="4"/>
  <c r="T75" i="4"/>
  <c r="T74" i="4"/>
  <c r="T73" i="4"/>
  <c r="T72" i="4"/>
  <c r="T71" i="4"/>
  <c r="T70" i="4"/>
  <c r="T69" i="4"/>
  <c r="T68" i="4"/>
  <c r="T67" i="4"/>
  <c r="T66" i="4"/>
  <c r="T65" i="4"/>
  <c r="T64" i="4"/>
  <c r="T63" i="4"/>
  <c r="T62" i="4"/>
  <c r="T61" i="4"/>
  <c r="T60" i="4"/>
  <c r="T59" i="4"/>
  <c r="T58" i="4"/>
  <c r="T57" i="4"/>
  <c r="T56" i="4"/>
  <c r="T55" i="4"/>
  <c r="T54" i="4"/>
  <c r="T53" i="4"/>
  <c r="T52" i="4"/>
  <c r="T51" i="4"/>
  <c r="T50" i="4"/>
  <c r="T49" i="4"/>
  <c r="T48" i="4"/>
  <c r="T47" i="4"/>
  <c r="T46" i="4"/>
  <c r="T45" i="4"/>
  <c r="T44" i="4"/>
  <c r="T43" i="4"/>
  <c r="T42" i="4"/>
  <c r="T41" i="4"/>
  <c r="T40" i="4"/>
  <c r="T39" i="4"/>
  <c r="T38" i="4"/>
  <c r="T37" i="4"/>
  <c r="T36" i="4"/>
  <c r="T35" i="4"/>
  <c r="T34" i="4"/>
  <c r="T33" i="4"/>
  <c r="T32" i="4"/>
  <c r="T31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N56" i="6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I54" i="2" l="1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</calcChain>
</file>

<file path=xl/sharedStrings.xml><?xml version="1.0" encoding="utf-8"?>
<sst xmlns="http://schemas.openxmlformats.org/spreadsheetml/2006/main" count="9455" uniqueCount="866">
  <si>
    <t>Reporte de estado de cuentas CxC</t>
  </si>
  <si>
    <t>CLINICA NEFROUROS S.A.S.</t>
  </si>
  <si>
    <t>900231793-8</t>
  </si>
  <si>
    <t>Fecha de corte:</t>
  </si>
  <si>
    <t>31/3/2023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</si>
  <si>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</si>
  <si>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</si>
  <si>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</si>
  <si>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</si>
  <si>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</si>
  <si>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</si>
  <si>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</si>
  <si>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</si>
  <si>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</si>
  <si>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</si>
  <si>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</si>
  <si>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</si>
  <si>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</si>
  <si>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</si>
  <si>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</si>
  <si>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</si>
  <si>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</si>
  <si>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</si>
  <si>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</si>
  <si>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</si>
  <si>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</si>
  <si>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 xml:space="preserve">890303093           </t>
  </si>
  <si>
    <t>CAJA DE COMPENSACION FAMILIAR DEL VALLE</t>
  </si>
  <si>
    <t xml:space="preserve">001                 </t>
  </si>
  <si>
    <t xml:space="preserve"> COMFENALCO VALLE</t>
  </si>
  <si>
    <t xml:space="preserve">13020505            </t>
  </si>
  <si>
    <t xml:space="preserve">  ENTIDAD PROMOTORA SALUD CONTRIBUTIVO    </t>
  </si>
  <si>
    <t xml:space="preserve">005                 </t>
  </si>
  <si>
    <t xml:space="preserve">   SEDE PRINCIPAL PEREIRA</t>
  </si>
  <si>
    <t xml:space="preserve">0101                </t>
  </si>
  <si>
    <t xml:space="preserve">    SERVICIOS INTEGRALES EN SALUD</t>
  </si>
  <si>
    <t>005-FED-00001870-00</t>
  </si>
  <si>
    <t>TOTAL FACTURA</t>
  </si>
  <si>
    <t>005-FED-00001876-00</t>
  </si>
  <si>
    <t>DCTOS RELACIONADOS: RCPE 9</t>
  </si>
  <si>
    <t>005-FED-00001878-00</t>
  </si>
  <si>
    <t>005-FED-00001879-00</t>
  </si>
  <si>
    <t>*</t>
  </si>
  <si>
    <t>005-FED-00002428-00</t>
  </si>
  <si>
    <t>005-FED-00003418-00</t>
  </si>
  <si>
    <t>005-FED-00003419-00</t>
  </si>
  <si>
    <t>005-FED-00003420-00</t>
  </si>
  <si>
    <t>005-FED-00003946-00</t>
  </si>
  <si>
    <t>005-FED-00003947-00</t>
  </si>
  <si>
    <t>005-FED-00003948-00</t>
  </si>
  <si>
    <t xml:space="preserve">13020605            </t>
  </si>
  <si>
    <t xml:space="preserve">  ENTIDAD PROMOTORA DE SALUD SUBSIDIADA   </t>
  </si>
  <si>
    <t>005-SI -00201653-00</t>
  </si>
  <si>
    <t>Factura de venta FECN201653 890303093</t>
  </si>
  <si>
    <t>005-SI -00201654-00</t>
  </si>
  <si>
    <t>Factura de venta FECN201654 890303093</t>
  </si>
  <si>
    <t>005-FED-00000326-00</t>
  </si>
  <si>
    <t>005-FED-00000327-00</t>
  </si>
  <si>
    <t>005-FED-00000706-00</t>
  </si>
  <si>
    <t>005-FED-00001863-00</t>
  </si>
  <si>
    <t>005-FED-00001864-00</t>
  </si>
  <si>
    <t>005-FED-00001865-00</t>
  </si>
  <si>
    <t>005-FED-00001866-00</t>
  </si>
  <si>
    <t>005-FED-00001867-00</t>
  </si>
  <si>
    <t>005-FED-00001868-00</t>
  </si>
  <si>
    <t>005-FED-00001869-00</t>
  </si>
  <si>
    <t>005-FED-00001871-00</t>
  </si>
  <si>
    <t>005-FED-00001872-00</t>
  </si>
  <si>
    <t>005-FED-00001873-00</t>
  </si>
  <si>
    <t>005-FED-00001874-00</t>
  </si>
  <si>
    <t>005-FED-00001875-00</t>
  </si>
  <si>
    <t>005-FED-00002972-00</t>
  </si>
  <si>
    <t>005-FED-00003407-00</t>
  </si>
  <si>
    <t>005-FED-00003408-00</t>
  </si>
  <si>
    <t>005-FED-00003409-00</t>
  </si>
  <si>
    <t>005-FED-00003410-00</t>
  </si>
  <si>
    <t>005-FED-00003411-00</t>
  </si>
  <si>
    <t>005-FED-00003412-00</t>
  </si>
  <si>
    <t>005-FED-00003413-00</t>
  </si>
  <si>
    <t>005-FED-00003414-00</t>
  </si>
  <si>
    <t>005-FED-00003415-00</t>
  </si>
  <si>
    <t>005-FED-00003416-00</t>
  </si>
  <si>
    <t>005-FED-00003417-00</t>
  </si>
  <si>
    <t>005-FED-00003938-00</t>
  </si>
  <si>
    <t>005-FED-00003939-00</t>
  </si>
  <si>
    <t>005-FED-00003940-00</t>
  </si>
  <si>
    <t>005-FED-00003941-00</t>
  </si>
  <si>
    <t>005-FED-00003942-00</t>
  </si>
  <si>
    <t>005-FED-00003943-00</t>
  </si>
  <si>
    <t>005-FED-00003944-00</t>
  </si>
  <si>
    <t>005-FED-00003945-00</t>
  </si>
  <si>
    <t>005-FED-00003956-00</t>
  </si>
  <si>
    <t>Total</t>
  </si>
  <si>
    <t>UnoEE 1.22.331</t>
  </si>
  <si>
    <t>Pág.</t>
  </si>
  <si>
    <t xml:space="preserve">/ </t>
  </si>
  <si>
    <t>LIBRO AUXILIAR</t>
  </si>
  <si>
    <t>Libro:PCGA</t>
  </si>
  <si>
    <t>Saldo inicial a</t>
  </si>
  <si>
    <t>Saldo final a</t>
  </si>
  <si>
    <t>C.O.</t>
  </si>
  <si>
    <t>U.N.</t>
  </si>
  <si>
    <t>1/1/2013</t>
  </si>
  <si>
    <t>Débitos</t>
  </si>
  <si>
    <t>Créditos</t>
  </si>
  <si>
    <t>13056001</t>
  </si>
  <si>
    <t xml:space="preserve">                  CUENTA PUENTE CARTERA</t>
  </si>
  <si>
    <t xml:space="preserve"> 890303093         CAJA DE COMPENSACION FAMILIAR DEL VALLE</t>
  </si>
  <si>
    <t>001-RCC-00000090</t>
  </si>
  <si>
    <t>001</t>
  </si>
  <si>
    <t>0101</t>
  </si>
  <si>
    <t xml:space="preserve"> - INGRESO DEL 26/08/2022 COMFENALCO VALLE POR $7.323.080</t>
  </si>
  <si>
    <t>001-RCC-00000134</t>
  </si>
  <si>
    <t xml:space="preserve"> - INGRESO DEL 30/08/2022 COMFENALCO VALLE POR $4.5183.339.46</t>
  </si>
  <si>
    <t>001-RCC-00000173</t>
  </si>
  <si>
    <t xml:space="preserve"> - INGRESO EL 07/09/2022 COMFENALCO VALLE POR $22.660.239</t>
  </si>
  <si>
    <t>001-CEC-00000017</t>
  </si>
  <si>
    <t xml:space="preserve"> - COMPROBACION DE PAGO DE $22.660.239 DEL 14/09/2022</t>
  </si>
  <si>
    <t>001-RCC-00000326</t>
  </si>
  <si>
    <t xml:space="preserve"> - INGRESO DEL 9/11/2022 CAJA DE COMPENSACION FAMILIAR DEL VALLE POR $2.332.400</t>
  </si>
  <si>
    <t>001-RCC-00000404</t>
  </si>
  <si>
    <t xml:space="preserve"> - INGRESO DEL 07/12/2022 CAJA DE COMPENSACION FAMILIAR DEL VALLE COMFENALCO GIRO DIRECTO POR $48.675.4</t>
  </si>
  <si>
    <t>001-RCC-00000592</t>
  </si>
  <si>
    <t xml:space="preserve"> - INGRESO DEL 20/01/2022 CAJA DE COMPENSACION FAMILIAR DEL VALLE</t>
  </si>
  <si>
    <t>001-CEC-00000046</t>
  </si>
  <si>
    <t xml:space="preserve"> - PAGO MASIVO LEGALIZACION DE PAGO DE $25.865.718 DEL 20/01/2023, PG $48.675.470 DEL 06/12/2022 Y PG $</t>
  </si>
  <si>
    <t>001-CEC-00000049</t>
  </si>
  <si>
    <t xml:space="preserve"> - LEGALIZACION DE PAGO DE $29.574.324 DEL 31/01/2023</t>
  </si>
  <si>
    <t>001-RCC-00000637</t>
  </si>
  <si>
    <t xml:space="preserve"> - INGRESO DEL 31/01/2023 CAJA DE COMPENSACION FAMILIAR DEL VALLE</t>
  </si>
  <si>
    <t>001-RCC-00000668</t>
  </si>
  <si>
    <t xml:space="preserve"> - INGRESO DEL 08/02/2023 CAJA DE COMPENSACION FAMILIAR DEL VALLE $85.013.115 GIRO DIRECTO</t>
  </si>
  <si>
    <t>001-DPC-00000057</t>
  </si>
  <si>
    <t xml:space="preserve"> - LEGALIZACION DE PAGO DE COMFENALCO VALLE POR VALOR DE $85.013.115 DEL 08/02/2023</t>
  </si>
  <si>
    <t>001-RCC-00000829</t>
  </si>
  <si>
    <t xml:space="preserve"> - INGRESO DEL 22/03/2023 CAJA DE COMPENSACION FAMILIAR DEL VALLE POR $25.560.100</t>
  </si>
  <si>
    <t>001-CEC-00000063</t>
  </si>
  <si>
    <t xml:space="preserve"> - LEGALIZACION DE PAGO POR VALOR DE 4.518.339,46 DEL 30/08/2022 VL- APLI$ 4.338.924 - PAGO POR VALOR D</t>
  </si>
  <si>
    <t>41</t>
  </si>
  <si>
    <t xml:space="preserve">               OPERACIONALES</t>
  </si>
  <si>
    <t xml:space="preserve"> 890303093       CAJA DE COMPENSACION FAMILIAR DEL VALLE</t>
  </si>
  <si>
    <t>001-SI-00000004</t>
  </si>
  <si>
    <t>41150532   120101 - 00SALDOS INICIALES 30 JUN. 2022</t>
  </si>
  <si>
    <t>005-FED-00000319</t>
  </si>
  <si>
    <t>005</t>
  </si>
  <si>
    <t>41150501   120101 - PAQUETES</t>
  </si>
  <si>
    <t>005-FED-00000320</t>
  </si>
  <si>
    <t>005-FED-00000321</t>
  </si>
  <si>
    <t>005-FED-00000322</t>
  </si>
  <si>
    <t>005-FED-00000323</t>
  </si>
  <si>
    <t>005-FED-00000324</t>
  </si>
  <si>
    <t>005-FED-00000325</t>
  </si>
  <si>
    <t>41150503   120101 - PAQUETES</t>
  </si>
  <si>
    <t>005-FED-00000326</t>
  </si>
  <si>
    <t>41150502   120101 - PAQUETES</t>
  </si>
  <si>
    <t>005-FED-00000327</t>
  </si>
  <si>
    <t>005-FED-00000328</t>
  </si>
  <si>
    <t>005-FED-00000329</t>
  </si>
  <si>
    <t>005-FED-00000330</t>
  </si>
  <si>
    <t>005-FED-00000700</t>
  </si>
  <si>
    <t xml:space="preserve">41150504   120101 - </t>
  </si>
  <si>
    <t>005-FED-00000701</t>
  </si>
  <si>
    <t>005-FED-00000702</t>
  </si>
  <si>
    <t>005-FED-00000703</t>
  </si>
  <si>
    <t>005-FED-00000704</t>
  </si>
  <si>
    <t>005-FED-00000705</t>
  </si>
  <si>
    <t>005-FED-00000706</t>
  </si>
  <si>
    <t>005-FED-00000707</t>
  </si>
  <si>
    <t>005-FED-00000708</t>
  </si>
  <si>
    <t>005-FED-00000709</t>
  </si>
  <si>
    <t>005-FED-00000710</t>
  </si>
  <si>
    <t>005-FED-00000711</t>
  </si>
  <si>
    <t>005-FED-00000712</t>
  </si>
  <si>
    <t>005-FED-00000713</t>
  </si>
  <si>
    <t>005-FED-00001383</t>
  </si>
  <si>
    <t>005-FED-00001384</t>
  </si>
  <si>
    <t>005-FED-00001385</t>
  </si>
  <si>
    <t>005-FED-00001386</t>
  </si>
  <si>
    <t>005-FED-00001387</t>
  </si>
  <si>
    <t>005-FED-00001388</t>
  </si>
  <si>
    <t>005-FED-00001389</t>
  </si>
  <si>
    <t>005-FED-00001390</t>
  </si>
  <si>
    <t>005-FED-00001391</t>
  </si>
  <si>
    <t>005-FED-00001392</t>
  </si>
  <si>
    <t>005-FED-00001393</t>
  </si>
  <si>
    <t>005-FED-00001394</t>
  </si>
  <si>
    <t>005-FED-00001395</t>
  </si>
  <si>
    <t xml:space="preserve">41150501   120101 - </t>
  </si>
  <si>
    <t>005-FED-00001396</t>
  </si>
  <si>
    <t>005-FED-00001397</t>
  </si>
  <si>
    <t>005-FED-00001863</t>
  </si>
  <si>
    <t xml:space="preserve">41150507   120101 - </t>
  </si>
  <si>
    <t>005-FED-00001864</t>
  </si>
  <si>
    <t>005-FED-00001865</t>
  </si>
  <si>
    <t>005-FED-00001866</t>
  </si>
  <si>
    <t>005-FED-00001867</t>
  </si>
  <si>
    <t>005-FED-00001868</t>
  </si>
  <si>
    <t>005-FED-00001869</t>
  </si>
  <si>
    <t>005-FED-00001870</t>
  </si>
  <si>
    <t>005-FED-00001871</t>
  </si>
  <si>
    <t>005-FED-00001872</t>
  </si>
  <si>
    <t>005-FED-00001873</t>
  </si>
  <si>
    <t>005-FED-00001874</t>
  </si>
  <si>
    <t>005-FED-00001875</t>
  </si>
  <si>
    <t>005-FED-00001876</t>
  </si>
  <si>
    <t>005-FED-00001878</t>
  </si>
  <si>
    <t>005-FED-00001879</t>
  </si>
  <si>
    <t>005-FED-00002428</t>
  </si>
  <si>
    <t>005-FED-00002429</t>
  </si>
  <si>
    <t>005-FED-00002430</t>
  </si>
  <si>
    <t>005-FED-00002431</t>
  </si>
  <si>
    <t>005-FED-00002432</t>
  </si>
  <si>
    <t>005-FED-00002433</t>
  </si>
  <si>
    <t>005-FED-00002434</t>
  </si>
  <si>
    <t>005-FED-00002435</t>
  </si>
  <si>
    <t>005-FED-00002436</t>
  </si>
  <si>
    <t>005-FED-00002437</t>
  </si>
  <si>
    <t>005-FED-00002438</t>
  </si>
  <si>
    <t>005-FED-00002439</t>
  </si>
  <si>
    <t>005-FED-00002440</t>
  </si>
  <si>
    <t xml:space="preserve">41150519   120101 - </t>
  </si>
  <si>
    <t>005-FED-00002441</t>
  </si>
  <si>
    <t>005-FED-00002927</t>
  </si>
  <si>
    <t>005-FED-00002928</t>
  </si>
  <si>
    <t>005-FED-00002929</t>
  </si>
  <si>
    <t>005-FED-00002930</t>
  </si>
  <si>
    <t>005-FED-00002931</t>
  </si>
  <si>
    <t>005-FED-00002932</t>
  </si>
  <si>
    <t>005-FED-00002933</t>
  </si>
  <si>
    <t>005-FED-00002934</t>
  </si>
  <si>
    <t>005-FED-00002935</t>
  </si>
  <si>
    <t>005-FED-00002936</t>
  </si>
  <si>
    <t>005-FED-00002937</t>
  </si>
  <si>
    <t>005-FED-00002938</t>
  </si>
  <si>
    <t>005-FED-00002939</t>
  </si>
  <si>
    <t>005-FA-00000280</t>
  </si>
  <si>
    <t>41150503   120101 - ANULACION FACTURA No. FEPE 2927</t>
  </si>
  <si>
    <t>005-FA-00000281</t>
  </si>
  <si>
    <t>41150503   120101 - ANULACION FACTURA No. FEPE 2928</t>
  </si>
  <si>
    <t>005-FA-00000282</t>
  </si>
  <si>
    <t>41150501   120101 - ANULACION FACTURA No. FEPE 2929</t>
  </si>
  <si>
    <t>005-FA-00000283</t>
  </si>
  <si>
    <t>41150502   120101 - ANULACION FACTURA No. FEPE 2930</t>
  </si>
  <si>
    <t>005-FA-00000284</t>
  </si>
  <si>
    <t>41150503   120101 - ANULACION FACTURA No. FEPE 2931</t>
  </si>
  <si>
    <t>005-FA-00000285</t>
  </si>
  <si>
    <t>41150502   120101 - ANULACION FACTURA No. FEPE 2932</t>
  </si>
  <si>
    <t>005-FA-00000286</t>
  </si>
  <si>
    <t>41150501   120101 - ANULACION FACTURA No. FEPE 2933</t>
  </si>
  <si>
    <t>005-FA-00000287</t>
  </si>
  <si>
    <t>41150501   120101 - ANULACION FACTURA No. FEPE 2939</t>
  </si>
  <si>
    <t>005-FA-00000288</t>
  </si>
  <si>
    <t>41150501   120101 - ANULACION FACTURA No. FEPE 2938</t>
  </si>
  <si>
    <t>005-FA-00000289</t>
  </si>
  <si>
    <t>41150501   120101 - ANULACION FACTURA No. FEPE 2934</t>
  </si>
  <si>
    <t>005-FA-00000290</t>
  </si>
  <si>
    <t>41150501   120101 - ANULACION FACTURA No. FEPE 2937</t>
  </si>
  <si>
    <t>005-FA-00000291</t>
  </si>
  <si>
    <t>41150519   120101 - ANULACION FACTURA No. FEPE 2935</t>
  </si>
  <si>
    <t>005-FA-00000292</t>
  </si>
  <si>
    <t>41150501   120101 - ANULACION FACTURA No. FEPE 2936</t>
  </si>
  <si>
    <t>005-FED-00002964</t>
  </si>
  <si>
    <t>005-FED-00002965</t>
  </si>
  <si>
    <t>005-FED-00002966</t>
  </si>
  <si>
    <t>005-FED-00002967</t>
  </si>
  <si>
    <t>005-FED-00002968</t>
  </si>
  <si>
    <t>005-FED-00002969</t>
  </si>
  <si>
    <t>005-FED-00002970</t>
  </si>
  <si>
    <t>005-FED-00002971</t>
  </si>
  <si>
    <t>005-FED-00002972</t>
  </si>
  <si>
    <t>005-FED-00002973</t>
  </si>
  <si>
    <t>005-FED-00002974</t>
  </si>
  <si>
    <t>005-FED-00002975</t>
  </si>
  <si>
    <t>005-FED-00002976</t>
  </si>
  <si>
    <t>005-FA-00000295</t>
  </si>
  <si>
    <t>41150503   120101 - ANULACION FACTURA No. FEPE 2968</t>
  </si>
  <si>
    <t>005-FED-00003407</t>
  </si>
  <si>
    <t>005-FED-00003408</t>
  </si>
  <si>
    <t>005-FED-00003409</t>
  </si>
  <si>
    <t>005-FED-00003410</t>
  </si>
  <si>
    <t>005-FED-00003411</t>
  </si>
  <si>
    <t>005-FED-00003412</t>
  </si>
  <si>
    <t>005-FED-00003413</t>
  </si>
  <si>
    <t>005-FED-00003414</t>
  </si>
  <si>
    <t>005-FED-00003415</t>
  </si>
  <si>
    <t>005-FED-00003416</t>
  </si>
  <si>
    <t>005-FED-00003417</t>
  </si>
  <si>
    <t>005-FED-00003418</t>
  </si>
  <si>
    <t>005-FED-00003419</t>
  </si>
  <si>
    <t>005-FED-00003420</t>
  </si>
  <si>
    <t>005-FED-00003938</t>
  </si>
  <si>
    <t>005-FED-00003939</t>
  </si>
  <si>
    <t>005-FED-00003940</t>
  </si>
  <si>
    <t>005-FED-00003941</t>
  </si>
  <si>
    <t>005-FED-00003942</t>
  </si>
  <si>
    <t>005-FED-00003943</t>
  </si>
  <si>
    <t>005-FED-00003944</t>
  </si>
  <si>
    <t>005-FED-00003945</t>
  </si>
  <si>
    <t>005-FED-00003946</t>
  </si>
  <si>
    <t>005-FED-00003947</t>
  </si>
  <si>
    <t>005-FED-00003948</t>
  </si>
  <si>
    <t>005-FED-00003956</t>
  </si>
  <si>
    <t>--</t>
  </si>
  <si>
    <t>JUAN SEBASTIAN AVILA PRIETO</t>
  </si>
  <si>
    <t>Procesado Correctamente.
La Factura electrónica FEPE4425, ha sido autorizada.</t>
  </si>
  <si>
    <t>2023-04-05</t>
  </si>
  <si>
    <t>Transaccion Exitosa</t>
  </si>
  <si>
    <t>EXITOSA</t>
  </si>
  <si>
    <t xml:space="preserve">     </t>
  </si>
  <si>
    <t>Cliente</t>
  </si>
  <si>
    <t>INTERFAZADO</t>
  </si>
  <si>
    <t>CONTABILIZADO</t>
  </si>
  <si>
    <t>FEPE4425</t>
  </si>
  <si>
    <t>FEPE</t>
  </si>
  <si>
    <t>CAJA DE COMPENSACION FAMILIAR DEL VALLE DEL CAUCA</t>
  </si>
  <si>
    <t>SUBSIDIADO</t>
  </si>
  <si>
    <t>RAMIRO LEON FERNANDEZ CEBALLOS</t>
  </si>
  <si>
    <t>CC</t>
  </si>
  <si>
    <t>PEREIRA - HEMODIALISIS</t>
  </si>
  <si>
    <t>UNIDAD RENAL - PEREIRA</t>
  </si>
  <si>
    <t>DIEGO FERNANDO GUEVARA PALACIO</t>
  </si>
  <si>
    <t>Procesado Correctamente.
La Factura electrónica FEPE2972, ha sido autorizada.</t>
  </si>
  <si>
    <t>2023-01-06</t>
  </si>
  <si>
    <t xml:space="preserve">      </t>
  </si>
  <si>
    <t>FEPE2972</t>
  </si>
  <si>
    <t>NOHELBA  BUENO DE GAÑAN</t>
  </si>
  <si>
    <t>ELKIN VLADIMIR CAMACHO REINA</t>
  </si>
  <si>
    <t>Procesado Correctamente.
La Nota de crédito electrónica FA291, ha sido autorizada.</t>
  </si>
  <si>
    <t xml:space="preserve">se anula factura por eeror en el nit se agrego el digito de verificacion 
</t>
  </si>
  <si>
    <t>FA291</t>
  </si>
  <si>
    <t>FA</t>
  </si>
  <si>
    <t>Procesado Correctamente.
La Factura electrónica FEPE2935, ha sido autorizada.</t>
  </si>
  <si>
    <t>2023-01-05</t>
  </si>
  <si>
    <t xml:space="preserve">                               </t>
  </si>
  <si>
    <t>FEPE2935</t>
  </si>
  <si>
    <t>Procesado Correctamente.
La Factura electrónica FEPE4429, ha sido autorizada.</t>
  </si>
  <si>
    <t xml:space="preserve">    </t>
  </si>
  <si>
    <t>FEPE4429</t>
  </si>
  <si>
    <t>MARIO ANTONIO VINASCO ZAMORA</t>
  </si>
  <si>
    <t>Procesado Correctamente.
La Factura electrónica FEPE3943, ha sido autorizada.</t>
  </si>
  <si>
    <t>2023-03-04</t>
  </si>
  <si>
    <t xml:space="preserve">               </t>
  </si>
  <si>
    <t>FEPE3943</t>
  </si>
  <si>
    <t>Procesado Correctamente.
La Factura electrónica FEPE3414, ha sido autorizada.</t>
  </si>
  <si>
    <t>2023-02-04</t>
  </si>
  <si>
    <t xml:space="preserve">230338549311006
</t>
  </si>
  <si>
    <t>FEPE3414</t>
  </si>
  <si>
    <t>Procesado Correctamente.
La Factura electrónica FEPE2970, ha sido autorizada.</t>
  </si>
  <si>
    <t xml:space="preserve">                 </t>
  </si>
  <si>
    <t>FEPE2970</t>
  </si>
  <si>
    <t>Procesado Correctamente.
La Nota de crédito electrónica FA286, ha sido autorizada.</t>
  </si>
  <si>
    <t xml:space="preserve">se anula factura por error en el nit se agrego el digito de verificacion </t>
  </si>
  <si>
    <t>FA286</t>
  </si>
  <si>
    <t>Procesado Correctamente.
La Factura electrónica FEPE2933, ha sido autorizada.</t>
  </si>
  <si>
    <t xml:space="preserve">                            </t>
  </si>
  <si>
    <t>FEPE2933</t>
  </si>
  <si>
    <t>Procesado Correctamente.
La Factura electrónica FEPE4428, ha sido autorizada.</t>
  </si>
  <si>
    <t>FEPE4428</t>
  </si>
  <si>
    <t>LUZ CARIME SANCHEZ GRANADA</t>
  </si>
  <si>
    <t>Procesado Correctamente.
La Factura electrónica FEPE3956, ha sido autorizada.</t>
  </si>
  <si>
    <t xml:space="preserve">230618549331895
</t>
  </si>
  <si>
    <t>FEPE3956</t>
  </si>
  <si>
    <t>Procesado Correctamente.
La Factura electrónica FEPE3411, ha sido autorizada.</t>
  </si>
  <si>
    <t xml:space="preserve">                </t>
  </si>
  <si>
    <t xml:space="preserve">230338549305717
</t>
  </si>
  <si>
    <t>FEPE3411</t>
  </si>
  <si>
    <t>Procesado Correctamente.
La Factura electrónica FEPE2974, ha sido autorizada.</t>
  </si>
  <si>
    <t xml:space="preserve">230028549307458
</t>
  </si>
  <si>
    <t>FEPE2974</t>
  </si>
  <si>
    <t>JONFER ROJAS ROJAS</t>
  </si>
  <si>
    <t>Procesado Correctamente.
La Nota de crédito electrónica FA290, ha sido autorizada.</t>
  </si>
  <si>
    <t>SE ANULA FACTURA POR ERROR EN EL NIT SE AGREGO EL DIGITO DE VERIFICACION</t>
  </si>
  <si>
    <t>FA290</t>
  </si>
  <si>
    <t>Procesado Correctamente.
La Factura electrónica FEPE2937, ha sido autorizada.</t>
  </si>
  <si>
    <t>FEPE2937</t>
  </si>
  <si>
    <t>Procesado Correctamente.
La Factura electrónica FEPE4426, ha sido autorizada.</t>
  </si>
  <si>
    <t>FEPE4426</t>
  </si>
  <si>
    <t>LUIS FERNANDO RAVE VALENCIA</t>
  </si>
  <si>
    <t>Procesado Correctamente.
La Factura electrónica FEPE3415, ha sido autorizada.</t>
  </si>
  <si>
    <t>FEPE3415</t>
  </si>
  <si>
    <t>Procesado Correctamente.
La Factura electrónica FEPE2976, ha sido autorizada.</t>
  </si>
  <si>
    <t xml:space="preserve">                     </t>
  </si>
  <si>
    <t xml:space="preserve">230028549308148
</t>
  </si>
  <si>
    <t>FEPE2976</t>
  </si>
  <si>
    <t>Procesado Correctamente.
La Nota de crédito electrónica FA287, ha sido autorizada.</t>
  </si>
  <si>
    <t>FA287</t>
  </si>
  <si>
    <t>Procesado Correctamente.
La Factura electrónica FEPE2939, ha sido autorizada.</t>
  </si>
  <si>
    <t>FEPE2939</t>
  </si>
  <si>
    <t>Procesado Correctamente.
La Factura electrónica FEPE4419, ha sido autorizada.</t>
  </si>
  <si>
    <t>FEPE4419</t>
  </si>
  <si>
    <t>JAIRO ANTONIO CASTANO SALAZAR</t>
  </si>
  <si>
    <t>Procesado Correctamente.
La Factura electrónica FEPE4424, ha sido autorizada.</t>
  </si>
  <si>
    <t xml:space="preserve">        </t>
  </si>
  <si>
    <t>FEPE4424</t>
  </si>
  <si>
    <t>FABIO ANTONIO TORO SUAREZ</t>
  </si>
  <si>
    <t>Procesado Correctamente.
La Factura electrónica FEPE3944, ha sido autorizada.</t>
  </si>
  <si>
    <t xml:space="preserve">                    </t>
  </si>
  <si>
    <t xml:space="preserve">230618549335528
</t>
  </si>
  <si>
    <t>FEPE3944</t>
  </si>
  <si>
    <t>Procesado Correctamente.
La Factura electrónica FEPE3413, ha sido autorizada.</t>
  </si>
  <si>
    <t xml:space="preserve">                                            </t>
  </si>
  <si>
    <t>FEPE3413</t>
  </si>
  <si>
    <t>Procesado Correctamente.
La Factura electrónica FEPE2973, ha sido autorizada.</t>
  </si>
  <si>
    <t xml:space="preserve">230028549322362
</t>
  </si>
  <si>
    <t>FEPE2973</t>
  </si>
  <si>
    <t>Procesado Correctamente.
La Nota de crédito electrónica FA292, ha sido autorizada.</t>
  </si>
  <si>
    <t>FA292</t>
  </si>
  <si>
    <t>Procesado Correctamente.
La Factura electrónica FEPE2936, ha sido autorizada.</t>
  </si>
  <si>
    <t>FEPE2936</t>
  </si>
  <si>
    <t>Procesado Correctamente.
La Factura electrónica FEPE4427, ha sido autorizada.</t>
  </si>
  <si>
    <t>FEPE4427</t>
  </si>
  <si>
    <t>CARLOS  MARIN OBANDO</t>
  </si>
  <si>
    <t>Procesado Correctamente.
La Factura electrónica FEPE3942, ha sido autorizada.</t>
  </si>
  <si>
    <t xml:space="preserve">         </t>
  </si>
  <si>
    <t xml:space="preserve">230618549335746
</t>
  </si>
  <si>
    <t>FEPE3942</t>
  </si>
  <si>
    <t>Procesado Correctamente.
La Factura electrónica FEPE3412, ha sido autorizada.</t>
  </si>
  <si>
    <t xml:space="preserve">230338549311388
</t>
  </si>
  <si>
    <t>FEPE3412</t>
  </si>
  <si>
    <t>Procesado Correctamente.
La Factura electrónica FEPE2971, ha sido autorizada.</t>
  </si>
  <si>
    <t xml:space="preserve">                       </t>
  </si>
  <si>
    <t xml:space="preserve">230028549335639
</t>
  </si>
  <si>
    <t>FEPE2971</t>
  </si>
  <si>
    <t>Procesado Correctamente.
La Nota de crédito electrónica FA289, ha sido autorizada.</t>
  </si>
  <si>
    <t>FA289</t>
  </si>
  <si>
    <t>Procesado Correctamente.
La Factura electrónica FEPE2934, ha sido autorizada.</t>
  </si>
  <si>
    <t>FEPE2934</t>
  </si>
  <si>
    <t>Procesado Correctamente.
La Factura electrónica FEPE4423, ha sido autorizada.</t>
  </si>
  <si>
    <t>FEPE4423</t>
  </si>
  <si>
    <t>ANTONIO JOSE CARDENAS BEDOYA</t>
  </si>
  <si>
    <t>Procesado Correctamente.
La Factura electrónica FEPE3945, ha sido autorizada.</t>
  </si>
  <si>
    <t xml:space="preserve">             </t>
  </si>
  <si>
    <t>FEPE3945</t>
  </si>
  <si>
    <t>Procesado Correctamente.
La Factura electrónica FEPE3416, ha sido autorizada.</t>
  </si>
  <si>
    <t>paquete + sesion adicional</t>
  </si>
  <si>
    <t xml:space="preserve">230338549311713
</t>
  </si>
  <si>
    <t>FEPE3416</t>
  </si>
  <si>
    <t>Procesado Correctamente.
La Factura electrónica FEPE2975, ha sido autorizada.</t>
  </si>
  <si>
    <t>FEPE2975</t>
  </si>
  <si>
    <t>Procesado Correctamente.
La Nota de crédito electrónica FA288, ha sido autorizada.</t>
  </si>
  <si>
    <t>FA288</t>
  </si>
  <si>
    <t>Procesado Correctamente.
La Factura electrónica FEPE2938, ha sido autorizada.</t>
  </si>
  <si>
    <t>FEPE2938</t>
  </si>
  <si>
    <t>Procesado Correctamente.
La Factura electrónica FEPE4422, ha sido autorizada.</t>
  </si>
  <si>
    <t xml:space="preserve">   </t>
  </si>
  <si>
    <t>FEPE4422</t>
  </si>
  <si>
    <t>CONTRIBUTIVO</t>
  </si>
  <si>
    <t>ANA ELBA GUTIERREZ DE LOAIZA</t>
  </si>
  <si>
    <t>Procesado Correctamente.
La Factura electrónica FEPE3948, ha sido autorizada.</t>
  </si>
  <si>
    <t xml:space="preserve">230618549330721
</t>
  </si>
  <si>
    <t>FEPE3948</t>
  </si>
  <si>
    <t>Procesado Correctamente.
La Factura electrónica FEPE3420, ha sido autorizada.</t>
  </si>
  <si>
    <t xml:space="preserve">230338549305466
</t>
  </si>
  <si>
    <t>FEPE3420</t>
  </si>
  <si>
    <t>Procesado Correctamente.
La Factura electrónica FEPE2966, ha sido autorizada.</t>
  </si>
  <si>
    <t>FEPE2966</t>
  </si>
  <si>
    <t>Procesado Correctamente.
La Nota de crédito electrónica FA282, ha sido autorizada.</t>
  </si>
  <si>
    <t xml:space="preserve">se anula factura por eeror en el nit se agrego el digito de verificacion </t>
  </si>
  <si>
    <t>FA282</t>
  </si>
  <si>
    <t>Procesado Correctamente.
La Factura electrónica FEPE2929, ha sido autorizada.</t>
  </si>
  <si>
    <t>FEPE2929</t>
  </si>
  <si>
    <t>Procesado Correctamente.
La Factura electrónica FEPE4432, ha sido autorizada.</t>
  </si>
  <si>
    <t xml:space="preserve">2309385493123281 </t>
  </si>
  <si>
    <t>FEPE4432</t>
  </si>
  <si>
    <t>MIGUEL ANGEL QUINTERO RESTREPO</t>
  </si>
  <si>
    <t>PEREIRA - DIALISIS PERITONEAL</t>
  </si>
  <si>
    <t>Procesado Correctamente.
La Factura electrónica FEPE3939, ha sido autorizada.</t>
  </si>
  <si>
    <t xml:space="preserve">230618549337084
</t>
  </si>
  <si>
    <t>FEPE3939</t>
  </si>
  <si>
    <t>Procesado Correctamente.
La Factura electrónica FEPE3409, ha sido autorizada.</t>
  </si>
  <si>
    <t xml:space="preserve">                                                  </t>
  </si>
  <si>
    <t>FEPE3409</t>
  </si>
  <si>
    <t>Procesado Correctamente.
La Factura electrónica FEPE2967, ha sido autorizada.</t>
  </si>
  <si>
    <t>FEPE2967</t>
  </si>
  <si>
    <t>Procesado Correctamente.
La Nota de crédito electrónica FA283, ha sido autorizada.</t>
  </si>
  <si>
    <t>FA283</t>
  </si>
  <si>
    <t>Procesado Correctamente.
La Factura electrónica FEPE2930, ha sido autorizada.</t>
  </si>
  <si>
    <t xml:space="preserve">                             </t>
  </si>
  <si>
    <t>FEPE2930</t>
  </si>
  <si>
    <t>YERIS PAOLA TORO RAMIREZ</t>
  </si>
  <si>
    <t>Procesado Correctamente.
La Factura electrónica FEPE4433, ha sido autorizada.</t>
  </si>
  <si>
    <t>FEPE4433</t>
  </si>
  <si>
    <t>JUAN CARLOS RAMIREZ ARCILA</t>
  </si>
  <si>
    <t>Procesado Correctamente.
La Factura electrónica FEPE3946, ha sido autorizada.</t>
  </si>
  <si>
    <t xml:space="preserve">                   </t>
  </si>
  <si>
    <t xml:space="preserve">230618549337723
</t>
  </si>
  <si>
    <t>FEPE3946</t>
  </si>
  <si>
    <t>Procesado Correctamente.
La Factura electrónica FEPE3419, ha sido autorizada.</t>
  </si>
  <si>
    <t xml:space="preserve">                         </t>
  </si>
  <si>
    <t>FEPE3419</t>
  </si>
  <si>
    <t>Procesado Correctamente.
La Factura electrónica FEPE2965, ha sido autorizada.</t>
  </si>
  <si>
    <t xml:space="preserve">                        </t>
  </si>
  <si>
    <t xml:space="preserve">230028549341511
</t>
  </si>
  <si>
    <t>FEPE2965</t>
  </si>
  <si>
    <t>Procesado Correctamente.
La Nota de crédito electrónica FA281, ha sido autorizada.</t>
  </si>
  <si>
    <t>se anula factura por error en el nit se agrego el digito de verificacion</t>
  </si>
  <si>
    <t>FA281</t>
  </si>
  <si>
    <t>Procesado Correctamente.
La Factura electrónica FEPE2928, ha sido autorizada.</t>
  </si>
  <si>
    <t>FEPE2928</t>
  </si>
  <si>
    <t>Procesado Correctamente.
La Factura electrónica FEPE4431, ha sido autorizada.</t>
  </si>
  <si>
    <t>FEPE4431</t>
  </si>
  <si>
    <t>ISMELDA  AGUIRRE DE GOMEZ</t>
  </si>
  <si>
    <t>Procesado Correctamente.
La Factura electrónica FEPE3947, ha sido autorizada.</t>
  </si>
  <si>
    <t>FEPE3947</t>
  </si>
  <si>
    <t>Procesado Correctamente.
La Factura electrónica FEPE3418, ha sido autorizada.</t>
  </si>
  <si>
    <t xml:space="preserve">230338549314786
</t>
  </si>
  <si>
    <t>FEPE3418</t>
  </si>
  <si>
    <t>Procesado Correctamente.
La Factura electrónica FEPE2964, ha sido autorizada.</t>
  </si>
  <si>
    <t>FEPE2964</t>
  </si>
  <si>
    <t>Procesado Correctamente.
La Nota de crédito electrónica FA280, ha sido autorizada.</t>
  </si>
  <si>
    <t>se anula factura FEPE2927 por eeror en el nit se agrego el digito de verificacion</t>
  </si>
  <si>
    <t>FA280</t>
  </si>
  <si>
    <t>Procesado Correctamente.
La Factura electrónica FEPE2927, ha sido autorizada.</t>
  </si>
  <si>
    <t xml:space="preserve">              </t>
  </si>
  <si>
    <t>FEPE2927</t>
  </si>
  <si>
    <t>Procesado Correctamente.
La Factura electrónica FEPE4430, ha sido autorizada.</t>
  </si>
  <si>
    <t>FEPE4430</t>
  </si>
  <si>
    <t>FRANCY ELENA ISAZA ARIAS</t>
  </si>
  <si>
    <t>Procesado Correctamente.
La Factura electrónica FEPE3941, ha sido autorizada.</t>
  </si>
  <si>
    <t>FEPE3941</t>
  </si>
  <si>
    <t>Procesado Correctamente.
La Factura electrónica FEPE3410, ha sido autorizada.</t>
  </si>
  <si>
    <t xml:space="preserve">                                                </t>
  </si>
  <si>
    <t>FEPE3410</t>
  </si>
  <si>
    <t>Procesado Correctamente.
La Factura electrónica FEPE3417, ha sido autorizada.</t>
  </si>
  <si>
    <t>servicios mes de diciembre de 2022</t>
  </si>
  <si>
    <t>FEPE3417</t>
  </si>
  <si>
    <t>Procesado Correctamente.
La Nota de crédito electrónica FA295, ha sido autorizada.</t>
  </si>
  <si>
    <t>2023-01-25</t>
  </si>
  <si>
    <t xml:space="preserve"> SE ANULA FACTURA FEPE2968 POR DEVOLUCIÓN DE EPS POR ERROR EN LA FACTURACION </t>
  </si>
  <si>
    <t>FA295</t>
  </si>
  <si>
    <t>Procesado Correctamente.
La Factura electrónica FEPE2968, ha sido autorizada.</t>
  </si>
  <si>
    <t xml:space="preserve">                          </t>
  </si>
  <si>
    <t>FEPE2968</t>
  </si>
  <si>
    <t>Procesado Correctamente.
La Nota de crédito electrónica FA284, ha sido autorizada.</t>
  </si>
  <si>
    <t>FA284</t>
  </si>
  <si>
    <t>Procesado Correctamente.
La Factura electrónica FEPE2931, ha sido autorizada.</t>
  </si>
  <si>
    <t>CODIGO PARAMETRIZADO EN EL SISTEMA INTEGRAL DE LA NUEVA EPS C40111 TRATAMIENTO MENSUAL DEL PACIENTE CON IRC EN PROGRAMA DE REEMPLAZO RENAL TIPO HEMODIALISIS (399501)</t>
  </si>
  <si>
    <t>FEPE2931</t>
  </si>
  <si>
    <t>Procesado Correctamente.
La Factura electrónica FEPE4434, ha sido autorizada.</t>
  </si>
  <si>
    <t xml:space="preserve">230938549390769
</t>
  </si>
  <si>
    <t>FEPE4434</t>
  </si>
  <si>
    <t>EFRAIN  DUQUE DUQUE</t>
  </si>
  <si>
    <t>Procesado Correctamente.
La Factura electrónica FEPE3940, ha sido autorizada.</t>
  </si>
  <si>
    <t xml:space="preserve">230618549337355
</t>
  </si>
  <si>
    <t>FEPE3940</t>
  </si>
  <si>
    <t>Procesado Correctamente.
La Factura electrónica FEPE3408, ha sido autorizada.</t>
  </si>
  <si>
    <t xml:space="preserve">                                                            </t>
  </si>
  <si>
    <t>FEPE3408</t>
  </si>
  <si>
    <t>Procesado Correctamente.
La Factura electrónica FEPE2969, ha sido autorizada.</t>
  </si>
  <si>
    <t>FEPE2969</t>
  </si>
  <si>
    <t>Procesado Correctamente.
La Nota de crédito electrónica FA285, ha sido autorizada.</t>
  </si>
  <si>
    <t>FA285</t>
  </si>
  <si>
    <t>Procesado Correctamente.
La Factura electrónica FEPE2932, ha sido autorizada.</t>
  </si>
  <si>
    <t>FEPE2932</t>
  </si>
  <si>
    <t>Procesado Correctamente.
La Factura electrónica FEPE3938, ha sido autorizada.</t>
  </si>
  <si>
    <t>FEPE3938</t>
  </si>
  <si>
    <t>THIAGO  VASQUEZ BECERRA</t>
  </si>
  <si>
    <t>RC</t>
  </si>
  <si>
    <t>PEREIRA - CONSULTA EXTERNA</t>
  </si>
  <si>
    <t>Procesado Correctamente.
La Factura electrónica FEPE3407, ha sido autorizada.</t>
  </si>
  <si>
    <t xml:space="preserve">                                                   </t>
  </si>
  <si>
    <t>FEPE3407</t>
  </si>
  <si>
    <t>JOSE LUBIAN RESTREPO OSPINA</t>
  </si>
  <si>
    <t>Usuario</t>
  </si>
  <si>
    <t>Resultado_DIAN</t>
  </si>
  <si>
    <t>Fecha_Validacion_DIAN</t>
  </si>
  <si>
    <t>Estado_Transaccion_DIAN</t>
  </si>
  <si>
    <t>Estado_del_Documento_DIAN</t>
  </si>
  <si>
    <t>Total_Documento</t>
  </si>
  <si>
    <t>Observacion_Documento</t>
  </si>
  <si>
    <t>Interface_Documento</t>
  </si>
  <si>
    <t>Contabilizacion_Documento</t>
  </si>
  <si>
    <t>Fecha_Documento</t>
  </si>
  <si>
    <t>Union</t>
  </si>
  <si>
    <t>No. Documento</t>
  </si>
  <si>
    <t>Prefijo_Documento NC</t>
  </si>
  <si>
    <t>Prefijo_Documento ND</t>
  </si>
  <si>
    <t>FA - FVPA</t>
  </si>
  <si>
    <t>Union - FVCL</t>
  </si>
  <si>
    <t>Prefijo_Documento FA - FVCL</t>
  </si>
  <si>
    <t>Prefijo_Documento DV</t>
  </si>
  <si>
    <t>Prefijo_Documento RC</t>
  </si>
  <si>
    <t>Adquiriente</t>
  </si>
  <si>
    <t>Fecha de Radicación</t>
  </si>
  <si>
    <t>Periodo_Facturacion_Final</t>
  </si>
  <si>
    <t>Periodo_Facturacion_Inicio</t>
  </si>
  <si>
    <t>Prefijo_Documento FVPA</t>
  </si>
  <si>
    <t>Prefijo_Documento FVPC</t>
  </si>
  <si>
    <t>Saldo_Factura</t>
  </si>
  <si>
    <t>Documento RC</t>
  </si>
  <si>
    <t>Documento Cuota Moderadora</t>
  </si>
  <si>
    <t>Valor Cuota Moderadora</t>
  </si>
  <si>
    <t>Código Autorización</t>
  </si>
  <si>
    <t>Prefijo_Documento FVCL</t>
  </si>
  <si>
    <t>Numero_de_Cuenta</t>
  </si>
  <si>
    <t>Aseguradora</t>
  </si>
  <si>
    <t>Documento_Aseguradora</t>
  </si>
  <si>
    <t>Tipo_Cliente</t>
  </si>
  <si>
    <t>Paciente</t>
  </si>
  <si>
    <t>Identificación</t>
  </si>
  <si>
    <t>Tipo de Documento de Identidad</t>
  </si>
  <si>
    <t>Departamento</t>
  </si>
  <si>
    <t>Sede</t>
  </si>
  <si>
    <t>Empresa</t>
  </si>
  <si>
    <t>Documento_Empresa</t>
  </si>
  <si>
    <t>//</t>
  </si>
  <si>
    <t>SUCURSAL</t>
  </si>
  <si>
    <t>CUENTA PUC</t>
  </si>
  <si>
    <t>C.O</t>
  </si>
  <si>
    <t>U.N</t>
  </si>
  <si>
    <t>VALOR CARTERA</t>
  </si>
  <si>
    <t>FECHA</t>
  </si>
  <si>
    <t>FED</t>
  </si>
  <si>
    <t xml:space="preserve">SI </t>
  </si>
  <si>
    <t>TIPO DOC</t>
  </si>
  <si>
    <t>NUMERO</t>
  </si>
  <si>
    <t>UNION</t>
  </si>
  <si>
    <t>PREFIJO</t>
  </si>
  <si>
    <t>FECN</t>
  </si>
  <si>
    <t>TOTAL</t>
  </si>
  <si>
    <t>CLINICA NEFROUROS SAS</t>
  </si>
  <si>
    <t>NIT. 900.231.793-8</t>
  </si>
  <si>
    <t>ESTADO DE CARTERA</t>
  </si>
  <si>
    <t>CAJA DE COMPESACION FAMILIAR DEL VALLE NIT. 890.303.093</t>
  </si>
  <si>
    <t>ITEM</t>
  </si>
  <si>
    <t>C.O POR SEDE</t>
  </si>
  <si>
    <t>NUMERO DE AUTORIZACION</t>
  </si>
  <si>
    <t>REGIMEN</t>
  </si>
  <si>
    <t>TIPO DOCUMENTO</t>
  </si>
  <si>
    <t>SALDO CARTERA</t>
  </si>
  <si>
    <t>CORTE DE INFORMACION 31/03/2023</t>
  </si>
  <si>
    <t>FEPE1870</t>
  </si>
  <si>
    <t>FEPE1876</t>
  </si>
  <si>
    <t>FEPE1878</t>
  </si>
  <si>
    <t>FEPE1879</t>
  </si>
  <si>
    <t>FEPE2428</t>
  </si>
  <si>
    <t>FECN201653</t>
  </si>
  <si>
    <t>FECN201654</t>
  </si>
  <si>
    <t>FEPE326</t>
  </si>
  <si>
    <t>FEPE327</t>
  </si>
  <si>
    <t>FEPE706</t>
  </si>
  <si>
    <t>FEPE1863</t>
  </si>
  <si>
    <t>FEPE1864</t>
  </si>
  <si>
    <t>FEPE1865</t>
  </si>
  <si>
    <t>FEPE1866</t>
  </si>
  <si>
    <t>FEPE1867</t>
  </si>
  <si>
    <t>FEPE1868</t>
  </si>
  <si>
    <t>FEPE1869</t>
  </si>
  <si>
    <t>FEPE1871</t>
  </si>
  <si>
    <t>FEPE1872</t>
  </si>
  <si>
    <t>FEPE1873</t>
  </si>
  <si>
    <t>FEPE1874</t>
  </si>
  <si>
    <t>FEPE1875</t>
  </si>
  <si>
    <t xml:space="preserve"> PEREIRA</t>
  </si>
  <si>
    <t>SI</t>
  </si>
  <si>
    <t>Etiquetas de fila</t>
  </si>
  <si>
    <t>FEPE1383</t>
  </si>
  <si>
    <t>FEPE1384</t>
  </si>
  <si>
    <t>FEPE1385</t>
  </si>
  <si>
    <t>FEPE1386</t>
  </si>
  <si>
    <t>FEPE1387</t>
  </si>
  <si>
    <t>FEPE1388</t>
  </si>
  <si>
    <t>FEPE1389</t>
  </si>
  <si>
    <t>FEPE1390</t>
  </si>
  <si>
    <t>FEPE1391</t>
  </si>
  <si>
    <t>FEPE1392</t>
  </si>
  <si>
    <t>FEPE1393</t>
  </si>
  <si>
    <t>FEPE1394</t>
  </si>
  <si>
    <t>FEPE1395</t>
  </si>
  <si>
    <t>FEPE1396</t>
  </si>
  <si>
    <t>FEPE1397</t>
  </si>
  <si>
    <t>FEPE2429</t>
  </si>
  <si>
    <t>FEPE2430</t>
  </si>
  <si>
    <t>FEPE2431</t>
  </si>
  <si>
    <t>FEPE2432</t>
  </si>
  <si>
    <t>FEPE2433</t>
  </si>
  <si>
    <t>FEPE2434</t>
  </si>
  <si>
    <t>FEPE2435</t>
  </si>
  <si>
    <t>FEPE2436</t>
  </si>
  <si>
    <t>FEPE2437</t>
  </si>
  <si>
    <t>FEPE2438</t>
  </si>
  <si>
    <t>FEPE2439</t>
  </si>
  <si>
    <t>FEPE2440</t>
  </si>
  <si>
    <t>FEPE2441</t>
  </si>
  <si>
    <t>FEPE319</t>
  </si>
  <si>
    <t>FEPE320</t>
  </si>
  <si>
    <t>FEPE321</t>
  </si>
  <si>
    <t>FEPE322</t>
  </si>
  <si>
    <t>FEPE323</t>
  </si>
  <si>
    <t>FEPE324</t>
  </si>
  <si>
    <t>FEPE325</t>
  </si>
  <si>
    <t>FEPE328</t>
  </si>
  <si>
    <t>FEPE329</t>
  </si>
  <si>
    <t>FEPE330</t>
  </si>
  <si>
    <t>FEPE700</t>
  </si>
  <si>
    <t>FEPE701</t>
  </si>
  <si>
    <t>FEPE702</t>
  </si>
  <si>
    <t>FEPE703</t>
  </si>
  <si>
    <t>FEPE704</t>
  </si>
  <si>
    <t>FEPE705</t>
  </si>
  <si>
    <t>FEPE707</t>
  </si>
  <si>
    <t>FEPE708</t>
  </si>
  <si>
    <t>FEPE709</t>
  </si>
  <si>
    <t>FEPE710</t>
  </si>
  <si>
    <t>FEPE711</t>
  </si>
  <si>
    <t>FEPE712</t>
  </si>
  <si>
    <t>FEPE713</t>
  </si>
  <si>
    <t>SI4</t>
  </si>
  <si>
    <t>#N/D</t>
  </si>
  <si>
    <t>Total general</t>
  </si>
  <si>
    <t>Suma de VALOR CARTERA</t>
  </si>
  <si>
    <t>AUX - 41</t>
  </si>
  <si>
    <t>VERIFICACION</t>
  </si>
  <si>
    <t>FOR-CSA-018</t>
  </si>
  <si>
    <t>HOJA 1 DE 2</t>
  </si>
  <si>
    <t>RESUMEN DE CARTERA REVISADA POR LA EPS</t>
  </si>
  <si>
    <t>VERSION 1</t>
  </si>
  <si>
    <t>SANTIAGO DE CALI , MAYO 09  DE 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</si>
  <si>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</si>
  <si>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</si>
  <si>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</si>
  <si>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</si>
  <si>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</si>
  <si>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</si>
  <si>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</si>
  <si>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</si>
  <si>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</si>
  <si>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</si>
  <si>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</si>
  <si>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</si>
  <si>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</si>
  <si>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</si>
  <si>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</si>
  <si>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</si>
  <si>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</si>
  <si>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</si>
  <si>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</si>
  <si>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</si>
  <si>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</si>
  <si>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</si>
  <si>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</si>
  <si>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</si>
  <si>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</si>
  <si>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</si>
  <si>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</si>
  <si>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</si>
  <si>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</si>
  <si>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</si>
  <si>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</si>
  <si>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</si>
  <si>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</si>
  <si>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</si>
  <si>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</si>
  <si>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</si>
  <si>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</si>
  <si>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</si>
  <si>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</si>
  <si>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</si>
  <si>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</si>
  <si>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</si>
  <si>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</si>
  <si>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</si>
  <si>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</si>
  <si>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</si>
  <si>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</si>
  <si>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</si>
  <si>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</si>
  <si>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</si>
  <si>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</si>
  <si>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</si>
  <si>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</si>
  <si>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</si>
  <si>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</si>
  <si>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</si>
  <si>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</si>
  <si>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</si>
  <si>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NEFROUROS SAS</t>
  </si>
  <si>
    <t>900231793_FEPE_1863</t>
  </si>
  <si>
    <t>A)Factura no radicada en ERP</t>
  </si>
  <si>
    <t>FACTURA NO RADICADA</t>
  </si>
  <si>
    <t>no_cruza</t>
  </si>
  <si>
    <t>900231793_FEPE_1864</t>
  </si>
  <si>
    <t>900231793_FEPE_1865</t>
  </si>
  <si>
    <t>900231793_FEPE_1866</t>
  </si>
  <si>
    <t>900231793_FEPE_1867</t>
  </si>
  <si>
    <t>900231793_FEPE_1868</t>
  </si>
  <si>
    <t>900231793_FEPE_1869</t>
  </si>
  <si>
    <t>900231793_FEPE_1870</t>
  </si>
  <si>
    <t>900231793_FEPE_1871</t>
  </si>
  <si>
    <t>900231793_FEPE_1872</t>
  </si>
  <si>
    <t>900231793_FEPE_1873</t>
  </si>
  <si>
    <t>900231793_FEPE_1874</t>
  </si>
  <si>
    <t>900231793_FEPE_1875</t>
  </si>
  <si>
    <t>900231793_FEPE_1876</t>
  </si>
  <si>
    <t>900231793_FEPE_1878</t>
  </si>
  <si>
    <t>900231793_FEPE_1879</t>
  </si>
  <si>
    <t>900231793_FEPE_3410</t>
  </si>
  <si>
    <t>B)Factura sin saldo ERP</t>
  </si>
  <si>
    <t>OK</t>
  </si>
  <si>
    <t>900231793_FEPE_3417</t>
  </si>
  <si>
    <t>900231793_FEPE_3942</t>
  </si>
  <si>
    <t>900231793_FEPE_3946</t>
  </si>
  <si>
    <t>900231793_FEPE_706</t>
  </si>
  <si>
    <t>B)Factura sin saldo ERP/conciliar diferencia glosa aceptada</t>
  </si>
  <si>
    <t>IPS ACEPTA $ 2.380.000 SEGUN RESPUESTA DE DEVOLUCION REALIZDA EL DIA EL 23 ENERO 2023 FIRMADA POR ERIKA GERENTE.ELIZABETH FERNANDEZ-YUFREY</t>
  </si>
  <si>
    <t>900231793_FEPE_3418</t>
  </si>
  <si>
    <t>900231793_FEPE_3419</t>
  </si>
  <si>
    <t>900231793_FEPE_3420</t>
  </si>
  <si>
    <t>900231793_FEPE_3411</t>
  </si>
  <si>
    <t>900231793_FEPE_3412</t>
  </si>
  <si>
    <t>900231793_FEPE_3413</t>
  </si>
  <si>
    <t>900231793_FEPE_3414</t>
  </si>
  <si>
    <t>900231793_FEPE_3415</t>
  </si>
  <si>
    <t>900231793_FEPE_3416</t>
  </si>
  <si>
    <t>900231793_FEPE_3407</t>
  </si>
  <si>
    <t>900231793_FEPE_3408</t>
  </si>
  <si>
    <t>900231793_FEPE_3409</t>
  </si>
  <si>
    <t>900231793_FECN_201654</t>
  </si>
  <si>
    <t>B)Factura sin saldo ERP/conciliar diferencia valor de factura</t>
  </si>
  <si>
    <t>900231793_FEPE_326</t>
  </si>
  <si>
    <t>900231793_FEPE_327</t>
  </si>
  <si>
    <t>900231793_FECN_201653</t>
  </si>
  <si>
    <t>900231793_FEPE_2428</t>
  </si>
  <si>
    <t>900231793_FEPE_2972</t>
  </si>
  <si>
    <t>900231793_FEPE_3947</t>
  </si>
  <si>
    <t>D)Glosas parcial pendiente por respuesta de IPS</t>
  </si>
  <si>
    <t>GLOSA</t>
  </si>
  <si>
    <t>TARIFA:SE SOSTIENE GLOSA  COD 549802 DIALISIS PERITONEAL AUTOMATIZADA PAQUETE, POR MAYOR VALOR COBRADO, TARIFA PACTADA $$2.380.000 SE OBJETA LA DIFERENCIA $285.600.FAVOR VALIDAR CON EL AREA DE CONTRATCIONES. ELIZABETH FERNANDEZ</t>
  </si>
  <si>
    <t>NO</t>
  </si>
  <si>
    <t>900231793_FEPE_3948</t>
  </si>
  <si>
    <t>900231793_FEPE_3956</t>
  </si>
  <si>
    <t>TARIFA: SE GLOSA COD 399501 HEMODIALISIS PAQUETE POR MAYORVALOR COBRADO, TARIFA PACTADA $2.380.000SE OBJETA LA DIFERENCIA $285.600. CAROLINA</t>
  </si>
  <si>
    <t>900231793_FEPE_3943</t>
  </si>
  <si>
    <t>TARIFA: SE GLOSA COD 399501 HEMODIALISIS PAQUETE POR MAYORVALOR COBRADO, TARIFA PACTADA $2.380.000,SE OBJETA LADIFERENCIA $285.600. CAROLINA</t>
  </si>
  <si>
    <t>900231793_FEPE_3944</t>
  </si>
  <si>
    <t>TARIFA: SE GLOSA COD 399501 HEMODIALISIS PAQUETE POR MAYORVALOR COBRADO, TARIFA PACTADA $2.380.000,SE OBJETA LA DIFERENCIA $285.600. CAROLINA</t>
  </si>
  <si>
    <t>900231793_FEPE_3945</t>
  </si>
  <si>
    <t>TARIFA:Se glosa COD 399501 HEMODIALISIS PAQUETE, POR MAYOR VALOR COBRADO, TARIFA PACTADA $2.380.000,SE OBJETA LA DIFERENCIA $285.600. CAROLINA</t>
  </si>
  <si>
    <t>900231793_FEPE_3938</t>
  </si>
  <si>
    <t>TARIFA: Se glosa COD 890269 OONSULTA NEFROLOGIA PEDIATRICAFACTURADO P0R MAYOR VALOR,TARIFA PACTADA $120.000SE OBJETA DIFERENCIA $14.400. CAROLINA</t>
  </si>
  <si>
    <t>900231793_FEPE_3939</t>
  </si>
  <si>
    <t>TARIFA: Se glosa COD 549801 Dialisis Peritonial Manualpaquete facturado por mayor valor, tarifa pactada $2.380.000SE OBJETA DIFERENCIA $285.600. CAROLINA</t>
  </si>
  <si>
    <t>900231793_FEPE_3940</t>
  </si>
  <si>
    <t>TARIFA: Se glosa COD 549801 Dialisis Peritonial Manual</t>
  </si>
  <si>
    <t>900231793_FEPE_3941</t>
  </si>
  <si>
    <t>FACTURA PENDIENTE EN PROGRAMACION DE PAGO</t>
  </si>
  <si>
    <t>FACTURA PENDIENTE EN PROGRAMACION DE PAGO - GLOSA PENDIENTE POR CONCILIAR</t>
  </si>
  <si>
    <t>18.04.2023</t>
  </si>
  <si>
    <t>22.03.2023</t>
  </si>
  <si>
    <t>17.08.2022</t>
  </si>
  <si>
    <t>15.02.2023</t>
  </si>
  <si>
    <t>30.07.2022</t>
  </si>
  <si>
    <t>31.01.2023</t>
  </si>
  <si>
    <t>FACTURA CANCELADA</t>
  </si>
  <si>
    <t>FACTURA ACEPTADA POR IPS</t>
  </si>
  <si>
    <t>ESTADO EPS MAYO 09</t>
  </si>
  <si>
    <t>Tipificación</t>
  </si>
  <si>
    <t>Cant Facturas</t>
  </si>
  <si>
    <t>Saldo Facturas</t>
  </si>
  <si>
    <t>Señores : NEFROUROS SAS</t>
  </si>
  <si>
    <t>NIT: 900231793</t>
  </si>
  <si>
    <t>A continuacion me permito remitir nuestra respuesta al estado de cartera presentado en la fecha: 28/04/2023</t>
  </si>
  <si>
    <t>Con Corte al dia :31/03/2023</t>
  </si>
  <si>
    <t>Aura Beatriz Pérez Morales</t>
  </si>
  <si>
    <t>Directora Nacional de Cartera y Glosas</t>
  </si>
  <si>
    <t>Nefrouros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</si>
</sst>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d\/m\/yyyy"/>
    <numFmt numFmtId="165" formatCode="hh&quot;:&quot;mm&quot;:&quot;ss"/>
    <numFmt numFmtId="166" formatCode="&quot;$&quot;#,##0.00_);\-&quot;$&quot;#,##0.00"/>
    <numFmt numFmtId="167" formatCode="\$\ #,##0.00"/>
    <numFmt numFmtId="168" formatCode="###"/>
    <numFmt numFmtId="171" formatCode="&quot;$&quot;\ #,##0;[Red]&quot;$&quot;\ #,##0"/>
    <numFmt numFmtId="172" formatCode="&quot;$&quot;\ #,##0"/>
    <numFmt numFmtId="173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7.9"/>
      <color indexed="8"/>
      <name val="Courier New"/>
      <family val="3"/>
    </font>
    <font>
      <sz val="11"/>
      <color rgb="FF000000"/>
      <name val="Calibri"/>
      <family val="2"/>
    </font>
    <font>
      <sz val="8"/>
      <color rgb="FF000000"/>
      <name val="Calibri"/>
      <family val="2"/>
    </font>
    <font>
      <b/>
      <sz val="10"/>
      <color rgb="FFFFFFFF"/>
      <name val="Calibri"/>
      <family val="2"/>
    </font>
    <font>
      <sz val="11"/>
      <color theme="1"/>
      <name val="Calibri Light"/>
      <family val="2"/>
      <scheme val="major"/>
    </font>
    <font>
      <sz val="10"/>
      <color indexed="8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B700B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0" fillId="0" borderId="0"/>
    <xf numFmtId="43" fontId="1" fillId="0" borderId="0" applyFont="0" applyFill="0" applyBorder="0" applyAlignment="0" applyProtection="0"/>
    <xf numFmtId="0" fontId="2" fillId="0" borderId="0"/>
    <xf numFmtId="0" fontId="20" fillId="0" borderId="0"/>
  </cellStyleXfs>
  <cellXfs count="131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164" fontId="5" fillId="0" borderId="0" xfId="2" applyNumberFormat="1" applyFont="1" applyAlignment="1">
      <alignment horizontal="right" vertical="center"/>
    </xf>
    <xf numFmtId="0" fontId="5" fillId="0" borderId="0" xfId="2" applyFont="1" applyAlignment="1">
      <alignment vertical="center"/>
    </xf>
    <xf numFmtId="165" fontId="5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right" vertical="center"/>
    </xf>
    <xf numFmtId="0" fontId="7" fillId="0" borderId="0" xfId="2" applyFont="1" applyAlignment="1">
      <alignment vertical="center"/>
    </xf>
    <xf numFmtId="166" fontId="8" fillId="0" borderId="0" xfId="2" applyNumberFormat="1" applyFont="1" applyAlignment="1">
      <alignment horizontal="right" vertical="center"/>
    </xf>
    <xf numFmtId="166" fontId="7" fillId="0" borderId="0" xfId="2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64" fontId="8" fillId="0" borderId="0" xfId="2" applyNumberFormat="1" applyFont="1" applyAlignment="1">
      <alignment vertical="center"/>
    </xf>
    <xf numFmtId="3" fontId="8" fillId="0" borderId="0" xfId="2" applyNumberFormat="1" applyFont="1" applyAlignment="1">
      <alignment horizontal="right" vertical="center"/>
    </xf>
    <xf numFmtId="0" fontId="9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3" fontId="5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3" fontId="5" fillId="0" borderId="0" xfId="2" applyNumberFormat="1" applyFont="1" applyAlignment="1">
      <alignment horizontal="left" vertical="center"/>
    </xf>
    <xf numFmtId="0" fontId="10" fillId="0" borderId="0" xfId="3"/>
    <xf numFmtId="0" fontId="11" fillId="0" borderId="1" xfId="3" applyFont="1" applyBorder="1" applyAlignment="1">
      <alignment horizontal="center" vertical="center" wrapText="1"/>
    </xf>
    <xf numFmtId="167" fontId="11" fillId="0" borderId="1" xfId="3" applyNumberFormat="1" applyFont="1" applyBorder="1" applyAlignment="1">
      <alignment horizontal="center" vertical="center" wrapText="1"/>
    </xf>
    <xf numFmtId="168" fontId="11" fillId="0" borderId="1" xfId="3" applyNumberFormat="1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167" fontId="11" fillId="0" borderId="2" xfId="3" applyNumberFormat="1" applyFont="1" applyBorder="1" applyAlignment="1">
      <alignment horizontal="center" vertical="center" wrapText="1"/>
    </xf>
    <xf numFmtId="168" fontId="11" fillId="0" borderId="2" xfId="3" applyNumberFormat="1" applyFont="1" applyBorder="1" applyAlignment="1">
      <alignment horizontal="center" vertical="center" wrapText="1"/>
    </xf>
    <xf numFmtId="0" fontId="12" fillId="2" borderId="2" xfId="3" applyFont="1" applyFill="1" applyBorder="1" applyAlignment="1">
      <alignment horizontal="center" vertical="center" wrapText="1"/>
    </xf>
    <xf numFmtId="14" fontId="11" fillId="0" borderId="1" xfId="3" applyNumberFormat="1" applyFont="1" applyBorder="1" applyAlignment="1">
      <alignment horizontal="center" vertical="center" wrapText="1"/>
    </xf>
    <xf numFmtId="14" fontId="11" fillId="0" borderId="2" xfId="3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14" fontId="16" fillId="0" borderId="0" xfId="2" applyNumberFormat="1" applyFont="1" applyAlignment="1">
      <alignment horizontal="center" vertical="center"/>
    </xf>
    <xf numFmtId="43" fontId="16" fillId="0" borderId="0" xfId="1" applyFont="1" applyAlignment="1">
      <alignment horizontal="center" vertical="center"/>
    </xf>
    <xf numFmtId="14" fontId="15" fillId="0" borderId="0" xfId="0" applyNumberFormat="1" applyFont="1" applyAlignment="1">
      <alignment horizontal="center" vertical="center"/>
    </xf>
    <xf numFmtId="43" fontId="15" fillId="0" borderId="0" xfId="1" applyFont="1" applyAlignment="1">
      <alignment horizontal="center" vertical="center"/>
    </xf>
    <xf numFmtId="0" fontId="17" fillId="3" borderId="3" xfId="2" applyFont="1" applyFill="1" applyBorder="1" applyAlignment="1">
      <alignment horizontal="center" vertical="center"/>
    </xf>
    <xf numFmtId="14" fontId="17" fillId="3" borderId="3" xfId="2" applyNumberFormat="1" applyFont="1" applyFill="1" applyBorder="1" applyAlignment="1">
      <alignment horizontal="center" vertical="center"/>
    </xf>
    <xf numFmtId="43" fontId="17" fillId="3" borderId="3" xfId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4" fillId="0" borderId="3" xfId="2" applyFont="1" applyBorder="1" applyAlignment="1">
      <alignment horizontal="center" vertical="center"/>
    </xf>
    <xf numFmtId="14" fontId="14" fillId="0" borderId="3" xfId="2" applyNumberFormat="1" applyFont="1" applyBorder="1" applyAlignment="1">
      <alignment horizontal="center" vertical="center"/>
    </xf>
    <xf numFmtId="43" fontId="14" fillId="0" borderId="3" xfId="1" applyFont="1" applyBorder="1" applyAlignment="1">
      <alignment horizontal="center" vertical="center"/>
    </xf>
    <xf numFmtId="14" fontId="17" fillId="3" borderId="3" xfId="0" applyNumberFormat="1" applyFont="1" applyFill="1" applyBorder="1" applyAlignment="1">
      <alignment horizontal="center" vertical="center"/>
    </xf>
    <xf numFmtId="0" fontId="17" fillId="3" borderId="3" xfId="2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14" fontId="17" fillId="3" borderId="3" xfId="2" applyNumberFormat="1" applyFont="1" applyFill="1" applyBorder="1" applyAlignment="1">
      <alignment horizontal="center" vertical="center" wrapText="1"/>
    </xf>
    <xf numFmtId="43" fontId="17" fillId="3" borderId="3" xfId="4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43" fontId="17" fillId="3" borderId="3" xfId="0" applyNumberFormat="1" applyFont="1" applyFill="1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164" fontId="14" fillId="0" borderId="0" xfId="2" applyNumberFormat="1" applyFont="1" applyAlignment="1">
      <alignment horizontal="center" vertical="center"/>
    </xf>
    <xf numFmtId="165" fontId="14" fillId="0" borderId="0" xfId="2" applyNumberFormat="1" applyFont="1" applyAlignment="1">
      <alignment horizontal="center" vertical="center"/>
    </xf>
    <xf numFmtId="3" fontId="16" fillId="0" borderId="0" xfId="2" applyNumberFormat="1" applyFont="1" applyAlignment="1">
      <alignment horizontal="center" vertical="center"/>
    </xf>
    <xf numFmtId="3" fontId="14" fillId="0" borderId="0" xfId="2" applyNumberFormat="1" applyFont="1" applyAlignment="1">
      <alignment horizontal="center" vertical="center"/>
    </xf>
    <xf numFmtId="43" fontId="15" fillId="0" borderId="3" xfId="1" applyFont="1" applyBorder="1" applyAlignment="1">
      <alignment horizontal="center" vertical="center"/>
    </xf>
    <xf numFmtId="0" fontId="13" fillId="0" borderId="3" xfId="0" pivotButton="1" applyFont="1" applyBorder="1" applyAlignment="1">
      <alignment horizontal="center" vertical="center"/>
    </xf>
    <xf numFmtId="43" fontId="0" fillId="0" borderId="3" xfId="1" applyFont="1" applyBorder="1"/>
    <xf numFmtId="0" fontId="13" fillId="0" borderId="3" xfId="0" applyFont="1" applyBorder="1" applyAlignment="1">
      <alignment horizontal="center" vertical="center"/>
    </xf>
    <xf numFmtId="43" fontId="15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17" fillId="3" borderId="3" xfId="2" applyFont="1" applyFill="1" applyBorder="1" applyAlignment="1">
      <alignment horizontal="center" vertical="center" wrapText="1"/>
    </xf>
    <xf numFmtId="0" fontId="21" fillId="0" borderId="0" xfId="6" applyFont="1"/>
    <xf numFmtId="0" fontId="21" fillId="0" borderId="5" xfId="6" applyFont="1" applyBorder="1" applyAlignment="1">
      <alignment horizontal="centerContinuous"/>
    </xf>
    <xf numFmtId="0" fontId="21" fillId="0" borderId="6" xfId="6" applyFont="1" applyBorder="1" applyAlignment="1">
      <alignment horizontal="centerContinuous"/>
    </xf>
    <xf numFmtId="0" fontId="22" fillId="0" borderId="5" xfId="6" applyFont="1" applyBorder="1" applyAlignment="1">
      <alignment horizontal="centerContinuous" vertical="center"/>
    </xf>
    <xf numFmtId="0" fontId="22" fillId="0" borderId="7" xfId="6" applyFont="1" applyBorder="1" applyAlignment="1">
      <alignment horizontal="centerContinuous" vertical="center"/>
    </xf>
    <xf numFmtId="0" fontId="22" fillId="0" borderId="6" xfId="6" applyFont="1" applyBorder="1" applyAlignment="1">
      <alignment horizontal="centerContinuous" vertical="center"/>
    </xf>
    <xf numFmtId="0" fontId="22" fillId="0" borderId="8" xfId="6" applyFont="1" applyBorder="1" applyAlignment="1">
      <alignment horizontal="centerContinuous" vertical="center"/>
    </xf>
    <xf numFmtId="0" fontId="21" fillId="0" borderId="9" xfId="6" applyFont="1" applyBorder="1" applyAlignment="1">
      <alignment horizontal="centerContinuous"/>
    </xf>
    <xf numFmtId="0" fontId="21" fillId="0" borderId="10" xfId="6" applyFont="1" applyBorder="1" applyAlignment="1">
      <alignment horizontal="centerContinuous"/>
    </xf>
    <xf numFmtId="0" fontId="22" fillId="0" borderId="11" xfId="6" applyFont="1" applyBorder="1" applyAlignment="1">
      <alignment horizontal="centerContinuous" vertical="center"/>
    </xf>
    <xf numFmtId="0" fontId="22" fillId="0" borderId="12" xfId="6" applyFont="1" applyBorder="1" applyAlignment="1">
      <alignment horizontal="centerContinuous" vertical="center"/>
    </xf>
    <xf numFmtId="0" fontId="22" fillId="0" borderId="13" xfId="6" applyFont="1" applyBorder="1" applyAlignment="1">
      <alignment horizontal="centerContinuous" vertical="center"/>
    </xf>
    <xf numFmtId="0" fontId="22" fillId="0" borderId="14" xfId="6" applyFont="1" applyBorder="1" applyAlignment="1">
      <alignment horizontal="centerContinuous" vertical="center"/>
    </xf>
    <xf numFmtId="0" fontId="22" fillId="0" borderId="9" xfId="6" applyFont="1" applyBorder="1" applyAlignment="1">
      <alignment horizontal="centerContinuous" vertical="center"/>
    </xf>
    <xf numFmtId="0" fontId="22" fillId="0" borderId="0" xfId="6" applyFont="1" applyAlignment="1">
      <alignment horizontal="centerContinuous" vertical="center"/>
    </xf>
    <xf numFmtId="0" fontId="22" fillId="0" borderId="10" xfId="6" applyFont="1" applyBorder="1" applyAlignment="1">
      <alignment horizontal="centerContinuous" vertical="center"/>
    </xf>
    <xf numFmtId="0" fontId="22" fillId="0" borderId="15" xfId="6" applyFont="1" applyBorder="1" applyAlignment="1">
      <alignment horizontal="centerContinuous" vertical="center"/>
    </xf>
    <xf numFmtId="0" fontId="21" fillId="0" borderId="11" xfId="6" applyFont="1" applyBorder="1" applyAlignment="1">
      <alignment horizontal="centerContinuous"/>
    </xf>
    <xf numFmtId="0" fontId="21" fillId="0" borderId="13" xfId="6" applyFont="1" applyBorder="1" applyAlignment="1">
      <alignment horizontal="centerContinuous"/>
    </xf>
    <xf numFmtId="0" fontId="21" fillId="0" borderId="9" xfId="6" applyFont="1" applyBorder="1"/>
    <xf numFmtId="0" fontId="21" fillId="0" borderId="10" xfId="6" applyFont="1" applyBorder="1"/>
    <xf numFmtId="0" fontId="22" fillId="0" borderId="0" xfId="6" applyFont="1"/>
    <xf numFmtId="14" fontId="21" fillId="0" borderId="0" xfId="6" applyNumberFormat="1" applyFont="1"/>
    <xf numFmtId="14" fontId="21" fillId="0" borderId="0" xfId="6" applyNumberFormat="1" applyFont="1" applyAlignment="1">
      <alignment horizontal="left"/>
    </xf>
    <xf numFmtId="0" fontId="22" fillId="0" borderId="0" xfId="6" applyFont="1" applyAlignment="1">
      <alignment horizontal="center"/>
    </xf>
    <xf numFmtId="1" fontId="22" fillId="0" borderId="0" xfId="6" applyNumberFormat="1" applyFont="1" applyAlignment="1">
      <alignment horizontal="center"/>
    </xf>
    <xf numFmtId="1" fontId="21" fillId="0" borderId="0" xfId="6" applyNumberFormat="1" applyFont="1" applyAlignment="1">
      <alignment horizontal="center"/>
    </xf>
    <xf numFmtId="171" fontId="21" fillId="0" borderId="0" xfId="6" applyNumberFormat="1" applyFont="1" applyAlignment="1">
      <alignment horizontal="right"/>
    </xf>
    <xf numFmtId="172" fontId="21" fillId="0" borderId="0" xfId="6" applyNumberFormat="1" applyFont="1" applyAlignment="1">
      <alignment horizontal="right"/>
    </xf>
    <xf numFmtId="1" fontId="21" fillId="0" borderId="12" xfId="6" applyNumberFormat="1" applyFont="1" applyBorder="1" applyAlignment="1">
      <alignment horizontal="center"/>
    </xf>
    <xf numFmtId="171" fontId="21" fillId="0" borderId="12" xfId="6" applyNumberFormat="1" applyFont="1" applyBorder="1" applyAlignment="1">
      <alignment horizontal="right"/>
    </xf>
    <xf numFmtId="171" fontId="22" fillId="0" borderId="0" xfId="6" applyNumberFormat="1" applyFont="1" applyAlignment="1">
      <alignment horizontal="right"/>
    </xf>
    <xf numFmtId="0" fontId="21" fillId="0" borderId="0" xfId="6" applyFont="1" applyAlignment="1">
      <alignment horizontal="center"/>
    </xf>
    <xf numFmtId="1" fontId="22" fillId="0" borderId="16" xfId="6" applyNumberFormat="1" applyFont="1" applyBorder="1" applyAlignment="1">
      <alignment horizontal="center"/>
    </xf>
    <xf numFmtId="171" fontId="22" fillId="0" borderId="16" xfId="6" applyNumberFormat="1" applyFont="1" applyBorder="1" applyAlignment="1">
      <alignment horizontal="right"/>
    </xf>
    <xf numFmtId="171" fontId="21" fillId="0" borderId="0" xfId="6" applyNumberFormat="1" applyFont="1"/>
    <xf numFmtId="171" fontId="21" fillId="0" borderId="12" xfId="6" applyNumberFormat="1" applyFont="1" applyBorder="1"/>
    <xf numFmtId="171" fontId="22" fillId="0" borderId="12" xfId="6" applyNumberFormat="1" applyFont="1" applyBorder="1"/>
    <xf numFmtId="171" fontId="22" fillId="0" borderId="0" xfId="6" applyNumberFormat="1" applyFont="1"/>
    <xf numFmtId="0" fontId="21" fillId="0" borderId="11" xfId="6" applyFont="1" applyBorder="1"/>
    <xf numFmtId="0" fontId="21" fillId="0" borderId="12" xfId="6" applyFont="1" applyBorder="1"/>
    <xf numFmtId="0" fontId="21" fillId="0" borderId="13" xfId="6" applyFont="1" applyBorder="1"/>
    <xf numFmtId="0" fontId="19" fillId="0" borderId="3" xfId="0" applyFont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173" fontId="19" fillId="0" borderId="3" xfId="1" applyNumberFormat="1" applyFont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173" fontId="19" fillId="5" borderId="3" xfId="1" applyNumberFormat="1" applyFont="1" applyFill="1" applyBorder="1" applyAlignment="1">
      <alignment horizontal="center" vertical="center" wrapText="1"/>
    </xf>
    <xf numFmtId="173" fontId="19" fillId="4" borderId="3" xfId="1" applyNumberFormat="1" applyFont="1" applyFill="1" applyBorder="1" applyAlignment="1">
      <alignment horizontal="center" vertical="center" wrapText="1"/>
    </xf>
    <xf numFmtId="173" fontId="19" fillId="6" borderId="3" xfId="1" applyNumberFormat="1" applyFont="1" applyFill="1" applyBorder="1" applyAlignment="1">
      <alignment horizontal="center" vertical="center" wrapText="1"/>
    </xf>
    <xf numFmtId="173" fontId="0" fillId="0" borderId="3" xfId="1" applyNumberFormat="1" applyFont="1" applyBorder="1"/>
    <xf numFmtId="14" fontId="0" fillId="0" borderId="3" xfId="0" applyNumberFormat="1" applyBorder="1"/>
    <xf numFmtId="14" fontId="19" fillId="0" borderId="3" xfId="0" applyNumberFormat="1" applyFont="1" applyBorder="1" applyAlignment="1">
      <alignment horizontal="center" vertical="center" wrapText="1"/>
    </xf>
    <xf numFmtId="14" fontId="0" fillId="0" borderId="0" xfId="0" applyNumberFormat="1"/>
    <xf numFmtId="173" fontId="0" fillId="0" borderId="0" xfId="1" applyNumberFormat="1" applyFont="1"/>
    <xf numFmtId="173" fontId="19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20" xfId="0" applyNumberFormat="1" applyBorder="1" applyAlignment="1">
      <alignment horizontal="center"/>
    </xf>
    <xf numFmtId="0" fontId="18" fillId="7" borderId="3" xfId="0" applyNumberFormat="1" applyFont="1" applyFill="1" applyBorder="1" applyAlignment="1">
      <alignment horizontal="center" vertical="center"/>
    </xf>
    <xf numFmtId="172" fontId="22" fillId="0" borderId="0" xfId="6" applyNumberFormat="1" applyFont="1" applyAlignment="1">
      <alignment horizontal="right"/>
    </xf>
    <xf numFmtId="0" fontId="18" fillId="7" borderId="3" xfId="0" applyFont="1" applyFill="1" applyBorder="1" applyAlignment="1">
      <alignment horizontal="center" vertical="center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173" fontId="18" fillId="7" borderId="4" xfId="0" applyNumberFormat="1" applyFont="1" applyFill="1" applyBorder="1" applyAlignment="1">
      <alignment horizontal="center" vertical="center"/>
    </xf>
    <xf numFmtId="0" fontId="0" fillId="0" borderId="19" xfId="0" applyNumberFormat="1" applyBorder="1" applyAlignment="1">
      <alignment horizontal="center"/>
    </xf>
    <xf numFmtId="173" fontId="0" fillId="0" borderId="18" xfId="0" applyNumberFormat="1" applyBorder="1"/>
    <xf numFmtId="173" fontId="0" fillId="0" borderId="17" xfId="0" applyNumberFormat="1" applyBorder="1"/>
  </cellXfs>
  <cellStyles count="7">
    <cellStyle name="Millares" xfId="1" builtinId="3"/>
    <cellStyle name="Millares 2" xfId="4"/>
    <cellStyle name="Normal" xfId="0" builtinId="0"/>
    <cellStyle name="Normal 2" xfId="2"/>
    <cellStyle name="Normal 2 2" xfId="6"/>
    <cellStyle name="Normal 3" xfId="3"/>
    <cellStyle name="Normal 9" xfId="5"/>
  </cellStyles>
  <dxfs count="200"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73" formatCode="_-* #,##0_-;\-* #,##0_-;_-* &quot;-&quot;??_-;_-@_-"/>
    </dxf>
    <dxf>
      <numFmt numFmtId="173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numFmt numFmtId="173" formatCode="_-* #,##0_-;\-* #,##0_-;_-* &quot;-&quot;??_-;_-@_-"/>
    </dxf>
    <dxf>
      <numFmt numFmtId="173" formatCode="_-* #,##0_-;\-* #,##0_-;_-* &quot;-&quot;??_-;_-@_-"/>
    </dxf>
    <dxf>
      <font>
        <color rgb="FF9C0006"/>
      </font>
      <fill>
        <patternFill>
          <bgColor rgb="FFFFC7CE"/>
        </patternFill>
      </fill>
    </dxf>
    <dxf>
      <numFmt numFmtId="174" formatCode="_-* #,##0.0_-;\-* #,##0.0_-;_-* &quot;-&quot;??_-;_-@_-"/>
    </dxf>
    <dxf>
      <numFmt numFmtId="174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73" formatCode="_-* #,##0_-;\-* #,##0_-;_-* &quot;-&quot;??_-;_-@_-"/>
    </dxf>
    <dxf>
      <numFmt numFmtId="173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numFmt numFmtId="174" formatCode="_-* #,##0.0_-;\-* #,##0.0_-;_-* &quot;-&quot;??_-;_-@_-"/>
    </dxf>
    <dxf>
      <numFmt numFmtId="174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73" formatCode="_-* #,##0_-;\-* #,##0_-;_-* &quot;-&quot;??_-;_-@_-"/>
    </dxf>
    <dxf>
      <numFmt numFmtId="173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73" formatCode="_-* #,##0_-;\-* #,##0_-;_-* &quot;-&quot;??_-;_-@_-"/>
    </dxf>
    <dxf>
      <numFmt numFmtId="173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74" formatCode="_-* #,##0.0_-;\-* #,##0.0_-;_-* &quot;-&quot;??_-;_-@_-"/>
    </dxf>
    <dxf>
      <numFmt numFmtId="173" formatCode="_-* #,##0_-;\-* #,##0_-;_-* &quot;-&quot;??_-;_-@_-"/>
    </dxf>
    <dxf>
      <numFmt numFmtId="174" formatCode="_-* #,##0.0_-;\-* #,##0.0_-;_-* &quot;-&quot;??_-;_-@_-"/>
    </dxf>
    <dxf>
      <numFmt numFmtId="173" formatCode="_-* #,##0_-;\-* #,##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74" formatCode="_-* #,##0.0_-;\-* #,##0.0_-;_-* &quot;-&quot;??_-;_-@_-"/>
    </dxf>
    <dxf>
      <numFmt numFmtId="174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X CONTABLE" refreshedDate="45033.376675231484" createdVersion="8" refreshedVersion="8" minRefreshableVersion="3" recordCount="139">
  <cacheSource type="worksheet">
    <worksheetSource ref="T17:U156" sheet="AUX 41"/>
  </cacheSource>
  <cacheFields count="2">
    <cacheField name="UNION" numFmtId="0">
      <sharedItems count="125">
        <s v="SI4"/>
        <s v="FEPE319"/>
        <s v="FEPE320"/>
        <s v="FEPE321"/>
        <s v="FEPE322"/>
        <s v="FEPE323"/>
        <s v="FEPE324"/>
        <s v="FEPE325"/>
        <s v="FEPE326"/>
        <s v="FEPE327"/>
        <s v="FEPE328"/>
        <s v="FEPE329"/>
        <s v="FEPE330"/>
        <s v="FEPE700"/>
        <s v="FEPE701"/>
        <s v="FEPE702"/>
        <s v="FEPE703"/>
        <s v="FEPE704"/>
        <s v="FEPE705"/>
        <s v="FEPE706"/>
        <s v="FEPE707"/>
        <s v="FEPE708"/>
        <s v="FEPE709"/>
        <s v="FEPE710"/>
        <s v="FEPE711"/>
        <s v="FEPE712"/>
        <s v="FEPE713"/>
        <s v="FEPE1383"/>
        <s v="FEPE1384"/>
        <s v="FEPE1385"/>
        <s v="FEPE1386"/>
        <s v="FEPE1387"/>
        <s v="FEPE1388"/>
        <s v="FEPE1389"/>
        <s v="FEPE1390"/>
        <s v="FEPE1391"/>
        <s v="FEPE1392"/>
        <s v="FEPE1393"/>
        <s v="FEPE1394"/>
        <s v="FEPE1395"/>
        <s v="FEPE1396"/>
        <s v="FEPE1397"/>
        <s v="FEPE1863"/>
        <s v="FEPE1864"/>
        <s v="FEPE1865"/>
        <s v="FEPE1866"/>
        <s v="FEPE1867"/>
        <s v="FEPE1868"/>
        <s v="FEPE1869"/>
        <s v="FEPE1870"/>
        <s v="FEPE1871"/>
        <s v="FEPE1872"/>
        <s v="FEPE1873"/>
        <s v="FEPE1874"/>
        <s v="FEPE1875"/>
        <s v="FEPE1876"/>
        <s v="FEPE1878"/>
        <s v="FEPE1879"/>
        <s v="FEPE2428"/>
        <s v="FEPE2429"/>
        <s v="FEPE2430"/>
        <s v="FEPE2431"/>
        <s v="FEPE2432"/>
        <s v="FEPE2433"/>
        <s v="FEPE2434"/>
        <s v="FEPE2435"/>
        <s v="FEPE2436"/>
        <s v="FEPE2437"/>
        <s v="FEPE2438"/>
        <s v="FEPE2439"/>
        <s v="FEPE2440"/>
        <s v="FEPE2441"/>
        <s v="FEPE2927"/>
        <s v="FEPE2928"/>
        <s v="FEPE2929"/>
        <s v="FEPE2930"/>
        <s v="FEPE2931"/>
        <s v="FEPE2932"/>
        <s v="FEPE2933"/>
        <s v="FEPE2934"/>
        <s v="FEPE2935"/>
        <s v="FEPE2936"/>
        <s v="FEPE2937"/>
        <s v="FEPE2938"/>
        <s v="FEPE2939"/>
        <e v="#N/A"/>
        <s v="FEPE2964"/>
        <s v="FEPE2965"/>
        <s v="FEPE2966"/>
        <s v="FEPE2967"/>
        <s v="FEPE2968"/>
        <s v="FEPE2969"/>
        <s v="FEPE2970"/>
        <s v="FEPE2971"/>
        <s v="FEPE2972"/>
        <s v="FEPE2973"/>
        <s v="FEPE2974"/>
        <s v="FEPE2975"/>
        <s v="FEPE2976"/>
        <s v="FEPE3407"/>
        <s v="FEPE3408"/>
        <s v="FEPE3409"/>
        <s v="FEPE3410"/>
        <s v="FEPE3411"/>
        <s v="FEPE3412"/>
        <s v="FEPE3413"/>
        <s v="FEPE3414"/>
        <s v="FEPE3415"/>
        <s v="FEPE3416"/>
        <s v="FEPE3417"/>
        <s v="FEPE3418"/>
        <s v="FEPE3419"/>
        <s v="FEPE3420"/>
        <s v="FEPE3938"/>
        <s v="FEPE3939"/>
        <s v="FEPE3940"/>
        <s v="FEPE3941"/>
        <s v="FEPE3942"/>
        <s v="FEPE3943"/>
        <s v="FEPE3944"/>
        <s v="FEPE3945"/>
        <s v="FEPE3946"/>
        <s v="FEPE3947"/>
        <s v="FEPE3948"/>
        <s v="FEPE3956"/>
      </sharedItems>
    </cacheField>
    <cacheField name="VALOR CARTERA" numFmtId="43">
      <sharedItems containsSemiMixedTypes="0" containsString="0" containsNumber="1" containsInteger="1" minValue="0" maxValue="1033653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5.663887499999" createdVersion="5" refreshedVersion="5" minRefreshableVersion="3" recordCount="49">
  <cacheSource type="worksheet">
    <worksheetSource ref="A2:AP51" sheet="ESTADO DE CADA FACTURA"/>
  </cacheSource>
  <cacheFields count="42">
    <cacheField name="NIT IPS" numFmtId="0">
      <sharedItems containsSemiMixedTypes="0" containsString="0" containsNumber="1" containsInteger="1" minValue="900231793" maxValue="90023179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26" maxValue="201654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26" maxValue="201654"/>
    </cacheField>
    <cacheField name="FECHA FACT IPS" numFmtId="14">
      <sharedItems containsSemiMixedTypes="0" containsNonDate="0" containsDate="1" containsString="0" minDate="2022-06-30T00:00:00" maxDate="2023-03-05T00:00:00"/>
    </cacheField>
    <cacheField name="VALOR FACT IPS" numFmtId="173">
      <sharedItems containsSemiMixedTypes="0" containsString="0" containsNumber="1" containsInteger="1" minValue="16500" maxValue="2949351"/>
    </cacheField>
    <cacheField name="SALDO FACT IPS" numFmtId="173">
      <sharedItems containsSemiMixedTypes="0" containsString="0" containsNumber="1" containsInteger="1" minValue="16500" maxValue="2949351"/>
    </cacheField>
    <cacheField name="OBSERVACION SASS" numFmtId="0">
      <sharedItems/>
    </cacheField>
    <cacheField name="ESTADO EPS MAYO 09" numFmtId="0">
      <sharedItems count="5">
        <s v="FACTURA NO RADICADA"/>
        <s v="FACTURA CANCELADA"/>
        <s v="FACTURA PENDIENTE EN PROGRAMACION DE PAGO"/>
        <s v="FACTURA ACEPTADA POR IPS"/>
        <s v="FACTURA PENDIENTE EN PROGRAMACION DE PAGO - GLOSA PENDIENTE POR CONCILIAR"/>
      </sharedItems>
    </cacheField>
    <cacheField name="ESTADO VAGLO" numFmtId="0">
      <sharedItems containsBlank="1"/>
    </cacheField>
    <cacheField name="VALOR VAGLO" numFmtId="173">
      <sharedItems containsSemiMixedTypes="0" containsString="0" containsNumber="1" containsInteger="1" minValue="0" maxValue="285600"/>
    </cacheField>
    <cacheField name="POR PAGAR SAP" numFmtId="173">
      <sharedItems containsSemiMixedTypes="0" containsString="0" containsNumber="1" containsInteger="1" minValue="0" maxValue="2332400"/>
    </cacheField>
    <cacheField name="P. ABIERTAS DOC" numFmtId="0">
      <sharedItems containsString="0" containsBlank="1" containsNumber="1" containsInteger="1" minValue="1222239331" maxValue="1222243822"/>
    </cacheField>
    <cacheField name="VALIDACION ALFA FACT" numFmtId="0">
      <sharedItems/>
    </cacheField>
    <cacheField name="VALOR RADICADO FACT" numFmtId="173">
      <sharedItems containsSemiMixedTypes="0" containsString="0" containsNumber="1" containsInteger="1" minValue="0" maxValue="2949351"/>
    </cacheField>
    <cacheField name="VALOR NOTA CREDITO" numFmtId="173">
      <sharedItems containsSemiMixedTypes="0" containsString="0" containsNumber="1" containsInteger="1" minValue="0" maxValue="111984"/>
    </cacheField>
    <cacheField name="VALOR NOTA DEBITO" numFmtId="173">
      <sharedItems containsSemiMixedTypes="0" containsString="0" containsNumber="1" containsInteger="1" minValue="0" maxValue="0"/>
    </cacheField>
    <cacheField name="VALOR DESCCOMERCIAL" numFmtId="173">
      <sharedItems containsSemiMixedTypes="0" containsString="0" containsNumber="1" containsInteger="1" minValue="0" maxValue="0"/>
    </cacheField>
    <cacheField name="VALOR CRUZADO SASS" numFmtId="173">
      <sharedItems containsSemiMixedTypes="0" containsString="0" containsNumber="1" containsInteger="1" minValue="0" maxValue="2837367"/>
    </cacheField>
    <cacheField name="VALOR GLOSA ACEPTDA" numFmtId="173">
      <sharedItems containsSemiMixedTypes="0" containsString="0" containsNumber="1" containsInteger="1" minValue="0" maxValue="2380000"/>
    </cacheField>
    <cacheField name="OBSERVACION GLOSA ACEPTADA" numFmtId="0">
      <sharedItems containsBlank="1"/>
    </cacheField>
    <cacheField name="VALOR GLOSA DEVUELTA" numFmtId="173">
      <sharedItems containsSemiMixedTypes="0" containsString="0" containsNumber="1" containsInteger="1" minValue="0" maxValue="285600"/>
    </cacheField>
    <cacheField name="OBSERVACION GLOSA DEVUELTA" numFmtId="0">
      <sharedItems containsBlank="1"/>
    </cacheField>
    <cacheField name="SALDO SASS" numFmtId="173">
      <sharedItems containsSemiMixedTypes="0" containsString="0" containsNumber="1" containsInteger="1" minValue="0" maxValue="285600"/>
    </cacheField>
    <cacheField name="VALOR CANCELADO SAP" numFmtId="173">
      <sharedItems containsSemiMixedTypes="0" containsString="0" containsNumber="1" containsInteger="1" minValue="0" maxValue="2511815"/>
    </cacheField>
    <cacheField name="RETENCION" numFmtId="173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65994" maxValue="4800059498"/>
    </cacheField>
    <cacheField name="FECHA COMPENSACION SAP" numFmtId="0">
      <sharedItems containsBlank="1"/>
    </cacheField>
    <cacheField name="FECHA RAD IPS" numFmtId="0">
      <sharedItems containsSemiMixedTypes="0" containsString="0" containsNumber="1" containsInteger="1" minValue="44742" maxValue="44989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220630" maxValue="21001231"/>
    </cacheField>
    <cacheField name="F RAD SASS" numFmtId="0">
      <sharedItems containsString="0" containsBlank="1" containsNumber="1" containsInteger="1" minValue="20220610" maxValue="20230412"/>
    </cacheField>
    <cacheField name="VALOR REPORTADO CRICULAR 030" numFmtId="173">
      <sharedItems containsSemiMixedTypes="0" containsString="0" containsNumber="1" containsInteger="1" minValue="0" maxValue="2949351"/>
    </cacheField>
    <cacheField name="VALOR GLOSA ACEPTADA REPORTADO CIRCULAR 030" numFmtId="173">
      <sharedItems containsSemiMixedTypes="0" containsString="0" containsNumber="1" containsInteger="1" minValue="0" maxValue="238000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9">
  <r>
    <x v="0"/>
    <n v="103365390"/>
  </r>
  <r>
    <x v="1"/>
    <n v="2380000"/>
  </r>
  <r>
    <x v="2"/>
    <n v="2380000"/>
  </r>
  <r>
    <x v="3"/>
    <n v="2380000"/>
  </r>
  <r>
    <x v="4"/>
    <n v="2380000"/>
  </r>
  <r>
    <x v="5"/>
    <n v="2380000"/>
  </r>
  <r>
    <x v="6"/>
    <n v="2380000"/>
  </r>
  <r>
    <x v="7"/>
    <n v="2380000"/>
  </r>
  <r>
    <x v="8"/>
    <n v="2380000"/>
  </r>
  <r>
    <x v="9"/>
    <n v="2380000"/>
  </r>
  <r>
    <x v="10"/>
    <n v="2380000"/>
  </r>
  <r>
    <x v="11"/>
    <n v="2380000"/>
  </r>
  <r>
    <x v="12"/>
    <n v="2380000"/>
  </r>
  <r>
    <x v="13"/>
    <n v="55000"/>
  </r>
  <r>
    <x v="14"/>
    <n v="2380000"/>
  </r>
  <r>
    <x v="15"/>
    <n v="2380000"/>
  </r>
  <r>
    <x v="16"/>
    <n v="2380000"/>
  </r>
  <r>
    <x v="17"/>
    <n v="2380000"/>
  </r>
  <r>
    <x v="18"/>
    <n v="2380000"/>
  </r>
  <r>
    <x v="19"/>
    <n v="2380000"/>
  </r>
  <r>
    <x v="20"/>
    <n v="2380000"/>
  </r>
  <r>
    <x v="21"/>
    <n v="2380000"/>
  </r>
  <r>
    <x v="22"/>
    <n v="2380000"/>
  </r>
  <r>
    <x v="23"/>
    <n v="2380000"/>
  </r>
  <r>
    <x v="24"/>
    <n v="2380000"/>
  </r>
  <r>
    <x v="25"/>
    <n v="2380000"/>
  </r>
  <r>
    <x v="26"/>
    <n v="2380000"/>
  </r>
  <r>
    <x v="27"/>
    <n v="2380000"/>
  </r>
  <r>
    <x v="28"/>
    <n v="2380000"/>
  </r>
  <r>
    <x v="29"/>
    <n v="2380000"/>
  </r>
  <r>
    <x v="30"/>
    <n v="55000"/>
  </r>
  <r>
    <x v="31"/>
    <n v="2380000"/>
  </r>
  <r>
    <x v="32"/>
    <n v="2380000"/>
  </r>
  <r>
    <x v="33"/>
    <n v="2380000"/>
  </r>
  <r>
    <x v="34"/>
    <n v="2380000"/>
  </r>
  <r>
    <x v="35"/>
    <n v="2380000"/>
  </r>
  <r>
    <x v="36"/>
    <n v="2380000"/>
  </r>
  <r>
    <x v="37"/>
    <n v="2380000"/>
  </r>
  <r>
    <x v="38"/>
    <n v="2380000"/>
  </r>
  <r>
    <x v="39"/>
    <n v="1128975"/>
  </r>
  <r>
    <x v="40"/>
    <n v="1098462"/>
  </r>
  <r>
    <x v="41"/>
    <n v="2380000"/>
  </r>
  <r>
    <x v="42"/>
    <n v="120000"/>
  </r>
  <r>
    <x v="43"/>
    <n v="2380000"/>
  </r>
  <r>
    <x v="44"/>
    <n v="2380000"/>
  </r>
  <r>
    <x v="45"/>
    <n v="2380000"/>
  </r>
  <r>
    <x v="46"/>
    <n v="2380000"/>
  </r>
  <r>
    <x v="47"/>
    <n v="2380000"/>
  </r>
  <r>
    <x v="48"/>
    <n v="2380000"/>
  </r>
  <r>
    <x v="49"/>
    <n v="2380000"/>
  </r>
  <r>
    <x v="50"/>
    <n v="2380000"/>
  </r>
  <r>
    <x v="51"/>
    <n v="2380000"/>
  </r>
  <r>
    <x v="52"/>
    <n v="2380000"/>
  </r>
  <r>
    <x v="53"/>
    <n v="1464616"/>
  </r>
  <r>
    <x v="54"/>
    <n v="1647693"/>
  </r>
  <r>
    <x v="55"/>
    <n v="55000"/>
  </r>
  <r>
    <x v="56"/>
    <n v="2380000"/>
  </r>
  <r>
    <x v="57"/>
    <n v="2380000"/>
  </r>
  <r>
    <x v="58"/>
    <n v="2380000"/>
  </r>
  <r>
    <x v="59"/>
    <n v="2380000"/>
  </r>
  <r>
    <x v="60"/>
    <n v="2380000"/>
  </r>
  <r>
    <x v="61"/>
    <n v="2380000"/>
  </r>
  <r>
    <x v="62"/>
    <n v="120000"/>
  </r>
  <r>
    <x v="63"/>
    <n v="2380000"/>
  </r>
  <r>
    <x v="64"/>
    <n v="2380000"/>
  </r>
  <r>
    <x v="65"/>
    <n v="2380000"/>
  </r>
  <r>
    <x v="66"/>
    <n v="2380000"/>
  </r>
  <r>
    <x v="67"/>
    <n v="2380000"/>
  </r>
  <r>
    <x v="68"/>
    <n v="2380000"/>
  </r>
  <r>
    <x v="69"/>
    <n v="2380000"/>
  </r>
  <r>
    <x v="70"/>
    <n v="3200000"/>
  </r>
  <r>
    <x v="71"/>
    <n v="183077"/>
  </r>
  <r>
    <x v="72"/>
    <n v="2380000"/>
  </r>
  <r>
    <x v="73"/>
    <n v="2380000"/>
  </r>
  <r>
    <x v="74"/>
    <n v="2380000"/>
  </r>
  <r>
    <x v="75"/>
    <n v="2380000"/>
  </r>
  <r>
    <x v="76"/>
    <n v="2380000"/>
  </r>
  <r>
    <x v="77"/>
    <n v="2380000"/>
  </r>
  <r>
    <x v="78"/>
    <n v="2380000"/>
  </r>
  <r>
    <x v="79"/>
    <n v="2380000"/>
  </r>
  <r>
    <x v="80"/>
    <n v="2800000"/>
  </r>
  <r>
    <x v="81"/>
    <n v="2380000"/>
  </r>
  <r>
    <x v="82"/>
    <n v="2380000"/>
  </r>
  <r>
    <x v="83"/>
    <n v="2380000"/>
  </r>
  <r>
    <x v="84"/>
    <n v="2380000"/>
  </r>
  <r>
    <x v="85"/>
    <n v="0"/>
  </r>
  <r>
    <x v="85"/>
    <n v="0"/>
  </r>
  <r>
    <x v="85"/>
    <n v="0"/>
  </r>
  <r>
    <x v="85"/>
    <n v="0"/>
  </r>
  <r>
    <x v="85"/>
    <n v="0"/>
  </r>
  <r>
    <x v="85"/>
    <n v="0"/>
  </r>
  <r>
    <x v="85"/>
    <n v="0"/>
  </r>
  <r>
    <x v="85"/>
    <n v="0"/>
  </r>
  <r>
    <x v="85"/>
    <n v="0"/>
  </r>
  <r>
    <x v="85"/>
    <n v="0"/>
  </r>
  <r>
    <x v="85"/>
    <n v="0"/>
  </r>
  <r>
    <x v="85"/>
    <n v="0"/>
  </r>
  <r>
    <x v="85"/>
    <n v="0"/>
  </r>
  <r>
    <x v="86"/>
    <n v="2380000"/>
  </r>
  <r>
    <x v="87"/>
    <n v="2380000"/>
  </r>
  <r>
    <x v="88"/>
    <n v="2380000"/>
  </r>
  <r>
    <x v="89"/>
    <n v="2380000"/>
  </r>
  <r>
    <x v="90"/>
    <n v="2380000"/>
  </r>
  <r>
    <x v="91"/>
    <n v="2380000"/>
  </r>
  <r>
    <x v="92"/>
    <n v="2380000"/>
  </r>
  <r>
    <x v="93"/>
    <n v="2380000"/>
  </r>
  <r>
    <x v="94"/>
    <n v="2800000"/>
  </r>
  <r>
    <x v="95"/>
    <n v="2380000"/>
  </r>
  <r>
    <x v="96"/>
    <n v="2380000"/>
  </r>
  <r>
    <x v="97"/>
    <n v="2380000"/>
  </r>
  <r>
    <x v="98"/>
    <n v="2380000"/>
  </r>
  <r>
    <x v="85"/>
    <n v="0"/>
  </r>
  <r>
    <x v="99"/>
    <n v="63927"/>
  </r>
  <r>
    <x v="100"/>
    <n v="2766274"/>
  </r>
  <r>
    <x v="101"/>
    <n v="2766274"/>
  </r>
  <r>
    <x v="102"/>
    <n v="2766274"/>
  </r>
  <r>
    <x v="103"/>
    <n v="2766274"/>
  </r>
  <r>
    <x v="104"/>
    <n v="2766274"/>
  </r>
  <r>
    <x v="105"/>
    <n v="2766274"/>
  </r>
  <r>
    <x v="106"/>
    <n v="2766274"/>
  </r>
  <r>
    <x v="107"/>
    <n v="2766274"/>
  </r>
  <r>
    <x v="108"/>
    <n v="183077"/>
  </r>
  <r>
    <x v="108"/>
    <n v="2766274"/>
  </r>
  <r>
    <x v="109"/>
    <n v="2380000"/>
  </r>
  <r>
    <x v="110"/>
    <n v="2766274"/>
  </r>
  <r>
    <x v="111"/>
    <n v="2766274"/>
  </r>
  <r>
    <x v="112"/>
    <n v="2766274"/>
  </r>
  <r>
    <x v="113"/>
    <n v="134400"/>
  </r>
  <r>
    <x v="114"/>
    <n v="2665600"/>
  </r>
  <r>
    <x v="115"/>
    <n v="2665600"/>
  </r>
  <r>
    <x v="116"/>
    <n v="2665600"/>
  </r>
  <r>
    <x v="117"/>
    <n v="2665600"/>
  </r>
  <r>
    <x v="118"/>
    <n v="2665600"/>
  </r>
  <r>
    <x v="119"/>
    <n v="2665600"/>
  </r>
  <r>
    <x v="120"/>
    <n v="2665600"/>
  </r>
  <r>
    <x v="121"/>
    <n v="2665600"/>
  </r>
  <r>
    <x v="122"/>
    <n v="2665600"/>
  </r>
  <r>
    <x v="123"/>
    <n v="2665600"/>
  </r>
  <r>
    <x v="124"/>
    <n v="26656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9">
  <r>
    <n v="900231793"/>
    <s v="NEFROUROS SAS"/>
    <s v="FEPE"/>
    <n v="1863"/>
    <s v="900231793_FEPE_1863"/>
    <m/>
    <m/>
    <d v="2022-11-04T00:00:00"/>
    <n v="120000"/>
    <n v="12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64"/>
    <s v="900231793_FEPE_1864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65"/>
    <s v="900231793_FEPE_1865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66"/>
    <s v="900231793_FEPE_1866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67"/>
    <s v="900231793_FEPE_1867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68"/>
    <s v="900231793_FEPE_1868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69"/>
    <s v="900231793_FEPE_1869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70"/>
    <s v="900231793_FEPE_1870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71"/>
    <s v="900231793_FEPE_1871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72"/>
    <s v="900231793_FEPE_1872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73"/>
    <s v="900231793_FEPE_1873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74"/>
    <s v="900231793_FEPE_1874"/>
    <m/>
    <m/>
    <d v="2022-11-04T00:00:00"/>
    <n v="1464616"/>
    <n v="1464616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75"/>
    <s v="900231793_FEPE_1875"/>
    <m/>
    <m/>
    <d v="2022-11-04T00:00:00"/>
    <n v="1647693"/>
    <n v="1647693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76"/>
    <s v="900231793_FEPE_1876"/>
    <m/>
    <m/>
    <d v="2022-11-04T00:00:00"/>
    <n v="16500"/>
    <n v="165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78"/>
    <s v="900231793_FEPE_1878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1879"/>
    <s v="900231793_FEPE_1879"/>
    <m/>
    <m/>
    <d v="2022-11-04T00:00:00"/>
    <n v="2380000"/>
    <n v="2380000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n v="0"/>
    <m/>
    <m/>
    <n v="44869"/>
    <m/>
    <m/>
    <m/>
    <m/>
    <m/>
    <m/>
    <m/>
    <n v="0"/>
    <n v="0"/>
    <d v="2023-04-30T00:00:00"/>
  </r>
  <r>
    <n v="900231793"/>
    <s v="NEFROUROS SAS"/>
    <s v="FEPE"/>
    <n v="3410"/>
    <s v="900231793_FEPE_3410"/>
    <s v="FEPE"/>
    <n v="3410"/>
    <d v="2023-02-04T00:00:00"/>
    <n v="2766274"/>
    <n v="2766274"/>
    <s v="B)Factura sin saldo ERP"/>
    <x v="1"/>
    <m/>
    <n v="0"/>
    <n v="0"/>
    <m/>
    <s v="OK"/>
    <n v="2766274"/>
    <n v="0"/>
    <n v="0"/>
    <n v="0"/>
    <n v="2766274"/>
    <n v="0"/>
    <m/>
    <n v="0"/>
    <m/>
    <n v="0"/>
    <n v="2332400"/>
    <n v="0"/>
    <n v="4800059498"/>
    <s v="18.04.2023"/>
    <n v="44961"/>
    <m/>
    <n v="2"/>
    <m/>
    <m/>
    <n v="2"/>
    <n v="20230419"/>
    <n v="20230403"/>
    <n v="2766274"/>
    <n v="0"/>
    <d v="2023-04-30T00:00:00"/>
  </r>
  <r>
    <n v="900231793"/>
    <s v="NEFROUROS SAS"/>
    <s v="FEPE"/>
    <n v="3417"/>
    <s v="900231793_FEPE_3417"/>
    <s v="FEPE"/>
    <n v="3417"/>
    <d v="2023-02-04T00:00:00"/>
    <n v="2380000"/>
    <n v="2380000"/>
    <s v="B)Factura sin saldo ERP"/>
    <x v="1"/>
    <m/>
    <n v="0"/>
    <n v="0"/>
    <m/>
    <s v="OK"/>
    <n v="2380000"/>
    <n v="0"/>
    <n v="0"/>
    <n v="0"/>
    <n v="2380000"/>
    <n v="0"/>
    <m/>
    <n v="0"/>
    <m/>
    <n v="0"/>
    <n v="2332400"/>
    <n v="0"/>
    <n v="4800059498"/>
    <s v="18.04.2023"/>
    <n v="44961"/>
    <m/>
    <n v="2"/>
    <m/>
    <m/>
    <n v="1"/>
    <n v="20230228"/>
    <n v="20230221"/>
    <n v="2380000"/>
    <n v="0"/>
    <d v="2023-04-30T00:00:00"/>
  </r>
  <r>
    <n v="900231793"/>
    <s v="NEFROUROS SAS"/>
    <s v="FEPE"/>
    <n v="3942"/>
    <s v="900231793_FEPE_3942"/>
    <s v="FEPE"/>
    <n v="3942"/>
    <d v="2023-03-04T00:00:00"/>
    <n v="2665600"/>
    <n v="2665600"/>
    <s v="B)Factura sin saldo ERP"/>
    <x v="2"/>
    <m/>
    <n v="0"/>
    <n v="2332400"/>
    <n v="1222239335"/>
    <s v="OK"/>
    <n v="2665600"/>
    <n v="0"/>
    <n v="0"/>
    <n v="0"/>
    <n v="2665600"/>
    <n v="0"/>
    <m/>
    <n v="0"/>
    <m/>
    <n v="0"/>
    <n v="0"/>
    <n v="0"/>
    <m/>
    <m/>
    <n v="44989"/>
    <m/>
    <n v="2"/>
    <m/>
    <m/>
    <n v="2"/>
    <n v="20230426"/>
    <n v="20230412"/>
    <n v="2665600"/>
    <n v="0"/>
    <d v="2023-04-30T00:00:00"/>
  </r>
  <r>
    <n v="900231793"/>
    <s v="NEFROUROS SAS"/>
    <s v="FEPE"/>
    <n v="3946"/>
    <s v="900231793_FEPE_3946"/>
    <s v="FEPE"/>
    <n v="3946"/>
    <d v="2023-03-04T00:00:00"/>
    <n v="2665600"/>
    <n v="2665600"/>
    <s v="B)Factura sin saldo ERP"/>
    <x v="2"/>
    <m/>
    <n v="0"/>
    <n v="2332400"/>
    <n v="1222243820"/>
    <s v="OK"/>
    <n v="2665600"/>
    <n v="0"/>
    <n v="0"/>
    <n v="0"/>
    <n v="2665600"/>
    <n v="0"/>
    <m/>
    <n v="0"/>
    <m/>
    <n v="0"/>
    <n v="0"/>
    <n v="0"/>
    <m/>
    <m/>
    <n v="44989"/>
    <m/>
    <n v="2"/>
    <m/>
    <m/>
    <n v="2"/>
    <n v="20230426"/>
    <n v="20230412"/>
    <n v="2665600"/>
    <n v="0"/>
    <d v="2023-04-30T00:00:00"/>
  </r>
  <r>
    <n v="900231793"/>
    <s v="NEFROUROS SAS"/>
    <s v="FEPE"/>
    <n v="706"/>
    <s v="900231793_FEPE_706"/>
    <s v="FEPE"/>
    <n v="706"/>
    <d v="2022-09-05T00:00:00"/>
    <n v="2380000"/>
    <n v="2380000"/>
    <s v="B)Factura sin saldo ERP/conciliar diferencia glosa aceptada"/>
    <x v="3"/>
    <m/>
    <n v="0"/>
    <n v="0"/>
    <m/>
    <s v="OK"/>
    <n v="2380000"/>
    <n v="0"/>
    <n v="0"/>
    <n v="0"/>
    <n v="0"/>
    <n v="2380000"/>
    <s v="IPS ACEPTA $ 2.380.000 SEGUN RESPUESTA DE DEVOLUCION REALIZDA EL DIA EL 23 ENERO 2023 FIRMADA POR ERIKA GERENTE.ELIZABETH FERNANDEZ-YUFREY"/>
    <n v="0"/>
    <m/>
    <n v="0"/>
    <n v="0"/>
    <n v="0"/>
    <m/>
    <m/>
    <n v="44809"/>
    <m/>
    <n v="2"/>
    <m/>
    <m/>
    <n v="2"/>
    <n v="20230228"/>
    <n v="20230221"/>
    <n v="2380000"/>
    <n v="2380000"/>
    <d v="2023-04-30T00:00:00"/>
  </r>
  <r>
    <n v="900231793"/>
    <s v="NEFROUROS SAS"/>
    <s v="FEPE"/>
    <n v="3418"/>
    <s v="900231793_FEPE_3418"/>
    <s v="FEPE"/>
    <n v="3418"/>
    <d v="2023-02-04T00:00:00"/>
    <n v="386274"/>
    <n v="386274"/>
    <s v="B)Factura sin saldo ERP/conciliar diferencia glosa aceptada"/>
    <x v="1"/>
    <m/>
    <n v="0"/>
    <n v="0"/>
    <m/>
    <s v="OK"/>
    <n v="2766274"/>
    <n v="100674"/>
    <n v="0"/>
    <n v="0"/>
    <n v="2665600"/>
    <n v="0"/>
    <m/>
    <n v="0"/>
    <m/>
    <n v="0"/>
    <n v="2332400"/>
    <n v="0"/>
    <n v="2201365994"/>
    <s v="22.03.2023"/>
    <n v="44961"/>
    <m/>
    <n v="2"/>
    <m/>
    <m/>
    <n v="3"/>
    <n v="20230419"/>
    <n v="20230403"/>
    <n v="2766274"/>
    <n v="100674"/>
    <d v="2023-04-30T00:00:00"/>
  </r>
  <r>
    <n v="900231793"/>
    <s v="NEFROUROS SAS"/>
    <s v="FEPE"/>
    <n v="3419"/>
    <s v="900231793_FEPE_3419"/>
    <s v="FEPE"/>
    <n v="3419"/>
    <d v="2023-02-04T00:00:00"/>
    <n v="386274"/>
    <n v="386274"/>
    <s v="B)Factura sin saldo ERP/conciliar diferencia glosa aceptada"/>
    <x v="1"/>
    <m/>
    <n v="0"/>
    <n v="0"/>
    <m/>
    <s v="OK"/>
    <n v="2766274"/>
    <n v="100674"/>
    <n v="0"/>
    <n v="0"/>
    <n v="2665600"/>
    <n v="0"/>
    <m/>
    <n v="0"/>
    <m/>
    <n v="0"/>
    <n v="2332400"/>
    <n v="0"/>
    <n v="2201365994"/>
    <s v="22.03.2023"/>
    <n v="44961"/>
    <m/>
    <n v="2"/>
    <m/>
    <m/>
    <n v="3"/>
    <n v="20230419"/>
    <n v="20230403"/>
    <n v="2766274"/>
    <n v="100674"/>
    <d v="2023-04-30T00:00:00"/>
  </r>
  <r>
    <n v="900231793"/>
    <s v="NEFROUROS SAS"/>
    <s v="FEPE"/>
    <n v="3420"/>
    <s v="900231793_FEPE_3420"/>
    <s v="FEPE"/>
    <n v="3420"/>
    <d v="2023-02-04T00:00:00"/>
    <n v="386274"/>
    <n v="386274"/>
    <s v="B)Factura sin saldo ERP/conciliar diferencia glosa aceptada"/>
    <x v="1"/>
    <m/>
    <n v="0"/>
    <n v="0"/>
    <m/>
    <s v="OK"/>
    <n v="2766274"/>
    <n v="100674"/>
    <n v="0"/>
    <n v="0"/>
    <n v="2665600"/>
    <n v="0"/>
    <m/>
    <n v="0"/>
    <m/>
    <n v="0"/>
    <n v="2332400"/>
    <n v="0"/>
    <n v="2201365994"/>
    <s v="22.03.2023"/>
    <n v="44961"/>
    <m/>
    <n v="2"/>
    <m/>
    <m/>
    <n v="3"/>
    <n v="20230419"/>
    <n v="20230403"/>
    <n v="2766274"/>
    <n v="100674"/>
    <d v="2023-04-30T00:00:00"/>
  </r>
  <r>
    <n v="900231793"/>
    <s v="NEFROUROS SAS"/>
    <s v="FEPE"/>
    <n v="3411"/>
    <s v="900231793_FEPE_3411"/>
    <s v="FEPE"/>
    <n v="3411"/>
    <d v="2023-02-04T00:00:00"/>
    <n v="2766274"/>
    <n v="2766274"/>
    <s v="B)Factura sin saldo ERP/conciliar diferencia glosa aceptada"/>
    <x v="1"/>
    <m/>
    <n v="0"/>
    <n v="0"/>
    <m/>
    <s v="OK"/>
    <n v="2766274"/>
    <n v="100674"/>
    <n v="0"/>
    <n v="0"/>
    <n v="2665600"/>
    <n v="0"/>
    <m/>
    <n v="0"/>
    <m/>
    <n v="0"/>
    <n v="2332400"/>
    <n v="0"/>
    <n v="4800059498"/>
    <s v="18.04.2023"/>
    <n v="44961"/>
    <m/>
    <n v="2"/>
    <m/>
    <m/>
    <n v="2"/>
    <n v="20230419"/>
    <n v="20230403"/>
    <n v="2766274"/>
    <n v="100674"/>
    <d v="2023-04-30T00:00:00"/>
  </r>
  <r>
    <n v="900231793"/>
    <s v="NEFROUROS SAS"/>
    <s v="FEPE"/>
    <n v="3412"/>
    <s v="900231793_FEPE_3412"/>
    <s v="FEPE"/>
    <n v="3412"/>
    <d v="2023-02-04T00:00:00"/>
    <n v="2766274"/>
    <n v="2766274"/>
    <s v="B)Factura sin saldo ERP/conciliar diferencia glosa aceptada"/>
    <x v="1"/>
    <m/>
    <n v="0"/>
    <n v="0"/>
    <m/>
    <s v="OK"/>
    <n v="2766274"/>
    <n v="100674"/>
    <n v="0"/>
    <n v="0"/>
    <n v="2665600"/>
    <n v="0"/>
    <m/>
    <n v="0"/>
    <m/>
    <n v="0"/>
    <n v="2332400"/>
    <n v="0"/>
    <n v="4800059498"/>
    <s v="18.04.2023"/>
    <n v="44961"/>
    <m/>
    <n v="2"/>
    <m/>
    <m/>
    <n v="2"/>
    <n v="20230419"/>
    <n v="20230403"/>
    <n v="2766274"/>
    <n v="100674"/>
    <d v="2023-04-30T00:00:00"/>
  </r>
  <r>
    <n v="900231793"/>
    <s v="NEFROUROS SAS"/>
    <s v="FEPE"/>
    <n v="3413"/>
    <s v="900231793_FEPE_3413"/>
    <s v="FEPE"/>
    <n v="3413"/>
    <d v="2023-02-04T00:00:00"/>
    <n v="2766274"/>
    <n v="2766274"/>
    <s v="B)Factura sin saldo ERP/conciliar diferencia glosa aceptada"/>
    <x v="1"/>
    <m/>
    <n v="0"/>
    <n v="0"/>
    <m/>
    <s v="OK"/>
    <n v="2766274"/>
    <n v="100674"/>
    <n v="0"/>
    <n v="0"/>
    <n v="2665600"/>
    <n v="0"/>
    <m/>
    <n v="0"/>
    <m/>
    <n v="0"/>
    <n v="2332400"/>
    <n v="0"/>
    <n v="4800059498"/>
    <s v="18.04.2023"/>
    <n v="44961"/>
    <m/>
    <n v="2"/>
    <m/>
    <m/>
    <n v="2"/>
    <n v="20230419"/>
    <n v="20230403"/>
    <n v="2766274"/>
    <n v="100674"/>
    <d v="2023-04-30T00:00:00"/>
  </r>
  <r>
    <n v="900231793"/>
    <s v="NEFROUROS SAS"/>
    <s v="FEPE"/>
    <n v="3414"/>
    <s v="900231793_FEPE_3414"/>
    <s v="FEPE"/>
    <n v="3414"/>
    <d v="2023-02-04T00:00:00"/>
    <n v="2766274"/>
    <n v="2766274"/>
    <s v="B)Factura sin saldo ERP/conciliar diferencia glosa aceptada"/>
    <x v="1"/>
    <m/>
    <n v="0"/>
    <n v="0"/>
    <m/>
    <s v="OK"/>
    <n v="2766274"/>
    <n v="100674"/>
    <n v="0"/>
    <n v="0"/>
    <n v="2665600"/>
    <n v="0"/>
    <m/>
    <n v="0"/>
    <m/>
    <n v="0"/>
    <n v="2332400"/>
    <n v="0"/>
    <n v="4800059498"/>
    <s v="18.04.2023"/>
    <n v="44961"/>
    <m/>
    <n v="2"/>
    <m/>
    <m/>
    <n v="2"/>
    <n v="20230419"/>
    <n v="20230403"/>
    <n v="2766274"/>
    <n v="100674"/>
    <d v="2023-04-30T00:00:00"/>
  </r>
  <r>
    <n v="900231793"/>
    <s v="NEFROUROS SAS"/>
    <s v="FEPE"/>
    <n v="3415"/>
    <s v="900231793_FEPE_3415"/>
    <s v="FEPE"/>
    <n v="3415"/>
    <d v="2023-02-04T00:00:00"/>
    <n v="2766274"/>
    <n v="2766274"/>
    <s v="B)Factura sin saldo ERP/conciliar diferencia glosa aceptada"/>
    <x v="1"/>
    <m/>
    <n v="0"/>
    <n v="0"/>
    <m/>
    <s v="OK"/>
    <n v="2766274"/>
    <n v="100674"/>
    <n v="0"/>
    <n v="0"/>
    <n v="2665600"/>
    <n v="0"/>
    <m/>
    <n v="0"/>
    <m/>
    <n v="0"/>
    <n v="2332400"/>
    <n v="0"/>
    <n v="4800059498"/>
    <s v="18.04.2023"/>
    <n v="44961"/>
    <m/>
    <n v="2"/>
    <m/>
    <m/>
    <n v="2"/>
    <n v="20230419"/>
    <n v="20230403"/>
    <n v="2766274"/>
    <n v="100674"/>
    <d v="2023-04-30T00:00:00"/>
  </r>
  <r>
    <n v="900231793"/>
    <s v="NEFROUROS SAS"/>
    <s v="FEPE"/>
    <n v="3416"/>
    <s v="900231793_FEPE_3416"/>
    <s v="FEPE"/>
    <n v="3416"/>
    <d v="2023-02-04T00:00:00"/>
    <n v="2949351"/>
    <n v="2949351"/>
    <s v="B)Factura sin saldo ERP/conciliar diferencia glosa aceptada"/>
    <x v="1"/>
    <m/>
    <n v="0"/>
    <n v="0"/>
    <m/>
    <s v="OK"/>
    <n v="2949351"/>
    <n v="111984"/>
    <n v="0"/>
    <n v="0"/>
    <n v="2837367"/>
    <n v="0"/>
    <m/>
    <n v="0"/>
    <m/>
    <n v="0"/>
    <n v="2511815"/>
    <n v="0"/>
    <n v="4800059498"/>
    <s v="18.04.2023"/>
    <n v="44961"/>
    <m/>
    <n v="2"/>
    <m/>
    <m/>
    <n v="2"/>
    <n v="20230419"/>
    <n v="20230403"/>
    <n v="2949351"/>
    <n v="111984"/>
    <d v="2023-04-30T00:00:00"/>
  </r>
  <r>
    <n v="900231793"/>
    <s v="NEFROUROS SAS"/>
    <s v="FEPE"/>
    <n v="3407"/>
    <s v="900231793_FEPE_3407"/>
    <s v="FEPE"/>
    <n v="3407"/>
    <d v="2023-02-04T00:00:00"/>
    <n v="63927"/>
    <n v="63927"/>
    <s v="B)Factura sin saldo ERP/conciliar diferencia glosa aceptada"/>
    <x v="1"/>
    <m/>
    <n v="0"/>
    <n v="0"/>
    <m/>
    <s v="OK"/>
    <n v="63927"/>
    <n v="2327"/>
    <n v="0"/>
    <n v="0"/>
    <n v="61600"/>
    <n v="0"/>
    <m/>
    <n v="0"/>
    <m/>
    <n v="0"/>
    <n v="53900"/>
    <n v="0"/>
    <n v="4800059498"/>
    <s v="18.04.2023"/>
    <n v="44961"/>
    <m/>
    <n v="2"/>
    <m/>
    <m/>
    <n v="2"/>
    <n v="20230419"/>
    <n v="20230403"/>
    <n v="63927"/>
    <n v="2327"/>
    <d v="2023-04-30T00:00:00"/>
  </r>
  <r>
    <n v="900231793"/>
    <s v="NEFROUROS SAS"/>
    <s v="FEPE"/>
    <n v="3408"/>
    <s v="900231793_FEPE_3408"/>
    <s v="FEPE"/>
    <n v="3408"/>
    <d v="2023-02-04T00:00:00"/>
    <n v="2766274"/>
    <n v="2766274"/>
    <s v="B)Factura sin saldo ERP/conciliar diferencia glosa aceptada"/>
    <x v="1"/>
    <m/>
    <n v="0"/>
    <n v="0"/>
    <m/>
    <s v="OK"/>
    <n v="2766274"/>
    <n v="100674"/>
    <n v="0"/>
    <n v="0"/>
    <n v="2665600"/>
    <n v="0"/>
    <m/>
    <n v="0"/>
    <m/>
    <n v="0"/>
    <n v="2332400"/>
    <n v="0"/>
    <n v="4800059498"/>
    <s v="18.04.2023"/>
    <n v="44961"/>
    <m/>
    <n v="2"/>
    <m/>
    <m/>
    <n v="2"/>
    <n v="20230419"/>
    <n v="20230403"/>
    <n v="2766274"/>
    <n v="100674"/>
    <d v="2023-04-30T00:00:00"/>
  </r>
  <r>
    <n v="900231793"/>
    <s v="NEFROUROS SAS"/>
    <s v="FEPE"/>
    <n v="3409"/>
    <s v="900231793_FEPE_3409"/>
    <s v="FEPE"/>
    <n v="3409"/>
    <d v="2023-02-04T00:00:00"/>
    <n v="2766274"/>
    <n v="2766274"/>
    <s v="B)Factura sin saldo ERP/conciliar diferencia glosa aceptada"/>
    <x v="1"/>
    <m/>
    <n v="0"/>
    <n v="0"/>
    <m/>
    <s v="OK"/>
    <n v="2766274"/>
    <n v="100674"/>
    <n v="0"/>
    <n v="0"/>
    <n v="2665600"/>
    <n v="0"/>
    <m/>
    <n v="0"/>
    <m/>
    <n v="0"/>
    <n v="2332400"/>
    <n v="0"/>
    <n v="4800059498"/>
    <s v="18.04.2023"/>
    <n v="44961"/>
    <m/>
    <n v="2"/>
    <m/>
    <m/>
    <n v="2"/>
    <n v="20230419"/>
    <n v="20230403"/>
    <n v="2766274"/>
    <n v="100674"/>
    <d v="2023-04-30T00:00:00"/>
  </r>
  <r>
    <n v="900231793"/>
    <s v="NEFROUROS SAS"/>
    <s v="FECN"/>
    <n v="201654"/>
    <s v="900231793_FECN_201654"/>
    <s v="FECN"/>
    <n v="201654"/>
    <d v="2022-06-30T00:00:00"/>
    <n v="183077"/>
    <n v="183077"/>
    <s v="B)Factura sin saldo ERP/conciliar diferencia valor de factura"/>
    <x v="1"/>
    <m/>
    <n v="0"/>
    <n v="0"/>
    <m/>
    <s v="OK"/>
    <n v="1281539"/>
    <n v="0"/>
    <n v="0"/>
    <n v="0"/>
    <n v="1281539"/>
    <n v="0"/>
    <m/>
    <n v="0"/>
    <m/>
    <n v="0"/>
    <n v="1098462"/>
    <n v="0"/>
    <n v="4800056667"/>
    <s v="17.08.2022"/>
    <n v="44742"/>
    <m/>
    <n v="2"/>
    <m/>
    <m/>
    <n v="2"/>
    <n v="20220726"/>
    <n v="20220712"/>
    <n v="1281539"/>
    <n v="0"/>
    <d v="2023-04-30T00:00:00"/>
  </r>
  <r>
    <n v="900231793"/>
    <s v="NEFROUROS SAS"/>
    <s v="FEPE"/>
    <n v="326"/>
    <s v="900231793_FEPE_326"/>
    <s v="FEPE"/>
    <n v="326"/>
    <d v="2022-08-05T00:00:00"/>
    <n v="55000"/>
    <n v="55000"/>
    <s v="B)Factura sin saldo ERP/conciliar diferencia valor de factura"/>
    <x v="1"/>
    <m/>
    <n v="0"/>
    <n v="0"/>
    <m/>
    <s v="OK"/>
    <n v="2380000"/>
    <n v="0"/>
    <n v="0"/>
    <n v="0"/>
    <n v="2380000"/>
    <n v="0"/>
    <m/>
    <n v="0"/>
    <m/>
    <n v="0"/>
    <n v="2278500"/>
    <n v="0"/>
    <n v="4800058870"/>
    <s v="15.02.2023"/>
    <n v="44778"/>
    <m/>
    <n v="2"/>
    <m/>
    <m/>
    <n v="2"/>
    <n v="20230419"/>
    <n v="20230403"/>
    <n v="2380000"/>
    <n v="0"/>
    <d v="2023-04-30T00:00:00"/>
  </r>
  <r>
    <n v="900231793"/>
    <s v="NEFROUROS SAS"/>
    <s v="FEPE"/>
    <n v="327"/>
    <s v="900231793_FEPE_327"/>
    <s v="FEPE"/>
    <n v="327"/>
    <d v="2022-08-05T00:00:00"/>
    <n v="55000"/>
    <n v="55000"/>
    <s v="B)Factura sin saldo ERP/conciliar diferencia valor de factura"/>
    <x v="1"/>
    <m/>
    <n v="0"/>
    <n v="0"/>
    <m/>
    <s v="OK"/>
    <n v="2380000"/>
    <n v="0"/>
    <n v="0"/>
    <n v="0"/>
    <n v="2380000"/>
    <n v="0"/>
    <m/>
    <n v="0"/>
    <m/>
    <n v="0"/>
    <n v="2278500"/>
    <n v="0"/>
    <n v="4800058870"/>
    <s v="15.02.2023"/>
    <n v="44778"/>
    <m/>
    <n v="2"/>
    <m/>
    <m/>
    <n v="2"/>
    <n v="20230419"/>
    <n v="20230403"/>
    <n v="2380000"/>
    <n v="0"/>
    <d v="2023-04-30T00:00:00"/>
  </r>
  <r>
    <n v="900231793"/>
    <s v="NEFROUROS SAS"/>
    <s v="FECN"/>
    <n v="201653"/>
    <s v="900231793_FECN_201653"/>
    <s v="FECN"/>
    <n v="201653"/>
    <d v="2022-06-30T00:00:00"/>
    <n v="190400"/>
    <n v="190400"/>
    <s v="B)Factura sin saldo ERP/conciliar diferencia valor de factura"/>
    <x v="1"/>
    <m/>
    <n v="0"/>
    <n v="0"/>
    <m/>
    <s v="OK"/>
    <n v="1098462"/>
    <n v="0"/>
    <n v="0"/>
    <n v="0"/>
    <n v="1098462"/>
    <n v="0"/>
    <m/>
    <n v="0"/>
    <m/>
    <n v="0"/>
    <n v="1098462"/>
    <n v="0"/>
    <n v="4800056374"/>
    <s v="30.07.2022"/>
    <n v="44742"/>
    <m/>
    <n v="2"/>
    <m/>
    <m/>
    <n v="1"/>
    <n v="20220630"/>
    <n v="20220610"/>
    <n v="1098462"/>
    <n v="0"/>
    <d v="2023-04-30T00:00:00"/>
  </r>
  <r>
    <n v="900231793"/>
    <s v="NEFROUROS SAS"/>
    <s v="FEPE"/>
    <n v="2428"/>
    <s v="900231793_FEPE_2428"/>
    <s v="FEPE"/>
    <n v="2428"/>
    <d v="2022-12-03T00:00:00"/>
    <n v="143900"/>
    <n v="143900"/>
    <s v="B)Factura sin saldo ERP/conciliar diferencia valor de factura"/>
    <x v="1"/>
    <m/>
    <n v="0"/>
    <n v="0"/>
    <m/>
    <s v="OK"/>
    <n v="2380000"/>
    <n v="0"/>
    <n v="0"/>
    <n v="0"/>
    <n v="2380000"/>
    <n v="0"/>
    <m/>
    <n v="0"/>
    <m/>
    <n v="0"/>
    <n v="2332400"/>
    <n v="0"/>
    <n v="4800058721"/>
    <s v="31.01.2023"/>
    <n v="44898"/>
    <m/>
    <n v="2"/>
    <m/>
    <m/>
    <n v="1"/>
    <n v="20221230"/>
    <n v="20221212"/>
    <n v="2380000"/>
    <n v="0"/>
    <d v="2023-04-30T00:00:00"/>
  </r>
  <r>
    <n v="900231793"/>
    <s v="NEFROUROS SAS"/>
    <s v="FEPE"/>
    <n v="2972"/>
    <s v="900231793_FEPE_2972"/>
    <s v="FEPE"/>
    <n v="2972"/>
    <d v="2023-01-06T00:00:00"/>
    <n v="420000"/>
    <n v="420000"/>
    <s v="B)Factura sin saldo ERP/conciliar diferencia valor de factura"/>
    <x v="1"/>
    <m/>
    <n v="0"/>
    <n v="0"/>
    <m/>
    <s v="OK"/>
    <n v="2380000"/>
    <n v="0"/>
    <n v="0"/>
    <n v="0"/>
    <n v="2380000"/>
    <n v="0"/>
    <m/>
    <n v="0"/>
    <m/>
    <n v="0"/>
    <n v="2332400"/>
    <n v="0"/>
    <n v="4800058870"/>
    <s v="15.02.2023"/>
    <n v="44932"/>
    <m/>
    <n v="2"/>
    <m/>
    <m/>
    <n v="1"/>
    <n v="20230130"/>
    <n v="20230113"/>
    <n v="2380000"/>
    <n v="0"/>
    <d v="2023-04-30T00:00:00"/>
  </r>
  <r>
    <n v="900231793"/>
    <s v="NEFROUROS SAS"/>
    <s v="FEPE"/>
    <n v="3947"/>
    <s v="900231793_FEPE_3947"/>
    <s v="FEPE"/>
    <n v="3947"/>
    <d v="2023-03-04T00:00:00"/>
    <n v="2665600"/>
    <n v="2665600"/>
    <s v="D)Glosas parcial pendiente por respuesta de IPS"/>
    <x v="4"/>
    <s v="GLOSA"/>
    <n v="285600"/>
    <n v="2332400"/>
    <n v="1222243821"/>
    <s v="OK"/>
    <n v="2665600"/>
    <n v="0"/>
    <n v="0"/>
    <n v="0"/>
    <n v="2380000"/>
    <n v="0"/>
    <m/>
    <n v="285600"/>
    <s v="TARIFA:SE SOSTIENE GLOSA  COD 549802 DIALISIS PERITONEAL AUTOMATIZADA PAQUETE, POR MAYOR VALOR COBRADO, TARIFA PACTADA $$2.380.000 SE OBJETA LA DIFERENCIA $285.600.FAVOR VALIDAR CON EL AREA DE CONTRATCIONES. ELIZABETH FERNANDEZ"/>
    <n v="285600"/>
    <n v="0"/>
    <n v="0"/>
    <m/>
    <m/>
    <n v="44989"/>
    <m/>
    <n v="9"/>
    <m/>
    <s v="NO"/>
    <n v="2"/>
    <n v="21001231"/>
    <n v="20230329"/>
    <n v="2665600"/>
    <n v="0"/>
    <d v="2023-04-30T00:00:00"/>
  </r>
  <r>
    <n v="900231793"/>
    <s v="NEFROUROS SAS"/>
    <s v="FEPE"/>
    <n v="3948"/>
    <s v="900231793_FEPE_3948"/>
    <s v="FEPE"/>
    <n v="3948"/>
    <d v="2023-03-04T00:00:00"/>
    <n v="2665600"/>
    <n v="2665600"/>
    <s v="D)Glosas parcial pendiente por respuesta de IPS"/>
    <x v="4"/>
    <s v="GLOSA"/>
    <n v="285600"/>
    <n v="2332400"/>
    <n v="1222243822"/>
    <s v="OK"/>
    <n v="2665600"/>
    <n v="0"/>
    <n v="0"/>
    <n v="0"/>
    <n v="2380000"/>
    <n v="0"/>
    <m/>
    <n v="285600"/>
    <s v="TARIFA:SE SOSTIENE GLOSA  COD 549802 DIALISIS PERITONEAL AUTOMATIZADA PAQUETE, POR MAYOR VALOR COBRADO, TARIFA PACTADA $$2.380.000 SE OBJETA LA DIFERENCIA $285.600.FAVOR VALIDAR CON EL AREA DE CONTRATCIONES. ELIZABETH FERNANDEZ"/>
    <n v="285600"/>
    <n v="0"/>
    <n v="0"/>
    <m/>
    <m/>
    <n v="44989"/>
    <m/>
    <n v="9"/>
    <m/>
    <s v="NO"/>
    <n v="2"/>
    <n v="21001231"/>
    <n v="20230329"/>
    <n v="2665600"/>
    <n v="0"/>
    <d v="2023-04-30T00:00:00"/>
  </r>
  <r>
    <n v="900231793"/>
    <s v="NEFROUROS SAS"/>
    <s v="FEPE"/>
    <n v="3956"/>
    <s v="900231793_FEPE_3956"/>
    <s v="FEPE"/>
    <n v="3956"/>
    <d v="2023-03-04T00:00:00"/>
    <n v="2665600"/>
    <n v="2665600"/>
    <s v="D)Glosas parcial pendiente por respuesta de IPS"/>
    <x v="4"/>
    <s v="GLOSA"/>
    <n v="285600"/>
    <n v="2332400"/>
    <n v="1222239339"/>
    <s v="OK"/>
    <n v="2665600"/>
    <n v="0"/>
    <n v="0"/>
    <n v="0"/>
    <n v="2380000"/>
    <n v="0"/>
    <m/>
    <n v="285600"/>
    <s v="TARIFA: SE GLOSA COD 399501 HEMODIALISIS PAQUETE POR MAYORVALOR COBRADO, TARIFA PACTADA $2.380.000SE OBJETA LA DIFERENCIA $285.600. CAROLINA"/>
    <n v="285600"/>
    <n v="0"/>
    <n v="0"/>
    <m/>
    <m/>
    <n v="44989"/>
    <m/>
    <n v="9"/>
    <m/>
    <s v="NO"/>
    <n v="1"/>
    <n v="21001231"/>
    <n v="20230314"/>
    <n v="2665600"/>
    <n v="0"/>
    <d v="2023-04-30T00:00:00"/>
  </r>
  <r>
    <n v="900231793"/>
    <s v="NEFROUROS SAS"/>
    <s v="FEPE"/>
    <n v="3943"/>
    <s v="900231793_FEPE_3943"/>
    <s v="FEPE"/>
    <n v="3943"/>
    <d v="2023-03-04T00:00:00"/>
    <n v="2665600"/>
    <n v="2665600"/>
    <s v="D)Glosas parcial pendiente por respuesta de IPS"/>
    <x v="4"/>
    <s v="GLOSA"/>
    <n v="285600"/>
    <n v="2332400"/>
    <n v="1222239336"/>
    <s v="OK"/>
    <n v="2665600"/>
    <n v="0"/>
    <n v="0"/>
    <n v="0"/>
    <n v="2380000"/>
    <n v="0"/>
    <m/>
    <n v="285600"/>
    <s v="TARIFA: SE GLOSA COD 399501 HEMODIALISIS PAQUETE POR MAYORVALOR COBRADO, TARIFA PACTADA $2.380.000,SE OBJETA LADIFERENCIA $285.600. CAROLINA"/>
    <n v="285600"/>
    <n v="0"/>
    <n v="0"/>
    <m/>
    <m/>
    <n v="44989"/>
    <m/>
    <n v="9"/>
    <m/>
    <s v="NO"/>
    <n v="1"/>
    <n v="21001231"/>
    <n v="20230314"/>
    <n v="2665600"/>
    <n v="0"/>
    <d v="2023-04-30T00:00:00"/>
  </r>
  <r>
    <n v="900231793"/>
    <s v="NEFROUROS SAS"/>
    <s v="FEPE"/>
    <n v="3944"/>
    <s v="900231793_FEPE_3944"/>
    <s v="FEPE"/>
    <n v="3944"/>
    <d v="2023-03-04T00:00:00"/>
    <n v="2665600"/>
    <n v="2665600"/>
    <s v="D)Glosas parcial pendiente por respuesta de IPS"/>
    <x v="4"/>
    <s v="GLOSA"/>
    <n v="285600"/>
    <n v="2332400"/>
    <n v="1222239337"/>
    <s v="OK"/>
    <n v="2665600"/>
    <n v="0"/>
    <n v="0"/>
    <n v="0"/>
    <n v="2380000"/>
    <n v="0"/>
    <m/>
    <n v="285600"/>
    <s v="TARIFA: SE GLOSA COD 399501 HEMODIALISIS PAQUETE POR MAYORVALOR COBRADO, TARIFA PACTADA $2.380.000,SE OBJETA LA DIFERENCIA $285.600. CAROLINA"/>
    <n v="285600"/>
    <n v="0"/>
    <n v="0"/>
    <m/>
    <m/>
    <n v="44989"/>
    <m/>
    <n v="9"/>
    <m/>
    <s v="NO"/>
    <n v="1"/>
    <n v="21001231"/>
    <n v="20230314"/>
    <n v="2665600"/>
    <n v="0"/>
    <d v="2023-04-30T00:00:00"/>
  </r>
  <r>
    <n v="900231793"/>
    <s v="NEFROUROS SAS"/>
    <s v="FEPE"/>
    <n v="3945"/>
    <s v="900231793_FEPE_3945"/>
    <s v="FEPE"/>
    <n v="3945"/>
    <d v="2023-03-04T00:00:00"/>
    <n v="2665600"/>
    <n v="2665600"/>
    <s v="D)Glosas parcial pendiente por respuesta de IPS"/>
    <x v="4"/>
    <s v="GLOSA"/>
    <n v="285600"/>
    <n v="2332400"/>
    <n v="1222239338"/>
    <s v="OK"/>
    <n v="2665600"/>
    <n v="0"/>
    <n v="0"/>
    <n v="0"/>
    <n v="2380000"/>
    <n v="0"/>
    <m/>
    <n v="285600"/>
    <s v="TARIFA:Se glosa COD 399501 HEMODIALISIS PAQUETE, POR MAYOR VALOR COBRADO, TARIFA PACTADA $2.380.000,SE OBJETA LA DIFERENCIA $285.600. CAROLINA"/>
    <n v="285600"/>
    <n v="0"/>
    <n v="0"/>
    <m/>
    <m/>
    <n v="44989"/>
    <m/>
    <n v="9"/>
    <m/>
    <s v="NO"/>
    <n v="1"/>
    <n v="21001231"/>
    <n v="20230314"/>
    <n v="2665600"/>
    <n v="0"/>
    <d v="2023-04-30T00:00:00"/>
  </r>
  <r>
    <n v="900231793"/>
    <s v="NEFROUROS SAS"/>
    <s v="FEPE"/>
    <n v="3938"/>
    <s v="900231793_FEPE_3938"/>
    <s v="FEPE"/>
    <n v="3938"/>
    <d v="2023-03-04T00:00:00"/>
    <n v="134400"/>
    <n v="134400"/>
    <s v="D)Glosas parcial pendiente por respuesta de IPS"/>
    <x v="4"/>
    <s v="GLOSA"/>
    <n v="14400"/>
    <n v="117600"/>
    <n v="1222239331"/>
    <s v="OK"/>
    <n v="134400"/>
    <n v="0"/>
    <n v="0"/>
    <n v="0"/>
    <n v="120000"/>
    <n v="0"/>
    <m/>
    <n v="14400"/>
    <s v="TARIFA: Se glosa COD 890269 OONSULTA NEFROLOGIA PEDIATRICAFACTURADO P0R MAYOR VALOR,TARIFA PACTADA $120.000SE OBJETA DIFERENCIA $14.400. CAROLINA"/>
    <n v="14400"/>
    <n v="0"/>
    <n v="0"/>
    <m/>
    <m/>
    <n v="44989"/>
    <m/>
    <n v="9"/>
    <m/>
    <s v="NO"/>
    <n v="1"/>
    <n v="21001231"/>
    <n v="20230314"/>
    <n v="134400"/>
    <n v="0"/>
    <d v="2023-04-30T00:00:00"/>
  </r>
  <r>
    <n v="900231793"/>
    <s v="NEFROUROS SAS"/>
    <s v="FEPE"/>
    <n v="3939"/>
    <s v="900231793_FEPE_3939"/>
    <s v="FEPE"/>
    <n v="3939"/>
    <d v="2023-03-04T00:00:00"/>
    <n v="2665600"/>
    <n v="2665600"/>
    <s v="D)Glosas parcial pendiente por respuesta de IPS"/>
    <x v="4"/>
    <s v="GLOSA"/>
    <n v="285600"/>
    <n v="2332400"/>
    <n v="1222239332"/>
    <s v="OK"/>
    <n v="2665600"/>
    <n v="0"/>
    <n v="0"/>
    <n v="0"/>
    <n v="2380000"/>
    <n v="0"/>
    <m/>
    <n v="285600"/>
    <s v="TARIFA: Se glosa COD 549801 Dialisis Peritonial Manualpaquete facturado por mayor valor, tarifa pactada $2.380.000SE OBJETA DIFERENCIA $285.600. CAROLINA"/>
    <n v="285600"/>
    <n v="0"/>
    <n v="0"/>
    <m/>
    <m/>
    <n v="44989"/>
    <m/>
    <n v="9"/>
    <m/>
    <s v="NO"/>
    <n v="1"/>
    <n v="21001231"/>
    <n v="20230314"/>
    <n v="2665600"/>
    <n v="0"/>
    <d v="2023-04-30T00:00:00"/>
  </r>
  <r>
    <n v="900231793"/>
    <s v="NEFROUROS SAS"/>
    <s v="FEPE"/>
    <n v="3940"/>
    <s v="900231793_FEPE_3940"/>
    <s v="FEPE"/>
    <n v="3940"/>
    <d v="2023-03-04T00:00:00"/>
    <n v="2665600"/>
    <n v="2665600"/>
    <s v="D)Glosas parcial pendiente por respuesta de IPS"/>
    <x v="4"/>
    <s v="GLOSA"/>
    <n v="285600"/>
    <n v="2332400"/>
    <n v="1222239333"/>
    <s v="OK"/>
    <n v="2665600"/>
    <n v="0"/>
    <n v="0"/>
    <n v="0"/>
    <n v="2380000"/>
    <n v="0"/>
    <m/>
    <n v="285600"/>
    <s v="TARIFA: Se glosa COD 549801 Dialisis Peritonial Manual"/>
    <n v="285600"/>
    <n v="0"/>
    <n v="0"/>
    <m/>
    <m/>
    <n v="44989"/>
    <m/>
    <n v="9"/>
    <m/>
    <s v="NO"/>
    <n v="1"/>
    <n v="21001231"/>
    <n v="20230314"/>
    <n v="2665600"/>
    <n v="0"/>
    <d v="2023-04-30T00:00:00"/>
  </r>
  <r>
    <n v="900231793"/>
    <s v="NEFROUROS SAS"/>
    <s v="FEPE"/>
    <n v="3941"/>
    <s v="900231793_FEPE_3941"/>
    <s v="FEPE"/>
    <n v="3941"/>
    <d v="2023-03-04T00:00:00"/>
    <n v="2665600"/>
    <n v="2665600"/>
    <s v="D)Glosas parcial pendiente por respuesta de IPS"/>
    <x v="4"/>
    <s v="GLOSA"/>
    <n v="285600"/>
    <n v="2332400"/>
    <n v="1222239334"/>
    <s v="OK"/>
    <n v="2665600"/>
    <n v="0"/>
    <n v="0"/>
    <n v="0"/>
    <n v="2380000"/>
    <n v="0"/>
    <m/>
    <n v="285600"/>
    <s v="TARIFA: Se glosa COD 549801 Dialisis Peritonial Manualpaquete facturado por mayor valor, tarifa pactada $2.380.000SE OBJETA DIFERENCIA $285.600. CAROLINA"/>
    <n v="285600"/>
    <n v="0"/>
    <n v="0"/>
    <m/>
    <m/>
    <n v="44989"/>
    <m/>
    <n v="9"/>
    <m/>
    <s v="NO"/>
    <n v="1"/>
    <n v="21001231"/>
    <n v="20230314"/>
    <n v="26656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4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9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3" showAll="0"/>
    <pivotField dataField="1" numFmtId="173" showAll="0"/>
    <pivotField showAll="0"/>
    <pivotField axis="axisRow" showAll="0" sortType="ascending">
      <items count="6">
        <item x="3"/>
        <item x="1"/>
        <item x="0"/>
        <item x="2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73" showAll="0"/>
    <pivotField numFmtId="173" showAll="0"/>
    <pivotField showAll="0"/>
    <pivotField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showAll="0"/>
    <pivotField numFmtId="173" showAll="0"/>
    <pivotField showAll="0"/>
    <pivotField numFmtId="173" showAll="0"/>
    <pivotField numFmtId="173" showAll="0"/>
    <pivotField numFmtId="173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73" showAll="0"/>
    <pivotField numFmtId="173" showAll="0"/>
    <pivotField numFmtId="14" showAll="0"/>
  </pivotFields>
  <rowFields count="1">
    <field x="11"/>
  </rowFields>
  <rowItems count="6">
    <i>
      <x/>
    </i>
    <i>
      <x v="3"/>
    </i>
    <i>
      <x v="4"/>
    </i>
    <i>
      <x v="2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73"/>
  </dataFields>
  <formats count="26">
    <format dxfId="176">
      <pivotArea field="11" type="button" dataOnly="0" labelOnly="1" outline="0" axis="axisRow" fieldPosition="0"/>
    </format>
    <format dxfId="17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4">
      <pivotArea field="11" type="button" dataOnly="0" labelOnly="1" outline="0" axis="axisRow" fieldPosition="0"/>
    </format>
    <format dxfId="17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2">
      <pivotArea field="11" type="button" dataOnly="0" labelOnly="1" outline="0" axis="axisRow" fieldPosition="0"/>
    </format>
    <format dxfId="17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0">
      <pivotArea field="11" type="button" dataOnly="0" labelOnly="1" outline="0" axis="axisRow" fieldPosition="0"/>
    </format>
    <format dxfId="16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8">
      <pivotArea field="11" type="button" dataOnly="0" labelOnly="1" outline="0" axis="axisRow" fieldPosition="0"/>
    </format>
    <format dxfId="16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6">
      <pivotArea grandRow="1" outline="0" collapsedLevelsAreSubtotals="1" fieldPosition="0"/>
    </format>
    <format dxfId="165">
      <pivotArea dataOnly="0" labelOnly="1" grandRow="1" outline="0" fieldPosition="0"/>
    </format>
    <format dxfId="12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2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20">
      <pivotArea type="all" dataOnly="0" outline="0" fieldPosition="0"/>
    </format>
    <format dxfId="119">
      <pivotArea outline="0" collapsedLevelsAreSubtotals="1" fieldPosition="0"/>
    </format>
    <format dxfId="118">
      <pivotArea field="11" type="button" dataOnly="0" labelOnly="1" outline="0" axis="axisRow" fieldPosition="0"/>
    </format>
    <format dxfId="117">
      <pivotArea dataOnly="0" labelOnly="1" fieldPosition="0">
        <references count="1">
          <reference field="11" count="0"/>
        </references>
      </pivotArea>
    </format>
    <format dxfId="116">
      <pivotArea dataOnly="0" labelOnly="1" grandRow="1" outline="0" fieldPosition="0"/>
    </format>
    <format dxfId="1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2">
      <pivotArea grandRow="1" outline="0" collapsedLevelsAreSubtotals="1" fieldPosition="0"/>
    </format>
    <format dxfId="111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Dinámica2" cacheId="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X17:Y143" firstHeaderRow="1" firstDataRow="1" firstDataCol="1"/>
  <pivotFields count="2">
    <pivotField axis="axisRow" showAll="0">
      <items count="126"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0"/>
        <item x="85"/>
        <item t="default"/>
      </items>
    </pivotField>
    <pivotField dataField="1" numFmtId="43" showAll="0"/>
  </pivotFields>
  <rowFields count="1">
    <field x="0"/>
  </rowFields>
  <rowItems count="1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 t="grand">
      <x/>
    </i>
  </rowItems>
  <colItems count="1">
    <i/>
  </colItems>
  <dataFields count="1">
    <dataField name="Suma de VALOR CARTERA" fld="1" baseField="0" baseItem="0"/>
  </dataFields>
  <formats count="23">
    <format dxfId="199">
      <pivotArea field="0" type="button" dataOnly="0" labelOnly="1" outline="0" axis="axisRow" fieldPosition="0"/>
    </format>
    <format dxfId="198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97">
      <pivotArea dataOnly="0" labelOnly="1" fieldPosition="0">
        <references count="1">
          <reference field="0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96">
      <pivotArea dataOnly="0" labelOnly="1" fieldPosition="0">
        <references count="1">
          <reference field="0" count="25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195">
      <pivotArea dataOnly="0" labelOnly="1" grandRow="1" outline="0" fieldPosition="0"/>
    </format>
    <format dxfId="194">
      <pivotArea field="0" type="button" dataOnly="0" labelOnly="1" outline="0" axis="axisRow" fieldPosition="0"/>
    </format>
    <format dxfId="193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92">
      <pivotArea dataOnly="0" labelOnly="1" fieldPosition="0">
        <references count="1">
          <reference field="0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91">
      <pivotArea dataOnly="0" labelOnly="1" fieldPosition="0">
        <references count="1">
          <reference field="0" count="25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190">
      <pivotArea dataOnly="0" labelOnly="1" grandRow="1" outline="0" fieldPosition="0"/>
    </format>
    <format dxfId="189">
      <pivotArea field="0" type="button" dataOnly="0" labelOnly="1" outline="0" axis="axisRow" fieldPosition="0"/>
    </format>
    <format dxfId="188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7">
      <pivotArea dataOnly="0" labelOnly="1" fieldPosition="0">
        <references count="1">
          <reference field="0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86">
      <pivotArea dataOnly="0" labelOnly="1" fieldPosition="0">
        <references count="1">
          <reference field="0" count="25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185">
      <pivotArea dataOnly="0" labelOnly="1" grandRow="1" outline="0" fieldPosition="0"/>
    </format>
    <format dxfId="184">
      <pivotArea type="all" dataOnly="0" outline="0" fieldPosition="0"/>
    </format>
    <format dxfId="183">
      <pivotArea outline="0" collapsedLevelsAreSubtotals="1" fieldPosition="0"/>
    </format>
    <format dxfId="182">
      <pivotArea field="0" type="button" dataOnly="0" labelOnly="1" outline="0" axis="axisRow" fieldPosition="0"/>
    </format>
    <format dxfId="181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0">
      <pivotArea dataOnly="0" labelOnly="1" fieldPosition="0">
        <references count="1">
          <reference field="0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79">
      <pivotArea dataOnly="0" labelOnly="1" fieldPosition="0">
        <references count="1">
          <reference field="0" count="25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178">
      <pivotArea dataOnly="0" labelOnly="1" grandRow="1" outline="0" fieldPosition="0"/>
    </format>
    <format dxfId="177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sqref="A1:P79"/>
    </sheetView>
  </sheetViews>
  <sheetFormatPr baseColWidth="10" defaultRowHeight="15" x14ac:dyDescent="0.25"/>
  <sheetData>
    <row r="1" spans="1:14" ht="20.25" x14ac:dyDescent="0.25">
      <c r="A1" s="1"/>
      <c r="B1" s="1"/>
      <c r="C1" s="1"/>
      <c r="D1" s="1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</row>
    <row r="5" spans="1:14" ht="15.75" x14ac:dyDescent="0.25">
      <c r="A5" s="3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4">
        <v>45033</v>
      </c>
    </row>
    <row r="7" spans="1:14" x14ac:dyDescent="0.25">
      <c r="A7" s="5" t="s">
        <v>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6">
        <v>0.34350694444444446</v>
      </c>
    </row>
    <row r="11" spans="1:14" x14ac:dyDescent="0.25">
      <c r="A11" s="7" t="s">
        <v>3</v>
      </c>
      <c r="B11" s="1"/>
      <c r="C11" s="5" t="s">
        <v>4</v>
      </c>
      <c r="D11" s="1"/>
      <c r="E11" s="7" t="s">
        <v>5</v>
      </c>
      <c r="F11" s="1"/>
      <c r="G11" s="5" t="s">
        <v>6</v>
      </c>
      <c r="H11" s="1"/>
      <c r="I11" s="1"/>
      <c r="J11" s="7" t="s">
        <v>7</v>
      </c>
      <c r="K11" s="5" t="s">
        <v>8</v>
      </c>
      <c r="L11" s="1"/>
      <c r="M11" s="1"/>
      <c r="N11" s="1"/>
    </row>
    <row r="12" spans="1:14" x14ac:dyDescent="0.25">
      <c r="A12" s="7" t="s">
        <v>9</v>
      </c>
      <c r="B12" s="1"/>
      <c r="C12" s="5" t="s">
        <v>10</v>
      </c>
      <c r="D12" s="1"/>
      <c r="E12" s="7" t="s">
        <v>11</v>
      </c>
      <c r="F12" s="1"/>
      <c r="G12" s="5" t="s">
        <v>12</v>
      </c>
      <c r="H12" s="1"/>
      <c r="I12" s="1"/>
      <c r="J12" s="7" t="s">
        <v>13</v>
      </c>
      <c r="K12" s="5" t="s">
        <v>14</v>
      </c>
      <c r="L12" s="1"/>
      <c r="M12" s="1"/>
      <c r="N12" s="1"/>
    </row>
    <row r="15" spans="1:14" x14ac:dyDescent="0.25">
      <c r="A15" s="1"/>
      <c r="B15" s="8" t="s">
        <v>15</v>
      </c>
      <c r="C15" s="8" t="s">
        <v>16</v>
      </c>
      <c r="D15" s="8" t="s">
        <v>17</v>
      </c>
      <c r="E15" s="9" t="s">
        <v>18</v>
      </c>
      <c r="F15" s="9" t="s">
        <v>19</v>
      </c>
      <c r="G15" s="8" t="s">
        <v>20</v>
      </c>
      <c r="H15" s="9" t="s">
        <v>21</v>
      </c>
      <c r="I15" s="1"/>
      <c r="J15" s="10" t="s">
        <v>22</v>
      </c>
      <c r="K15" s="9" t="s">
        <v>23</v>
      </c>
      <c r="L15" s="1"/>
      <c r="M15" s="9" t="s">
        <v>24</v>
      </c>
      <c r="N15" s="9" t="s">
        <v>25</v>
      </c>
    </row>
    <row r="18" spans="1:14" x14ac:dyDescent="0.25">
      <c r="A18" s="10" t="s">
        <v>26</v>
      </c>
      <c r="B18" s="1"/>
      <c r="C18" s="10" t="s">
        <v>27</v>
      </c>
      <c r="D18" s="1"/>
      <c r="E18" s="1"/>
      <c r="F18" s="1"/>
      <c r="G18" s="1"/>
      <c r="H18" s="1"/>
      <c r="I18" s="1"/>
      <c r="J18" s="1"/>
      <c r="K18" s="11">
        <v>0</v>
      </c>
      <c r="L18" s="1"/>
      <c r="M18" s="12">
        <v>93374478</v>
      </c>
      <c r="N18" s="12">
        <v>0</v>
      </c>
    </row>
    <row r="19" spans="1:14" x14ac:dyDescent="0.25">
      <c r="A19" s="10" t="s">
        <v>28</v>
      </c>
      <c r="B19" s="1"/>
      <c r="C19" s="10" t="s">
        <v>29</v>
      </c>
      <c r="D19" s="1"/>
      <c r="E19" s="1"/>
      <c r="F19" s="1"/>
      <c r="G19" s="1"/>
      <c r="H19" s="1"/>
      <c r="I19" s="1"/>
      <c r="J19" s="1"/>
      <c r="K19" s="11">
        <v>0</v>
      </c>
      <c r="L19" s="1"/>
      <c r="M19" s="12">
        <v>93374478</v>
      </c>
      <c r="N19" s="12">
        <v>0</v>
      </c>
    </row>
    <row r="20" spans="1:14" x14ac:dyDescent="0.25">
      <c r="A20" s="10" t="s">
        <v>30</v>
      </c>
      <c r="B20" s="1"/>
      <c r="C20" s="10" t="s">
        <v>31</v>
      </c>
      <c r="D20" s="1"/>
      <c r="E20" s="1"/>
      <c r="F20" s="1"/>
      <c r="G20" s="1"/>
      <c r="H20" s="1"/>
      <c r="I20" s="1"/>
      <c r="J20" s="1"/>
      <c r="K20" s="11">
        <v>0</v>
      </c>
      <c r="L20" s="1"/>
      <c r="M20" s="12">
        <v>16456022</v>
      </c>
      <c r="N20" s="12">
        <v>0</v>
      </c>
    </row>
    <row r="21" spans="1:14" x14ac:dyDescent="0.25">
      <c r="A21" s="10" t="s">
        <v>32</v>
      </c>
      <c r="B21" s="1"/>
      <c r="C21" s="10" t="s">
        <v>33</v>
      </c>
      <c r="D21" s="1"/>
      <c r="E21" s="1"/>
      <c r="F21" s="1"/>
      <c r="G21" s="1"/>
      <c r="H21" s="1"/>
      <c r="I21" s="1"/>
      <c r="J21" s="1"/>
      <c r="K21" s="11">
        <v>0</v>
      </c>
      <c r="L21" s="1"/>
      <c r="M21" s="12">
        <v>16456022</v>
      </c>
      <c r="N21" s="12">
        <v>0</v>
      </c>
    </row>
    <row r="22" spans="1:14" x14ac:dyDescent="0.25">
      <c r="A22" s="10" t="s">
        <v>34</v>
      </c>
      <c r="B22" s="1"/>
      <c r="C22" s="10" t="s">
        <v>35</v>
      </c>
      <c r="D22" s="1"/>
      <c r="E22" s="1"/>
      <c r="F22" s="1"/>
      <c r="G22" s="1"/>
      <c r="H22" s="1"/>
      <c r="I22" s="1"/>
      <c r="J22" s="1"/>
      <c r="K22" s="11">
        <v>0</v>
      </c>
      <c r="L22" s="1"/>
      <c r="M22" s="12">
        <v>16456022</v>
      </c>
      <c r="N22" s="12">
        <v>0</v>
      </c>
    </row>
    <row r="23" spans="1:14" x14ac:dyDescent="0.25">
      <c r="A23" s="1"/>
      <c r="B23" s="13" t="s">
        <v>36</v>
      </c>
      <c r="C23" s="14">
        <v>44869</v>
      </c>
      <c r="D23" s="14">
        <v>44899</v>
      </c>
      <c r="E23" s="15">
        <v>30</v>
      </c>
      <c r="F23" s="15">
        <v>117</v>
      </c>
      <c r="G23" s="13" t="s">
        <v>1</v>
      </c>
      <c r="H23" s="13" t="s">
        <v>37</v>
      </c>
      <c r="I23" s="1"/>
      <c r="J23" s="1"/>
      <c r="K23" s="1"/>
      <c r="L23" s="1"/>
      <c r="M23" s="11">
        <v>2380000</v>
      </c>
      <c r="N23" s="11">
        <v>0</v>
      </c>
    </row>
    <row r="24" spans="1:14" x14ac:dyDescent="0.25">
      <c r="A24" s="1"/>
      <c r="B24" s="13" t="s">
        <v>38</v>
      </c>
      <c r="C24" s="14">
        <v>44869</v>
      </c>
      <c r="D24" s="14">
        <v>44899</v>
      </c>
      <c r="E24" s="15">
        <v>30</v>
      </c>
      <c r="F24" s="15">
        <v>117</v>
      </c>
      <c r="G24" s="13" t="s">
        <v>1</v>
      </c>
      <c r="H24" s="13" t="s">
        <v>39</v>
      </c>
      <c r="I24" s="1"/>
      <c r="J24" s="1"/>
      <c r="K24" s="1"/>
      <c r="L24" s="1"/>
      <c r="M24" s="11">
        <v>16500</v>
      </c>
      <c r="N24" s="11">
        <v>0</v>
      </c>
    </row>
    <row r="25" spans="1:14" x14ac:dyDescent="0.25">
      <c r="A25" s="1"/>
      <c r="B25" s="13" t="s">
        <v>40</v>
      </c>
      <c r="C25" s="14">
        <v>44869</v>
      </c>
      <c r="D25" s="14">
        <v>44899</v>
      </c>
      <c r="E25" s="15">
        <v>30</v>
      </c>
      <c r="F25" s="15">
        <v>117</v>
      </c>
      <c r="G25" s="13" t="s">
        <v>1</v>
      </c>
      <c r="H25" s="13" t="s">
        <v>37</v>
      </c>
      <c r="I25" s="1"/>
      <c r="J25" s="1"/>
      <c r="K25" s="1"/>
      <c r="L25" s="1"/>
      <c r="M25" s="11">
        <v>2380000</v>
      </c>
      <c r="N25" s="11">
        <v>0</v>
      </c>
    </row>
    <row r="26" spans="1:14" x14ac:dyDescent="0.25">
      <c r="A26" s="1"/>
      <c r="B26" s="13" t="s">
        <v>41</v>
      </c>
      <c r="C26" s="14">
        <v>44869</v>
      </c>
      <c r="D26" s="14">
        <v>44899</v>
      </c>
      <c r="E26" s="15">
        <v>30</v>
      </c>
      <c r="F26" s="15">
        <v>117</v>
      </c>
      <c r="G26" s="13" t="s">
        <v>1</v>
      </c>
      <c r="H26" s="13" t="s">
        <v>37</v>
      </c>
      <c r="I26" s="1"/>
      <c r="J26" s="1"/>
      <c r="K26" s="1"/>
      <c r="L26" s="1"/>
      <c r="M26" s="11">
        <v>2380000</v>
      </c>
      <c r="N26" s="11">
        <v>0</v>
      </c>
    </row>
    <row r="27" spans="1:14" x14ac:dyDescent="0.25">
      <c r="A27" s="16" t="s">
        <v>42</v>
      </c>
      <c r="B27" s="13" t="s">
        <v>43</v>
      </c>
      <c r="C27" s="14">
        <v>44898</v>
      </c>
      <c r="D27" s="14">
        <v>44929</v>
      </c>
      <c r="E27" s="15">
        <v>31</v>
      </c>
      <c r="F27" s="15">
        <v>87</v>
      </c>
      <c r="G27" s="13" t="s">
        <v>1</v>
      </c>
      <c r="H27" s="13" t="s">
        <v>37</v>
      </c>
      <c r="I27" s="1"/>
      <c r="J27" s="1"/>
      <c r="K27" s="1"/>
      <c r="L27" s="1"/>
      <c r="M27" s="11">
        <v>143900</v>
      </c>
      <c r="N27" s="11">
        <v>0</v>
      </c>
    </row>
    <row r="28" spans="1:14" x14ac:dyDescent="0.25">
      <c r="A28" s="16" t="s">
        <v>42</v>
      </c>
      <c r="B28" s="13" t="s">
        <v>44</v>
      </c>
      <c r="C28" s="14">
        <v>44961</v>
      </c>
      <c r="D28" s="14">
        <v>44989</v>
      </c>
      <c r="E28" s="15">
        <v>28</v>
      </c>
      <c r="F28" s="15">
        <v>27</v>
      </c>
      <c r="G28" s="13" t="s">
        <v>1</v>
      </c>
      <c r="H28" s="13" t="s">
        <v>37</v>
      </c>
      <c r="I28" s="1"/>
      <c r="J28" s="1"/>
      <c r="K28" s="1"/>
      <c r="L28" s="1"/>
      <c r="M28" s="11">
        <v>386274</v>
      </c>
      <c r="N28" s="11">
        <v>0</v>
      </c>
    </row>
    <row r="29" spans="1:14" x14ac:dyDescent="0.25">
      <c r="A29" s="16" t="s">
        <v>42</v>
      </c>
      <c r="B29" s="13" t="s">
        <v>45</v>
      </c>
      <c r="C29" s="14">
        <v>44961</v>
      </c>
      <c r="D29" s="14">
        <v>44989</v>
      </c>
      <c r="E29" s="15">
        <v>28</v>
      </c>
      <c r="F29" s="15">
        <v>27</v>
      </c>
      <c r="G29" s="13" t="s">
        <v>1</v>
      </c>
      <c r="H29" s="13" t="s">
        <v>37</v>
      </c>
      <c r="I29" s="1"/>
      <c r="J29" s="1"/>
      <c r="K29" s="1"/>
      <c r="L29" s="1"/>
      <c r="M29" s="11">
        <v>386274</v>
      </c>
      <c r="N29" s="11">
        <v>0</v>
      </c>
    </row>
    <row r="30" spans="1:14" x14ac:dyDescent="0.25">
      <c r="A30" s="16" t="s">
        <v>42</v>
      </c>
      <c r="B30" s="13" t="s">
        <v>46</v>
      </c>
      <c r="C30" s="14">
        <v>44961</v>
      </c>
      <c r="D30" s="14">
        <v>44989</v>
      </c>
      <c r="E30" s="15">
        <v>28</v>
      </c>
      <c r="F30" s="15">
        <v>27</v>
      </c>
      <c r="G30" s="13" t="s">
        <v>1</v>
      </c>
      <c r="H30" s="13" t="s">
        <v>37</v>
      </c>
      <c r="I30" s="1"/>
      <c r="J30" s="1"/>
      <c r="K30" s="1"/>
      <c r="L30" s="1"/>
      <c r="M30" s="11">
        <v>386274</v>
      </c>
      <c r="N30" s="11">
        <v>0</v>
      </c>
    </row>
    <row r="31" spans="1:14" x14ac:dyDescent="0.25">
      <c r="A31" s="1"/>
      <c r="B31" s="13" t="s">
        <v>47</v>
      </c>
      <c r="C31" s="14">
        <v>44989</v>
      </c>
      <c r="D31" s="14">
        <v>45020</v>
      </c>
      <c r="E31" s="15">
        <v>31</v>
      </c>
      <c r="F31" s="15">
        <v>0</v>
      </c>
      <c r="G31" s="13" t="s">
        <v>1</v>
      </c>
      <c r="H31" s="13" t="s">
        <v>37</v>
      </c>
      <c r="I31" s="1"/>
      <c r="J31" s="1"/>
      <c r="K31" s="1"/>
      <c r="L31" s="1"/>
      <c r="M31" s="11">
        <v>2665600</v>
      </c>
      <c r="N31" s="11">
        <v>0</v>
      </c>
    </row>
    <row r="32" spans="1:14" x14ac:dyDescent="0.25">
      <c r="A32" s="1"/>
      <c r="B32" s="13" t="s">
        <v>48</v>
      </c>
      <c r="C32" s="14">
        <v>44989</v>
      </c>
      <c r="D32" s="14">
        <v>45020</v>
      </c>
      <c r="E32" s="15">
        <v>31</v>
      </c>
      <c r="F32" s="15">
        <v>0</v>
      </c>
      <c r="G32" s="13" t="s">
        <v>1</v>
      </c>
      <c r="H32" s="13" t="s">
        <v>37</v>
      </c>
      <c r="I32" s="1"/>
      <c r="J32" s="1"/>
      <c r="K32" s="1"/>
      <c r="L32" s="1"/>
      <c r="M32" s="11">
        <v>2665600</v>
      </c>
      <c r="N32" s="11">
        <v>0</v>
      </c>
    </row>
    <row r="33" spans="1:14" x14ac:dyDescent="0.25">
      <c r="A33" s="1"/>
      <c r="B33" s="13" t="s">
        <v>49</v>
      </c>
      <c r="C33" s="14">
        <v>44989</v>
      </c>
      <c r="D33" s="14">
        <v>45020</v>
      </c>
      <c r="E33" s="15">
        <v>31</v>
      </c>
      <c r="F33" s="15">
        <v>0</v>
      </c>
      <c r="G33" s="13" t="s">
        <v>1</v>
      </c>
      <c r="H33" s="13" t="s">
        <v>37</v>
      </c>
      <c r="I33" s="1"/>
      <c r="J33" s="1"/>
      <c r="K33" s="1"/>
      <c r="L33" s="1"/>
      <c r="M33" s="11">
        <v>2665600</v>
      </c>
      <c r="N33" s="11">
        <v>0</v>
      </c>
    </row>
    <row r="34" spans="1:14" x14ac:dyDescent="0.25">
      <c r="A34" s="10" t="s">
        <v>50</v>
      </c>
      <c r="B34" s="1"/>
      <c r="C34" s="10" t="s">
        <v>51</v>
      </c>
      <c r="D34" s="1"/>
      <c r="E34" s="1"/>
      <c r="F34" s="1"/>
      <c r="G34" s="1"/>
      <c r="H34" s="1"/>
      <c r="I34" s="1"/>
      <c r="J34" s="1"/>
      <c r="K34" s="11">
        <v>0</v>
      </c>
      <c r="L34" s="1"/>
      <c r="M34" s="12">
        <v>76918456</v>
      </c>
      <c r="N34" s="12">
        <v>0</v>
      </c>
    </row>
    <row r="35" spans="1:14" x14ac:dyDescent="0.25">
      <c r="A35" s="10" t="s">
        <v>32</v>
      </c>
      <c r="B35" s="1"/>
      <c r="C35" s="10" t="s">
        <v>33</v>
      </c>
      <c r="D35" s="1"/>
      <c r="E35" s="1"/>
      <c r="F35" s="1"/>
      <c r="G35" s="1"/>
      <c r="H35" s="1"/>
      <c r="I35" s="1"/>
      <c r="J35" s="1"/>
      <c r="K35" s="11">
        <v>0</v>
      </c>
      <c r="L35" s="1"/>
      <c r="M35" s="12">
        <v>76918456</v>
      </c>
      <c r="N35" s="12">
        <v>0</v>
      </c>
    </row>
    <row r="36" spans="1:14" x14ac:dyDescent="0.25">
      <c r="A36" s="10" t="s">
        <v>34</v>
      </c>
      <c r="B36" s="1"/>
      <c r="C36" s="10" t="s">
        <v>35</v>
      </c>
      <c r="D36" s="1"/>
      <c r="E36" s="1"/>
      <c r="F36" s="1"/>
      <c r="G36" s="1"/>
      <c r="H36" s="1"/>
      <c r="I36" s="1"/>
      <c r="J36" s="1"/>
      <c r="K36" s="11">
        <v>0</v>
      </c>
      <c r="L36" s="1"/>
      <c r="M36" s="12">
        <v>76918456</v>
      </c>
      <c r="N36" s="12">
        <v>0</v>
      </c>
    </row>
    <row r="37" spans="1:14" x14ac:dyDescent="0.25">
      <c r="A37" s="16" t="s">
        <v>42</v>
      </c>
      <c r="B37" s="13" t="s">
        <v>52</v>
      </c>
      <c r="C37" s="14">
        <v>44742</v>
      </c>
      <c r="D37" s="14">
        <v>44723</v>
      </c>
      <c r="E37" s="15">
        <v>19</v>
      </c>
      <c r="F37" s="15">
        <v>293</v>
      </c>
      <c r="G37" s="13" t="s">
        <v>1</v>
      </c>
      <c r="H37" s="13" t="s">
        <v>53</v>
      </c>
      <c r="I37" s="1"/>
      <c r="J37" s="1"/>
      <c r="K37" s="1"/>
      <c r="L37" s="1"/>
      <c r="M37" s="11">
        <v>190400</v>
      </c>
      <c r="N37" s="11">
        <v>0</v>
      </c>
    </row>
    <row r="38" spans="1:14" x14ac:dyDescent="0.25">
      <c r="A38" s="16" t="s">
        <v>42</v>
      </c>
      <c r="B38" s="13" t="s">
        <v>54</v>
      </c>
      <c r="C38" s="14">
        <v>44742</v>
      </c>
      <c r="D38" s="14">
        <v>44723</v>
      </c>
      <c r="E38" s="15">
        <v>19</v>
      </c>
      <c r="F38" s="15">
        <v>293</v>
      </c>
      <c r="G38" s="13" t="s">
        <v>1</v>
      </c>
      <c r="H38" s="13" t="s">
        <v>55</v>
      </c>
      <c r="I38" s="1"/>
      <c r="J38" s="1"/>
      <c r="K38" s="1"/>
      <c r="L38" s="1"/>
      <c r="M38" s="11">
        <v>183077</v>
      </c>
      <c r="N38" s="11">
        <v>0</v>
      </c>
    </row>
    <row r="39" spans="1:14" x14ac:dyDescent="0.25">
      <c r="A39" s="16" t="s">
        <v>42</v>
      </c>
      <c r="B39" s="13" t="s">
        <v>56</v>
      </c>
      <c r="C39" s="14">
        <v>44778</v>
      </c>
      <c r="D39" s="14">
        <v>44809</v>
      </c>
      <c r="E39" s="15">
        <v>31</v>
      </c>
      <c r="F39" s="15">
        <v>207</v>
      </c>
      <c r="G39" s="13" t="s">
        <v>1</v>
      </c>
      <c r="H39" s="13" t="s">
        <v>37</v>
      </c>
      <c r="I39" s="1"/>
      <c r="J39" s="1"/>
      <c r="K39" s="1"/>
      <c r="L39" s="1"/>
      <c r="M39" s="11">
        <v>55000</v>
      </c>
      <c r="N39" s="11">
        <v>0</v>
      </c>
    </row>
    <row r="40" spans="1:14" x14ac:dyDescent="0.25">
      <c r="A40" s="16" t="s">
        <v>42</v>
      </c>
      <c r="B40" s="13" t="s">
        <v>57</v>
      </c>
      <c r="C40" s="14">
        <v>44778</v>
      </c>
      <c r="D40" s="14">
        <v>44809</v>
      </c>
      <c r="E40" s="15">
        <v>31</v>
      </c>
      <c r="F40" s="15">
        <v>207</v>
      </c>
      <c r="G40" s="13" t="s">
        <v>1</v>
      </c>
      <c r="H40" s="13" t="s">
        <v>37</v>
      </c>
      <c r="I40" s="1"/>
      <c r="J40" s="1"/>
      <c r="K40" s="1"/>
      <c r="L40" s="1"/>
      <c r="M40" s="11">
        <v>55000</v>
      </c>
      <c r="N40" s="11">
        <v>0</v>
      </c>
    </row>
    <row r="41" spans="1:14" x14ac:dyDescent="0.25">
      <c r="A41" s="1"/>
      <c r="B41" s="13" t="s">
        <v>58</v>
      </c>
      <c r="C41" s="14">
        <v>44809</v>
      </c>
      <c r="D41" s="14">
        <v>44839</v>
      </c>
      <c r="E41" s="15">
        <v>30</v>
      </c>
      <c r="F41" s="15">
        <v>177</v>
      </c>
      <c r="G41" s="13" t="s">
        <v>1</v>
      </c>
      <c r="H41" s="13" t="s">
        <v>37</v>
      </c>
      <c r="I41" s="1"/>
      <c r="J41" s="1"/>
      <c r="K41" s="1"/>
      <c r="L41" s="1"/>
      <c r="M41" s="11">
        <v>2380000</v>
      </c>
      <c r="N41" s="11">
        <v>0</v>
      </c>
    </row>
    <row r="42" spans="1:14" x14ac:dyDescent="0.25">
      <c r="A42" s="1"/>
      <c r="B42" s="13" t="s">
        <v>59</v>
      </c>
      <c r="C42" s="14">
        <v>44869</v>
      </c>
      <c r="D42" s="14">
        <v>44899</v>
      </c>
      <c r="E42" s="15">
        <v>30</v>
      </c>
      <c r="F42" s="15">
        <v>117</v>
      </c>
      <c r="G42" s="13" t="s">
        <v>1</v>
      </c>
      <c r="H42" s="13" t="s">
        <v>37</v>
      </c>
      <c r="I42" s="1"/>
      <c r="J42" s="1"/>
      <c r="K42" s="1"/>
      <c r="L42" s="1"/>
      <c r="M42" s="11">
        <v>120000</v>
      </c>
      <c r="N42" s="11">
        <v>0</v>
      </c>
    </row>
    <row r="43" spans="1:14" x14ac:dyDescent="0.25">
      <c r="A43" s="1"/>
      <c r="B43" s="13" t="s">
        <v>60</v>
      </c>
      <c r="C43" s="14">
        <v>44869</v>
      </c>
      <c r="D43" s="14">
        <v>44899</v>
      </c>
      <c r="E43" s="15">
        <v>30</v>
      </c>
      <c r="F43" s="15">
        <v>117</v>
      </c>
      <c r="G43" s="13" t="s">
        <v>1</v>
      </c>
      <c r="H43" s="13" t="s">
        <v>37</v>
      </c>
      <c r="I43" s="1"/>
      <c r="J43" s="1"/>
      <c r="K43" s="1"/>
      <c r="L43" s="1"/>
      <c r="M43" s="11">
        <v>2380000</v>
      </c>
      <c r="N43" s="11">
        <v>0</v>
      </c>
    </row>
    <row r="44" spans="1:14" x14ac:dyDescent="0.25">
      <c r="A44" s="1"/>
      <c r="B44" s="13" t="s">
        <v>61</v>
      </c>
      <c r="C44" s="14">
        <v>44869</v>
      </c>
      <c r="D44" s="14">
        <v>44899</v>
      </c>
      <c r="E44" s="15">
        <v>30</v>
      </c>
      <c r="F44" s="15">
        <v>117</v>
      </c>
      <c r="G44" s="13" t="s">
        <v>1</v>
      </c>
      <c r="H44" s="13" t="s">
        <v>37</v>
      </c>
      <c r="I44" s="1"/>
      <c r="J44" s="1"/>
      <c r="K44" s="1"/>
      <c r="L44" s="1"/>
      <c r="M44" s="11">
        <v>2380000</v>
      </c>
      <c r="N44" s="11">
        <v>0</v>
      </c>
    </row>
    <row r="45" spans="1:14" x14ac:dyDescent="0.25">
      <c r="A45" s="1"/>
      <c r="B45" s="13" t="s">
        <v>62</v>
      </c>
      <c r="C45" s="14">
        <v>44869</v>
      </c>
      <c r="D45" s="14">
        <v>44899</v>
      </c>
      <c r="E45" s="15">
        <v>30</v>
      </c>
      <c r="F45" s="15">
        <v>117</v>
      </c>
      <c r="G45" s="13" t="s">
        <v>1</v>
      </c>
      <c r="H45" s="13" t="s">
        <v>37</v>
      </c>
      <c r="I45" s="1"/>
      <c r="J45" s="1"/>
      <c r="K45" s="1"/>
      <c r="L45" s="1"/>
      <c r="M45" s="11">
        <v>2380000</v>
      </c>
      <c r="N45" s="11">
        <v>0</v>
      </c>
    </row>
    <row r="46" spans="1:14" x14ac:dyDescent="0.25">
      <c r="A46" s="1"/>
      <c r="B46" s="13" t="s">
        <v>63</v>
      </c>
      <c r="C46" s="14">
        <v>44869</v>
      </c>
      <c r="D46" s="14">
        <v>44899</v>
      </c>
      <c r="E46" s="15">
        <v>30</v>
      </c>
      <c r="F46" s="15">
        <v>117</v>
      </c>
      <c r="G46" s="13" t="s">
        <v>1</v>
      </c>
      <c r="H46" s="13" t="s">
        <v>37</v>
      </c>
      <c r="I46" s="1"/>
      <c r="J46" s="1"/>
      <c r="K46" s="1"/>
      <c r="L46" s="1"/>
      <c r="M46" s="11">
        <v>2380000</v>
      </c>
      <c r="N46" s="11">
        <v>0</v>
      </c>
    </row>
    <row r="47" spans="1:14" x14ac:dyDescent="0.25">
      <c r="A47" s="1"/>
      <c r="B47" s="13" t="s">
        <v>64</v>
      </c>
      <c r="C47" s="14">
        <v>44869</v>
      </c>
      <c r="D47" s="14">
        <v>44899</v>
      </c>
      <c r="E47" s="15">
        <v>30</v>
      </c>
      <c r="F47" s="15">
        <v>117</v>
      </c>
      <c r="G47" s="13" t="s">
        <v>1</v>
      </c>
      <c r="H47" s="13" t="s">
        <v>37</v>
      </c>
      <c r="I47" s="1"/>
      <c r="J47" s="1"/>
      <c r="K47" s="1"/>
      <c r="L47" s="1"/>
      <c r="M47" s="11">
        <v>2380000</v>
      </c>
      <c r="N47" s="11">
        <v>0</v>
      </c>
    </row>
    <row r="48" spans="1:14" x14ac:dyDescent="0.25">
      <c r="A48" s="1"/>
      <c r="B48" s="13" t="s">
        <v>65</v>
      </c>
      <c r="C48" s="14">
        <v>44869</v>
      </c>
      <c r="D48" s="14">
        <v>44899</v>
      </c>
      <c r="E48" s="15">
        <v>30</v>
      </c>
      <c r="F48" s="15">
        <v>117</v>
      </c>
      <c r="G48" s="13" t="s">
        <v>1</v>
      </c>
      <c r="H48" s="13" t="s">
        <v>37</v>
      </c>
      <c r="I48" s="1"/>
      <c r="J48" s="1"/>
      <c r="K48" s="1"/>
      <c r="L48" s="1"/>
      <c r="M48" s="11">
        <v>2380000</v>
      </c>
      <c r="N48" s="11">
        <v>0</v>
      </c>
    </row>
    <row r="49" spans="1:14" x14ac:dyDescent="0.25">
      <c r="A49" s="1"/>
      <c r="B49" s="13" t="s">
        <v>66</v>
      </c>
      <c r="C49" s="14">
        <v>44869</v>
      </c>
      <c r="D49" s="14">
        <v>44899</v>
      </c>
      <c r="E49" s="15">
        <v>30</v>
      </c>
      <c r="F49" s="15">
        <v>117</v>
      </c>
      <c r="G49" s="13" t="s">
        <v>1</v>
      </c>
      <c r="H49" s="13" t="s">
        <v>37</v>
      </c>
      <c r="I49" s="1"/>
      <c r="J49" s="1"/>
      <c r="K49" s="1"/>
      <c r="L49" s="1"/>
      <c r="M49" s="11">
        <v>2380000</v>
      </c>
      <c r="N49" s="11">
        <v>0</v>
      </c>
    </row>
    <row r="50" spans="1:14" x14ac:dyDescent="0.25">
      <c r="A50" s="1"/>
      <c r="B50" s="13" t="s">
        <v>67</v>
      </c>
      <c r="C50" s="14">
        <v>44869</v>
      </c>
      <c r="D50" s="14">
        <v>44899</v>
      </c>
      <c r="E50" s="15">
        <v>30</v>
      </c>
      <c r="F50" s="15">
        <v>117</v>
      </c>
      <c r="G50" s="13" t="s">
        <v>1</v>
      </c>
      <c r="H50" s="13" t="s">
        <v>37</v>
      </c>
      <c r="I50" s="1"/>
      <c r="J50" s="1"/>
      <c r="K50" s="1"/>
      <c r="L50" s="1"/>
      <c r="M50" s="11">
        <v>2380000</v>
      </c>
      <c r="N50" s="11">
        <v>0</v>
      </c>
    </row>
    <row r="51" spans="1:14" x14ac:dyDescent="0.25">
      <c r="A51" s="1"/>
      <c r="B51" s="13" t="s">
        <v>68</v>
      </c>
      <c r="C51" s="14">
        <v>44869</v>
      </c>
      <c r="D51" s="14">
        <v>44899</v>
      </c>
      <c r="E51" s="15">
        <v>30</v>
      </c>
      <c r="F51" s="15">
        <v>117</v>
      </c>
      <c r="G51" s="13" t="s">
        <v>1</v>
      </c>
      <c r="H51" s="13" t="s">
        <v>37</v>
      </c>
      <c r="I51" s="1"/>
      <c r="J51" s="1"/>
      <c r="K51" s="1"/>
      <c r="L51" s="1"/>
      <c r="M51" s="11">
        <v>2380000</v>
      </c>
      <c r="N51" s="11">
        <v>0</v>
      </c>
    </row>
    <row r="52" spans="1:14" x14ac:dyDescent="0.25">
      <c r="A52" s="1"/>
      <c r="B52" s="13" t="s">
        <v>69</v>
      </c>
      <c r="C52" s="14">
        <v>44869</v>
      </c>
      <c r="D52" s="14">
        <v>44899</v>
      </c>
      <c r="E52" s="15">
        <v>30</v>
      </c>
      <c r="F52" s="15">
        <v>117</v>
      </c>
      <c r="G52" s="13" t="s">
        <v>1</v>
      </c>
      <c r="H52" s="13" t="s">
        <v>37</v>
      </c>
      <c r="I52" s="1"/>
      <c r="J52" s="1"/>
      <c r="K52" s="1"/>
      <c r="L52" s="1"/>
      <c r="M52" s="11">
        <v>1464616</v>
      </c>
      <c r="N52" s="11">
        <v>0</v>
      </c>
    </row>
    <row r="53" spans="1:14" x14ac:dyDescent="0.25">
      <c r="A53" s="1"/>
      <c r="B53" s="13" t="s">
        <v>70</v>
      </c>
      <c r="C53" s="14">
        <v>44869</v>
      </c>
      <c r="D53" s="14">
        <v>44899</v>
      </c>
      <c r="E53" s="15">
        <v>30</v>
      </c>
      <c r="F53" s="15">
        <v>117</v>
      </c>
      <c r="G53" s="13" t="s">
        <v>1</v>
      </c>
      <c r="H53" s="13" t="s">
        <v>37</v>
      </c>
      <c r="I53" s="1"/>
      <c r="J53" s="1"/>
      <c r="K53" s="1"/>
      <c r="L53" s="1"/>
      <c r="M53" s="11">
        <v>1647693</v>
      </c>
      <c r="N53" s="11">
        <v>0</v>
      </c>
    </row>
    <row r="54" spans="1:14" x14ac:dyDescent="0.25">
      <c r="A54" s="16" t="s">
        <v>42</v>
      </c>
      <c r="B54" s="13" t="s">
        <v>71</v>
      </c>
      <c r="C54" s="14">
        <v>44932</v>
      </c>
      <c r="D54" s="14">
        <v>44963</v>
      </c>
      <c r="E54" s="15">
        <v>31</v>
      </c>
      <c r="F54" s="15">
        <v>53</v>
      </c>
      <c r="G54" s="13" t="s">
        <v>1</v>
      </c>
      <c r="H54" s="13" t="s">
        <v>37</v>
      </c>
      <c r="I54" s="1"/>
      <c r="J54" s="1"/>
      <c r="K54" s="1"/>
      <c r="L54" s="1"/>
      <c r="M54" s="11">
        <v>420000</v>
      </c>
      <c r="N54" s="11">
        <v>0</v>
      </c>
    </row>
    <row r="55" spans="1:14" x14ac:dyDescent="0.25">
      <c r="A55" s="1"/>
      <c r="B55" s="13" t="s">
        <v>72</v>
      </c>
      <c r="C55" s="14">
        <v>44961</v>
      </c>
      <c r="D55" s="14">
        <v>44989</v>
      </c>
      <c r="E55" s="15">
        <v>28</v>
      </c>
      <c r="F55" s="15">
        <v>27</v>
      </c>
      <c r="G55" s="13" t="s">
        <v>1</v>
      </c>
      <c r="H55" s="13" t="s">
        <v>37</v>
      </c>
      <c r="I55" s="1"/>
      <c r="J55" s="1"/>
      <c r="K55" s="1"/>
      <c r="L55" s="1"/>
      <c r="M55" s="11">
        <v>63927</v>
      </c>
      <c r="N55" s="11">
        <v>0</v>
      </c>
    </row>
    <row r="56" spans="1:14" x14ac:dyDescent="0.25">
      <c r="A56" s="1"/>
      <c r="B56" s="13" t="s">
        <v>73</v>
      </c>
      <c r="C56" s="14">
        <v>44961</v>
      </c>
      <c r="D56" s="14">
        <v>44989</v>
      </c>
      <c r="E56" s="15">
        <v>28</v>
      </c>
      <c r="F56" s="15">
        <v>27</v>
      </c>
      <c r="G56" s="13" t="s">
        <v>1</v>
      </c>
      <c r="H56" s="13" t="s">
        <v>37</v>
      </c>
      <c r="I56" s="1"/>
      <c r="J56" s="1"/>
      <c r="K56" s="1"/>
      <c r="L56" s="1"/>
      <c r="M56" s="11">
        <v>2766274</v>
      </c>
      <c r="N56" s="11">
        <v>0</v>
      </c>
    </row>
    <row r="57" spans="1:14" x14ac:dyDescent="0.25">
      <c r="A57" s="1"/>
      <c r="B57" s="13" t="s">
        <v>74</v>
      </c>
      <c r="C57" s="14">
        <v>44961</v>
      </c>
      <c r="D57" s="14">
        <v>44989</v>
      </c>
      <c r="E57" s="15">
        <v>28</v>
      </c>
      <c r="F57" s="15">
        <v>27</v>
      </c>
      <c r="G57" s="13" t="s">
        <v>1</v>
      </c>
      <c r="H57" s="13" t="s">
        <v>37</v>
      </c>
      <c r="I57" s="1"/>
      <c r="J57" s="1"/>
      <c r="K57" s="1"/>
      <c r="L57" s="1"/>
      <c r="M57" s="11">
        <v>2766274</v>
      </c>
      <c r="N57" s="11">
        <v>0</v>
      </c>
    </row>
    <row r="58" spans="1:14" x14ac:dyDescent="0.25">
      <c r="A58" s="1"/>
      <c r="B58" s="13" t="s">
        <v>75</v>
      </c>
      <c r="C58" s="14">
        <v>44961</v>
      </c>
      <c r="D58" s="14">
        <v>44989</v>
      </c>
      <c r="E58" s="15">
        <v>28</v>
      </c>
      <c r="F58" s="15">
        <v>27</v>
      </c>
      <c r="G58" s="13" t="s">
        <v>1</v>
      </c>
      <c r="H58" s="13" t="s">
        <v>37</v>
      </c>
      <c r="I58" s="1"/>
      <c r="J58" s="1"/>
      <c r="K58" s="1"/>
      <c r="L58" s="1"/>
      <c r="M58" s="11">
        <v>2766274</v>
      </c>
      <c r="N58" s="11">
        <v>0</v>
      </c>
    </row>
    <row r="59" spans="1:14" x14ac:dyDescent="0.25">
      <c r="A59" s="1"/>
      <c r="B59" s="13" t="s">
        <v>76</v>
      </c>
      <c r="C59" s="14">
        <v>44961</v>
      </c>
      <c r="D59" s="14">
        <v>44989</v>
      </c>
      <c r="E59" s="15">
        <v>28</v>
      </c>
      <c r="F59" s="15">
        <v>27</v>
      </c>
      <c r="G59" s="13" t="s">
        <v>1</v>
      </c>
      <c r="H59" s="13" t="s">
        <v>37</v>
      </c>
      <c r="I59" s="1"/>
      <c r="J59" s="1"/>
      <c r="K59" s="1"/>
      <c r="L59" s="1"/>
      <c r="M59" s="11">
        <v>2766274</v>
      </c>
      <c r="N59" s="11">
        <v>0</v>
      </c>
    </row>
    <row r="60" spans="1:14" x14ac:dyDescent="0.25">
      <c r="A60" s="1"/>
      <c r="B60" s="13" t="s">
        <v>77</v>
      </c>
      <c r="C60" s="14">
        <v>44961</v>
      </c>
      <c r="D60" s="14">
        <v>44989</v>
      </c>
      <c r="E60" s="15">
        <v>28</v>
      </c>
      <c r="F60" s="15">
        <v>27</v>
      </c>
      <c r="G60" s="13" t="s">
        <v>1</v>
      </c>
      <c r="H60" s="13" t="s">
        <v>37</v>
      </c>
      <c r="I60" s="1"/>
      <c r="J60" s="1"/>
      <c r="K60" s="1"/>
      <c r="L60" s="1"/>
      <c r="M60" s="11">
        <v>2766274</v>
      </c>
      <c r="N60" s="11">
        <v>0</v>
      </c>
    </row>
    <row r="61" spans="1:14" x14ac:dyDescent="0.25">
      <c r="A61" s="1"/>
      <c r="B61" s="13" t="s">
        <v>78</v>
      </c>
      <c r="C61" s="14">
        <v>44961</v>
      </c>
      <c r="D61" s="14">
        <v>44989</v>
      </c>
      <c r="E61" s="15">
        <v>28</v>
      </c>
      <c r="F61" s="15">
        <v>27</v>
      </c>
      <c r="G61" s="13" t="s">
        <v>1</v>
      </c>
      <c r="H61" s="13" t="s">
        <v>37</v>
      </c>
      <c r="I61" s="1"/>
      <c r="J61" s="1"/>
      <c r="K61" s="1"/>
      <c r="L61" s="1"/>
      <c r="M61" s="11">
        <v>2766274</v>
      </c>
      <c r="N61" s="11">
        <v>0</v>
      </c>
    </row>
    <row r="62" spans="1:14" x14ac:dyDescent="0.25">
      <c r="A62" s="1"/>
      <c r="B62" s="13" t="s">
        <v>79</v>
      </c>
      <c r="C62" s="14">
        <v>44961</v>
      </c>
      <c r="D62" s="14">
        <v>44989</v>
      </c>
      <c r="E62" s="15">
        <v>28</v>
      </c>
      <c r="F62" s="15">
        <v>27</v>
      </c>
      <c r="G62" s="13" t="s">
        <v>1</v>
      </c>
      <c r="H62" s="13" t="s">
        <v>37</v>
      </c>
      <c r="I62" s="1"/>
      <c r="J62" s="1"/>
      <c r="K62" s="1"/>
      <c r="L62" s="1"/>
      <c r="M62" s="11">
        <v>2766274</v>
      </c>
      <c r="N62" s="11">
        <v>0</v>
      </c>
    </row>
    <row r="63" spans="1:14" x14ac:dyDescent="0.25">
      <c r="A63" s="1"/>
      <c r="B63" s="13" t="s">
        <v>80</v>
      </c>
      <c r="C63" s="14">
        <v>44961</v>
      </c>
      <c r="D63" s="14">
        <v>44989</v>
      </c>
      <c r="E63" s="15">
        <v>28</v>
      </c>
      <c r="F63" s="15">
        <v>27</v>
      </c>
      <c r="G63" s="13" t="s">
        <v>1</v>
      </c>
      <c r="H63" s="13" t="s">
        <v>37</v>
      </c>
      <c r="I63" s="1"/>
      <c r="J63" s="1"/>
      <c r="K63" s="1"/>
      <c r="L63" s="1"/>
      <c r="M63" s="11">
        <v>2766274</v>
      </c>
      <c r="N63" s="11">
        <v>0</v>
      </c>
    </row>
    <row r="64" spans="1:14" x14ac:dyDescent="0.25">
      <c r="A64" s="1"/>
      <c r="B64" s="13" t="s">
        <v>81</v>
      </c>
      <c r="C64" s="14">
        <v>44961</v>
      </c>
      <c r="D64" s="14">
        <v>44989</v>
      </c>
      <c r="E64" s="15">
        <v>28</v>
      </c>
      <c r="F64" s="15">
        <v>27</v>
      </c>
      <c r="G64" s="13" t="s">
        <v>1</v>
      </c>
      <c r="H64" s="13" t="s">
        <v>37</v>
      </c>
      <c r="I64" s="1"/>
      <c r="J64" s="1"/>
      <c r="K64" s="1"/>
      <c r="L64" s="1"/>
      <c r="M64" s="11">
        <v>2949351</v>
      </c>
      <c r="N64" s="11">
        <v>0</v>
      </c>
    </row>
    <row r="65" spans="1:16" x14ac:dyDescent="0.25">
      <c r="A65" s="1"/>
      <c r="B65" s="13" t="s">
        <v>82</v>
      </c>
      <c r="C65" s="14">
        <v>44961</v>
      </c>
      <c r="D65" s="14">
        <v>44989</v>
      </c>
      <c r="E65" s="15">
        <v>28</v>
      </c>
      <c r="F65" s="15">
        <v>27</v>
      </c>
      <c r="G65" s="13" t="s">
        <v>1</v>
      </c>
      <c r="H65" s="13" t="s">
        <v>37</v>
      </c>
      <c r="I65" s="1"/>
      <c r="J65" s="1"/>
      <c r="K65" s="1"/>
      <c r="L65" s="1"/>
      <c r="M65" s="11">
        <v>2380000</v>
      </c>
      <c r="N65" s="11">
        <v>0</v>
      </c>
      <c r="O65" s="1"/>
      <c r="P65" s="1"/>
    </row>
    <row r="66" spans="1:16" x14ac:dyDescent="0.25">
      <c r="A66" s="1"/>
      <c r="B66" s="13" t="s">
        <v>83</v>
      </c>
      <c r="C66" s="14">
        <v>44989</v>
      </c>
      <c r="D66" s="14">
        <v>45020</v>
      </c>
      <c r="E66" s="15">
        <v>31</v>
      </c>
      <c r="F66" s="15">
        <v>0</v>
      </c>
      <c r="G66" s="13" t="s">
        <v>1</v>
      </c>
      <c r="H66" s="13" t="s">
        <v>37</v>
      </c>
      <c r="I66" s="1"/>
      <c r="J66" s="1"/>
      <c r="K66" s="1"/>
      <c r="L66" s="1"/>
      <c r="M66" s="11">
        <v>134400</v>
      </c>
      <c r="N66" s="11">
        <v>0</v>
      </c>
      <c r="O66" s="1"/>
      <c r="P66" s="1"/>
    </row>
    <row r="67" spans="1:16" x14ac:dyDescent="0.25">
      <c r="A67" s="1"/>
      <c r="B67" s="13" t="s">
        <v>84</v>
      </c>
      <c r="C67" s="14">
        <v>44989</v>
      </c>
      <c r="D67" s="14">
        <v>45020</v>
      </c>
      <c r="E67" s="15">
        <v>31</v>
      </c>
      <c r="F67" s="15">
        <v>0</v>
      </c>
      <c r="G67" s="13" t="s">
        <v>1</v>
      </c>
      <c r="H67" s="13" t="s">
        <v>37</v>
      </c>
      <c r="I67" s="1"/>
      <c r="J67" s="1"/>
      <c r="K67" s="1"/>
      <c r="L67" s="1"/>
      <c r="M67" s="11">
        <v>2665600</v>
      </c>
      <c r="N67" s="11">
        <v>0</v>
      </c>
      <c r="O67" s="1"/>
      <c r="P67" s="1"/>
    </row>
    <row r="68" spans="1:16" x14ac:dyDescent="0.25">
      <c r="A68" s="1"/>
      <c r="B68" s="13" t="s">
        <v>85</v>
      </c>
      <c r="C68" s="14">
        <v>44989</v>
      </c>
      <c r="D68" s="14">
        <v>45020</v>
      </c>
      <c r="E68" s="15">
        <v>31</v>
      </c>
      <c r="F68" s="15">
        <v>0</v>
      </c>
      <c r="G68" s="13" t="s">
        <v>1</v>
      </c>
      <c r="H68" s="13" t="s">
        <v>37</v>
      </c>
      <c r="I68" s="1"/>
      <c r="J68" s="1"/>
      <c r="K68" s="1"/>
      <c r="L68" s="1"/>
      <c r="M68" s="11">
        <v>2665600</v>
      </c>
      <c r="N68" s="11">
        <v>0</v>
      </c>
      <c r="O68" s="1"/>
      <c r="P68" s="1"/>
    </row>
    <row r="69" spans="1:16" x14ac:dyDescent="0.25">
      <c r="A69" s="1"/>
      <c r="B69" s="13" t="s">
        <v>86</v>
      </c>
      <c r="C69" s="14">
        <v>44989</v>
      </c>
      <c r="D69" s="14">
        <v>45020</v>
      </c>
      <c r="E69" s="15">
        <v>31</v>
      </c>
      <c r="F69" s="15">
        <v>0</v>
      </c>
      <c r="G69" s="13" t="s">
        <v>1</v>
      </c>
      <c r="H69" s="13" t="s">
        <v>37</v>
      </c>
      <c r="I69" s="1"/>
      <c r="J69" s="1"/>
      <c r="K69" s="1"/>
      <c r="L69" s="1"/>
      <c r="M69" s="11">
        <v>2665600</v>
      </c>
      <c r="N69" s="11">
        <v>0</v>
      </c>
      <c r="O69" s="1"/>
      <c r="P69" s="1"/>
    </row>
    <row r="70" spans="1:16" x14ac:dyDescent="0.25">
      <c r="A70" s="1"/>
      <c r="B70" s="13" t="s">
        <v>87</v>
      </c>
      <c r="C70" s="14">
        <v>44989</v>
      </c>
      <c r="D70" s="14">
        <v>45020</v>
      </c>
      <c r="E70" s="15">
        <v>31</v>
      </c>
      <c r="F70" s="15">
        <v>0</v>
      </c>
      <c r="G70" s="13" t="s">
        <v>1</v>
      </c>
      <c r="H70" s="13" t="s">
        <v>37</v>
      </c>
      <c r="I70" s="1"/>
      <c r="J70" s="1"/>
      <c r="K70" s="1"/>
      <c r="L70" s="1"/>
      <c r="M70" s="11">
        <v>2665600</v>
      </c>
      <c r="N70" s="11">
        <v>0</v>
      </c>
      <c r="O70" s="1"/>
      <c r="P70" s="1"/>
    </row>
    <row r="71" spans="1:16" x14ac:dyDescent="0.25">
      <c r="A71" s="1"/>
      <c r="B71" s="13" t="s">
        <v>88</v>
      </c>
      <c r="C71" s="14">
        <v>44989</v>
      </c>
      <c r="D71" s="14">
        <v>45020</v>
      </c>
      <c r="E71" s="15">
        <v>31</v>
      </c>
      <c r="F71" s="15">
        <v>0</v>
      </c>
      <c r="G71" s="13" t="s">
        <v>1</v>
      </c>
      <c r="H71" s="13" t="s">
        <v>37</v>
      </c>
      <c r="I71" s="1"/>
      <c r="J71" s="1"/>
      <c r="K71" s="1"/>
      <c r="L71" s="1"/>
      <c r="M71" s="11">
        <v>2665600</v>
      </c>
      <c r="N71" s="11">
        <v>0</v>
      </c>
      <c r="O71" s="1"/>
      <c r="P71" s="1"/>
    </row>
    <row r="72" spans="1:16" x14ac:dyDescent="0.25">
      <c r="A72" s="1"/>
      <c r="B72" s="13" t="s">
        <v>89</v>
      </c>
      <c r="C72" s="14">
        <v>44989</v>
      </c>
      <c r="D72" s="14">
        <v>45020</v>
      </c>
      <c r="E72" s="15">
        <v>31</v>
      </c>
      <c r="F72" s="15">
        <v>0</v>
      </c>
      <c r="G72" s="13" t="s">
        <v>1</v>
      </c>
      <c r="H72" s="13" t="s">
        <v>37</v>
      </c>
      <c r="I72" s="1"/>
      <c r="J72" s="1"/>
      <c r="K72" s="1"/>
      <c r="L72" s="1"/>
      <c r="M72" s="11">
        <v>2665600</v>
      </c>
      <c r="N72" s="11">
        <v>0</v>
      </c>
      <c r="O72" s="1"/>
      <c r="P72" s="1"/>
    </row>
    <row r="73" spans="1:16" x14ac:dyDescent="0.25">
      <c r="A73" s="1"/>
      <c r="B73" s="13" t="s">
        <v>90</v>
      </c>
      <c r="C73" s="14">
        <v>44989</v>
      </c>
      <c r="D73" s="14">
        <v>45020</v>
      </c>
      <c r="E73" s="15">
        <v>31</v>
      </c>
      <c r="F73" s="15">
        <v>0</v>
      </c>
      <c r="G73" s="13" t="s">
        <v>1</v>
      </c>
      <c r="H73" s="13" t="s">
        <v>37</v>
      </c>
      <c r="I73" s="1"/>
      <c r="J73" s="1"/>
      <c r="K73" s="1"/>
      <c r="L73" s="1"/>
      <c r="M73" s="11">
        <v>2665600</v>
      </c>
      <c r="N73" s="11">
        <v>0</v>
      </c>
      <c r="O73" s="1"/>
      <c r="P73" s="1"/>
    </row>
    <row r="74" spans="1:16" x14ac:dyDescent="0.25">
      <c r="A74" s="1"/>
      <c r="B74" s="13" t="s">
        <v>91</v>
      </c>
      <c r="C74" s="14">
        <v>44989</v>
      </c>
      <c r="D74" s="14">
        <v>45020</v>
      </c>
      <c r="E74" s="15">
        <v>31</v>
      </c>
      <c r="F74" s="15">
        <v>0</v>
      </c>
      <c r="G74" s="13" t="s">
        <v>1</v>
      </c>
      <c r="H74" s="13" t="s">
        <v>37</v>
      </c>
      <c r="I74" s="1"/>
      <c r="J74" s="1"/>
      <c r="K74" s="1"/>
      <c r="L74" s="1"/>
      <c r="M74" s="11">
        <v>2665600</v>
      </c>
      <c r="N74" s="11">
        <v>0</v>
      </c>
      <c r="O74" s="1"/>
      <c r="P74" s="1"/>
    </row>
    <row r="76" spans="1:16" x14ac:dyDescent="0.25">
      <c r="A76" s="8" t="s">
        <v>92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2">
        <v>93374478</v>
      </c>
      <c r="N76" s="12">
        <v>0</v>
      </c>
      <c r="O76" s="1"/>
      <c r="P76" s="1"/>
    </row>
    <row r="79" spans="1:16" x14ac:dyDescent="0.25">
      <c r="A79" s="5" t="s">
        <v>93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7" t="s">
        <v>94</v>
      </c>
      <c r="N79" s="18">
        <v>1</v>
      </c>
      <c r="O79" s="19" t="s">
        <v>95</v>
      </c>
      <c r="P79" s="20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4"/>
  <sheetViews>
    <sheetView workbookViewId="0">
      <pane ySplit="4" topLeftCell="A5" activePane="bottomLeft" state="frozen"/>
      <selection pane="bottomLeft" activeCell="I5" sqref="I5"/>
    </sheetView>
  </sheetViews>
  <sheetFormatPr baseColWidth="10" defaultRowHeight="12.75" x14ac:dyDescent="0.25"/>
  <cols>
    <col min="1" max="1" width="11.42578125" style="31"/>
    <col min="2" max="2" width="11.5703125" style="31" bestFit="1" customWidth="1"/>
    <col min="3" max="5" width="11.42578125" style="31"/>
    <col min="6" max="7" width="11.5703125" style="31" bestFit="1" customWidth="1"/>
    <col min="8" max="8" width="11.5703125" style="35" bestFit="1" customWidth="1"/>
    <col min="9" max="9" width="16.5703125" style="36" bestFit="1" customWidth="1"/>
    <col min="10" max="13" width="11.5703125" style="31" bestFit="1" customWidth="1"/>
    <col min="14" max="16384" width="11.42578125" style="31"/>
  </cols>
  <sheetData>
    <row r="1" spans="2:13" x14ac:dyDescent="0.25">
      <c r="B1" s="32"/>
      <c r="C1" s="32"/>
      <c r="D1" s="32"/>
      <c r="E1" s="32"/>
      <c r="F1" s="32"/>
      <c r="G1" s="32"/>
      <c r="H1" s="33"/>
      <c r="I1" s="34"/>
    </row>
    <row r="2" spans="2:13" x14ac:dyDescent="0.25">
      <c r="B2" s="32"/>
      <c r="C2" s="32"/>
      <c r="D2" s="32"/>
      <c r="E2" s="32"/>
      <c r="F2" s="32"/>
      <c r="G2" s="32"/>
      <c r="H2" s="33"/>
      <c r="I2" s="34"/>
    </row>
    <row r="3" spans="2:13" x14ac:dyDescent="0.25">
      <c r="B3" s="32"/>
      <c r="C3" s="32"/>
      <c r="D3" s="32"/>
      <c r="E3" s="32"/>
      <c r="F3" s="32"/>
      <c r="G3" s="32"/>
      <c r="H3" s="33"/>
      <c r="I3" s="34"/>
    </row>
    <row r="4" spans="2:13" x14ac:dyDescent="0.25">
      <c r="B4" s="37" t="s">
        <v>608</v>
      </c>
      <c r="C4" s="37" t="s">
        <v>614</v>
      </c>
      <c r="D4" s="37" t="s">
        <v>616</v>
      </c>
      <c r="E4" s="37" t="s">
        <v>617</v>
      </c>
      <c r="F4" s="37" t="s">
        <v>615</v>
      </c>
      <c r="G4" s="37" t="s">
        <v>616</v>
      </c>
      <c r="H4" s="38" t="s">
        <v>611</v>
      </c>
      <c r="I4" s="39" t="s">
        <v>610</v>
      </c>
      <c r="J4" s="40" t="s">
        <v>606</v>
      </c>
      <c r="K4" s="40" t="s">
        <v>607</v>
      </c>
      <c r="L4" s="40" t="s">
        <v>608</v>
      </c>
      <c r="M4" s="40" t="s">
        <v>609</v>
      </c>
    </row>
    <row r="5" spans="2:13" x14ac:dyDescent="0.25">
      <c r="B5" s="41">
        <v>5</v>
      </c>
      <c r="C5" s="41" t="s">
        <v>612</v>
      </c>
      <c r="D5" s="41" t="str">
        <f>B5&amp;C5</f>
        <v>5FED</v>
      </c>
      <c r="E5" s="41" t="s">
        <v>313</v>
      </c>
      <c r="F5" s="41">
        <v>1870</v>
      </c>
      <c r="G5" s="41" t="str">
        <f>E5&amp;F5</f>
        <v>FEPE1870</v>
      </c>
      <c r="H5" s="42">
        <v>44869</v>
      </c>
      <c r="I5" s="43">
        <v>2380000</v>
      </c>
      <c r="J5" s="41">
        <v>1</v>
      </c>
      <c r="K5" s="41">
        <v>13020505</v>
      </c>
      <c r="L5" s="41">
        <v>5</v>
      </c>
      <c r="M5" s="41">
        <v>101</v>
      </c>
    </row>
    <row r="6" spans="2:13" x14ac:dyDescent="0.25">
      <c r="B6" s="41">
        <v>5</v>
      </c>
      <c r="C6" s="41" t="s">
        <v>612</v>
      </c>
      <c r="D6" s="41" t="str">
        <f t="shared" ref="D6:D53" si="0">B6&amp;C6</f>
        <v>5FED</v>
      </c>
      <c r="E6" s="41" t="s">
        <v>313</v>
      </c>
      <c r="F6" s="41">
        <v>1876</v>
      </c>
      <c r="G6" s="41" t="str">
        <f t="shared" ref="G6:G53" si="1">E6&amp;F6</f>
        <v>FEPE1876</v>
      </c>
      <c r="H6" s="42">
        <v>44869</v>
      </c>
      <c r="I6" s="43">
        <v>16500</v>
      </c>
      <c r="J6" s="41">
        <v>1</v>
      </c>
      <c r="K6" s="41">
        <v>13020505</v>
      </c>
      <c r="L6" s="41">
        <v>5</v>
      </c>
      <c r="M6" s="41">
        <v>101</v>
      </c>
    </row>
    <row r="7" spans="2:13" x14ac:dyDescent="0.25">
      <c r="B7" s="41">
        <v>5</v>
      </c>
      <c r="C7" s="41" t="s">
        <v>612</v>
      </c>
      <c r="D7" s="41" t="str">
        <f t="shared" si="0"/>
        <v>5FED</v>
      </c>
      <c r="E7" s="41" t="s">
        <v>313</v>
      </c>
      <c r="F7" s="41">
        <v>1878</v>
      </c>
      <c r="G7" s="41" t="str">
        <f t="shared" si="1"/>
        <v>FEPE1878</v>
      </c>
      <c r="H7" s="42">
        <v>44869</v>
      </c>
      <c r="I7" s="43">
        <v>2380000</v>
      </c>
      <c r="J7" s="41">
        <v>1</v>
      </c>
      <c r="K7" s="41">
        <v>13020505</v>
      </c>
      <c r="L7" s="41">
        <v>5</v>
      </c>
      <c r="M7" s="41">
        <v>101</v>
      </c>
    </row>
    <row r="8" spans="2:13" x14ac:dyDescent="0.25">
      <c r="B8" s="41">
        <v>5</v>
      </c>
      <c r="C8" s="41" t="s">
        <v>612</v>
      </c>
      <c r="D8" s="41" t="str">
        <f t="shared" si="0"/>
        <v>5FED</v>
      </c>
      <c r="E8" s="41" t="s">
        <v>313</v>
      </c>
      <c r="F8" s="41">
        <v>1879</v>
      </c>
      <c r="G8" s="41" t="str">
        <f t="shared" si="1"/>
        <v>FEPE1879</v>
      </c>
      <c r="H8" s="42">
        <v>44869</v>
      </c>
      <c r="I8" s="43">
        <v>2380000</v>
      </c>
      <c r="J8" s="41">
        <v>1</v>
      </c>
      <c r="K8" s="41">
        <v>13020505</v>
      </c>
      <c r="L8" s="41">
        <v>5</v>
      </c>
      <c r="M8" s="41">
        <v>101</v>
      </c>
    </row>
    <row r="9" spans="2:13" x14ac:dyDescent="0.25">
      <c r="B9" s="41">
        <v>5</v>
      </c>
      <c r="C9" s="41" t="s">
        <v>612</v>
      </c>
      <c r="D9" s="41" t="str">
        <f t="shared" si="0"/>
        <v>5FED</v>
      </c>
      <c r="E9" s="41" t="s">
        <v>313</v>
      </c>
      <c r="F9" s="41">
        <v>2428</v>
      </c>
      <c r="G9" s="41" t="str">
        <f t="shared" si="1"/>
        <v>FEPE2428</v>
      </c>
      <c r="H9" s="42">
        <v>44898</v>
      </c>
      <c r="I9" s="43">
        <v>143900</v>
      </c>
      <c r="J9" s="41">
        <v>1</v>
      </c>
      <c r="K9" s="41">
        <v>13020505</v>
      </c>
      <c r="L9" s="41">
        <v>5</v>
      </c>
      <c r="M9" s="41">
        <v>101</v>
      </c>
    </row>
    <row r="10" spans="2:13" x14ac:dyDescent="0.25">
      <c r="B10" s="41">
        <v>5</v>
      </c>
      <c r="C10" s="41" t="s">
        <v>612</v>
      </c>
      <c r="D10" s="41" t="str">
        <f t="shared" si="0"/>
        <v>5FED</v>
      </c>
      <c r="E10" s="41" t="s">
        <v>313</v>
      </c>
      <c r="F10" s="41">
        <v>3418</v>
      </c>
      <c r="G10" s="41" t="str">
        <f t="shared" si="1"/>
        <v>FEPE3418</v>
      </c>
      <c r="H10" s="42">
        <v>44961</v>
      </c>
      <c r="I10" s="43">
        <v>386274</v>
      </c>
      <c r="J10" s="41">
        <v>1</v>
      </c>
      <c r="K10" s="41">
        <v>13020505</v>
      </c>
      <c r="L10" s="41">
        <v>5</v>
      </c>
      <c r="M10" s="41">
        <v>101</v>
      </c>
    </row>
    <row r="11" spans="2:13" x14ac:dyDescent="0.25">
      <c r="B11" s="41">
        <v>5</v>
      </c>
      <c r="C11" s="41" t="s">
        <v>612</v>
      </c>
      <c r="D11" s="41" t="str">
        <f t="shared" si="0"/>
        <v>5FED</v>
      </c>
      <c r="E11" s="41" t="s">
        <v>313</v>
      </c>
      <c r="F11" s="41">
        <v>3419</v>
      </c>
      <c r="G11" s="41" t="str">
        <f t="shared" si="1"/>
        <v>FEPE3419</v>
      </c>
      <c r="H11" s="42">
        <v>44961</v>
      </c>
      <c r="I11" s="43">
        <v>386274</v>
      </c>
      <c r="J11" s="41">
        <v>1</v>
      </c>
      <c r="K11" s="41">
        <v>13020505</v>
      </c>
      <c r="L11" s="41">
        <v>5</v>
      </c>
      <c r="M11" s="41">
        <v>101</v>
      </c>
    </row>
    <row r="12" spans="2:13" x14ac:dyDescent="0.25">
      <c r="B12" s="41">
        <v>5</v>
      </c>
      <c r="C12" s="41" t="s">
        <v>612</v>
      </c>
      <c r="D12" s="41" t="str">
        <f t="shared" si="0"/>
        <v>5FED</v>
      </c>
      <c r="E12" s="41" t="s">
        <v>313</v>
      </c>
      <c r="F12" s="41">
        <v>3420</v>
      </c>
      <c r="G12" s="41" t="str">
        <f t="shared" si="1"/>
        <v>FEPE3420</v>
      </c>
      <c r="H12" s="42">
        <v>44961</v>
      </c>
      <c r="I12" s="43">
        <v>386274</v>
      </c>
      <c r="J12" s="41">
        <v>1</v>
      </c>
      <c r="K12" s="41">
        <v>13020505</v>
      </c>
      <c r="L12" s="41">
        <v>5</v>
      </c>
      <c r="M12" s="41">
        <v>101</v>
      </c>
    </row>
    <row r="13" spans="2:13" x14ac:dyDescent="0.25">
      <c r="B13" s="41">
        <v>5</v>
      </c>
      <c r="C13" s="41" t="s">
        <v>612</v>
      </c>
      <c r="D13" s="41" t="str">
        <f t="shared" si="0"/>
        <v>5FED</v>
      </c>
      <c r="E13" s="41" t="s">
        <v>313</v>
      </c>
      <c r="F13" s="41">
        <v>3946</v>
      </c>
      <c r="G13" s="41" t="str">
        <f t="shared" si="1"/>
        <v>FEPE3946</v>
      </c>
      <c r="H13" s="42">
        <v>44989</v>
      </c>
      <c r="I13" s="43">
        <v>2665600</v>
      </c>
      <c r="J13" s="41">
        <v>1</v>
      </c>
      <c r="K13" s="41">
        <v>13020505</v>
      </c>
      <c r="L13" s="41">
        <v>5</v>
      </c>
      <c r="M13" s="41">
        <v>101</v>
      </c>
    </row>
    <row r="14" spans="2:13" x14ac:dyDescent="0.25">
      <c r="B14" s="41">
        <v>5</v>
      </c>
      <c r="C14" s="41" t="s">
        <v>612</v>
      </c>
      <c r="D14" s="41" t="str">
        <f t="shared" si="0"/>
        <v>5FED</v>
      </c>
      <c r="E14" s="41" t="s">
        <v>313</v>
      </c>
      <c r="F14" s="41">
        <v>3947</v>
      </c>
      <c r="G14" s="41" t="str">
        <f t="shared" si="1"/>
        <v>FEPE3947</v>
      </c>
      <c r="H14" s="42">
        <v>44989</v>
      </c>
      <c r="I14" s="43">
        <v>2665600</v>
      </c>
      <c r="J14" s="41">
        <v>1</v>
      </c>
      <c r="K14" s="41">
        <v>13020505</v>
      </c>
      <c r="L14" s="41">
        <v>5</v>
      </c>
      <c r="M14" s="41">
        <v>101</v>
      </c>
    </row>
    <row r="15" spans="2:13" x14ac:dyDescent="0.25">
      <c r="B15" s="41">
        <v>5</v>
      </c>
      <c r="C15" s="41" t="s">
        <v>612</v>
      </c>
      <c r="D15" s="41" t="str">
        <f t="shared" si="0"/>
        <v>5FED</v>
      </c>
      <c r="E15" s="41" t="s">
        <v>313</v>
      </c>
      <c r="F15" s="41">
        <v>3948</v>
      </c>
      <c r="G15" s="41" t="str">
        <f t="shared" si="1"/>
        <v>FEPE3948</v>
      </c>
      <c r="H15" s="42">
        <v>44989</v>
      </c>
      <c r="I15" s="43">
        <v>2665600</v>
      </c>
      <c r="J15" s="41">
        <v>1</v>
      </c>
      <c r="K15" s="41">
        <v>13020505</v>
      </c>
      <c r="L15" s="41">
        <v>5</v>
      </c>
      <c r="M15" s="41">
        <v>101</v>
      </c>
    </row>
    <row r="16" spans="2:13" x14ac:dyDescent="0.25">
      <c r="B16" s="41">
        <v>5</v>
      </c>
      <c r="C16" s="41" t="s">
        <v>613</v>
      </c>
      <c r="D16" s="41" t="str">
        <f t="shared" si="0"/>
        <v xml:space="preserve">5SI </v>
      </c>
      <c r="E16" s="41" t="s">
        <v>618</v>
      </c>
      <c r="F16" s="41">
        <v>201653</v>
      </c>
      <c r="G16" s="41" t="str">
        <f t="shared" si="1"/>
        <v>FECN201653</v>
      </c>
      <c r="H16" s="42">
        <v>44742</v>
      </c>
      <c r="I16" s="43">
        <v>190400</v>
      </c>
      <c r="J16" s="41">
        <v>1</v>
      </c>
      <c r="K16" s="41">
        <v>13020605</v>
      </c>
      <c r="L16" s="41">
        <v>5</v>
      </c>
      <c r="M16" s="41">
        <v>101</v>
      </c>
    </row>
    <row r="17" spans="2:13" x14ac:dyDescent="0.25">
      <c r="B17" s="41">
        <v>5</v>
      </c>
      <c r="C17" s="41" t="s">
        <v>613</v>
      </c>
      <c r="D17" s="41" t="str">
        <f t="shared" si="0"/>
        <v xml:space="preserve">5SI </v>
      </c>
      <c r="E17" s="41" t="s">
        <v>618</v>
      </c>
      <c r="F17" s="41">
        <v>201654</v>
      </c>
      <c r="G17" s="41" t="str">
        <f t="shared" si="1"/>
        <v>FECN201654</v>
      </c>
      <c r="H17" s="42">
        <v>44742</v>
      </c>
      <c r="I17" s="43">
        <v>183077</v>
      </c>
      <c r="J17" s="41">
        <v>1</v>
      </c>
      <c r="K17" s="41">
        <v>13020605</v>
      </c>
      <c r="L17" s="41">
        <v>5</v>
      </c>
      <c r="M17" s="41">
        <v>101</v>
      </c>
    </row>
    <row r="18" spans="2:13" x14ac:dyDescent="0.25">
      <c r="B18" s="41">
        <v>5</v>
      </c>
      <c r="C18" s="41" t="s">
        <v>612</v>
      </c>
      <c r="D18" s="41" t="str">
        <f t="shared" si="0"/>
        <v>5FED</v>
      </c>
      <c r="E18" s="41" t="s">
        <v>313</v>
      </c>
      <c r="F18" s="41">
        <v>326</v>
      </c>
      <c r="G18" s="41" t="str">
        <f t="shared" si="1"/>
        <v>FEPE326</v>
      </c>
      <c r="H18" s="42">
        <v>44778</v>
      </c>
      <c r="I18" s="43">
        <v>55000</v>
      </c>
      <c r="J18" s="41">
        <v>1</v>
      </c>
      <c r="K18" s="41">
        <v>13020605</v>
      </c>
      <c r="L18" s="41">
        <v>5</v>
      </c>
      <c r="M18" s="41">
        <v>101</v>
      </c>
    </row>
    <row r="19" spans="2:13" x14ac:dyDescent="0.25">
      <c r="B19" s="41">
        <v>5</v>
      </c>
      <c r="C19" s="41" t="s">
        <v>612</v>
      </c>
      <c r="D19" s="41" t="str">
        <f t="shared" si="0"/>
        <v>5FED</v>
      </c>
      <c r="E19" s="41" t="s">
        <v>313</v>
      </c>
      <c r="F19" s="41">
        <v>327</v>
      </c>
      <c r="G19" s="41" t="str">
        <f t="shared" si="1"/>
        <v>FEPE327</v>
      </c>
      <c r="H19" s="42">
        <v>44778</v>
      </c>
      <c r="I19" s="43">
        <v>55000</v>
      </c>
      <c r="J19" s="41">
        <v>1</v>
      </c>
      <c r="K19" s="41">
        <v>13020605</v>
      </c>
      <c r="L19" s="41">
        <v>5</v>
      </c>
      <c r="M19" s="41">
        <v>101</v>
      </c>
    </row>
    <row r="20" spans="2:13" x14ac:dyDescent="0.25">
      <c r="B20" s="41">
        <v>5</v>
      </c>
      <c r="C20" s="41" t="s">
        <v>612</v>
      </c>
      <c r="D20" s="41" t="str">
        <f t="shared" si="0"/>
        <v>5FED</v>
      </c>
      <c r="E20" s="41" t="s">
        <v>313</v>
      </c>
      <c r="F20" s="41">
        <v>706</v>
      </c>
      <c r="G20" s="41" t="str">
        <f t="shared" si="1"/>
        <v>FEPE706</v>
      </c>
      <c r="H20" s="42">
        <v>44809</v>
      </c>
      <c r="I20" s="43">
        <v>2380000</v>
      </c>
      <c r="J20" s="41">
        <v>1</v>
      </c>
      <c r="K20" s="41">
        <v>13020605</v>
      </c>
      <c r="L20" s="41">
        <v>5</v>
      </c>
      <c r="M20" s="41">
        <v>101</v>
      </c>
    </row>
    <row r="21" spans="2:13" x14ac:dyDescent="0.25">
      <c r="B21" s="41">
        <v>5</v>
      </c>
      <c r="C21" s="41" t="s">
        <v>612</v>
      </c>
      <c r="D21" s="41" t="str">
        <f t="shared" si="0"/>
        <v>5FED</v>
      </c>
      <c r="E21" s="41" t="s">
        <v>313</v>
      </c>
      <c r="F21" s="41">
        <v>1863</v>
      </c>
      <c r="G21" s="41" t="str">
        <f t="shared" si="1"/>
        <v>FEPE1863</v>
      </c>
      <c r="H21" s="42">
        <v>44869</v>
      </c>
      <c r="I21" s="43">
        <v>120000</v>
      </c>
      <c r="J21" s="41">
        <v>1</v>
      </c>
      <c r="K21" s="41">
        <v>13020605</v>
      </c>
      <c r="L21" s="41">
        <v>5</v>
      </c>
      <c r="M21" s="41">
        <v>101</v>
      </c>
    </row>
    <row r="22" spans="2:13" x14ac:dyDescent="0.25">
      <c r="B22" s="41">
        <v>5</v>
      </c>
      <c r="C22" s="41" t="s">
        <v>612</v>
      </c>
      <c r="D22" s="41" t="str">
        <f t="shared" si="0"/>
        <v>5FED</v>
      </c>
      <c r="E22" s="41" t="s">
        <v>313</v>
      </c>
      <c r="F22" s="41">
        <v>1864</v>
      </c>
      <c r="G22" s="41" t="str">
        <f t="shared" si="1"/>
        <v>FEPE1864</v>
      </c>
      <c r="H22" s="42">
        <v>44869</v>
      </c>
      <c r="I22" s="43">
        <v>2380000</v>
      </c>
      <c r="J22" s="41">
        <v>1</v>
      </c>
      <c r="K22" s="41">
        <v>13020605</v>
      </c>
      <c r="L22" s="41">
        <v>5</v>
      </c>
      <c r="M22" s="41">
        <v>101</v>
      </c>
    </row>
    <row r="23" spans="2:13" x14ac:dyDescent="0.25">
      <c r="B23" s="41">
        <v>5</v>
      </c>
      <c r="C23" s="41" t="s">
        <v>612</v>
      </c>
      <c r="D23" s="41" t="str">
        <f t="shared" si="0"/>
        <v>5FED</v>
      </c>
      <c r="E23" s="41" t="s">
        <v>313</v>
      </c>
      <c r="F23" s="41">
        <v>1865</v>
      </c>
      <c r="G23" s="41" t="str">
        <f t="shared" si="1"/>
        <v>FEPE1865</v>
      </c>
      <c r="H23" s="42">
        <v>44869</v>
      </c>
      <c r="I23" s="43">
        <v>2380000</v>
      </c>
      <c r="J23" s="41">
        <v>1</v>
      </c>
      <c r="K23" s="41">
        <v>13020605</v>
      </c>
      <c r="L23" s="41">
        <v>5</v>
      </c>
      <c r="M23" s="41">
        <v>101</v>
      </c>
    </row>
    <row r="24" spans="2:13" x14ac:dyDescent="0.25">
      <c r="B24" s="41">
        <v>5</v>
      </c>
      <c r="C24" s="41" t="s">
        <v>612</v>
      </c>
      <c r="D24" s="41" t="str">
        <f t="shared" si="0"/>
        <v>5FED</v>
      </c>
      <c r="E24" s="41" t="s">
        <v>313</v>
      </c>
      <c r="F24" s="41">
        <v>1866</v>
      </c>
      <c r="G24" s="41" t="str">
        <f t="shared" si="1"/>
        <v>FEPE1866</v>
      </c>
      <c r="H24" s="42">
        <v>44869</v>
      </c>
      <c r="I24" s="43">
        <v>2380000</v>
      </c>
      <c r="J24" s="41">
        <v>1</v>
      </c>
      <c r="K24" s="41">
        <v>13020605</v>
      </c>
      <c r="L24" s="41">
        <v>5</v>
      </c>
      <c r="M24" s="41">
        <v>101</v>
      </c>
    </row>
    <row r="25" spans="2:13" x14ac:dyDescent="0.25">
      <c r="B25" s="41">
        <v>5</v>
      </c>
      <c r="C25" s="41" t="s">
        <v>612</v>
      </c>
      <c r="D25" s="41" t="str">
        <f t="shared" si="0"/>
        <v>5FED</v>
      </c>
      <c r="E25" s="41" t="s">
        <v>313</v>
      </c>
      <c r="F25" s="41">
        <v>1867</v>
      </c>
      <c r="G25" s="41" t="str">
        <f t="shared" si="1"/>
        <v>FEPE1867</v>
      </c>
      <c r="H25" s="42">
        <v>44869</v>
      </c>
      <c r="I25" s="43">
        <v>2380000</v>
      </c>
      <c r="J25" s="41">
        <v>1</v>
      </c>
      <c r="K25" s="41">
        <v>13020605</v>
      </c>
      <c r="L25" s="41">
        <v>5</v>
      </c>
      <c r="M25" s="41">
        <v>101</v>
      </c>
    </row>
    <row r="26" spans="2:13" x14ac:dyDescent="0.25">
      <c r="B26" s="41">
        <v>5</v>
      </c>
      <c r="C26" s="41" t="s">
        <v>612</v>
      </c>
      <c r="D26" s="41" t="str">
        <f t="shared" si="0"/>
        <v>5FED</v>
      </c>
      <c r="E26" s="41" t="s">
        <v>313</v>
      </c>
      <c r="F26" s="41">
        <v>1868</v>
      </c>
      <c r="G26" s="41" t="str">
        <f t="shared" si="1"/>
        <v>FEPE1868</v>
      </c>
      <c r="H26" s="42">
        <v>44869</v>
      </c>
      <c r="I26" s="43">
        <v>2380000</v>
      </c>
      <c r="J26" s="41">
        <v>1</v>
      </c>
      <c r="K26" s="41">
        <v>13020605</v>
      </c>
      <c r="L26" s="41">
        <v>5</v>
      </c>
      <c r="M26" s="41">
        <v>101</v>
      </c>
    </row>
    <row r="27" spans="2:13" x14ac:dyDescent="0.25">
      <c r="B27" s="41">
        <v>5</v>
      </c>
      <c r="C27" s="41" t="s">
        <v>612</v>
      </c>
      <c r="D27" s="41" t="str">
        <f t="shared" si="0"/>
        <v>5FED</v>
      </c>
      <c r="E27" s="41" t="s">
        <v>313</v>
      </c>
      <c r="F27" s="41">
        <v>1869</v>
      </c>
      <c r="G27" s="41" t="str">
        <f t="shared" si="1"/>
        <v>FEPE1869</v>
      </c>
      <c r="H27" s="42">
        <v>44869</v>
      </c>
      <c r="I27" s="43">
        <v>2380000</v>
      </c>
      <c r="J27" s="41">
        <v>1</v>
      </c>
      <c r="K27" s="41">
        <v>13020605</v>
      </c>
      <c r="L27" s="41">
        <v>5</v>
      </c>
      <c r="M27" s="41">
        <v>101</v>
      </c>
    </row>
    <row r="28" spans="2:13" x14ac:dyDescent="0.25">
      <c r="B28" s="41">
        <v>5</v>
      </c>
      <c r="C28" s="41" t="s">
        <v>612</v>
      </c>
      <c r="D28" s="41" t="str">
        <f t="shared" si="0"/>
        <v>5FED</v>
      </c>
      <c r="E28" s="41" t="s">
        <v>313</v>
      </c>
      <c r="F28" s="41">
        <v>1871</v>
      </c>
      <c r="G28" s="41" t="str">
        <f t="shared" si="1"/>
        <v>FEPE1871</v>
      </c>
      <c r="H28" s="42">
        <v>44869</v>
      </c>
      <c r="I28" s="43">
        <v>2380000</v>
      </c>
      <c r="J28" s="41">
        <v>1</v>
      </c>
      <c r="K28" s="41">
        <v>13020605</v>
      </c>
      <c r="L28" s="41">
        <v>5</v>
      </c>
      <c r="M28" s="41">
        <v>101</v>
      </c>
    </row>
    <row r="29" spans="2:13" x14ac:dyDescent="0.25">
      <c r="B29" s="41">
        <v>5</v>
      </c>
      <c r="C29" s="41" t="s">
        <v>612</v>
      </c>
      <c r="D29" s="41" t="str">
        <f t="shared" si="0"/>
        <v>5FED</v>
      </c>
      <c r="E29" s="41" t="s">
        <v>313</v>
      </c>
      <c r="F29" s="41">
        <v>1872</v>
      </c>
      <c r="G29" s="41" t="str">
        <f t="shared" si="1"/>
        <v>FEPE1872</v>
      </c>
      <c r="H29" s="42">
        <v>44869</v>
      </c>
      <c r="I29" s="43">
        <v>2380000</v>
      </c>
      <c r="J29" s="41">
        <v>1</v>
      </c>
      <c r="K29" s="41">
        <v>13020605</v>
      </c>
      <c r="L29" s="41">
        <v>5</v>
      </c>
      <c r="M29" s="41">
        <v>101</v>
      </c>
    </row>
    <row r="30" spans="2:13" x14ac:dyDescent="0.25">
      <c r="B30" s="41">
        <v>5</v>
      </c>
      <c r="C30" s="41" t="s">
        <v>612</v>
      </c>
      <c r="D30" s="41" t="str">
        <f t="shared" si="0"/>
        <v>5FED</v>
      </c>
      <c r="E30" s="41" t="s">
        <v>313</v>
      </c>
      <c r="F30" s="41">
        <v>1873</v>
      </c>
      <c r="G30" s="41" t="str">
        <f t="shared" si="1"/>
        <v>FEPE1873</v>
      </c>
      <c r="H30" s="42">
        <v>44869</v>
      </c>
      <c r="I30" s="43">
        <v>2380000</v>
      </c>
      <c r="J30" s="41">
        <v>1</v>
      </c>
      <c r="K30" s="41">
        <v>13020605</v>
      </c>
      <c r="L30" s="41">
        <v>5</v>
      </c>
      <c r="M30" s="41">
        <v>101</v>
      </c>
    </row>
    <row r="31" spans="2:13" x14ac:dyDescent="0.25">
      <c r="B31" s="41">
        <v>5</v>
      </c>
      <c r="C31" s="41" t="s">
        <v>612</v>
      </c>
      <c r="D31" s="41" t="str">
        <f t="shared" si="0"/>
        <v>5FED</v>
      </c>
      <c r="E31" s="41" t="s">
        <v>313</v>
      </c>
      <c r="F31" s="41">
        <v>1874</v>
      </c>
      <c r="G31" s="41" t="str">
        <f t="shared" si="1"/>
        <v>FEPE1874</v>
      </c>
      <c r="H31" s="42">
        <v>44869</v>
      </c>
      <c r="I31" s="43">
        <v>1464616</v>
      </c>
      <c r="J31" s="41">
        <v>1</v>
      </c>
      <c r="K31" s="41">
        <v>13020605</v>
      </c>
      <c r="L31" s="41">
        <v>5</v>
      </c>
      <c r="M31" s="41">
        <v>101</v>
      </c>
    </row>
    <row r="32" spans="2:13" x14ac:dyDescent="0.25">
      <c r="B32" s="41">
        <v>5</v>
      </c>
      <c r="C32" s="41" t="s">
        <v>612</v>
      </c>
      <c r="D32" s="41" t="str">
        <f t="shared" si="0"/>
        <v>5FED</v>
      </c>
      <c r="E32" s="41" t="s">
        <v>313</v>
      </c>
      <c r="F32" s="41">
        <v>1875</v>
      </c>
      <c r="G32" s="41" t="str">
        <f t="shared" si="1"/>
        <v>FEPE1875</v>
      </c>
      <c r="H32" s="42">
        <v>44869</v>
      </c>
      <c r="I32" s="43">
        <v>1647693</v>
      </c>
      <c r="J32" s="41">
        <v>1</v>
      </c>
      <c r="K32" s="41">
        <v>13020605</v>
      </c>
      <c r="L32" s="41">
        <v>5</v>
      </c>
      <c r="M32" s="41">
        <v>101</v>
      </c>
    </row>
    <row r="33" spans="2:13" x14ac:dyDescent="0.25">
      <c r="B33" s="41">
        <v>5</v>
      </c>
      <c r="C33" s="41" t="s">
        <v>612</v>
      </c>
      <c r="D33" s="41" t="str">
        <f t="shared" si="0"/>
        <v>5FED</v>
      </c>
      <c r="E33" s="41" t="s">
        <v>313</v>
      </c>
      <c r="F33" s="41">
        <v>2972</v>
      </c>
      <c r="G33" s="41" t="str">
        <f t="shared" si="1"/>
        <v>FEPE2972</v>
      </c>
      <c r="H33" s="42">
        <v>44932</v>
      </c>
      <c r="I33" s="43">
        <v>420000</v>
      </c>
      <c r="J33" s="41">
        <v>1</v>
      </c>
      <c r="K33" s="41">
        <v>13020605</v>
      </c>
      <c r="L33" s="41">
        <v>5</v>
      </c>
      <c r="M33" s="41">
        <v>101</v>
      </c>
    </row>
    <row r="34" spans="2:13" x14ac:dyDescent="0.25">
      <c r="B34" s="41">
        <v>5</v>
      </c>
      <c r="C34" s="41" t="s">
        <v>612</v>
      </c>
      <c r="D34" s="41" t="str">
        <f t="shared" si="0"/>
        <v>5FED</v>
      </c>
      <c r="E34" s="41" t="s">
        <v>313</v>
      </c>
      <c r="F34" s="41">
        <v>3407</v>
      </c>
      <c r="G34" s="41" t="str">
        <f t="shared" si="1"/>
        <v>FEPE3407</v>
      </c>
      <c r="H34" s="42">
        <v>44961</v>
      </c>
      <c r="I34" s="43">
        <v>63927</v>
      </c>
      <c r="J34" s="41">
        <v>1</v>
      </c>
      <c r="K34" s="41">
        <v>13020605</v>
      </c>
      <c r="L34" s="41">
        <v>5</v>
      </c>
      <c r="M34" s="41">
        <v>101</v>
      </c>
    </row>
    <row r="35" spans="2:13" x14ac:dyDescent="0.25">
      <c r="B35" s="41">
        <v>5</v>
      </c>
      <c r="C35" s="41" t="s">
        <v>612</v>
      </c>
      <c r="D35" s="41" t="str">
        <f t="shared" si="0"/>
        <v>5FED</v>
      </c>
      <c r="E35" s="41" t="s">
        <v>313</v>
      </c>
      <c r="F35" s="41">
        <v>3408</v>
      </c>
      <c r="G35" s="41" t="str">
        <f t="shared" si="1"/>
        <v>FEPE3408</v>
      </c>
      <c r="H35" s="42">
        <v>44961</v>
      </c>
      <c r="I35" s="43">
        <v>2766274</v>
      </c>
      <c r="J35" s="41">
        <v>1</v>
      </c>
      <c r="K35" s="41">
        <v>13020605</v>
      </c>
      <c r="L35" s="41">
        <v>5</v>
      </c>
      <c r="M35" s="41">
        <v>101</v>
      </c>
    </row>
    <row r="36" spans="2:13" x14ac:dyDescent="0.25">
      <c r="B36" s="41">
        <v>5</v>
      </c>
      <c r="C36" s="41" t="s">
        <v>612</v>
      </c>
      <c r="D36" s="41" t="str">
        <f t="shared" si="0"/>
        <v>5FED</v>
      </c>
      <c r="E36" s="41" t="s">
        <v>313</v>
      </c>
      <c r="F36" s="41">
        <v>3409</v>
      </c>
      <c r="G36" s="41" t="str">
        <f t="shared" si="1"/>
        <v>FEPE3409</v>
      </c>
      <c r="H36" s="42">
        <v>44961</v>
      </c>
      <c r="I36" s="43">
        <v>2766274</v>
      </c>
      <c r="J36" s="41">
        <v>1</v>
      </c>
      <c r="K36" s="41">
        <v>13020605</v>
      </c>
      <c r="L36" s="41">
        <v>5</v>
      </c>
      <c r="M36" s="41">
        <v>101</v>
      </c>
    </row>
    <row r="37" spans="2:13" x14ac:dyDescent="0.25">
      <c r="B37" s="41">
        <v>5</v>
      </c>
      <c r="C37" s="41" t="s">
        <v>612</v>
      </c>
      <c r="D37" s="41" t="str">
        <f t="shared" si="0"/>
        <v>5FED</v>
      </c>
      <c r="E37" s="41" t="s">
        <v>313</v>
      </c>
      <c r="F37" s="41">
        <v>3410</v>
      </c>
      <c r="G37" s="41" t="str">
        <f t="shared" si="1"/>
        <v>FEPE3410</v>
      </c>
      <c r="H37" s="42">
        <v>44961</v>
      </c>
      <c r="I37" s="43">
        <v>2766274</v>
      </c>
      <c r="J37" s="41">
        <v>1</v>
      </c>
      <c r="K37" s="41">
        <v>13020605</v>
      </c>
      <c r="L37" s="41">
        <v>5</v>
      </c>
      <c r="M37" s="41">
        <v>101</v>
      </c>
    </row>
    <row r="38" spans="2:13" x14ac:dyDescent="0.25">
      <c r="B38" s="41">
        <v>5</v>
      </c>
      <c r="C38" s="41" t="s">
        <v>612</v>
      </c>
      <c r="D38" s="41" t="str">
        <f t="shared" si="0"/>
        <v>5FED</v>
      </c>
      <c r="E38" s="41" t="s">
        <v>313</v>
      </c>
      <c r="F38" s="41">
        <v>3411</v>
      </c>
      <c r="G38" s="41" t="str">
        <f t="shared" si="1"/>
        <v>FEPE3411</v>
      </c>
      <c r="H38" s="42">
        <v>44961</v>
      </c>
      <c r="I38" s="43">
        <v>2766274</v>
      </c>
      <c r="J38" s="41">
        <v>1</v>
      </c>
      <c r="K38" s="41">
        <v>13020605</v>
      </c>
      <c r="L38" s="41">
        <v>5</v>
      </c>
      <c r="M38" s="41">
        <v>101</v>
      </c>
    </row>
    <row r="39" spans="2:13" x14ac:dyDescent="0.25">
      <c r="B39" s="41">
        <v>5</v>
      </c>
      <c r="C39" s="41" t="s">
        <v>612</v>
      </c>
      <c r="D39" s="41" t="str">
        <f t="shared" si="0"/>
        <v>5FED</v>
      </c>
      <c r="E39" s="41" t="s">
        <v>313</v>
      </c>
      <c r="F39" s="41">
        <v>3412</v>
      </c>
      <c r="G39" s="41" t="str">
        <f t="shared" si="1"/>
        <v>FEPE3412</v>
      </c>
      <c r="H39" s="42">
        <v>44961</v>
      </c>
      <c r="I39" s="43">
        <v>2766274</v>
      </c>
      <c r="J39" s="41">
        <v>1</v>
      </c>
      <c r="K39" s="41">
        <v>13020605</v>
      </c>
      <c r="L39" s="41">
        <v>5</v>
      </c>
      <c r="M39" s="41">
        <v>101</v>
      </c>
    </row>
    <row r="40" spans="2:13" x14ac:dyDescent="0.25">
      <c r="B40" s="41">
        <v>5</v>
      </c>
      <c r="C40" s="41" t="s">
        <v>612</v>
      </c>
      <c r="D40" s="41" t="str">
        <f t="shared" si="0"/>
        <v>5FED</v>
      </c>
      <c r="E40" s="41" t="s">
        <v>313</v>
      </c>
      <c r="F40" s="41">
        <v>3413</v>
      </c>
      <c r="G40" s="41" t="str">
        <f t="shared" si="1"/>
        <v>FEPE3413</v>
      </c>
      <c r="H40" s="42">
        <v>44961</v>
      </c>
      <c r="I40" s="43">
        <v>2766274</v>
      </c>
      <c r="J40" s="41">
        <v>1</v>
      </c>
      <c r="K40" s="41">
        <v>13020605</v>
      </c>
      <c r="L40" s="41">
        <v>5</v>
      </c>
      <c r="M40" s="41">
        <v>101</v>
      </c>
    </row>
    <row r="41" spans="2:13" x14ac:dyDescent="0.25">
      <c r="B41" s="41">
        <v>5</v>
      </c>
      <c r="C41" s="41" t="s">
        <v>612</v>
      </c>
      <c r="D41" s="41" t="str">
        <f t="shared" si="0"/>
        <v>5FED</v>
      </c>
      <c r="E41" s="41" t="s">
        <v>313</v>
      </c>
      <c r="F41" s="41">
        <v>3414</v>
      </c>
      <c r="G41" s="41" t="str">
        <f t="shared" si="1"/>
        <v>FEPE3414</v>
      </c>
      <c r="H41" s="42">
        <v>44961</v>
      </c>
      <c r="I41" s="43">
        <v>2766274</v>
      </c>
      <c r="J41" s="41">
        <v>1</v>
      </c>
      <c r="K41" s="41">
        <v>13020605</v>
      </c>
      <c r="L41" s="41">
        <v>5</v>
      </c>
      <c r="M41" s="41">
        <v>101</v>
      </c>
    </row>
    <row r="42" spans="2:13" x14ac:dyDescent="0.25">
      <c r="B42" s="41">
        <v>5</v>
      </c>
      <c r="C42" s="41" t="s">
        <v>612</v>
      </c>
      <c r="D42" s="41" t="str">
        <f t="shared" si="0"/>
        <v>5FED</v>
      </c>
      <c r="E42" s="41" t="s">
        <v>313</v>
      </c>
      <c r="F42" s="41">
        <v>3415</v>
      </c>
      <c r="G42" s="41" t="str">
        <f t="shared" si="1"/>
        <v>FEPE3415</v>
      </c>
      <c r="H42" s="42">
        <v>44961</v>
      </c>
      <c r="I42" s="43">
        <v>2766274</v>
      </c>
      <c r="J42" s="41">
        <v>1</v>
      </c>
      <c r="K42" s="41">
        <v>13020605</v>
      </c>
      <c r="L42" s="41">
        <v>5</v>
      </c>
      <c r="M42" s="41">
        <v>101</v>
      </c>
    </row>
    <row r="43" spans="2:13" x14ac:dyDescent="0.25">
      <c r="B43" s="41">
        <v>5</v>
      </c>
      <c r="C43" s="41" t="s">
        <v>612</v>
      </c>
      <c r="D43" s="41" t="str">
        <f t="shared" si="0"/>
        <v>5FED</v>
      </c>
      <c r="E43" s="41" t="s">
        <v>313</v>
      </c>
      <c r="F43" s="41">
        <v>3416</v>
      </c>
      <c r="G43" s="41" t="str">
        <f t="shared" si="1"/>
        <v>FEPE3416</v>
      </c>
      <c r="H43" s="42">
        <v>44961</v>
      </c>
      <c r="I43" s="43">
        <v>2949351</v>
      </c>
      <c r="J43" s="41">
        <v>1</v>
      </c>
      <c r="K43" s="41">
        <v>13020605</v>
      </c>
      <c r="L43" s="41">
        <v>5</v>
      </c>
      <c r="M43" s="41">
        <v>101</v>
      </c>
    </row>
    <row r="44" spans="2:13" x14ac:dyDescent="0.25">
      <c r="B44" s="41">
        <v>5</v>
      </c>
      <c r="C44" s="41" t="s">
        <v>612</v>
      </c>
      <c r="D44" s="41" t="str">
        <f t="shared" si="0"/>
        <v>5FED</v>
      </c>
      <c r="E44" s="41" t="s">
        <v>313</v>
      </c>
      <c r="F44" s="41">
        <v>3417</v>
      </c>
      <c r="G44" s="41" t="str">
        <f t="shared" si="1"/>
        <v>FEPE3417</v>
      </c>
      <c r="H44" s="42">
        <v>44961</v>
      </c>
      <c r="I44" s="43">
        <v>2380000</v>
      </c>
      <c r="J44" s="41">
        <v>1</v>
      </c>
      <c r="K44" s="41">
        <v>13020605</v>
      </c>
      <c r="L44" s="41">
        <v>5</v>
      </c>
      <c r="M44" s="41">
        <v>101</v>
      </c>
    </row>
    <row r="45" spans="2:13" x14ac:dyDescent="0.25">
      <c r="B45" s="41">
        <v>5</v>
      </c>
      <c r="C45" s="41" t="s">
        <v>612</v>
      </c>
      <c r="D45" s="41" t="str">
        <f t="shared" si="0"/>
        <v>5FED</v>
      </c>
      <c r="E45" s="41" t="s">
        <v>313</v>
      </c>
      <c r="F45" s="41">
        <v>3938</v>
      </c>
      <c r="G45" s="41" t="str">
        <f t="shared" si="1"/>
        <v>FEPE3938</v>
      </c>
      <c r="H45" s="42">
        <v>44989</v>
      </c>
      <c r="I45" s="43">
        <v>134400</v>
      </c>
      <c r="J45" s="41">
        <v>1</v>
      </c>
      <c r="K45" s="41">
        <v>13020605</v>
      </c>
      <c r="L45" s="41">
        <v>5</v>
      </c>
      <c r="M45" s="41">
        <v>101</v>
      </c>
    </row>
    <row r="46" spans="2:13" x14ac:dyDescent="0.25">
      <c r="B46" s="41">
        <v>5</v>
      </c>
      <c r="C46" s="41" t="s">
        <v>612</v>
      </c>
      <c r="D46" s="41" t="str">
        <f t="shared" si="0"/>
        <v>5FED</v>
      </c>
      <c r="E46" s="41" t="s">
        <v>313</v>
      </c>
      <c r="F46" s="41">
        <v>3939</v>
      </c>
      <c r="G46" s="41" t="str">
        <f t="shared" si="1"/>
        <v>FEPE3939</v>
      </c>
      <c r="H46" s="42">
        <v>44989</v>
      </c>
      <c r="I46" s="43">
        <v>2665600</v>
      </c>
      <c r="J46" s="41">
        <v>1</v>
      </c>
      <c r="K46" s="41">
        <v>13020605</v>
      </c>
      <c r="L46" s="41">
        <v>5</v>
      </c>
      <c r="M46" s="41">
        <v>101</v>
      </c>
    </row>
    <row r="47" spans="2:13" x14ac:dyDescent="0.25">
      <c r="B47" s="41">
        <v>5</v>
      </c>
      <c r="C47" s="41" t="s">
        <v>612</v>
      </c>
      <c r="D47" s="41" t="str">
        <f t="shared" si="0"/>
        <v>5FED</v>
      </c>
      <c r="E47" s="41" t="s">
        <v>313</v>
      </c>
      <c r="F47" s="41">
        <v>3940</v>
      </c>
      <c r="G47" s="41" t="str">
        <f t="shared" si="1"/>
        <v>FEPE3940</v>
      </c>
      <c r="H47" s="42">
        <v>44989</v>
      </c>
      <c r="I47" s="43">
        <v>2665600</v>
      </c>
      <c r="J47" s="41">
        <v>1</v>
      </c>
      <c r="K47" s="41">
        <v>13020605</v>
      </c>
      <c r="L47" s="41">
        <v>5</v>
      </c>
      <c r="M47" s="41">
        <v>101</v>
      </c>
    </row>
    <row r="48" spans="2:13" x14ac:dyDescent="0.25">
      <c r="B48" s="41">
        <v>5</v>
      </c>
      <c r="C48" s="41" t="s">
        <v>612</v>
      </c>
      <c r="D48" s="41" t="str">
        <f t="shared" si="0"/>
        <v>5FED</v>
      </c>
      <c r="E48" s="41" t="s">
        <v>313</v>
      </c>
      <c r="F48" s="41">
        <v>3941</v>
      </c>
      <c r="G48" s="41" t="str">
        <f t="shared" si="1"/>
        <v>FEPE3941</v>
      </c>
      <c r="H48" s="42">
        <v>44989</v>
      </c>
      <c r="I48" s="43">
        <v>2665600</v>
      </c>
      <c r="J48" s="41">
        <v>1</v>
      </c>
      <c r="K48" s="41">
        <v>13020605</v>
      </c>
      <c r="L48" s="41">
        <v>5</v>
      </c>
      <c r="M48" s="41">
        <v>101</v>
      </c>
    </row>
    <row r="49" spans="2:13" x14ac:dyDescent="0.25">
      <c r="B49" s="41">
        <v>5</v>
      </c>
      <c r="C49" s="41" t="s">
        <v>612</v>
      </c>
      <c r="D49" s="41" t="str">
        <f t="shared" si="0"/>
        <v>5FED</v>
      </c>
      <c r="E49" s="41" t="s">
        <v>313</v>
      </c>
      <c r="F49" s="41">
        <v>3942</v>
      </c>
      <c r="G49" s="41" t="str">
        <f t="shared" si="1"/>
        <v>FEPE3942</v>
      </c>
      <c r="H49" s="42">
        <v>44989</v>
      </c>
      <c r="I49" s="43">
        <v>2665600</v>
      </c>
      <c r="J49" s="41">
        <v>1</v>
      </c>
      <c r="K49" s="41">
        <v>13020605</v>
      </c>
      <c r="L49" s="41">
        <v>5</v>
      </c>
      <c r="M49" s="41">
        <v>101</v>
      </c>
    </row>
    <row r="50" spans="2:13" x14ac:dyDescent="0.25">
      <c r="B50" s="41">
        <v>5</v>
      </c>
      <c r="C50" s="41" t="s">
        <v>612</v>
      </c>
      <c r="D50" s="41" t="str">
        <f t="shared" si="0"/>
        <v>5FED</v>
      </c>
      <c r="E50" s="41" t="s">
        <v>313</v>
      </c>
      <c r="F50" s="41">
        <v>3943</v>
      </c>
      <c r="G50" s="41" t="str">
        <f t="shared" si="1"/>
        <v>FEPE3943</v>
      </c>
      <c r="H50" s="42">
        <v>44989</v>
      </c>
      <c r="I50" s="43">
        <v>2665600</v>
      </c>
      <c r="J50" s="41">
        <v>1</v>
      </c>
      <c r="K50" s="41">
        <v>13020605</v>
      </c>
      <c r="L50" s="41">
        <v>5</v>
      </c>
      <c r="M50" s="41">
        <v>101</v>
      </c>
    </row>
    <row r="51" spans="2:13" x14ac:dyDescent="0.25">
      <c r="B51" s="41">
        <v>5</v>
      </c>
      <c r="C51" s="41" t="s">
        <v>612</v>
      </c>
      <c r="D51" s="41" t="str">
        <f t="shared" si="0"/>
        <v>5FED</v>
      </c>
      <c r="E51" s="41" t="s">
        <v>313</v>
      </c>
      <c r="F51" s="41">
        <v>3944</v>
      </c>
      <c r="G51" s="41" t="str">
        <f t="shared" si="1"/>
        <v>FEPE3944</v>
      </c>
      <c r="H51" s="42">
        <v>44989</v>
      </c>
      <c r="I51" s="43">
        <v>2665600</v>
      </c>
      <c r="J51" s="41">
        <v>1</v>
      </c>
      <c r="K51" s="41">
        <v>13020605</v>
      </c>
      <c r="L51" s="41">
        <v>5</v>
      </c>
      <c r="M51" s="41">
        <v>101</v>
      </c>
    </row>
    <row r="52" spans="2:13" x14ac:dyDescent="0.25">
      <c r="B52" s="41">
        <v>5</v>
      </c>
      <c r="C52" s="41" t="s">
        <v>612</v>
      </c>
      <c r="D52" s="41" t="str">
        <f t="shared" si="0"/>
        <v>5FED</v>
      </c>
      <c r="E52" s="41" t="s">
        <v>313</v>
      </c>
      <c r="F52" s="41">
        <v>3945</v>
      </c>
      <c r="G52" s="41" t="str">
        <f t="shared" si="1"/>
        <v>FEPE3945</v>
      </c>
      <c r="H52" s="42">
        <v>44989</v>
      </c>
      <c r="I52" s="43">
        <v>2665600</v>
      </c>
      <c r="J52" s="41">
        <v>1</v>
      </c>
      <c r="K52" s="41">
        <v>13020605</v>
      </c>
      <c r="L52" s="41">
        <v>5</v>
      </c>
      <c r="M52" s="41">
        <v>101</v>
      </c>
    </row>
    <row r="53" spans="2:13" x14ac:dyDescent="0.25">
      <c r="B53" s="41">
        <v>5</v>
      </c>
      <c r="C53" s="41" t="s">
        <v>612</v>
      </c>
      <c r="D53" s="41" t="str">
        <f t="shared" si="0"/>
        <v>5FED</v>
      </c>
      <c r="E53" s="41" t="s">
        <v>313</v>
      </c>
      <c r="F53" s="41">
        <v>3956</v>
      </c>
      <c r="G53" s="41" t="str">
        <f t="shared" si="1"/>
        <v>FEPE3956</v>
      </c>
      <c r="H53" s="42">
        <v>44989</v>
      </c>
      <c r="I53" s="43">
        <v>2665600</v>
      </c>
      <c r="J53" s="41">
        <v>1</v>
      </c>
      <c r="K53" s="41">
        <v>13020605</v>
      </c>
      <c r="L53" s="41">
        <v>5</v>
      </c>
      <c r="M53" s="41">
        <v>101</v>
      </c>
    </row>
    <row r="54" spans="2:13" x14ac:dyDescent="0.25">
      <c r="H54" s="44" t="s">
        <v>619</v>
      </c>
      <c r="I54" s="39">
        <f>SUM(I5:I53)</f>
        <v>93374478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workbookViewId="0">
      <pane ySplit="6" topLeftCell="A27" activePane="bottomLeft" state="frozen"/>
      <selection pane="bottomLeft" activeCell="E41" sqref="E41"/>
    </sheetView>
  </sheetViews>
  <sheetFormatPr baseColWidth="10" defaultRowHeight="12.75" x14ac:dyDescent="0.25"/>
  <cols>
    <col min="1" max="1" width="5.28515625" style="31" bestFit="1" customWidth="1"/>
    <col min="2" max="2" width="9.85546875" style="31" bestFit="1" customWidth="1"/>
    <col min="3" max="3" width="4.140625" style="31" bestFit="1" customWidth="1"/>
    <col min="4" max="4" width="8.42578125" style="31" bestFit="1" customWidth="1"/>
    <col min="5" max="5" width="4.140625" style="31" bestFit="1" customWidth="1"/>
    <col min="6" max="6" width="9" style="31" bestFit="1" customWidth="1"/>
    <col min="7" max="7" width="11.42578125" style="31"/>
    <col min="8" max="8" width="12.42578125" style="31" bestFit="1" customWidth="1"/>
    <col min="9" max="9" width="11.140625" style="31" bestFit="1" customWidth="1"/>
    <col min="10" max="10" width="8" style="31" bestFit="1" customWidth="1"/>
    <col min="11" max="11" width="8.85546875" style="31" bestFit="1" customWidth="1"/>
    <col min="12" max="12" width="10.85546875" style="31" bestFit="1" customWidth="1"/>
    <col min="13" max="13" width="10.42578125" style="31" bestFit="1" customWidth="1"/>
    <col min="14" max="14" width="15.5703125" style="31" bestFit="1" customWidth="1"/>
    <col min="15" max="16384" width="11.42578125" style="31"/>
  </cols>
  <sheetData>
    <row r="1" spans="1:14" x14ac:dyDescent="0.25">
      <c r="A1" s="62" t="s">
        <v>620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62" t="s">
        <v>621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x14ac:dyDescent="0.25">
      <c r="A3" s="62" t="s">
        <v>622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4" x14ac:dyDescent="0.25">
      <c r="A4" s="62" t="s">
        <v>623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</row>
    <row r="5" spans="1:14" x14ac:dyDescent="0.25">
      <c r="A5" s="62" t="s">
        <v>630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ht="51" x14ac:dyDescent="0.25">
      <c r="A6" s="49" t="s">
        <v>624</v>
      </c>
      <c r="B6" s="45" t="s">
        <v>606</v>
      </c>
      <c r="C6" s="45" t="s">
        <v>608</v>
      </c>
      <c r="D6" s="45" t="s">
        <v>625</v>
      </c>
      <c r="E6" s="45" t="s">
        <v>609</v>
      </c>
      <c r="F6" s="45" t="s">
        <v>607</v>
      </c>
      <c r="G6" s="45" t="s">
        <v>626</v>
      </c>
      <c r="H6" s="45" t="s">
        <v>627</v>
      </c>
      <c r="I6" s="45" t="s">
        <v>628</v>
      </c>
      <c r="J6" s="45" t="s">
        <v>617</v>
      </c>
      <c r="K6" s="45" t="s">
        <v>615</v>
      </c>
      <c r="L6" s="45" t="s">
        <v>616</v>
      </c>
      <c r="M6" s="47" t="s">
        <v>611</v>
      </c>
      <c r="N6" s="48" t="s">
        <v>629</v>
      </c>
    </row>
    <row r="7" spans="1:14" x14ac:dyDescent="0.25">
      <c r="A7" s="46">
        <v>1</v>
      </c>
      <c r="B7" s="41">
        <v>1</v>
      </c>
      <c r="C7" s="41">
        <v>5</v>
      </c>
      <c r="D7" s="46" t="s">
        <v>653</v>
      </c>
      <c r="E7" s="41">
        <v>101</v>
      </c>
      <c r="F7" s="41">
        <v>13020505</v>
      </c>
      <c r="G7" s="46"/>
      <c r="H7" s="46" t="s">
        <v>446</v>
      </c>
      <c r="I7" s="41" t="s">
        <v>612</v>
      </c>
      <c r="J7" s="41" t="s">
        <v>313</v>
      </c>
      <c r="K7" s="41">
        <v>1870</v>
      </c>
      <c r="L7" s="41" t="s">
        <v>631</v>
      </c>
      <c r="M7" s="42">
        <v>44869</v>
      </c>
      <c r="N7" s="43">
        <v>2380000</v>
      </c>
    </row>
    <row r="8" spans="1:14" x14ac:dyDescent="0.25">
      <c r="A8" s="46">
        <v>2</v>
      </c>
      <c r="B8" s="41">
        <v>1</v>
      </c>
      <c r="C8" s="41">
        <v>5</v>
      </c>
      <c r="D8" s="46" t="s">
        <v>653</v>
      </c>
      <c r="E8" s="41">
        <v>101</v>
      </c>
      <c r="F8" s="41">
        <v>13020505</v>
      </c>
      <c r="G8" s="46"/>
      <c r="H8" s="46" t="s">
        <v>446</v>
      </c>
      <c r="I8" s="41" t="s">
        <v>612</v>
      </c>
      <c r="J8" s="41" t="s">
        <v>313</v>
      </c>
      <c r="K8" s="41">
        <v>1876</v>
      </c>
      <c r="L8" s="41" t="s">
        <v>632</v>
      </c>
      <c r="M8" s="42">
        <v>44869</v>
      </c>
      <c r="N8" s="43">
        <v>16500</v>
      </c>
    </row>
    <row r="9" spans="1:14" x14ac:dyDescent="0.25">
      <c r="A9" s="46">
        <v>3</v>
      </c>
      <c r="B9" s="41">
        <v>1</v>
      </c>
      <c r="C9" s="41">
        <v>5</v>
      </c>
      <c r="D9" s="46" t="s">
        <v>653</v>
      </c>
      <c r="E9" s="41">
        <v>101</v>
      </c>
      <c r="F9" s="41">
        <v>13020505</v>
      </c>
      <c r="G9" s="46"/>
      <c r="H9" s="46" t="s">
        <v>446</v>
      </c>
      <c r="I9" s="41" t="s">
        <v>612</v>
      </c>
      <c r="J9" s="41" t="s">
        <v>313</v>
      </c>
      <c r="K9" s="41">
        <v>1878</v>
      </c>
      <c r="L9" s="41" t="s">
        <v>633</v>
      </c>
      <c r="M9" s="42">
        <v>44869</v>
      </c>
      <c r="N9" s="43">
        <v>2380000</v>
      </c>
    </row>
    <row r="10" spans="1:14" x14ac:dyDescent="0.25">
      <c r="A10" s="46">
        <v>4</v>
      </c>
      <c r="B10" s="41">
        <v>1</v>
      </c>
      <c r="C10" s="41">
        <v>5</v>
      </c>
      <c r="D10" s="46" t="s">
        <v>653</v>
      </c>
      <c r="E10" s="41">
        <v>101</v>
      </c>
      <c r="F10" s="41">
        <v>13020505</v>
      </c>
      <c r="G10" s="46"/>
      <c r="H10" s="46" t="s">
        <v>446</v>
      </c>
      <c r="I10" s="41" t="s">
        <v>612</v>
      </c>
      <c r="J10" s="41" t="s">
        <v>313</v>
      </c>
      <c r="K10" s="41">
        <v>1879</v>
      </c>
      <c r="L10" s="41" t="s">
        <v>634</v>
      </c>
      <c r="M10" s="42">
        <v>44869</v>
      </c>
      <c r="N10" s="43">
        <v>2380000</v>
      </c>
    </row>
    <row r="11" spans="1:14" x14ac:dyDescent="0.25">
      <c r="A11" s="46">
        <v>5</v>
      </c>
      <c r="B11" s="41">
        <v>1</v>
      </c>
      <c r="C11" s="41">
        <v>5</v>
      </c>
      <c r="D11" s="46" t="s">
        <v>653</v>
      </c>
      <c r="E11" s="41">
        <v>101</v>
      </c>
      <c r="F11" s="41">
        <v>13020505</v>
      </c>
      <c r="G11" s="46"/>
      <c r="H11" s="46" t="s">
        <v>446</v>
      </c>
      <c r="I11" s="41" t="s">
        <v>612</v>
      </c>
      <c r="J11" s="41" t="s">
        <v>313</v>
      </c>
      <c r="K11" s="41">
        <v>2428</v>
      </c>
      <c r="L11" s="41" t="s">
        <v>635</v>
      </c>
      <c r="M11" s="42">
        <v>44898</v>
      </c>
      <c r="N11" s="43">
        <v>143900</v>
      </c>
    </row>
    <row r="12" spans="1:14" x14ac:dyDescent="0.25">
      <c r="A12" s="46">
        <v>6</v>
      </c>
      <c r="B12" s="41">
        <v>1</v>
      </c>
      <c r="C12" s="41">
        <v>5</v>
      </c>
      <c r="D12" s="46" t="s">
        <v>653</v>
      </c>
      <c r="E12" s="41">
        <v>101</v>
      </c>
      <c r="F12" s="41">
        <v>13020505</v>
      </c>
      <c r="G12" s="46"/>
      <c r="H12" s="46" t="s">
        <v>446</v>
      </c>
      <c r="I12" s="41" t="s">
        <v>612</v>
      </c>
      <c r="J12" s="41" t="s">
        <v>313</v>
      </c>
      <c r="K12" s="41">
        <v>3418</v>
      </c>
      <c r="L12" s="41" t="s">
        <v>506</v>
      </c>
      <c r="M12" s="42">
        <v>44961</v>
      </c>
      <c r="N12" s="43">
        <v>386274</v>
      </c>
    </row>
    <row r="13" spans="1:14" x14ac:dyDescent="0.25">
      <c r="A13" s="46">
        <v>7</v>
      </c>
      <c r="B13" s="41">
        <v>1</v>
      </c>
      <c r="C13" s="41">
        <v>5</v>
      </c>
      <c r="D13" s="46" t="s">
        <v>653</v>
      </c>
      <c r="E13" s="41">
        <v>101</v>
      </c>
      <c r="F13" s="41">
        <v>13020505</v>
      </c>
      <c r="G13" s="46"/>
      <c r="H13" s="46" t="s">
        <v>446</v>
      </c>
      <c r="I13" s="41" t="s">
        <v>612</v>
      </c>
      <c r="J13" s="41" t="s">
        <v>313</v>
      </c>
      <c r="K13" s="41">
        <v>3419</v>
      </c>
      <c r="L13" s="41" t="s">
        <v>489</v>
      </c>
      <c r="M13" s="42">
        <v>44961</v>
      </c>
      <c r="N13" s="43">
        <v>386274</v>
      </c>
    </row>
    <row r="14" spans="1:14" x14ac:dyDescent="0.25">
      <c r="A14" s="46">
        <v>8</v>
      </c>
      <c r="B14" s="41">
        <v>1</v>
      </c>
      <c r="C14" s="41">
        <v>5</v>
      </c>
      <c r="D14" s="46" t="s">
        <v>653</v>
      </c>
      <c r="E14" s="41">
        <v>101</v>
      </c>
      <c r="F14" s="41">
        <v>13020505</v>
      </c>
      <c r="G14" s="46"/>
      <c r="H14" s="46" t="s">
        <v>446</v>
      </c>
      <c r="I14" s="41" t="s">
        <v>612</v>
      </c>
      <c r="J14" s="41" t="s">
        <v>313</v>
      </c>
      <c r="K14" s="41">
        <v>3420</v>
      </c>
      <c r="L14" s="41" t="s">
        <v>453</v>
      </c>
      <c r="M14" s="42">
        <v>44961</v>
      </c>
      <c r="N14" s="43">
        <v>386274</v>
      </c>
    </row>
    <row r="15" spans="1:14" x14ac:dyDescent="0.25">
      <c r="A15" s="46">
        <v>9</v>
      </c>
      <c r="B15" s="41">
        <v>1</v>
      </c>
      <c r="C15" s="41">
        <v>5</v>
      </c>
      <c r="D15" s="46" t="s">
        <v>653</v>
      </c>
      <c r="E15" s="41">
        <v>101</v>
      </c>
      <c r="F15" s="41">
        <v>13020505</v>
      </c>
      <c r="G15" s="46"/>
      <c r="H15" s="46" t="s">
        <v>446</v>
      </c>
      <c r="I15" s="41" t="s">
        <v>612</v>
      </c>
      <c r="J15" s="41" t="s">
        <v>313</v>
      </c>
      <c r="K15" s="41">
        <v>3946</v>
      </c>
      <c r="L15" s="41" t="s">
        <v>486</v>
      </c>
      <c r="M15" s="42">
        <v>44989</v>
      </c>
      <c r="N15" s="43">
        <v>2665600</v>
      </c>
    </row>
    <row r="16" spans="1:14" x14ac:dyDescent="0.25">
      <c r="A16" s="46">
        <v>10</v>
      </c>
      <c r="B16" s="41">
        <v>1</v>
      </c>
      <c r="C16" s="41">
        <v>5</v>
      </c>
      <c r="D16" s="46" t="s">
        <v>653</v>
      </c>
      <c r="E16" s="41">
        <v>101</v>
      </c>
      <c r="F16" s="41">
        <v>13020505</v>
      </c>
      <c r="G16" s="46"/>
      <c r="H16" s="46" t="s">
        <v>446</v>
      </c>
      <c r="I16" s="41" t="s">
        <v>612</v>
      </c>
      <c r="J16" s="41" t="s">
        <v>313</v>
      </c>
      <c r="K16" s="41">
        <v>3947</v>
      </c>
      <c r="L16" s="41" t="s">
        <v>503</v>
      </c>
      <c r="M16" s="42">
        <v>44989</v>
      </c>
      <c r="N16" s="43">
        <v>2665600</v>
      </c>
    </row>
    <row r="17" spans="1:14" x14ac:dyDescent="0.25">
      <c r="A17" s="46">
        <v>11</v>
      </c>
      <c r="B17" s="41">
        <v>1</v>
      </c>
      <c r="C17" s="41">
        <v>5</v>
      </c>
      <c r="D17" s="46" t="s">
        <v>653</v>
      </c>
      <c r="E17" s="41">
        <v>101</v>
      </c>
      <c r="F17" s="41">
        <v>13020505</v>
      </c>
      <c r="G17" s="46"/>
      <c r="H17" s="46" t="s">
        <v>446</v>
      </c>
      <c r="I17" s="41" t="s">
        <v>612</v>
      </c>
      <c r="J17" s="41" t="s">
        <v>313</v>
      </c>
      <c r="K17" s="41">
        <v>3948</v>
      </c>
      <c r="L17" s="41" t="s">
        <v>450</v>
      </c>
      <c r="M17" s="42">
        <v>44989</v>
      </c>
      <c r="N17" s="43">
        <v>2665600</v>
      </c>
    </row>
    <row r="18" spans="1:14" x14ac:dyDescent="0.25">
      <c r="A18" s="46">
        <v>12</v>
      </c>
      <c r="B18" s="41">
        <v>1</v>
      </c>
      <c r="C18" s="41">
        <v>5</v>
      </c>
      <c r="D18" s="46" t="s">
        <v>653</v>
      </c>
      <c r="E18" s="41">
        <v>101</v>
      </c>
      <c r="F18" s="41">
        <v>13020605</v>
      </c>
      <c r="G18" s="46"/>
      <c r="H18" s="46" t="s">
        <v>315</v>
      </c>
      <c r="I18" s="41" t="s">
        <v>613</v>
      </c>
      <c r="J18" s="41" t="s">
        <v>618</v>
      </c>
      <c r="K18" s="41">
        <v>201653</v>
      </c>
      <c r="L18" s="41" t="s">
        <v>636</v>
      </c>
      <c r="M18" s="42">
        <v>44742</v>
      </c>
      <c r="N18" s="43">
        <v>190400</v>
      </c>
    </row>
    <row r="19" spans="1:14" x14ac:dyDescent="0.25">
      <c r="A19" s="46">
        <v>13</v>
      </c>
      <c r="B19" s="41">
        <v>1</v>
      </c>
      <c r="C19" s="41">
        <v>5</v>
      </c>
      <c r="D19" s="46" t="s">
        <v>653</v>
      </c>
      <c r="E19" s="41">
        <v>101</v>
      </c>
      <c r="F19" s="41">
        <v>13020605</v>
      </c>
      <c r="G19" s="46"/>
      <c r="H19" s="46" t="s">
        <v>315</v>
      </c>
      <c r="I19" s="41" t="s">
        <v>613</v>
      </c>
      <c r="J19" s="41" t="s">
        <v>618</v>
      </c>
      <c r="K19" s="41">
        <v>201654</v>
      </c>
      <c r="L19" s="41" t="s">
        <v>637</v>
      </c>
      <c r="M19" s="42">
        <v>44742</v>
      </c>
      <c r="N19" s="43">
        <v>183077</v>
      </c>
    </row>
    <row r="20" spans="1:14" x14ac:dyDescent="0.25">
      <c r="A20" s="46">
        <v>14</v>
      </c>
      <c r="B20" s="41">
        <v>1</v>
      </c>
      <c r="C20" s="41">
        <v>5</v>
      </c>
      <c r="D20" s="46" t="s">
        <v>653</v>
      </c>
      <c r="E20" s="41">
        <v>101</v>
      </c>
      <c r="F20" s="41">
        <v>13020605</v>
      </c>
      <c r="G20" s="46"/>
      <c r="H20" s="46" t="s">
        <v>315</v>
      </c>
      <c r="I20" s="41" t="s">
        <v>612</v>
      </c>
      <c r="J20" s="41" t="s">
        <v>313</v>
      </c>
      <c r="K20" s="41">
        <v>326</v>
      </c>
      <c r="L20" s="41" t="s">
        <v>638</v>
      </c>
      <c r="M20" s="42">
        <v>44778</v>
      </c>
      <c r="N20" s="43">
        <v>55000</v>
      </c>
    </row>
    <row r="21" spans="1:14" x14ac:dyDescent="0.25">
      <c r="A21" s="46">
        <v>15</v>
      </c>
      <c r="B21" s="41">
        <v>1</v>
      </c>
      <c r="C21" s="41">
        <v>5</v>
      </c>
      <c r="D21" s="46" t="s">
        <v>653</v>
      </c>
      <c r="E21" s="41">
        <v>101</v>
      </c>
      <c r="F21" s="41">
        <v>13020605</v>
      </c>
      <c r="G21" s="46"/>
      <c r="H21" s="46" t="s">
        <v>315</v>
      </c>
      <c r="I21" s="41" t="s">
        <v>612</v>
      </c>
      <c r="J21" s="41" t="s">
        <v>313</v>
      </c>
      <c r="K21" s="41">
        <v>327</v>
      </c>
      <c r="L21" s="41" t="s">
        <v>639</v>
      </c>
      <c r="M21" s="42">
        <v>44778</v>
      </c>
      <c r="N21" s="43">
        <v>55000</v>
      </c>
    </row>
    <row r="22" spans="1:14" x14ac:dyDescent="0.25">
      <c r="A22" s="46">
        <v>16</v>
      </c>
      <c r="B22" s="41">
        <v>1</v>
      </c>
      <c r="C22" s="41">
        <v>5</v>
      </c>
      <c r="D22" s="46" t="s">
        <v>653</v>
      </c>
      <c r="E22" s="41">
        <v>101</v>
      </c>
      <c r="F22" s="41">
        <v>13020605</v>
      </c>
      <c r="G22" s="46"/>
      <c r="H22" s="46" t="s">
        <v>315</v>
      </c>
      <c r="I22" s="41" t="s">
        <v>612</v>
      </c>
      <c r="J22" s="41" t="s">
        <v>313</v>
      </c>
      <c r="K22" s="41">
        <v>706</v>
      </c>
      <c r="L22" s="41" t="s">
        <v>640</v>
      </c>
      <c r="M22" s="42">
        <v>44809</v>
      </c>
      <c r="N22" s="43">
        <v>2380000</v>
      </c>
    </row>
    <row r="23" spans="1:14" x14ac:dyDescent="0.25">
      <c r="A23" s="46">
        <v>17</v>
      </c>
      <c r="B23" s="41">
        <v>1</v>
      </c>
      <c r="C23" s="41">
        <v>5</v>
      </c>
      <c r="D23" s="46" t="s">
        <v>653</v>
      </c>
      <c r="E23" s="41">
        <v>101</v>
      </c>
      <c r="F23" s="41">
        <v>13020605</v>
      </c>
      <c r="G23" s="46"/>
      <c r="H23" s="46" t="s">
        <v>315</v>
      </c>
      <c r="I23" s="41" t="s">
        <v>612</v>
      </c>
      <c r="J23" s="41" t="s">
        <v>313</v>
      </c>
      <c r="K23" s="41">
        <v>1863</v>
      </c>
      <c r="L23" s="41" t="s">
        <v>641</v>
      </c>
      <c r="M23" s="42">
        <v>44869</v>
      </c>
      <c r="N23" s="43">
        <v>120000</v>
      </c>
    </row>
    <row r="24" spans="1:14" x14ac:dyDescent="0.25">
      <c r="A24" s="46">
        <v>18</v>
      </c>
      <c r="B24" s="41">
        <v>1</v>
      </c>
      <c r="C24" s="41">
        <v>5</v>
      </c>
      <c r="D24" s="46" t="s">
        <v>653</v>
      </c>
      <c r="E24" s="41">
        <v>101</v>
      </c>
      <c r="F24" s="41">
        <v>13020605</v>
      </c>
      <c r="G24" s="46"/>
      <c r="H24" s="46" t="s">
        <v>315</v>
      </c>
      <c r="I24" s="41" t="s">
        <v>612</v>
      </c>
      <c r="J24" s="41" t="s">
        <v>313</v>
      </c>
      <c r="K24" s="41">
        <v>1864</v>
      </c>
      <c r="L24" s="41" t="s">
        <v>642</v>
      </c>
      <c r="M24" s="42">
        <v>44869</v>
      </c>
      <c r="N24" s="43">
        <v>2380000</v>
      </c>
    </row>
    <row r="25" spans="1:14" x14ac:dyDescent="0.25">
      <c r="A25" s="46">
        <v>19</v>
      </c>
      <c r="B25" s="41">
        <v>1</v>
      </c>
      <c r="C25" s="41">
        <v>5</v>
      </c>
      <c r="D25" s="46" t="s">
        <v>653</v>
      </c>
      <c r="E25" s="41">
        <v>101</v>
      </c>
      <c r="F25" s="41">
        <v>13020605</v>
      </c>
      <c r="G25" s="46"/>
      <c r="H25" s="46" t="s">
        <v>315</v>
      </c>
      <c r="I25" s="41" t="s">
        <v>612</v>
      </c>
      <c r="J25" s="41" t="s">
        <v>313</v>
      </c>
      <c r="K25" s="41">
        <v>1865</v>
      </c>
      <c r="L25" s="41" t="s">
        <v>643</v>
      </c>
      <c r="M25" s="42">
        <v>44869</v>
      </c>
      <c r="N25" s="43">
        <v>2380000</v>
      </c>
    </row>
    <row r="26" spans="1:14" x14ac:dyDescent="0.25">
      <c r="A26" s="46">
        <v>20</v>
      </c>
      <c r="B26" s="41">
        <v>1</v>
      </c>
      <c r="C26" s="41">
        <v>5</v>
      </c>
      <c r="D26" s="46" t="s">
        <v>653</v>
      </c>
      <c r="E26" s="41">
        <v>101</v>
      </c>
      <c r="F26" s="41">
        <v>13020605</v>
      </c>
      <c r="G26" s="46"/>
      <c r="H26" s="46" t="s">
        <v>315</v>
      </c>
      <c r="I26" s="41" t="s">
        <v>612</v>
      </c>
      <c r="J26" s="41" t="s">
        <v>313</v>
      </c>
      <c r="K26" s="41">
        <v>1866</v>
      </c>
      <c r="L26" s="41" t="s">
        <v>644</v>
      </c>
      <c r="M26" s="42">
        <v>44869</v>
      </c>
      <c r="N26" s="43">
        <v>2380000</v>
      </c>
    </row>
    <row r="27" spans="1:14" x14ac:dyDescent="0.25">
      <c r="A27" s="46">
        <v>21</v>
      </c>
      <c r="B27" s="41">
        <v>1</v>
      </c>
      <c r="C27" s="41">
        <v>5</v>
      </c>
      <c r="D27" s="46" t="s">
        <v>653</v>
      </c>
      <c r="E27" s="41">
        <v>101</v>
      </c>
      <c r="F27" s="41">
        <v>13020605</v>
      </c>
      <c r="G27" s="46"/>
      <c r="H27" s="46" t="s">
        <v>315</v>
      </c>
      <c r="I27" s="41" t="s">
        <v>612</v>
      </c>
      <c r="J27" s="41" t="s">
        <v>313</v>
      </c>
      <c r="K27" s="41">
        <v>1867</v>
      </c>
      <c r="L27" s="41" t="s">
        <v>645</v>
      </c>
      <c r="M27" s="42">
        <v>44869</v>
      </c>
      <c r="N27" s="43">
        <v>2380000</v>
      </c>
    </row>
    <row r="28" spans="1:14" x14ac:dyDescent="0.25">
      <c r="A28" s="46">
        <v>22</v>
      </c>
      <c r="B28" s="41">
        <v>1</v>
      </c>
      <c r="C28" s="41">
        <v>5</v>
      </c>
      <c r="D28" s="46" t="s">
        <v>653</v>
      </c>
      <c r="E28" s="41">
        <v>101</v>
      </c>
      <c r="F28" s="41">
        <v>13020605</v>
      </c>
      <c r="G28" s="46"/>
      <c r="H28" s="46" t="s">
        <v>315</v>
      </c>
      <c r="I28" s="41" t="s">
        <v>612</v>
      </c>
      <c r="J28" s="41" t="s">
        <v>313</v>
      </c>
      <c r="K28" s="41">
        <v>1868</v>
      </c>
      <c r="L28" s="41" t="s">
        <v>646</v>
      </c>
      <c r="M28" s="42">
        <v>44869</v>
      </c>
      <c r="N28" s="43">
        <v>2380000</v>
      </c>
    </row>
    <row r="29" spans="1:14" x14ac:dyDescent="0.25">
      <c r="A29" s="46">
        <v>23</v>
      </c>
      <c r="B29" s="41">
        <v>1</v>
      </c>
      <c r="C29" s="41">
        <v>5</v>
      </c>
      <c r="D29" s="46" t="s">
        <v>653</v>
      </c>
      <c r="E29" s="41">
        <v>101</v>
      </c>
      <c r="F29" s="41">
        <v>13020605</v>
      </c>
      <c r="G29" s="46"/>
      <c r="H29" s="46" t="s">
        <v>315</v>
      </c>
      <c r="I29" s="41" t="s">
        <v>612</v>
      </c>
      <c r="J29" s="41" t="s">
        <v>313</v>
      </c>
      <c r="K29" s="41">
        <v>1869</v>
      </c>
      <c r="L29" s="41" t="s">
        <v>647</v>
      </c>
      <c r="M29" s="42">
        <v>44869</v>
      </c>
      <c r="N29" s="43">
        <v>2380000</v>
      </c>
    </row>
    <row r="30" spans="1:14" x14ac:dyDescent="0.25">
      <c r="A30" s="46">
        <v>24</v>
      </c>
      <c r="B30" s="41">
        <v>1</v>
      </c>
      <c r="C30" s="41">
        <v>5</v>
      </c>
      <c r="D30" s="46" t="s">
        <v>653</v>
      </c>
      <c r="E30" s="41">
        <v>101</v>
      </c>
      <c r="F30" s="41">
        <v>13020605</v>
      </c>
      <c r="G30" s="46"/>
      <c r="H30" s="46" t="s">
        <v>315</v>
      </c>
      <c r="I30" s="41" t="s">
        <v>612</v>
      </c>
      <c r="J30" s="41" t="s">
        <v>313</v>
      </c>
      <c r="K30" s="41">
        <v>1871</v>
      </c>
      <c r="L30" s="41" t="s">
        <v>648</v>
      </c>
      <c r="M30" s="42">
        <v>44869</v>
      </c>
      <c r="N30" s="43">
        <v>2380000</v>
      </c>
    </row>
    <row r="31" spans="1:14" x14ac:dyDescent="0.25">
      <c r="A31" s="46">
        <v>25</v>
      </c>
      <c r="B31" s="41">
        <v>1</v>
      </c>
      <c r="C31" s="41">
        <v>5</v>
      </c>
      <c r="D31" s="46" t="s">
        <v>653</v>
      </c>
      <c r="E31" s="41">
        <v>101</v>
      </c>
      <c r="F31" s="41">
        <v>13020605</v>
      </c>
      <c r="G31" s="46"/>
      <c r="H31" s="46" t="s">
        <v>315</v>
      </c>
      <c r="I31" s="41" t="s">
        <v>612</v>
      </c>
      <c r="J31" s="41" t="s">
        <v>313</v>
      </c>
      <c r="K31" s="41">
        <v>1872</v>
      </c>
      <c r="L31" s="41" t="s">
        <v>649</v>
      </c>
      <c r="M31" s="42">
        <v>44869</v>
      </c>
      <c r="N31" s="43">
        <v>2380000</v>
      </c>
    </row>
    <row r="32" spans="1:14" x14ac:dyDescent="0.25">
      <c r="A32" s="46">
        <v>26</v>
      </c>
      <c r="B32" s="41">
        <v>1</v>
      </c>
      <c r="C32" s="41">
        <v>5</v>
      </c>
      <c r="D32" s="46" t="s">
        <v>653</v>
      </c>
      <c r="E32" s="41">
        <v>101</v>
      </c>
      <c r="F32" s="41">
        <v>13020605</v>
      </c>
      <c r="G32" s="46"/>
      <c r="H32" s="46" t="s">
        <v>315</v>
      </c>
      <c r="I32" s="41" t="s">
        <v>612</v>
      </c>
      <c r="J32" s="41" t="s">
        <v>313</v>
      </c>
      <c r="K32" s="41">
        <v>1873</v>
      </c>
      <c r="L32" s="41" t="s">
        <v>650</v>
      </c>
      <c r="M32" s="42">
        <v>44869</v>
      </c>
      <c r="N32" s="43">
        <v>2380000</v>
      </c>
    </row>
    <row r="33" spans="1:14" x14ac:dyDescent="0.25">
      <c r="A33" s="46">
        <v>27</v>
      </c>
      <c r="B33" s="41">
        <v>1</v>
      </c>
      <c r="C33" s="41">
        <v>5</v>
      </c>
      <c r="D33" s="46" t="s">
        <v>653</v>
      </c>
      <c r="E33" s="41">
        <v>101</v>
      </c>
      <c r="F33" s="41">
        <v>13020605</v>
      </c>
      <c r="G33" s="46"/>
      <c r="H33" s="46" t="s">
        <v>315</v>
      </c>
      <c r="I33" s="41" t="s">
        <v>612</v>
      </c>
      <c r="J33" s="41" t="s">
        <v>313</v>
      </c>
      <c r="K33" s="41">
        <v>1874</v>
      </c>
      <c r="L33" s="41" t="s">
        <v>651</v>
      </c>
      <c r="M33" s="42">
        <v>44869</v>
      </c>
      <c r="N33" s="43">
        <v>1464616</v>
      </c>
    </row>
    <row r="34" spans="1:14" x14ac:dyDescent="0.25">
      <c r="A34" s="46">
        <v>28</v>
      </c>
      <c r="B34" s="41">
        <v>1</v>
      </c>
      <c r="C34" s="41">
        <v>5</v>
      </c>
      <c r="D34" s="46" t="s">
        <v>653</v>
      </c>
      <c r="E34" s="41">
        <v>101</v>
      </c>
      <c r="F34" s="41">
        <v>13020605</v>
      </c>
      <c r="G34" s="46"/>
      <c r="H34" s="46" t="s">
        <v>315</v>
      </c>
      <c r="I34" s="41" t="s">
        <v>612</v>
      </c>
      <c r="J34" s="41" t="s">
        <v>313</v>
      </c>
      <c r="K34" s="41">
        <v>1875</v>
      </c>
      <c r="L34" s="41" t="s">
        <v>652</v>
      </c>
      <c r="M34" s="42">
        <v>44869</v>
      </c>
      <c r="N34" s="43">
        <v>1647693</v>
      </c>
    </row>
    <row r="35" spans="1:14" x14ac:dyDescent="0.25">
      <c r="A35" s="46">
        <v>29</v>
      </c>
      <c r="B35" s="41">
        <v>1</v>
      </c>
      <c r="C35" s="41">
        <v>5</v>
      </c>
      <c r="D35" s="46" t="s">
        <v>653</v>
      </c>
      <c r="E35" s="41">
        <v>101</v>
      </c>
      <c r="F35" s="41">
        <v>13020605</v>
      </c>
      <c r="G35" s="46"/>
      <c r="H35" s="46" t="s">
        <v>315</v>
      </c>
      <c r="I35" s="41" t="s">
        <v>612</v>
      </c>
      <c r="J35" s="41" t="s">
        <v>313</v>
      </c>
      <c r="K35" s="41">
        <v>2972</v>
      </c>
      <c r="L35" s="41" t="s">
        <v>324</v>
      </c>
      <c r="M35" s="42">
        <v>44932</v>
      </c>
      <c r="N35" s="43">
        <v>420000</v>
      </c>
    </row>
    <row r="36" spans="1:14" x14ac:dyDescent="0.25">
      <c r="A36" s="46">
        <v>30</v>
      </c>
      <c r="B36" s="41">
        <v>1</v>
      </c>
      <c r="C36" s="41">
        <v>5</v>
      </c>
      <c r="D36" s="46" t="s">
        <v>653</v>
      </c>
      <c r="E36" s="41">
        <v>101</v>
      </c>
      <c r="F36" s="41">
        <v>13020605</v>
      </c>
      <c r="G36" s="46"/>
      <c r="H36" s="46" t="s">
        <v>315</v>
      </c>
      <c r="I36" s="41" t="s">
        <v>612</v>
      </c>
      <c r="J36" s="41" t="s">
        <v>313</v>
      </c>
      <c r="K36" s="41">
        <v>3407</v>
      </c>
      <c r="L36" s="41" t="s">
        <v>561</v>
      </c>
      <c r="M36" s="42">
        <v>44961</v>
      </c>
      <c r="N36" s="43">
        <v>63927</v>
      </c>
    </row>
    <row r="37" spans="1:14" x14ac:dyDescent="0.25">
      <c r="A37" s="46">
        <v>31</v>
      </c>
      <c r="B37" s="41">
        <v>1</v>
      </c>
      <c r="C37" s="41">
        <v>5</v>
      </c>
      <c r="D37" s="46" t="s">
        <v>653</v>
      </c>
      <c r="E37" s="41">
        <v>101</v>
      </c>
      <c r="F37" s="41">
        <v>13020605</v>
      </c>
      <c r="G37" s="46"/>
      <c r="H37" s="46" t="s">
        <v>315</v>
      </c>
      <c r="I37" s="41" t="s">
        <v>612</v>
      </c>
      <c r="J37" s="41" t="s">
        <v>313</v>
      </c>
      <c r="K37" s="41">
        <v>3408</v>
      </c>
      <c r="L37" s="41" t="s">
        <v>547</v>
      </c>
      <c r="M37" s="42">
        <v>44961</v>
      </c>
      <c r="N37" s="43">
        <v>2766274</v>
      </c>
    </row>
    <row r="38" spans="1:14" x14ac:dyDescent="0.25">
      <c r="A38" s="46">
        <v>32</v>
      </c>
      <c r="B38" s="41">
        <v>1</v>
      </c>
      <c r="C38" s="41">
        <v>5</v>
      </c>
      <c r="D38" s="46" t="s">
        <v>653</v>
      </c>
      <c r="E38" s="41">
        <v>101</v>
      </c>
      <c r="F38" s="41">
        <v>13020605</v>
      </c>
      <c r="G38" s="46"/>
      <c r="H38" s="46" t="s">
        <v>315</v>
      </c>
      <c r="I38" s="41" t="s">
        <v>612</v>
      </c>
      <c r="J38" s="41" t="s">
        <v>313</v>
      </c>
      <c r="K38" s="41">
        <v>3409</v>
      </c>
      <c r="L38" s="41" t="s">
        <v>471</v>
      </c>
      <c r="M38" s="42">
        <v>44961</v>
      </c>
      <c r="N38" s="43">
        <v>2766274</v>
      </c>
    </row>
    <row r="39" spans="1:14" x14ac:dyDescent="0.25">
      <c r="A39" s="46">
        <v>33</v>
      </c>
      <c r="B39" s="41">
        <v>1</v>
      </c>
      <c r="C39" s="41">
        <v>5</v>
      </c>
      <c r="D39" s="46" t="s">
        <v>653</v>
      </c>
      <c r="E39" s="41">
        <v>101</v>
      </c>
      <c r="F39" s="41">
        <v>13020605</v>
      </c>
      <c r="G39" s="46"/>
      <c r="H39" s="46" t="s">
        <v>315</v>
      </c>
      <c r="I39" s="41" t="s">
        <v>612</v>
      </c>
      <c r="J39" s="41" t="s">
        <v>313</v>
      </c>
      <c r="K39" s="41">
        <v>3410</v>
      </c>
      <c r="L39" s="41" t="s">
        <v>522</v>
      </c>
      <c r="M39" s="42">
        <v>44961</v>
      </c>
      <c r="N39" s="43">
        <v>2766274</v>
      </c>
    </row>
    <row r="40" spans="1:14" x14ac:dyDescent="0.25">
      <c r="A40" s="46">
        <v>34</v>
      </c>
      <c r="B40" s="41">
        <v>1</v>
      </c>
      <c r="C40" s="41">
        <v>5</v>
      </c>
      <c r="D40" s="46" t="s">
        <v>653</v>
      </c>
      <c r="E40" s="41">
        <v>101</v>
      </c>
      <c r="F40" s="41">
        <v>13020605</v>
      </c>
      <c r="G40" s="46"/>
      <c r="H40" s="46" t="s">
        <v>315</v>
      </c>
      <c r="I40" s="41" t="s">
        <v>612</v>
      </c>
      <c r="J40" s="41" t="s">
        <v>313</v>
      </c>
      <c r="K40" s="41">
        <v>3411</v>
      </c>
      <c r="L40" s="41" t="s">
        <v>365</v>
      </c>
      <c r="M40" s="42">
        <v>44961</v>
      </c>
      <c r="N40" s="43">
        <v>2766274</v>
      </c>
    </row>
    <row r="41" spans="1:14" x14ac:dyDescent="0.25">
      <c r="A41" s="46">
        <v>35</v>
      </c>
      <c r="B41" s="41">
        <v>1</v>
      </c>
      <c r="C41" s="41">
        <v>5</v>
      </c>
      <c r="D41" s="46" t="s">
        <v>653</v>
      </c>
      <c r="E41" s="41">
        <v>101</v>
      </c>
      <c r="F41" s="41">
        <v>13020605</v>
      </c>
      <c r="G41" s="46"/>
      <c r="H41" s="46" t="s">
        <v>315</v>
      </c>
      <c r="I41" s="41" t="s">
        <v>612</v>
      </c>
      <c r="J41" s="41" t="s">
        <v>313</v>
      </c>
      <c r="K41" s="41">
        <v>3412</v>
      </c>
      <c r="L41" s="41" t="s">
        <v>418</v>
      </c>
      <c r="M41" s="42">
        <v>44961</v>
      </c>
      <c r="N41" s="43">
        <v>2766274</v>
      </c>
    </row>
    <row r="42" spans="1:14" x14ac:dyDescent="0.25">
      <c r="A42" s="46">
        <v>36</v>
      </c>
      <c r="B42" s="41">
        <v>1</v>
      </c>
      <c r="C42" s="41">
        <v>5</v>
      </c>
      <c r="D42" s="46" t="s">
        <v>653</v>
      </c>
      <c r="E42" s="41">
        <v>101</v>
      </c>
      <c r="F42" s="41">
        <v>13020605</v>
      </c>
      <c r="G42" s="46"/>
      <c r="H42" s="46" t="s">
        <v>315</v>
      </c>
      <c r="I42" s="41" t="s">
        <v>612</v>
      </c>
      <c r="J42" s="41" t="s">
        <v>313</v>
      </c>
      <c r="K42" s="41">
        <v>3413</v>
      </c>
      <c r="L42" s="41" t="s">
        <v>401</v>
      </c>
      <c r="M42" s="42">
        <v>44961</v>
      </c>
      <c r="N42" s="43">
        <v>2766274</v>
      </c>
    </row>
    <row r="43" spans="1:14" x14ac:dyDescent="0.25">
      <c r="A43" s="46">
        <v>37</v>
      </c>
      <c r="B43" s="41">
        <v>1</v>
      </c>
      <c r="C43" s="41">
        <v>5</v>
      </c>
      <c r="D43" s="46" t="s">
        <v>653</v>
      </c>
      <c r="E43" s="41">
        <v>101</v>
      </c>
      <c r="F43" s="41">
        <v>13020605</v>
      </c>
      <c r="G43" s="46"/>
      <c r="H43" s="46" t="s">
        <v>315</v>
      </c>
      <c r="I43" s="41" t="s">
        <v>612</v>
      </c>
      <c r="J43" s="41" t="s">
        <v>313</v>
      </c>
      <c r="K43" s="41">
        <v>3414</v>
      </c>
      <c r="L43" s="41" t="s">
        <v>346</v>
      </c>
      <c r="M43" s="42">
        <v>44961</v>
      </c>
      <c r="N43" s="43">
        <v>2766274</v>
      </c>
    </row>
    <row r="44" spans="1:14" x14ac:dyDescent="0.25">
      <c r="A44" s="46">
        <v>38</v>
      </c>
      <c r="B44" s="41">
        <v>1</v>
      </c>
      <c r="C44" s="41">
        <v>5</v>
      </c>
      <c r="D44" s="46" t="s">
        <v>653</v>
      </c>
      <c r="E44" s="41">
        <v>101</v>
      </c>
      <c r="F44" s="41">
        <v>13020605</v>
      </c>
      <c r="G44" s="46"/>
      <c r="H44" s="46" t="s">
        <v>315</v>
      </c>
      <c r="I44" s="41" t="s">
        <v>612</v>
      </c>
      <c r="J44" s="41" t="s">
        <v>313</v>
      </c>
      <c r="K44" s="41">
        <v>3415</v>
      </c>
      <c r="L44" s="41" t="s">
        <v>379</v>
      </c>
      <c r="M44" s="42">
        <v>44961</v>
      </c>
      <c r="N44" s="43">
        <v>2766274</v>
      </c>
    </row>
    <row r="45" spans="1:14" x14ac:dyDescent="0.25">
      <c r="A45" s="46">
        <v>39</v>
      </c>
      <c r="B45" s="41">
        <v>1</v>
      </c>
      <c r="C45" s="41">
        <v>5</v>
      </c>
      <c r="D45" s="46" t="s">
        <v>653</v>
      </c>
      <c r="E45" s="41">
        <v>101</v>
      </c>
      <c r="F45" s="41">
        <v>13020605</v>
      </c>
      <c r="G45" s="46"/>
      <c r="H45" s="46" t="s">
        <v>315</v>
      </c>
      <c r="I45" s="41" t="s">
        <v>612</v>
      </c>
      <c r="J45" s="41" t="s">
        <v>313</v>
      </c>
      <c r="K45" s="41">
        <v>3416</v>
      </c>
      <c r="L45" s="41" t="s">
        <v>436</v>
      </c>
      <c r="M45" s="42">
        <v>44961</v>
      </c>
      <c r="N45" s="43">
        <v>2949351</v>
      </c>
    </row>
    <row r="46" spans="1:14" x14ac:dyDescent="0.25">
      <c r="A46" s="46">
        <v>40</v>
      </c>
      <c r="B46" s="41">
        <v>1</v>
      </c>
      <c r="C46" s="41">
        <v>5</v>
      </c>
      <c r="D46" s="46" t="s">
        <v>653</v>
      </c>
      <c r="E46" s="41">
        <v>101</v>
      </c>
      <c r="F46" s="41">
        <v>13020605</v>
      </c>
      <c r="G46" s="46"/>
      <c r="H46" s="46" t="s">
        <v>315</v>
      </c>
      <c r="I46" s="41" t="s">
        <v>612</v>
      </c>
      <c r="J46" s="41" t="s">
        <v>313</v>
      </c>
      <c r="K46" s="41">
        <v>3417</v>
      </c>
      <c r="L46" s="41" t="s">
        <v>525</v>
      </c>
      <c r="M46" s="42">
        <v>44961</v>
      </c>
      <c r="N46" s="43">
        <v>2380000</v>
      </c>
    </row>
    <row r="47" spans="1:14" x14ac:dyDescent="0.25">
      <c r="A47" s="46">
        <v>41</v>
      </c>
      <c r="B47" s="41">
        <v>1</v>
      </c>
      <c r="C47" s="41">
        <v>5</v>
      </c>
      <c r="D47" s="46" t="s">
        <v>653</v>
      </c>
      <c r="E47" s="41">
        <v>101</v>
      </c>
      <c r="F47" s="41">
        <v>13020605</v>
      </c>
      <c r="G47" s="46"/>
      <c r="H47" s="46" t="s">
        <v>315</v>
      </c>
      <c r="I47" s="41" t="s">
        <v>612</v>
      </c>
      <c r="J47" s="41" t="s">
        <v>313</v>
      </c>
      <c r="K47" s="41">
        <v>3938</v>
      </c>
      <c r="L47" s="41" t="s">
        <v>555</v>
      </c>
      <c r="M47" s="42">
        <v>44989</v>
      </c>
      <c r="N47" s="43">
        <v>134400</v>
      </c>
    </row>
    <row r="48" spans="1:14" x14ac:dyDescent="0.25">
      <c r="A48" s="46">
        <v>42</v>
      </c>
      <c r="B48" s="41">
        <v>1</v>
      </c>
      <c r="C48" s="41">
        <v>5</v>
      </c>
      <c r="D48" s="46" t="s">
        <v>653</v>
      </c>
      <c r="E48" s="41">
        <v>101</v>
      </c>
      <c r="F48" s="41">
        <v>13020605</v>
      </c>
      <c r="G48" s="46"/>
      <c r="H48" s="46" t="s">
        <v>315</v>
      </c>
      <c r="I48" s="41" t="s">
        <v>612</v>
      </c>
      <c r="J48" s="41" t="s">
        <v>313</v>
      </c>
      <c r="K48" s="41">
        <v>3939</v>
      </c>
      <c r="L48" s="41" t="s">
        <v>468</v>
      </c>
      <c r="M48" s="42">
        <v>44989</v>
      </c>
      <c r="N48" s="43">
        <v>2665600</v>
      </c>
    </row>
    <row r="49" spans="1:14" x14ac:dyDescent="0.25">
      <c r="A49" s="46">
        <v>43</v>
      </c>
      <c r="B49" s="41">
        <v>1</v>
      </c>
      <c r="C49" s="41">
        <v>5</v>
      </c>
      <c r="D49" s="46" t="s">
        <v>653</v>
      </c>
      <c r="E49" s="41">
        <v>101</v>
      </c>
      <c r="F49" s="41">
        <v>13020605</v>
      </c>
      <c r="G49" s="46"/>
      <c r="H49" s="46" t="s">
        <v>315</v>
      </c>
      <c r="I49" s="41" t="s">
        <v>612</v>
      </c>
      <c r="J49" s="41" t="s">
        <v>313</v>
      </c>
      <c r="K49" s="41">
        <v>3940</v>
      </c>
      <c r="L49" s="41" t="s">
        <v>544</v>
      </c>
      <c r="M49" s="42">
        <v>44989</v>
      </c>
      <c r="N49" s="43">
        <v>2665600</v>
      </c>
    </row>
    <row r="50" spans="1:14" x14ac:dyDescent="0.25">
      <c r="A50" s="46">
        <v>44</v>
      </c>
      <c r="B50" s="41">
        <v>1</v>
      </c>
      <c r="C50" s="41">
        <v>5</v>
      </c>
      <c r="D50" s="46" t="s">
        <v>653</v>
      </c>
      <c r="E50" s="41">
        <v>101</v>
      </c>
      <c r="F50" s="41">
        <v>13020605</v>
      </c>
      <c r="G50" s="46"/>
      <c r="H50" s="46" t="s">
        <v>315</v>
      </c>
      <c r="I50" s="41" t="s">
        <v>612</v>
      </c>
      <c r="J50" s="41" t="s">
        <v>313</v>
      </c>
      <c r="K50" s="41">
        <v>3941</v>
      </c>
      <c r="L50" s="41" t="s">
        <v>519</v>
      </c>
      <c r="M50" s="42">
        <v>44989</v>
      </c>
      <c r="N50" s="43">
        <v>2665600</v>
      </c>
    </row>
    <row r="51" spans="1:14" x14ac:dyDescent="0.25">
      <c r="A51" s="46">
        <v>45</v>
      </c>
      <c r="B51" s="41">
        <v>1</v>
      </c>
      <c r="C51" s="41">
        <v>5</v>
      </c>
      <c r="D51" s="46" t="s">
        <v>653</v>
      </c>
      <c r="E51" s="41">
        <v>101</v>
      </c>
      <c r="F51" s="41">
        <v>13020605</v>
      </c>
      <c r="G51" s="46"/>
      <c r="H51" s="46" t="s">
        <v>315</v>
      </c>
      <c r="I51" s="41" t="s">
        <v>612</v>
      </c>
      <c r="J51" s="41" t="s">
        <v>313</v>
      </c>
      <c r="K51" s="41">
        <v>3942</v>
      </c>
      <c r="L51" s="41" t="s">
        <v>415</v>
      </c>
      <c r="M51" s="42">
        <v>44989</v>
      </c>
      <c r="N51" s="43">
        <v>2665600</v>
      </c>
    </row>
    <row r="52" spans="1:14" x14ac:dyDescent="0.25">
      <c r="A52" s="46">
        <v>46</v>
      </c>
      <c r="B52" s="41">
        <v>1</v>
      </c>
      <c r="C52" s="41">
        <v>5</v>
      </c>
      <c r="D52" s="46" t="s">
        <v>653</v>
      </c>
      <c r="E52" s="41">
        <v>101</v>
      </c>
      <c r="F52" s="41">
        <v>13020605</v>
      </c>
      <c r="G52" s="46"/>
      <c r="H52" s="46" t="s">
        <v>315</v>
      </c>
      <c r="I52" s="41" t="s">
        <v>612</v>
      </c>
      <c r="J52" s="41" t="s">
        <v>313</v>
      </c>
      <c r="K52" s="41">
        <v>3943</v>
      </c>
      <c r="L52" s="41" t="s">
        <v>342</v>
      </c>
      <c r="M52" s="42">
        <v>44989</v>
      </c>
      <c r="N52" s="43">
        <v>2665600</v>
      </c>
    </row>
    <row r="53" spans="1:14" x14ac:dyDescent="0.25">
      <c r="A53" s="46">
        <v>47</v>
      </c>
      <c r="B53" s="41">
        <v>1</v>
      </c>
      <c r="C53" s="41">
        <v>5</v>
      </c>
      <c r="D53" s="46" t="s">
        <v>653</v>
      </c>
      <c r="E53" s="41">
        <v>101</v>
      </c>
      <c r="F53" s="41">
        <v>13020605</v>
      </c>
      <c r="G53" s="46"/>
      <c r="H53" s="46" t="s">
        <v>315</v>
      </c>
      <c r="I53" s="41" t="s">
        <v>612</v>
      </c>
      <c r="J53" s="41" t="s">
        <v>313</v>
      </c>
      <c r="K53" s="41">
        <v>3944</v>
      </c>
      <c r="L53" s="41" t="s">
        <v>398</v>
      </c>
      <c r="M53" s="42">
        <v>44989</v>
      </c>
      <c r="N53" s="43">
        <v>2665600</v>
      </c>
    </row>
    <row r="54" spans="1:14" x14ac:dyDescent="0.25">
      <c r="A54" s="46">
        <v>48</v>
      </c>
      <c r="B54" s="41">
        <v>1</v>
      </c>
      <c r="C54" s="41">
        <v>5</v>
      </c>
      <c r="D54" s="46" t="s">
        <v>653</v>
      </c>
      <c r="E54" s="41">
        <v>101</v>
      </c>
      <c r="F54" s="41">
        <v>13020605</v>
      </c>
      <c r="G54" s="46"/>
      <c r="H54" s="46" t="s">
        <v>315</v>
      </c>
      <c r="I54" s="41" t="s">
        <v>612</v>
      </c>
      <c r="J54" s="41" t="s">
        <v>313</v>
      </c>
      <c r="K54" s="41">
        <v>3945</v>
      </c>
      <c r="L54" s="41" t="s">
        <v>432</v>
      </c>
      <c r="M54" s="42">
        <v>44989</v>
      </c>
      <c r="N54" s="43">
        <v>2665600</v>
      </c>
    </row>
    <row r="55" spans="1:14" x14ac:dyDescent="0.25">
      <c r="A55" s="46">
        <v>49</v>
      </c>
      <c r="B55" s="41">
        <v>1</v>
      </c>
      <c r="C55" s="41">
        <v>5</v>
      </c>
      <c r="D55" s="46" t="s">
        <v>653</v>
      </c>
      <c r="E55" s="41">
        <v>101</v>
      </c>
      <c r="F55" s="41">
        <v>13020605</v>
      </c>
      <c r="G55" s="46"/>
      <c r="H55" s="46" t="s">
        <v>315</v>
      </c>
      <c r="I55" s="41" t="s">
        <v>612</v>
      </c>
      <c r="J55" s="41" t="s">
        <v>313</v>
      </c>
      <c r="K55" s="41">
        <v>3956</v>
      </c>
      <c r="L55" s="41" t="s">
        <v>361</v>
      </c>
      <c r="M55" s="42">
        <v>44989</v>
      </c>
      <c r="N55" s="43">
        <v>2665600</v>
      </c>
    </row>
    <row r="56" spans="1:14" x14ac:dyDescent="0.25">
      <c r="M56" s="40" t="s">
        <v>619</v>
      </c>
      <c r="N56" s="50">
        <f>SUM(N7:N55)</f>
        <v>93374478</v>
      </c>
    </row>
  </sheetData>
  <mergeCells count="5"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showGridLines="0" zoomScale="73" zoomScaleNormal="73" workbookViewId="0">
      <selection activeCell="J24" sqref="J24"/>
    </sheetView>
  </sheetViews>
  <sheetFormatPr baseColWidth="10" defaultRowHeight="15" x14ac:dyDescent="0.25"/>
  <cols>
    <col min="1" max="1" width="11.85546875" bestFit="1" customWidth="1"/>
    <col min="2" max="2" width="15.5703125" bestFit="1" customWidth="1"/>
    <col min="5" max="5" width="25.7109375" bestFit="1" customWidth="1"/>
    <col min="8" max="8" width="21.42578125" style="115" bestFit="1" customWidth="1"/>
    <col min="9" max="10" width="16" bestFit="1" customWidth="1"/>
    <col min="11" max="11" width="13.5703125" customWidth="1"/>
    <col min="12" max="12" width="79.7109375" bestFit="1" customWidth="1"/>
    <col min="13" max="13" width="15.140625" bestFit="1" customWidth="1"/>
    <col min="14" max="14" width="14.85546875" bestFit="1" customWidth="1"/>
    <col min="15" max="15" width="14.85546875" style="116" bestFit="1" customWidth="1"/>
    <col min="16" max="16" width="13" bestFit="1" customWidth="1"/>
    <col min="17" max="17" width="19.140625" bestFit="1" customWidth="1"/>
    <col min="18" max="18" width="17.42578125" bestFit="1" customWidth="1"/>
    <col min="19" max="20" width="19.7109375" bestFit="1" customWidth="1"/>
    <col min="21" max="21" width="21.85546875" bestFit="1" customWidth="1"/>
    <col min="22" max="22" width="21.140625" bestFit="1" customWidth="1"/>
    <col min="23" max="23" width="20.7109375" bestFit="1" customWidth="1"/>
    <col min="24" max="24" width="14.7109375" customWidth="1"/>
    <col min="25" max="25" width="20.7109375" bestFit="1" customWidth="1"/>
    <col min="26" max="26" width="15" customWidth="1"/>
    <col min="28" max="28" width="17.140625" customWidth="1"/>
    <col min="29" max="29" width="13.5703125" customWidth="1"/>
    <col min="30" max="30" width="18.85546875" customWidth="1"/>
    <col min="31" max="31" width="18.42578125" customWidth="1"/>
    <col min="34" max="34" width="19.5703125" bestFit="1" customWidth="1"/>
    <col min="35" max="35" width="21.140625" bestFit="1" customWidth="1"/>
    <col min="36" max="36" width="21.28515625" bestFit="1" customWidth="1"/>
    <col min="40" max="40" width="20.42578125" bestFit="1" customWidth="1"/>
    <col min="41" max="41" width="20.7109375" bestFit="1" customWidth="1"/>
    <col min="42" max="42" width="14.5703125" bestFit="1" customWidth="1"/>
  </cols>
  <sheetData>
    <row r="1" spans="1:42" x14ac:dyDescent="0.25">
      <c r="I1" s="117">
        <f>SUBTOTAL(9,I3:I51)</f>
        <v>93374478</v>
      </c>
      <c r="J1" s="117">
        <f>SUBTOTAL(9,J3:J51)</f>
        <v>93374478</v>
      </c>
      <c r="N1" s="117">
        <f>SUBTOTAL(9,N3:N51)</f>
        <v>2584800</v>
      </c>
      <c r="O1" s="117">
        <f>SUBTOTAL(9,O3:O51)</f>
        <v>25774000</v>
      </c>
      <c r="AB1" s="117">
        <f>SUBTOTAL(9,AB3:AB51)</f>
        <v>41973239</v>
      </c>
    </row>
    <row r="2" spans="1:42" s="118" customFormat="1" ht="60" x14ac:dyDescent="0.25">
      <c r="A2" s="105" t="s">
        <v>735</v>
      </c>
      <c r="B2" s="105" t="s">
        <v>736</v>
      </c>
      <c r="C2" s="105" t="s">
        <v>737</v>
      </c>
      <c r="D2" s="105" t="s">
        <v>738</v>
      </c>
      <c r="E2" s="106" t="s">
        <v>739</v>
      </c>
      <c r="F2" s="105" t="s">
        <v>740</v>
      </c>
      <c r="G2" s="105" t="s">
        <v>741</v>
      </c>
      <c r="H2" s="114" t="s">
        <v>742</v>
      </c>
      <c r="I2" s="107" t="s">
        <v>743</v>
      </c>
      <c r="J2" s="107" t="s">
        <v>744</v>
      </c>
      <c r="K2" s="105" t="s">
        <v>745</v>
      </c>
      <c r="L2" s="108" t="s">
        <v>855</v>
      </c>
      <c r="M2" s="108" t="s">
        <v>746</v>
      </c>
      <c r="N2" s="109" t="s">
        <v>747</v>
      </c>
      <c r="O2" s="109" t="s">
        <v>748</v>
      </c>
      <c r="P2" s="108" t="s">
        <v>749</v>
      </c>
      <c r="Q2" s="105" t="s">
        <v>750</v>
      </c>
      <c r="R2" s="107" t="s">
        <v>751</v>
      </c>
      <c r="S2" s="110" t="s">
        <v>752</v>
      </c>
      <c r="T2" s="110" t="s">
        <v>753</v>
      </c>
      <c r="U2" s="107" t="s">
        <v>754</v>
      </c>
      <c r="V2" s="107" t="s">
        <v>755</v>
      </c>
      <c r="W2" s="111" t="s">
        <v>756</v>
      </c>
      <c r="X2" s="111" t="s">
        <v>757</v>
      </c>
      <c r="Y2" s="111" t="s">
        <v>758</v>
      </c>
      <c r="Z2" s="111" t="s">
        <v>759</v>
      </c>
      <c r="AA2" s="107" t="s">
        <v>760</v>
      </c>
      <c r="AB2" s="109" t="s">
        <v>761</v>
      </c>
      <c r="AC2" s="109" t="s">
        <v>762</v>
      </c>
      <c r="AD2" s="108" t="s">
        <v>763</v>
      </c>
      <c r="AE2" s="108" t="s">
        <v>764</v>
      </c>
      <c r="AF2" s="105" t="s">
        <v>765</v>
      </c>
      <c r="AG2" s="105" t="s">
        <v>766</v>
      </c>
      <c r="AH2" s="106" t="s">
        <v>767</v>
      </c>
      <c r="AI2" s="105" t="s">
        <v>768</v>
      </c>
      <c r="AJ2" s="105" t="s">
        <v>769</v>
      </c>
      <c r="AK2" s="105" t="s">
        <v>770</v>
      </c>
      <c r="AL2" s="105" t="s">
        <v>771</v>
      </c>
      <c r="AM2" s="105" t="s">
        <v>772</v>
      </c>
      <c r="AN2" s="107" t="s">
        <v>773</v>
      </c>
      <c r="AO2" s="107" t="s">
        <v>774</v>
      </c>
      <c r="AP2" s="105" t="s">
        <v>775</v>
      </c>
    </row>
    <row r="3" spans="1:42" x14ac:dyDescent="0.25">
      <c r="A3" s="61">
        <v>900231793</v>
      </c>
      <c r="B3" s="61" t="s">
        <v>776</v>
      </c>
      <c r="C3" s="61" t="s">
        <v>313</v>
      </c>
      <c r="D3" s="61">
        <v>1863</v>
      </c>
      <c r="E3" s="61" t="s">
        <v>777</v>
      </c>
      <c r="F3" s="61"/>
      <c r="G3" s="61"/>
      <c r="H3" s="113">
        <v>44869</v>
      </c>
      <c r="I3" s="112">
        <v>120000</v>
      </c>
      <c r="J3" s="112">
        <v>120000</v>
      </c>
      <c r="K3" s="61" t="s">
        <v>778</v>
      </c>
      <c r="L3" s="61" t="s">
        <v>779</v>
      </c>
      <c r="M3" s="61"/>
      <c r="N3" s="112">
        <v>0</v>
      </c>
      <c r="O3" s="112">
        <v>0</v>
      </c>
      <c r="P3" s="61"/>
      <c r="Q3" s="61" t="s">
        <v>780</v>
      </c>
      <c r="R3" s="112">
        <v>0</v>
      </c>
      <c r="S3" s="112">
        <v>0</v>
      </c>
      <c r="T3" s="112">
        <v>0</v>
      </c>
      <c r="U3" s="112">
        <v>0</v>
      </c>
      <c r="V3" s="112">
        <v>0</v>
      </c>
      <c r="W3" s="112">
        <v>0</v>
      </c>
      <c r="X3" s="61"/>
      <c r="Y3" s="112">
        <v>0</v>
      </c>
      <c r="Z3" s="61"/>
      <c r="AA3" s="112">
        <v>0</v>
      </c>
      <c r="AB3" s="112">
        <v>0</v>
      </c>
      <c r="AC3" s="112">
        <v>0</v>
      </c>
      <c r="AD3" s="61"/>
      <c r="AE3" s="61"/>
      <c r="AF3" s="61">
        <v>44869</v>
      </c>
      <c r="AG3" s="61"/>
      <c r="AH3" s="61"/>
      <c r="AI3" s="61"/>
      <c r="AJ3" s="61"/>
      <c r="AK3" s="61"/>
      <c r="AL3" s="61"/>
      <c r="AM3" s="61"/>
      <c r="AN3" s="112">
        <v>0</v>
      </c>
      <c r="AO3" s="112">
        <v>0</v>
      </c>
      <c r="AP3" s="113">
        <v>45046</v>
      </c>
    </row>
    <row r="4" spans="1:42" x14ac:dyDescent="0.25">
      <c r="A4" s="61">
        <v>900231793</v>
      </c>
      <c r="B4" s="61" t="s">
        <v>776</v>
      </c>
      <c r="C4" s="61" t="s">
        <v>313</v>
      </c>
      <c r="D4" s="61">
        <v>1864</v>
      </c>
      <c r="E4" s="61" t="s">
        <v>781</v>
      </c>
      <c r="F4" s="61"/>
      <c r="G4" s="61"/>
      <c r="H4" s="113">
        <v>44869</v>
      </c>
      <c r="I4" s="112">
        <v>2380000</v>
      </c>
      <c r="J4" s="112">
        <v>2380000</v>
      </c>
      <c r="K4" s="61" t="s">
        <v>778</v>
      </c>
      <c r="L4" s="61" t="s">
        <v>779</v>
      </c>
      <c r="M4" s="61"/>
      <c r="N4" s="112">
        <v>0</v>
      </c>
      <c r="O4" s="112">
        <v>0</v>
      </c>
      <c r="P4" s="61"/>
      <c r="Q4" s="61" t="s">
        <v>780</v>
      </c>
      <c r="R4" s="112">
        <v>0</v>
      </c>
      <c r="S4" s="112">
        <v>0</v>
      </c>
      <c r="T4" s="112">
        <v>0</v>
      </c>
      <c r="U4" s="112">
        <v>0</v>
      </c>
      <c r="V4" s="112">
        <v>0</v>
      </c>
      <c r="W4" s="112">
        <v>0</v>
      </c>
      <c r="X4" s="61"/>
      <c r="Y4" s="112">
        <v>0</v>
      </c>
      <c r="Z4" s="61"/>
      <c r="AA4" s="112">
        <v>0</v>
      </c>
      <c r="AB4" s="112">
        <v>0</v>
      </c>
      <c r="AC4" s="112">
        <v>0</v>
      </c>
      <c r="AD4" s="61"/>
      <c r="AE4" s="61"/>
      <c r="AF4" s="61">
        <v>44869</v>
      </c>
      <c r="AG4" s="61"/>
      <c r="AH4" s="61"/>
      <c r="AI4" s="61"/>
      <c r="AJ4" s="61"/>
      <c r="AK4" s="61"/>
      <c r="AL4" s="61"/>
      <c r="AM4" s="61"/>
      <c r="AN4" s="112">
        <v>0</v>
      </c>
      <c r="AO4" s="112">
        <v>0</v>
      </c>
      <c r="AP4" s="113">
        <v>45046</v>
      </c>
    </row>
    <row r="5" spans="1:42" x14ac:dyDescent="0.25">
      <c r="A5" s="61">
        <v>900231793</v>
      </c>
      <c r="B5" s="61" t="s">
        <v>776</v>
      </c>
      <c r="C5" s="61" t="s">
        <v>313</v>
      </c>
      <c r="D5" s="61">
        <v>1865</v>
      </c>
      <c r="E5" s="61" t="s">
        <v>782</v>
      </c>
      <c r="F5" s="61"/>
      <c r="G5" s="61"/>
      <c r="H5" s="113">
        <v>44869</v>
      </c>
      <c r="I5" s="112">
        <v>2380000</v>
      </c>
      <c r="J5" s="112">
        <v>2380000</v>
      </c>
      <c r="K5" s="61" t="s">
        <v>778</v>
      </c>
      <c r="L5" s="61" t="s">
        <v>779</v>
      </c>
      <c r="M5" s="61"/>
      <c r="N5" s="112">
        <v>0</v>
      </c>
      <c r="O5" s="112">
        <v>0</v>
      </c>
      <c r="P5" s="61"/>
      <c r="Q5" s="61" t="s">
        <v>780</v>
      </c>
      <c r="R5" s="112">
        <v>0</v>
      </c>
      <c r="S5" s="112">
        <v>0</v>
      </c>
      <c r="T5" s="112">
        <v>0</v>
      </c>
      <c r="U5" s="112">
        <v>0</v>
      </c>
      <c r="V5" s="112">
        <v>0</v>
      </c>
      <c r="W5" s="112">
        <v>0</v>
      </c>
      <c r="X5" s="61"/>
      <c r="Y5" s="112">
        <v>0</v>
      </c>
      <c r="Z5" s="61"/>
      <c r="AA5" s="112">
        <v>0</v>
      </c>
      <c r="AB5" s="112">
        <v>0</v>
      </c>
      <c r="AC5" s="112">
        <v>0</v>
      </c>
      <c r="AD5" s="61"/>
      <c r="AE5" s="61"/>
      <c r="AF5" s="61">
        <v>44869</v>
      </c>
      <c r="AG5" s="61"/>
      <c r="AH5" s="61"/>
      <c r="AI5" s="61"/>
      <c r="AJ5" s="61"/>
      <c r="AK5" s="61"/>
      <c r="AL5" s="61"/>
      <c r="AM5" s="61"/>
      <c r="AN5" s="112">
        <v>0</v>
      </c>
      <c r="AO5" s="112">
        <v>0</v>
      </c>
      <c r="AP5" s="113">
        <v>45046</v>
      </c>
    </row>
    <row r="6" spans="1:42" x14ac:dyDescent="0.25">
      <c r="A6" s="61">
        <v>900231793</v>
      </c>
      <c r="B6" s="61" t="s">
        <v>776</v>
      </c>
      <c r="C6" s="61" t="s">
        <v>313</v>
      </c>
      <c r="D6" s="61">
        <v>1866</v>
      </c>
      <c r="E6" s="61" t="s">
        <v>783</v>
      </c>
      <c r="F6" s="61"/>
      <c r="G6" s="61"/>
      <c r="H6" s="113">
        <v>44869</v>
      </c>
      <c r="I6" s="112">
        <v>2380000</v>
      </c>
      <c r="J6" s="112">
        <v>2380000</v>
      </c>
      <c r="K6" s="61" t="s">
        <v>778</v>
      </c>
      <c r="L6" s="61" t="s">
        <v>779</v>
      </c>
      <c r="M6" s="61"/>
      <c r="N6" s="112">
        <v>0</v>
      </c>
      <c r="O6" s="112">
        <v>0</v>
      </c>
      <c r="P6" s="61"/>
      <c r="Q6" s="61" t="s">
        <v>780</v>
      </c>
      <c r="R6" s="112">
        <v>0</v>
      </c>
      <c r="S6" s="112">
        <v>0</v>
      </c>
      <c r="T6" s="112">
        <v>0</v>
      </c>
      <c r="U6" s="112">
        <v>0</v>
      </c>
      <c r="V6" s="112">
        <v>0</v>
      </c>
      <c r="W6" s="112">
        <v>0</v>
      </c>
      <c r="X6" s="61"/>
      <c r="Y6" s="112">
        <v>0</v>
      </c>
      <c r="Z6" s="61"/>
      <c r="AA6" s="112">
        <v>0</v>
      </c>
      <c r="AB6" s="112">
        <v>0</v>
      </c>
      <c r="AC6" s="112">
        <v>0</v>
      </c>
      <c r="AD6" s="61"/>
      <c r="AE6" s="61"/>
      <c r="AF6" s="61">
        <v>44869</v>
      </c>
      <c r="AG6" s="61"/>
      <c r="AH6" s="61"/>
      <c r="AI6" s="61"/>
      <c r="AJ6" s="61"/>
      <c r="AK6" s="61"/>
      <c r="AL6" s="61"/>
      <c r="AM6" s="61"/>
      <c r="AN6" s="112">
        <v>0</v>
      </c>
      <c r="AO6" s="112">
        <v>0</v>
      </c>
      <c r="AP6" s="113">
        <v>45046</v>
      </c>
    </row>
    <row r="7" spans="1:42" x14ac:dyDescent="0.25">
      <c r="A7" s="61">
        <v>900231793</v>
      </c>
      <c r="B7" s="61" t="s">
        <v>776</v>
      </c>
      <c r="C7" s="61" t="s">
        <v>313</v>
      </c>
      <c r="D7" s="61">
        <v>1867</v>
      </c>
      <c r="E7" s="61" t="s">
        <v>784</v>
      </c>
      <c r="F7" s="61"/>
      <c r="G7" s="61"/>
      <c r="H7" s="113">
        <v>44869</v>
      </c>
      <c r="I7" s="112">
        <v>2380000</v>
      </c>
      <c r="J7" s="112">
        <v>2380000</v>
      </c>
      <c r="K7" s="61" t="s">
        <v>778</v>
      </c>
      <c r="L7" s="61" t="s">
        <v>779</v>
      </c>
      <c r="M7" s="61"/>
      <c r="N7" s="112">
        <v>0</v>
      </c>
      <c r="O7" s="112">
        <v>0</v>
      </c>
      <c r="P7" s="61"/>
      <c r="Q7" s="61" t="s">
        <v>780</v>
      </c>
      <c r="R7" s="112">
        <v>0</v>
      </c>
      <c r="S7" s="112">
        <v>0</v>
      </c>
      <c r="T7" s="112">
        <v>0</v>
      </c>
      <c r="U7" s="112">
        <v>0</v>
      </c>
      <c r="V7" s="112">
        <v>0</v>
      </c>
      <c r="W7" s="112">
        <v>0</v>
      </c>
      <c r="X7" s="61"/>
      <c r="Y7" s="112">
        <v>0</v>
      </c>
      <c r="Z7" s="61"/>
      <c r="AA7" s="112">
        <v>0</v>
      </c>
      <c r="AB7" s="112">
        <v>0</v>
      </c>
      <c r="AC7" s="112">
        <v>0</v>
      </c>
      <c r="AD7" s="61"/>
      <c r="AE7" s="61"/>
      <c r="AF7" s="61">
        <v>44869</v>
      </c>
      <c r="AG7" s="61"/>
      <c r="AH7" s="61"/>
      <c r="AI7" s="61"/>
      <c r="AJ7" s="61"/>
      <c r="AK7" s="61"/>
      <c r="AL7" s="61"/>
      <c r="AM7" s="61"/>
      <c r="AN7" s="112">
        <v>0</v>
      </c>
      <c r="AO7" s="112">
        <v>0</v>
      </c>
      <c r="AP7" s="113">
        <v>45046</v>
      </c>
    </row>
    <row r="8" spans="1:42" x14ac:dyDescent="0.25">
      <c r="A8" s="61">
        <v>900231793</v>
      </c>
      <c r="B8" s="61" t="s">
        <v>776</v>
      </c>
      <c r="C8" s="61" t="s">
        <v>313</v>
      </c>
      <c r="D8" s="61">
        <v>1868</v>
      </c>
      <c r="E8" s="61" t="s">
        <v>785</v>
      </c>
      <c r="F8" s="61"/>
      <c r="G8" s="61"/>
      <c r="H8" s="113">
        <v>44869</v>
      </c>
      <c r="I8" s="112">
        <v>2380000</v>
      </c>
      <c r="J8" s="112">
        <v>2380000</v>
      </c>
      <c r="K8" s="61" t="s">
        <v>778</v>
      </c>
      <c r="L8" s="61" t="s">
        <v>779</v>
      </c>
      <c r="M8" s="61"/>
      <c r="N8" s="112">
        <v>0</v>
      </c>
      <c r="O8" s="112">
        <v>0</v>
      </c>
      <c r="P8" s="61"/>
      <c r="Q8" s="61" t="s">
        <v>780</v>
      </c>
      <c r="R8" s="112">
        <v>0</v>
      </c>
      <c r="S8" s="112">
        <v>0</v>
      </c>
      <c r="T8" s="112">
        <v>0</v>
      </c>
      <c r="U8" s="112">
        <v>0</v>
      </c>
      <c r="V8" s="112">
        <v>0</v>
      </c>
      <c r="W8" s="112">
        <v>0</v>
      </c>
      <c r="X8" s="61"/>
      <c r="Y8" s="112">
        <v>0</v>
      </c>
      <c r="Z8" s="61"/>
      <c r="AA8" s="112">
        <v>0</v>
      </c>
      <c r="AB8" s="112">
        <v>0</v>
      </c>
      <c r="AC8" s="112">
        <v>0</v>
      </c>
      <c r="AD8" s="61"/>
      <c r="AE8" s="61"/>
      <c r="AF8" s="61">
        <v>44869</v>
      </c>
      <c r="AG8" s="61"/>
      <c r="AH8" s="61"/>
      <c r="AI8" s="61"/>
      <c r="AJ8" s="61"/>
      <c r="AK8" s="61"/>
      <c r="AL8" s="61"/>
      <c r="AM8" s="61"/>
      <c r="AN8" s="112">
        <v>0</v>
      </c>
      <c r="AO8" s="112">
        <v>0</v>
      </c>
      <c r="AP8" s="113">
        <v>45046</v>
      </c>
    </row>
    <row r="9" spans="1:42" x14ac:dyDescent="0.25">
      <c r="A9" s="61">
        <v>900231793</v>
      </c>
      <c r="B9" s="61" t="s">
        <v>776</v>
      </c>
      <c r="C9" s="61" t="s">
        <v>313</v>
      </c>
      <c r="D9" s="61">
        <v>1869</v>
      </c>
      <c r="E9" s="61" t="s">
        <v>786</v>
      </c>
      <c r="F9" s="61"/>
      <c r="G9" s="61"/>
      <c r="H9" s="113">
        <v>44869</v>
      </c>
      <c r="I9" s="112">
        <v>2380000</v>
      </c>
      <c r="J9" s="112">
        <v>2380000</v>
      </c>
      <c r="K9" s="61" t="s">
        <v>778</v>
      </c>
      <c r="L9" s="61" t="s">
        <v>779</v>
      </c>
      <c r="M9" s="61"/>
      <c r="N9" s="112">
        <v>0</v>
      </c>
      <c r="O9" s="112">
        <v>0</v>
      </c>
      <c r="P9" s="61"/>
      <c r="Q9" s="61" t="s">
        <v>780</v>
      </c>
      <c r="R9" s="112">
        <v>0</v>
      </c>
      <c r="S9" s="112">
        <v>0</v>
      </c>
      <c r="T9" s="112">
        <v>0</v>
      </c>
      <c r="U9" s="112">
        <v>0</v>
      </c>
      <c r="V9" s="112">
        <v>0</v>
      </c>
      <c r="W9" s="112">
        <v>0</v>
      </c>
      <c r="X9" s="61"/>
      <c r="Y9" s="112">
        <v>0</v>
      </c>
      <c r="Z9" s="61"/>
      <c r="AA9" s="112">
        <v>0</v>
      </c>
      <c r="AB9" s="112">
        <v>0</v>
      </c>
      <c r="AC9" s="112">
        <v>0</v>
      </c>
      <c r="AD9" s="61"/>
      <c r="AE9" s="61"/>
      <c r="AF9" s="61">
        <v>44869</v>
      </c>
      <c r="AG9" s="61"/>
      <c r="AH9" s="61"/>
      <c r="AI9" s="61"/>
      <c r="AJ9" s="61"/>
      <c r="AK9" s="61"/>
      <c r="AL9" s="61"/>
      <c r="AM9" s="61"/>
      <c r="AN9" s="112">
        <v>0</v>
      </c>
      <c r="AO9" s="112">
        <v>0</v>
      </c>
      <c r="AP9" s="113">
        <v>45046</v>
      </c>
    </row>
    <row r="10" spans="1:42" x14ac:dyDescent="0.25">
      <c r="A10" s="61">
        <v>900231793</v>
      </c>
      <c r="B10" s="61" t="s">
        <v>776</v>
      </c>
      <c r="C10" s="61" t="s">
        <v>313</v>
      </c>
      <c r="D10" s="61">
        <v>1870</v>
      </c>
      <c r="E10" s="61" t="s">
        <v>787</v>
      </c>
      <c r="F10" s="61"/>
      <c r="G10" s="61"/>
      <c r="H10" s="113">
        <v>44869</v>
      </c>
      <c r="I10" s="112">
        <v>2380000</v>
      </c>
      <c r="J10" s="112">
        <v>2380000</v>
      </c>
      <c r="K10" s="61" t="s">
        <v>778</v>
      </c>
      <c r="L10" s="61" t="s">
        <v>779</v>
      </c>
      <c r="M10" s="61"/>
      <c r="N10" s="112">
        <v>0</v>
      </c>
      <c r="O10" s="112">
        <v>0</v>
      </c>
      <c r="P10" s="61"/>
      <c r="Q10" s="61" t="s">
        <v>780</v>
      </c>
      <c r="R10" s="112">
        <v>0</v>
      </c>
      <c r="S10" s="112">
        <v>0</v>
      </c>
      <c r="T10" s="112">
        <v>0</v>
      </c>
      <c r="U10" s="112">
        <v>0</v>
      </c>
      <c r="V10" s="112">
        <v>0</v>
      </c>
      <c r="W10" s="112">
        <v>0</v>
      </c>
      <c r="X10" s="61"/>
      <c r="Y10" s="112">
        <v>0</v>
      </c>
      <c r="Z10" s="61"/>
      <c r="AA10" s="112">
        <v>0</v>
      </c>
      <c r="AB10" s="112">
        <v>0</v>
      </c>
      <c r="AC10" s="112">
        <v>0</v>
      </c>
      <c r="AD10" s="61"/>
      <c r="AE10" s="61"/>
      <c r="AF10" s="61">
        <v>44869</v>
      </c>
      <c r="AG10" s="61"/>
      <c r="AH10" s="61"/>
      <c r="AI10" s="61"/>
      <c r="AJ10" s="61"/>
      <c r="AK10" s="61"/>
      <c r="AL10" s="61"/>
      <c r="AM10" s="61"/>
      <c r="AN10" s="112">
        <v>0</v>
      </c>
      <c r="AO10" s="112">
        <v>0</v>
      </c>
      <c r="AP10" s="113">
        <v>45046</v>
      </c>
    </row>
    <row r="11" spans="1:42" x14ac:dyDescent="0.25">
      <c r="A11" s="61">
        <v>900231793</v>
      </c>
      <c r="B11" s="61" t="s">
        <v>776</v>
      </c>
      <c r="C11" s="61" t="s">
        <v>313</v>
      </c>
      <c r="D11" s="61">
        <v>1871</v>
      </c>
      <c r="E11" s="61" t="s">
        <v>788</v>
      </c>
      <c r="F11" s="61"/>
      <c r="G11" s="61"/>
      <c r="H11" s="113">
        <v>44869</v>
      </c>
      <c r="I11" s="112">
        <v>2380000</v>
      </c>
      <c r="J11" s="112">
        <v>2380000</v>
      </c>
      <c r="K11" s="61" t="s">
        <v>778</v>
      </c>
      <c r="L11" s="61" t="s">
        <v>779</v>
      </c>
      <c r="M11" s="61"/>
      <c r="N11" s="112">
        <v>0</v>
      </c>
      <c r="O11" s="112">
        <v>0</v>
      </c>
      <c r="P11" s="61"/>
      <c r="Q11" s="61" t="s">
        <v>780</v>
      </c>
      <c r="R11" s="112">
        <v>0</v>
      </c>
      <c r="S11" s="112">
        <v>0</v>
      </c>
      <c r="T11" s="112">
        <v>0</v>
      </c>
      <c r="U11" s="112">
        <v>0</v>
      </c>
      <c r="V11" s="112">
        <v>0</v>
      </c>
      <c r="W11" s="112">
        <v>0</v>
      </c>
      <c r="X11" s="61"/>
      <c r="Y11" s="112">
        <v>0</v>
      </c>
      <c r="Z11" s="61"/>
      <c r="AA11" s="112">
        <v>0</v>
      </c>
      <c r="AB11" s="112">
        <v>0</v>
      </c>
      <c r="AC11" s="112">
        <v>0</v>
      </c>
      <c r="AD11" s="61"/>
      <c r="AE11" s="61"/>
      <c r="AF11" s="61">
        <v>44869</v>
      </c>
      <c r="AG11" s="61"/>
      <c r="AH11" s="61"/>
      <c r="AI11" s="61"/>
      <c r="AJ11" s="61"/>
      <c r="AK11" s="61"/>
      <c r="AL11" s="61"/>
      <c r="AM11" s="61"/>
      <c r="AN11" s="112">
        <v>0</v>
      </c>
      <c r="AO11" s="112">
        <v>0</v>
      </c>
      <c r="AP11" s="113">
        <v>45046</v>
      </c>
    </row>
    <row r="12" spans="1:42" x14ac:dyDescent="0.25">
      <c r="A12" s="61">
        <v>900231793</v>
      </c>
      <c r="B12" s="61" t="s">
        <v>776</v>
      </c>
      <c r="C12" s="61" t="s">
        <v>313</v>
      </c>
      <c r="D12" s="61">
        <v>1872</v>
      </c>
      <c r="E12" s="61" t="s">
        <v>789</v>
      </c>
      <c r="F12" s="61"/>
      <c r="G12" s="61"/>
      <c r="H12" s="113">
        <v>44869</v>
      </c>
      <c r="I12" s="112">
        <v>2380000</v>
      </c>
      <c r="J12" s="112">
        <v>2380000</v>
      </c>
      <c r="K12" s="61" t="s">
        <v>778</v>
      </c>
      <c r="L12" s="61" t="s">
        <v>779</v>
      </c>
      <c r="M12" s="61"/>
      <c r="N12" s="112">
        <v>0</v>
      </c>
      <c r="O12" s="112">
        <v>0</v>
      </c>
      <c r="P12" s="61"/>
      <c r="Q12" s="61" t="s">
        <v>780</v>
      </c>
      <c r="R12" s="112">
        <v>0</v>
      </c>
      <c r="S12" s="112">
        <v>0</v>
      </c>
      <c r="T12" s="112">
        <v>0</v>
      </c>
      <c r="U12" s="112">
        <v>0</v>
      </c>
      <c r="V12" s="112">
        <v>0</v>
      </c>
      <c r="W12" s="112">
        <v>0</v>
      </c>
      <c r="X12" s="61"/>
      <c r="Y12" s="112">
        <v>0</v>
      </c>
      <c r="Z12" s="61"/>
      <c r="AA12" s="112">
        <v>0</v>
      </c>
      <c r="AB12" s="112">
        <v>0</v>
      </c>
      <c r="AC12" s="112">
        <v>0</v>
      </c>
      <c r="AD12" s="61"/>
      <c r="AE12" s="61"/>
      <c r="AF12" s="61">
        <v>44869</v>
      </c>
      <c r="AG12" s="61"/>
      <c r="AH12" s="61"/>
      <c r="AI12" s="61"/>
      <c r="AJ12" s="61"/>
      <c r="AK12" s="61"/>
      <c r="AL12" s="61"/>
      <c r="AM12" s="61"/>
      <c r="AN12" s="112">
        <v>0</v>
      </c>
      <c r="AO12" s="112">
        <v>0</v>
      </c>
      <c r="AP12" s="113">
        <v>45046</v>
      </c>
    </row>
    <row r="13" spans="1:42" x14ac:dyDescent="0.25">
      <c r="A13" s="61">
        <v>900231793</v>
      </c>
      <c r="B13" s="61" t="s">
        <v>776</v>
      </c>
      <c r="C13" s="61" t="s">
        <v>313</v>
      </c>
      <c r="D13" s="61">
        <v>1873</v>
      </c>
      <c r="E13" s="61" t="s">
        <v>790</v>
      </c>
      <c r="F13" s="61"/>
      <c r="G13" s="61"/>
      <c r="H13" s="113">
        <v>44869</v>
      </c>
      <c r="I13" s="112">
        <v>2380000</v>
      </c>
      <c r="J13" s="112">
        <v>2380000</v>
      </c>
      <c r="K13" s="61" t="s">
        <v>778</v>
      </c>
      <c r="L13" s="61" t="s">
        <v>779</v>
      </c>
      <c r="M13" s="61"/>
      <c r="N13" s="112">
        <v>0</v>
      </c>
      <c r="O13" s="112">
        <v>0</v>
      </c>
      <c r="P13" s="61"/>
      <c r="Q13" s="61" t="s">
        <v>780</v>
      </c>
      <c r="R13" s="112">
        <v>0</v>
      </c>
      <c r="S13" s="112">
        <v>0</v>
      </c>
      <c r="T13" s="112">
        <v>0</v>
      </c>
      <c r="U13" s="112">
        <v>0</v>
      </c>
      <c r="V13" s="112">
        <v>0</v>
      </c>
      <c r="W13" s="112">
        <v>0</v>
      </c>
      <c r="X13" s="61"/>
      <c r="Y13" s="112">
        <v>0</v>
      </c>
      <c r="Z13" s="61"/>
      <c r="AA13" s="112">
        <v>0</v>
      </c>
      <c r="AB13" s="112">
        <v>0</v>
      </c>
      <c r="AC13" s="112">
        <v>0</v>
      </c>
      <c r="AD13" s="61"/>
      <c r="AE13" s="61"/>
      <c r="AF13" s="61">
        <v>44869</v>
      </c>
      <c r="AG13" s="61"/>
      <c r="AH13" s="61"/>
      <c r="AI13" s="61"/>
      <c r="AJ13" s="61"/>
      <c r="AK13" s="61"/>
      <c r="AL13" s="61"/>
      <c r="AM13" s="61"/>
      <c r="AN13" s="112">
        <v>0</v>
      </c>
      <c r="AO13" s="112">
        <v>0</v>
      </c>
      <c r="AP13" s="113">
        <v>45046</v>
      </c>
    </row>
    <row r="14" spans="1:42" x14ac:dyDescent="0.25">
      <c r="A14" s="61">
        <v>900231793</v>
      </c>
      <c r="B14" s="61" t="s">
        <v>776</v>
      </c>
      <c r="C14" s="61" t="s">
        <v>313</v>
      </c>
      <c r="D14" s="61">
        <v>1874</v>
      </c>
      <c r="E14" s="61" t="s">
        <v>791</v>
      </c>
      <c r="F14" s="61"/>
      <c r="G14" s="61"/>
      <c r="H14" s="113">
        <v>44869</v>
      </c>
      <c r="I14" s="112">
        <v>1464616</v>
      </c>
      <c r="J14" s="112">
        <v>1464616</v>
      </c>
      <c r="K14" s="61" t="s">
        <v>778</v>
      </c>
      <c r="L14" s="61" t="s">
        <v>779</v>
      </c>
      <c r="M14" s="61"/>
      <c r="N14" s="112">
        <v>0</v>
      </c>
      <c r="O14" s="112">
        <v>0</v>
      </c>
      <c r="P14" s="61"/>
      <c r="Q14" s="61" t="s">
        <v>780</v>
      </c>
      <c r="R14" s="112">
        <v>0</v>
      </c>
      <c r="S14" s="112">
        <v>0</v>
      </c>
      <c r="T14" s="112">
        <v>0</v>
      </c>
      <c r="U14" s="112">
        <v>0</v>
      </c>
      <c r="V14" s="112">
        <v>0</v>
      </c>
      <c r="W14" s="112">
        <v>0</v>
      </c>
      <c r="X14" s="61"/>
      <c r="Y14" s="112">
        <v>0</v>
      </c>
      <c r="Z14" s="61"/>
      <c r="AA14" s="112">
        <v>0</v>
      </c>
      <c r="AB14" s="112">
        <v>0</v>
      </c>
      <c r="AC14" s="112">
        <v>0</v>
      </c>
      <c r="AD14" s="61"/>
      <c r="AE14" s="61"/>
      <c r="AF14" s="61">
        <v>44869</v>
      </c>
      <c r="AG14" s="61"/>
      <c r="AH14" s="61"/>
      <c r="AI14" s="61"/>
      <c r="AJ14" s="61"/>
      <c r="AK14" s="61"/>
      <c r="AL14" s="61"/>
      <c r="AM14" s="61"/>
      <c r="AN14" s="112">
        <v>0</v>
      </c>
      <c r="AO14" s="112">
        <v>0</v>
      </c>
      <c r="AP14" s="113">
        <v>45046</v>
      </c>
    </row>
    <row r="15" spans="1:42" x14ac:dyDescent="0.25">
      <c r="A15" s="61">
        <v>900231793</v>
      </c>
      <c r="B15" s="61" t="s">
        <v>776</v>
      </c>
      <c r="C15" s="61" t="s">
        <v>313</v>
      </c>
      <c r="D15" s="61">
        <v>1875</v>
      </c>
      <c r="E15" s="61" t="s">
        <v>792</v>
      </c>
      <c r="F15" s="61"/>
      <c r="G15" s="61"/>
      <c r="H15" s="113">
        <v>44869</v>
      </c>
      <c r="I15" s="112">
        <v>1647693</v>
      </c>
      <c r="J15" s="112">
        <v>1647693</v>
      </c>
      <c r="K15" s="61" t="s">
        <v>778</v>
      </c>
      <c r="L15" s="61" t="s">
        <v>779</v>
      </c>
      <c r="M15" s="61"/>
      <c r="N15" s="112">
        <v>0</v>
      </c>
      <c r="O15" s="112">
        <v>0</v>
      </c>
      <c r="P15" s="61"/>
      <c r="Q15" s="61" t="s">
        <v>780</v>
      </c>
      <c r="R15" s="112">
        <v>0</v>
      </c>
      <c r="S15" s="112">
        <v>0</v>
      </c>
      <c r="T15" s="112">
        <v>0</v>
      </c>
      <c r="U15" s="112">
        <v>0</v>
      </c>
      <c r="V15" s="112">
        <v>0</v>
      </c>
      <c r="W15" s="112">
        <v>0</v>
      </c>
      <c r="X15" s="61"/>
      <c r="Y15" s="112">
        <v>0</v>
      </c>
      <c r="Z15" s="61"/>
      <c r="AA15" s="112">
        <v>0</v>
      </c>
      <c r="AB15" s="112">
        <v>0</v>
      </c>
      <c r="AC15" s="112">
        <v>0</v>
      </c>
      <c r="AD15" s="61"/>
      <c r="AE15" s="61"/>
      <c r="AF15" s="61">
        <v>44869</v>
      </c>
      <c r="AG15" s="61"/>
      <c r="AH15" s="61"/>
      <c r="AI15" s="61"/>
      <c r="AJ15" s="61"/>
      <c r="AK15" s="61"/>
      <c r="AL15" s="61"/>
      <c r="AM15" s="61"/>
      <c r="AN15" s="112">
        <v>0</v>
      </c>
      <c r="AO15" s="112">
        <v>0</v>
      </c>
      <c r="AP15" s="113">
        <v>45046</v>
      </c>
    </row>
    <row r="16" spans="1:42" x14ac:dyDescent="0.25">
      <c r="A16" s="61">
        <v>900231793</v>
      </c>
      <c r="B16" s="61" t="s">
        <v>776</v>
      </c>
      <c r="C16" s="61" t="s">
        <v>313</v>
      </c>
      <c r="D16" s="61">
        <v>1876</v>
      </c>
      <c r="E16" s="61" t="s">
        <v>793</v>
      </c>
      <c r="F16" s="61"/>
      <c r="G16" s="61"/>
      <c r="H16" s="113">
        <v>44869</v>
      </c>
      <c r="I16" s="112">
        <v>16500</v>
      </c>
      <c r="J16" s="112">
        <v>16500</v>
      </c>
      <c r="K16" s="61" t="s">
        <v>778</v>
      </c>
      <c r="L16" s="61" t="s">
        <v>779</v>
      </c>
      <c r="M16" s="61"/>
      <c r="N16" s="112">
        <v>0</v>
      </c>
      <c r="O16" s="112">
        <v>0</v>
      </c>
      <c r="P16" s="61"/>
      <c r="Q16" s="61" t="s">
        <v>780</v>
      </c>
      <c r="R16" s="112">
        <v>0</v>
      </c>
      <c r="S16" s="112">
        <v>0</v>
      </c>
      <c r="T16" s="112">
        <v>0</v>
      </c>
      <c r="U16" s="112">
        <v>0</v>
      </c>
      <c r="V16" s="112">
        <v>0</v>
      </c>
      <c r="W16" s="112">
        <v>0</v>
      </c>
      <c r="X16" s="61"/>
      <c r="Y16" s="112">
        <v>0</v>
      </c>
      <c r="Z16" s="61"/>
      <c r="AA16" s="112">
        <v>0</v>
      </c>
      <c r="AB16" s="112">
        <v>0</v>
      </c>
      <c r="AC16" s="112">
        <v>0</v>
      </c>
      <c r="AD16" s="61"/>
      <c r="AE16" s="61"/>
      <c r="AF16" s="61">
        <v>44869</v>
      </c>
      <c r="AG16" s="61"/>
      <c r="AH16" s="61"/>
      <c r="AI16" s="61"/>
      <c r="AJ16" s="61"/>
      <c r="AK16" s="61"/>
      <c r="AL16" s="61"/>
      <c r="AM16" s="61"/>
      <c r="AN16" s="112">
        <v>0</v>
      </c>
      <c r="AO16" s="112">
        <v>0</v>
      </c>
      <c r="AP16" s="113">
        <v>45046</v>
      </c>
    </row>
    <row r="17" spans="1:42" x14ac:dyDescent="0.25">
      <c r="A17" s="61">
        <v>900231793</v>
      </c>
      <c r="B17" s="61" t="s">
        <v>776</v>
      </c>
      <c r="C17" s="61" t="s">
        <v>313</v>
      </c>
      <c r="D17" s="61">
        <v>1878</v>
      </c>
      <c r="E17" s="61" t="s">
        <v>794</v>
      </c>
      <c r="F17" s="61"/>
      <c r="G17" s="61"/>
      <c r="H17" s="113">
        <v>44869</v>
      </c>
      <c r="I17" s="112">
        <v>2380000</v>
      </c>
      <c r="J17" s="112">
        <v>2380000</v>
      </c>
      <c r="K17" s="61" t="s">
        <v>778</v>
      </c>
      <c r="L17" s="61" t="s">
        <v>779</v>
      </c>
      <c r="M17" s="61"/>
      <c r="N17" s="112">
        <v>0</v>
      </c>
      <c r="O17" s="112">
        <v>0</v>
      </c>
      <c r="P17" s="61"/>
      <c r="Q17" s="61" t="s">
        <v>780</v>
      </c>
      <c r="R17" s="112">
        <v>0</v>
      </c>
      <c r="S17" s="112">
        <v>0</v>
      </c>
      <c r="T17" s="112">
        <v>0</v>
      </c>
      <c r="U17" s="112">
        <v>0</v>
      </c>
      <c r="V17" s="112">
        <v>0</v>
      </c>
      <c r="W17" s="112">
        <v>0</v>
      </c>
      <c r="X17" s="61"/>
      <c r="Y17" s="112">
        <v>0</v>
      </c>
      <c r="Z17" s="61"/>
      <c r="AA17" s="112">
        <v>0</v>
      </c>
      <c r="AB17" s="112">
        <v>0</v>
      </c>
      <c r="AC17" s="112">
        <v>0</v>
      </c>
      <c r="AD17" s="61"/>
      <c r="AE17" s="61"/>
      <c r="AF17" s="61">
        <v>44869</v>
      </c>
      <c r="AG17" s="61"/>
      <c r="AH17" s="61"/>
      <c r="AI17" s="61"/>
      <c r="AJ17" s="61"/>
      <c r="AK17" s="61"/>
      <c r="AL17" s="61"/>
      <c r="AM17" s="61"/>
      <c r="AN17" s="112">
        <v>0</v>
      </c>
      <c r="AO17" s="112">
        <v>0</v>
      </c>
      <c r="AP17" s="113">
        <v>45046</v>
      </c>
    </row>
    <row r="18" spans="1:42" x14ac:dyDescent="0.25">
      <c r="A18" s="61">
        <v>900231793</v>
      </c>
      <c r="B18" s="61" t="s">
        <v>776</v>
      </c>
      <c r="C18" s="61" t="s">
        <v>313</v>
      </c>
      <c r="D18" s="61">
        <v>1879</v>
      </c>
      <c r="E18" s="61" t="s">
        <v>795</v>
      </c>
      <c r="F18" s="61"/>
      <c r="G18" s="61"/>
      <c r="H18" s="113">
        <v>44869</v>
      </c>
      <c r="I18" s="112">
        <v>2380000</v>
      </c>
      <c r="J18" s="112">
        <v>2380000</v>
      </c>
      <c r="K18" s="61" t="s">
        <v>778</v>
      </c>
      <c r="L18" s="61" t="s">
        <v>779</v>
      </c>
      <c r="M18" s="61"/>
      <c r="N18" s="112">
        <v>0</v>
      </c>
      <c r="O18" s="112">
        <v>0</v>
      </c>
      <c r="P18" s="61"/>
      <c r="Q18" s="61" t="s">
        <v>780</v>
      </c>
      <c r="R18" s="112">
        <v>0</v>
      </c>
      <c r="S18" s="112">
        <v>0</v>
      </c>
      <c r="T18" s="112">
        <v>0</v>
      </c>
      <c r="U18" s="112">
        <v>0</v>
      </c>
      <c r="V18" s="112">
        <v>0</v>
      </c>
      <c r="W18" s="112">
        <v>0</v>
      </c>
      <c r="X18" s="61"/>
      <c r="Y18" s="112">
        <v>0</v>
      </c>
      <c r="Z18" s="61"/>
      <c r="AA18" s="112">
        <v>0</v>
      </c>
      <c r="AB18" s="112">
        <v>0</v>
      </c>
      <c r="AC18" s="112">
        <v>0</v>
      </c>
      <c r="AD18" s="61"/>
      <c r="AE18" s="61"/>
      <c r="AF18" s="61">
        <v>44869</v>
      </c>
      <c r="AG18" s="61"/>
      <c r="AH18" s="61"/>
      <c r="AI18" s="61"/>
      <c r="AJ18" s="61"/>
      <c r="AK18" s="61"/>
      <c r="AL18" s="61"/>
      <c r="AM18" s="61"/>
      <c r="AN18" s="112">
        <v>0</v>
      </c>
      <c r="AO18" s="112">
        <v>0</v>
      </c>
      <c r="AP18" s="113">
        <v>45046</v>
      </c>
    </row>
    <row r="19" spans="1:42" x14ac:dyDescent="0.25">
      <c r="A19" s="61">
        <v>900231793</v>
      </c>
      <c r="B19" s="61" t="s">
        <v>776</v>
      </c>
      <c r="C19" s="61" t="s">
        <v>313</v>
      </c>
      <c r="D19" s="61">
        <v>3410</v>
      </c>
      <c r="E19" s="61" t="s">
        <v>796</v>
      </c>
      <c r="F19" s="61" t="s">
        <v>313</v>
      </c>
      <c r="G19" s="61">
        <v>3410</v>
      </c>
      <c r="H19" s="113">
        <v>44961</v>
      </c>
      <c r="I19" s="112">
        <v>2766274</v>
      </c>
      <c r="J19" s="112">
        <v>2766274</v>
      </c>
      <c r="K19" s="61" t="s">
        <v>797</v>
      </c>
      <c r="L19" s="61" t="s">
        <v>853</v>
      </c>
      <c r="M19" s="61"/>
      <c r="N19" s="112">
        <v>0</v>
      </c>
      <c r="O19" s="112">
        <v>0</v>
      </c>
      <c r="P19" s="61"/>
      <c r="Q19" s="61" t="s">
        <v>798</v>
      </c>
      <c r="R19" s="112">
        <v>2766274</v>
      </c>
      <c r="S19" s="112">
        <v>0</v>
      </c>
      <c r="T19" s="112">
        <v>0</v>
      </c>
      <c r="U19" s="112">
        <v>0</v>
      </c>
      <c r="V19" s="112">
        <v>2766274</v>
      </c>
      <c r="W19" s="112">
        <v>0</v>
      </c>
      <c r="X19" s="61"/>
      <c r="Y19" s="112">
        <v>0</v>
      </c>
      <c r="Z19" s="61"/>
      <c r="AA19" s="112">
        <v>0</v>
      </c>
      <c r="AB19" s="112">
        <v>2332400</v>
      </c>
      <c r="AC19" s="112">
        <v>0</v>
      </c>
      <c r="AD19" s="61">
        <v>4800059498</v>
      </c>
      <c r="AE19" s="61" t="s">
        <v>847</v>
      </c>
      <c r="AF19" s="61">
        <v>44961</v>
      </c>
      <c r="AG19" s="61"/>
      <c r="AH19" s="61">
        <v>2</v>
      </c>
      <c r="AI19" s="61"/>
      <c r="AJ19" s="61"/>
      <c r="AK19" s="61">
        <v>2</v>
      </c>
      <c r="AL19" s="61">
        <v>20230419</v>
      </c>
      <c r="AM19" s="61">
        <v>20230403</v>
      </c>
      <c r="AN19" s="112">
        <v>2766274</v>
      </c>
      <c r="AO19" s="112">
        <v>0</v>
      </c>
      <c r="AP19" s="113">
        <v>45046</v>
      </c>
    </row>
    <row r="20" spans="1:42" x14ac:dyDescent="0.25">
      <c r="A20" s="61">
        <v>900231793</v>
      </c>
      <c r="B20" s="61" t="s">
        <v>776</v>
      </c>
      <c r="C20" s="61" t="s">
        <v>313</v>
      </c>
      <c r="D20" s="61">
        <v>3417</v>
      </c>
      <c r="E20" s="61" t="s">
        <v>799</v>
      </c>
      <c r="F20" s="61" t="s">
        <v>313</v>
      </c>
      <c r="G20" s="61">
        <v>3417</v>
      </c>
      <c r="H20" s="113">
        <v>44961</v>
      </c>
      <c r="I20" s="112">
        <v>2380000</v>
      </c>
      <c r="J20" s="112">
        <v>2380000</v>
      </c>
      <c r="K20" s="61" t="s">
        <v>797</v>
      </c>
      <c r="L20" s="61" t="s">
        <v>853</v>
      </c>
      <c r="M20" s="61"/>
      <c r="N20" s="112">
        <v>0</v>
      </c>
      <c r="O20" s="112">
        <v>0</v>
      </c>
      <c r="P20" s="61"/>
      <c r="Q20" s="61" t="s">
        <v>798</v>
      </c>
      <c r="R20" s="112">
        <v>2380000</v>
      </c>
      <c r="S20" s="112">
        <v>0</v>
      </c>
      <c r="T20" s="112">
        <v>0</v>
      </c>
      <c r="U20" s="112">
        <v>0</v>
      </c>
      <c r="V20" s="112">
        <v>2380000</v>
      </c>
      <c r="W20" s="112">
        <v>0</v>
      </c>
      <c r="X20" s="61"/>
      <c r="Y20" s="112">
        <v>0</v>
      </c>
      <c r="Z20" s="61"/>
      <c r="AA20" s="112">
        <v>0</v>
      </c>
      <c r="AB20" s="112">
        <v>2332400</v>
      </c>
      <c r="AC20" s="112">
        <v>0</v>
      </c>
      <c r="AD20" s="61">
        <v>4800059498</v>
      </c>
      <c r="AE20" s="61" t="s">
        <v>847</v>
      </c>
      <c r="AF20" s="61">
        <v>44961</v>
      </c>
      <c r="AG20" s="61"/>
      <c r="AH20" s="61">
        <v>2</v>
      </c>
      <c r="AI20" s="61"/>
      <c r="AJ20" s="61"/>
      <c r="AK20" s="61">
        <v>1</v>
      </c>
      <c r="AL20" s="61">
        <v>20230228</v>
      </c>
      <c r="AM20" s="61">
        <v>20230221</v>
      </c>
      <c r="AN20" s="112">
        <v>2380000</v>
      </c>
      <c r="AO20" s="112">
        <v>0</v>
      </c>
      <c r="AP20" s="113">
        <v>45046</v>
      </c>
    </row>
    <row r="21" spans="1:42" x14ac:dyDescent="0.25">
      <c r="A21" s="61">
        <v>900231793</v>
      </c>
      <c r="B21" s="61" t="s">
        <v>776</v>
      </c>
      <c r="C21" s="61" t="s">
        <v>313</v>
      </c>
      <c r="D21" s="61">
        <v>3942</v>
      </c>
      <c r="E21" s="61" t="s">
        <v>800</v>
      </c>
      <c r="F21" s="61" t="s">
        <v>313</v>
      </c>
      <c r="G21" s="61">
        <v>3942</v>
      </c>
      <c r="H21" s="113">
        <v>44989</v>
      </c>
      <c r="I21" s="112">
        <v>2665600</v>
      </c>
      <c r="J21" s="112">
        <v>2665600</v>
      </c>
      <c r="K21" s="61" t="s">
        <v>797</v>
      </c>
      <c r="L21" s="61" t="s">
        <v>845</v>
      </c>
      <c r="M21" s="61"/>
      <c r="N21" s="112">
        <v>0</v>
      </c>
      <c r="O21" s="112">
        <v>2332400</v>
      </c>
      <c r="P21" s="61">
        <v>1222239335</v>
      </c>
      <c r="Q21" s="61" t="s">
        <v>798</v>
      </c>
      <c r="R21" s="112">
        <v>2665600</v>
      </c>
      <c r="S21" s="112">
        <v>0</v>
      </c>
      <c r="T21" s="112">
        <v>0</v>
      </c>
      <c r="U21" s="112">
        <v>0</v>
      </c>
      <c r="V21" s="112">
        <v>2665600</v>
      </c>
      <c r="W21" s="112">
        <v>0</v>
      </c>
      <c r="X21" s="61"/>
      <c r="Y21" s="112">
        <v>0</v>
      </c>
      <c r="Z21" s="61"/>
      <c r="AA21" s="112">
        <v>0</v>
      </c>
      <c r="AB21" s="112">
        <v>0</v>
      </c>
      <c r="AC21" s="112">
        <v>0</v>
      </c>
      <c r="AD21" s="61"/>
      <c r="AE21" s="61"/>
      <c r="AF21" s="61">
        <v>44989</v>
      </c>
      <c r="AG21" s="61"/>
      <c r="AH21" s="61">
        <v>2</v>
      </c>
      <c r="AI21" s="61"/>
      <c r="AJ21" s="61"/>
      <c r="AK21" s="61">
        <v>2</v>
      </c>
      <c r="AL21" s="61">
        <v>20230426</v>
      </c>
      <c r="AM21" s="61">
        <v>20230412</v>
      </c>
      <c r="AN21" s="112">
        <v>2665600</v>
      </c>
      <c r="AO21" s="112">
        <v>0</v>
      </c>
      <c r="AP21" s="113">
        <v>45046</v>
      </c>
    </row>
    <row r="22" spans="1:42" x14ac:dyDescent="0.25">
      <c r="A22" s="61">
        <v>900231793</v>
      </c>
      <c r="B22" s="61" t="s">
        <v>776</v>
      </c>
      <c r="C22" s="61" t="s">
        <v>313</v>
      </c>
      <c r="D22" s="61">
        <v>3946</v>
      </c>
      <c r="E22" s="61" t="s">
        <v>801</v>
      </c>
      <c r="F22" s="61" t="s">
        <v>313</v>
      </c>
      <c r="G22" s="61">
        <v>3946</v>
      </c>
      <c r="H22" s="113">
        <v>44989</v>
      </c>
      <c r="I22" s="112">
        <v>2665600</v>
      </c>
      <c r="J22" s="112">
        <v>2665600</v>
      </c>
      <c r="K22" s="61" t="s">
        <v>797</v>
      </c>
      <c r="L22" s="61" t="s">
        <v>845</v>
      </c>
      <c r="M22" s="61"/>
      <c r="N22" s="112">
        <v>0</v>
      </c>
      <c r="O22" s="112">
        <v>2332400</v>
      </c>
      <c r="P22" s="61">
        <v>1222243820</v>
      </c>
      <c r="Q22" s="61" t="s">
        <v>798</v>
      </c>
      <c r="R22" s="112">
        <v>2665600</v>
      </c>
      <c r="S22" s="112">
        <v>0</v>
      </c>
      <c r="T22" s="112">
        <v>0</v>
      </c>
      <c r="U22" s="112">
        <v>0</v>
      </c>
      <c r="V22" s="112">
        <v>2665600</v>
      </c>
      <c r="W22" s="112">
        <v>0</v>
      </c>
      <c r="X22" s="61"/>
      <c r="Y22" s="112">
        <v>0</v>
      </c>
      <c r="Z22" s="61"/>
      <c r="AA22" s="112">
        <v>0</v>
      </c>
      <c r="AB22" s="112">
        <v>0</v>
      </c>
      <c r="AC22" s="112">
        <v>0</v>
      </c>
      <c r="AD22" s="61"/>
      <c r="AE22" s="61"/>
      <c r="AF22" s="61">
        <v>44989</v>
      </c>
      <c r="AG22" s="61"/>
      <c r="AH22" s="61">
        <v>2</v>
      </c>
      <c r="AI22" s="61"/>
      <c r="AJ22" s="61"/>
      <c r="AK22" s="61">
        <v>2</v>
      </c>
      <c r="AL22" s="61">
        <v>20230426</v>
      </c>
      <c r="AM22" s="61">
        <v>20230412</v>
      </c>
      <c r="AN22" s="112">
        <v>2665600</v>
      </c>
      <c r="AO22" s="112">
        <v>0</v>
      </c>
      <c r="AP22" s="113">
        <v>45046</v>
      </c>
    </row>
    <row r="23" spans="1:42" x14ac:dyDescent="0.25">
      <c r="A23" s="61">
        <v>900231793</v>
      </c>
      <c r="B23" s="61" t="s">
        <v>776</v>
      </c>
      <c r="C23" s="61" t="s">
        <v>313</v>
      </c>
      <c r="D23" s="61">
        <v>706</v>
      </c>
      <c r="E23" s="61" t="s">
        <v>802</v>
      </c>
      <c r="F23" s="61" t="s">
        <v>313</v>
      </c>
      <c r="G23" s="61">
        <v>706</v>
      </c>
      <c r="H23" s="113">
        <v>44809</v>
      </c>
      <c r="I23" s="112">
        <v>2380000</v>
      </c>
      <c r="J23" s="112">
        <v>2380000</v>
      </c>
      <c r="K23" s="61" t="s">
        <v>803</v>
      </c>
      <c r="L23" s="61" t="s">
        <v>854</v>
      </c>
      <c r="M23" s="61"/>
      <c r="N23" s="112">
        <v>0</v>
      </c>
      <c r="O23" s="112">
        <v>0</v>
      </c>
      <c r="P23" s="61"/>
      <c r="Q23" s="61" t="s">
        <v>798</v>
      </c>
      <c r="R23" s="112">
        <v>2380000</v>
      </c>
      <c r="S23" s="112">
        <v>0</v>
      </c>
      <c r="T23" s="112">
        <v>0</v>
      </c>
      <c r="U23" s="112">
        <v>0</v>
      </c>
      <c r="V23" s="112">
        <v>0</v>
      </c>
      <c r="W23" s="112">
        <v>2380000</v>
      </c>
      <c r="X23" s="61" t="s">
        <v>804</v>
      </c>
      <c r="Y23" s="112">
        <v>0</v>
      </c>
      <c r="Z23" s="61"/>
      <c r="AA23" s="112">
        <v>0</v>
      </c>
      <c r="AB23" s="112">
        <v>0</v>
      </c>
      <c r="AC23" s="112">
        <v>0</v>
      </c>
      <c r="AD23" s="61"/>
      <c r="AE23" s="61"/>
      <c r="AF23" s="61">
        <v>44809</v>
      </c>
      <c r="AG23" s="61"/>
      <c r="AH23" s="61">
        <v>2</v>
      </c>
      <c r="AI23" s="61"/>
      <c r="AJ23" s="61"/>
      <c r="AK23" s="61">
        <v>2</v>
      </c>
      <c r="AL23" s="61">
        <v>20230228</v>
      </c>
      <c r="AM23" s="61">
        <v>20230221</v>
      </c>
      <c r="AN23" s="112">
        <v>2380000</v>
      </c>
      <c r="AO23" s="112">
        <v>2380000</v>
      </c>
      <c r="AP23" s="113">
        <v>45046</v>
      </c>
    </row>
    <row r="24" spans="1:42" x14ac:dyDescent="0.25">
      <c r="A24" s="61">
        <v>900231793</v>
      </c>
      <c r="B24" s="61" t="s">
        <v>776</v>
      </c>
      <c r="C24" s="61" t="s">
        <v>313</v>
      </c>
      <c r="D24" s="61">
        <v>3418</v>
      </c>
      <c r="E24" s="61" t="s">
        <v>805</v>
      </c>
      <c r="F24" s="61" t="s">
        <v>313</v>
      </c>
      <c r="G24" s="61">
        <v>3418</v>
      </c>
      <c r="H24" s="113">
        <v>44961</v>
      </c>
      <c r="I24" s="112">
        <v>386274</v>
      </c>
      <c r="J24" s="112">
        <v>386274</v>
      </c>
      <c r="K24" s="61" t="s">
        <v>803</v>
      </c>
      <c r="L24" s="61" t="s">
        <v>853</v>
      </c>
      <c r="M24" s="61"/>
      <c r="N24" s="112">
        <v>0</v>
      </c>
      <c r="O24" s="112">
        <v>0</v>
      </c>
      <c r="P24" s="61"/>
      <c r="Q24" s="61" t="s">
        <v>798</v>
      </c>
      <c r="R24" s="112">
        <v>2766274</v>
      </c>
      <c r="S24" s="112">
        <v>100674</v>
      </c>
      <c r="T24" s="112">
        <v>0</v>
      </c>
      <c r="U24" s="112">
        <v>0</v>
      </c>
      <c r="V24" s="112">
        <v>2665600</v>
      </c>
      <c r="W24" s="112">
        <v>0</v>
      </c>
      <c r="X24" s="61"/>
      <c r="Y24" s="112">
        <v>0</v>
      </c>
      <c r="Z24" s="61"/>
      <c r="AA24" s="112">
        <v>0</v>
      </c>
      <c r="AB24" s="112">
        <v>2332400</v>
      </c>
      <c r="AC24" s="112">
        <v>0</v>
      </c>
      <c r="AD24" s="61">
        <v>2201365994</v>
      </c>
      <c r="AE24" s="61" t="s">
        <v>848</v>
      </c>
      <c r="AF24" s="61">
        <v>44961</v>
      </c>
      <c r="AG24" s="61"/>
      <c r="AH24" s="61">
        <v>2</v>
      </c>
      <c r="AI24" s="61"/>
      <c r="AJ24" s="61"/>
      <c r="AK24" s="61">
        <v>3</v>
      </c>
      <c r="AL24" s="61">
        <v>20230419</v>
      </c>
      <c r="AM24" s="61">
        <v>20230403</v>
      </c>
      <c r="AN24" s="112">
        <v>2766274</v>
      </c>
      <c r="AO24" s="112">
        <v>100674</v>
      </c>
      <c r="AP24" s="113">
        <v>45046</v>
      </c>
    </row>
    <row r="25" spans="1:42" x14ac:dyDescent="0.25">
      <c r="A25" s="61">
        <v>900231793</v>
      </c>
      <c r="B25" s="61" t="s">
        <v>776</v>
      </c>
      <c r="C25" s="61" t="s">
        <v>313</v>
      </c>
      <c r="D25" s="61">
        <v>3419</v>
      </c>
      <c r="E25" s="61" t="s">
        <v>806</v>
      </c>
      <c r="F25" s="61" t="s">
        <v>313</v>
      </c>
      <c r="G25" s="61">
        <v>3419</v>
      </c>
      <c r="H25" s="113">
        <v>44961</v>
      </c>
      <c r="I25" s="112">
        <v>386274</v>
      </c>
      <c r="J25" s="112">
        <v>386274</v>
      </c>
      <c r="K25" s="61" t="s">
        <v>803</v>
      </c>
      <c r="L25" s="61" t="s">
        <v>853</v>
      </c>
      <c r="M25" s="61"/>
      <c r="N25" s="112">
        <v>0</v>
      </c>
      <c r="O25" s="112">
        <v>0</v>
      </c>
      <c r="P25" s="61"/>
      <c r="Q25" s="61" t="s">
        <v>798</v>
      </c>
      <c r="R25" s="112">
        <v>2766274</v>
      </c>
      <c r="S25" s="112">
        <v>100674</v>
      </c>
      <c r="T25" s="112">
        <v>0</v>
      </c>
      <c r="U25" s="112">
        <v>0</v>
      </c>
      <c r="V25" s="112">
        <v>2665600</v>
      </c>
      <c r="W25" s="112">
        <v>0</v>
      </c>
      <c r="X25" s="61"/>
      <c r="Y25" s="112">
        <v>0</v>
      </c>
      <c r="Z25" s="61"/>
      <c r="AA25" s="112">
        <v>0</v>
      </c>
      <c r="AB25" s="112">
        <v>2332400</v>
      </c>
      <c r="AC25" s="112">
        <v>0</v>
      </c>
      <c r="AD25" s="61">
        <v>2201365994</v>
      </c>
      <c r="AE25" s="61" t="s">
        <v>848</v>
      </c>
      <c r="AF25" s="61">
        <v>44961</v>
      </c>
      <c r="AG25" s="61"/>
      <c r="AH25" s="61">
        <v>2</v>
      </c>
      <c r="AI25" s="61"/>
      <c r="AJ25" s="61"/>
      <c r="AK25" s="61">
        <v>3</v>
      </c>
      <c r="AL25" s="61">
        <v>20230419</v>
      </c>
      <c r="AM25" s="61">
        <v>20230403</v>
      </c>
      <c r="AN25" s="112">
        <v>2766274</v>
      </c>
      <c r="AO25" s="112">
        <v>100674</v>
      </c>
      <c r="AP25" s="113">
        <v>45046</v>
      </c>
    </row>
    <row r="26" spans="1:42" x14ac:dyDescent="0.25">
      <c r="A26" s="61">
        <v>900231793</v>
      </c>
      <c r="B26" s="61" t="s">
        <v>776</v>
      </c>
      <c r="C26" s="61" t="s">
        <v>313</v>
      </c>
      <c r="D26" s="61">
        <v>3420</v>
      </c>
      <c r="E26" s="61" t="s">
        <v>807</v>
      </c>
      <c r="F26" s="61" t="s">
        <v>313</v>
      </c>
      <c r="G26" s="61">
        <v>3420</v>
      </c>
      <c r="H26" s="113">
        <v>44961</v>
      </c>
      <c r="I26" s="112">
        <v>386274</v>
      </c>
      <c r="J26" s="112">
        <v>386274</v>
      </c>
      <c r="K26" s="61" t="s">
        <v>803</v>
      </c>
      <c r="L26" s="61" t="s">
        <v>853</v>
      </c>
      <c r="M26" s="61"/>
      <c r="N26" s="112">
        <v>0</v>
      </c>
      <c r="O26" s="112">
        <v>0</v>
      </c>
      <c r="P26" s="61"/>
      <c r="Q26" s="61" t="s">
        <v>798</v>
      </c>
      <c r="R26" s="112">
        <v>2766274</v>
      </c>
      <c r="S26" s="112">
        <v>100674</v>
      </c>
      <c r="T26" s="112">
        <v>0</v>
      </c>
      <c r="U26" s="112">
        <v>0</v>
      </c>
      <c r="V26" s="112">
        <v>2665600</v>
      </c>
      <c r="W26" s="112">
        <v>0</v>
      </c>
      <c r="X26" s="61"/>
      <c r="Y26" s="112">
        <v>0</v>
      </c>
      <c r="Z26" s="61"/>
      <c r="AA26" s="112">
        <v>0</v>
      </c>
      <c r="AB26" s="112">
        <v>2332400</v>
      </c>
      <c r="AC26" s="112">
        <v>0</v>
      </c>
      <c r="AD26" s="61">
        <v>2201365994</v>
      </c>
      <c r="AE26" s="61" t="s">
        <v>848</v>
      </c>
      <c r="AF26" s="61">
        <v>44961</v>
      </c>
      <c r="AG26" s="61"/>
      <c r="AH26" s="61">
        <v>2</v>
      </c>
      <c r="AI26" s="61"/>
      <c r="AJ26" s="61"/>
      <c r="AK26" s="61">
        <v>3</v>
      </c>
      <c r="AL26" s="61">
        <v>20230419</v>
      </c>
      <c r="AM26" s="61">
        <v>20230403</v>
      </c>
      <c r="AN26" s="112">
        <v>2766274</v>
      </c>
      <c r="AO26" s="112">
        <v>100674</v>
      </c>
      <c r="AP26" s="113">
        <v>45046</v>
      </c>
    </row>
    <row r="27" spans="1:42" x14ac:dyDescent="0.25">
      <c r="A27" s="61">
        <v>900231793</v>
      </c>
      <c r="B27" s="61" t="s">
        <v>776</v>
      </c>
      <c r="C27" s="61" t="s">
        <v>313</v>
      </c>
      <c r="D27" s="61">
        <v>3411</v>
      </c>
      <c r="E27" s="61" t="s">
        <v>808</v>
      </c>
      <c r="F27" s="61" t="s">
        <v>313</v>
      </c>
      <c r="G27" s="61">
        <v>3411</v>
      </c>
      <c r="H27" s="113">
        <v>44961</v>
      </c>
      <c r="I27" s="112">
        <v>2766274</v>
      </c>
      <c r="J27" s="112">
        <v>2766274</v>
      </c>
      <c r="K27" s="61" t="s">
        <v>803</v>
      </c>
      <c r="L27" s="61" t="s">
        <v>853</v>
      </c>
      <c r="M27" s="61"/>
      <c r="N27" s="112">
        <v>0</v>
      </c>
      <c r="O27" s="112">
        <v>0</v>
      </c>
      <c r="P27" s="61"/>
      <c r="Q27" s="61" t="s">
        <v>798</v>
      </c>
      <c r="R27" s="112">
        <v>2766274</v>
      </c>
      <c r="S27" s="112">
        <v>100674</v>
      </c>
      <c r="T27" s="112">
        <v>0</v>
      </c>
      <c r="U27" s="112">
        <v>0</v>
      </c>
      <c r="V27" s="112">
        <v>2665600</v>
      </c>
      <c r="W27" s="112">
        <v>0</v>
      </c>
      <c r="X27" s="61"/>
      <c r="Y27" s="112">
        <v>0</v>
      </c>
      <c r="Z27" s="61"/>
      <c r="AA27" s="112">
        <v>0</v>
      </c>
      <c r="AB27" s="112">
        <v>2332400</v>
      </c>
      <c r="AC27" s="112">
        <v>0</v>
      </c>
      <c r="AD27" s="61">
        <v>4800059498</v>
      </c>
      <c r="AE27" s="61" t="s">
        <v>847</v>
      </c>
      <c r="AF27" s="61">
        <v>44961</v>
      </c>
      <c r="AG27" s="61"/>
      <c r="AH27" s="61">
        <v>2</v>
      </c>
      <c r="AI27" s="61"/>
      <c r="AJ27" s="61"/>
      <c r="AK27" s="61">
        <v>2</v>
      </c>
      <c r="AL27" s="61">
        <v>20230419</v>
      </c>
      <c r="AM27" s="61">
        <v>20230403</v>
      </c>
      <c r="AN27" s="112">
        <v>2766274</v>
      </c>
      <c r="AO27" s="112">
        <v>100674</v>
      </c>
      <c r="AP27" s="113">
        <v>45046</v>
      </c>
    </row>
    <row r="28" spans="1:42" x14ac:dyDescent="0.25">
      <c r="A28" s="61">
        <v>900231793</v>
      </c>
      <c r="B28" s="61" t="s">
        <v>776</v>
      </c>
      <c r="C28" s="61" t="s">
        <v>313</v>
      </c>
      <c r="D28" s="61">
        <v>3412</v>
      </c>
      <c r="E28" s="61" t="s">
        <v>809</v>
      </c>
      <c r="F28" s="61" t="s">
        <v>313</v>
      </c>
      <c r="G28" s="61">
        <v>3412</v>
      </c>
      <c r="H28" s="113">
        <v>44961</v>
      </c>
      <c r="I28" s="112">
        <v>2766274</v>
      </c>
      <c r="J28" s="112">
        <v>2766274</v>
      </c>
      <c r="K28" s="61" t="s">
        <v>803</v>
      </c>
      <c r="L28" s="61" t="s">
        <v>853</v>
      </c>
      <c r="M28" s="61"/>
      <c r="N28" s="112">
        <v>0</v>
      </c>
      <c r="O28" s="112">
        <v>0</v>
      </c>
      <c r="P28" s="61"/>
      <c r="Q28" s="61" t="s">
        <v>798</v>
      </c>
      <c r="R28" s="112">
        <v>2766274</v>
      </c>
      <c r="S28" s="112">
        <v>100674</v>
      </c>
      <c r="T28" s="112">
        <v>0</v>
      </c>
      <c r="U28" s="112">
        <v>0</v>
      </c>
      <c r="V28" s="112">
        <v>2665600</v>
      </c>
      <c r="W28" s="112">
        <v>0</v>
      </c>
      <c r="X28" s="61"/>
      <c r="Y28" s="112">
        <v>0</v>
      </c>
      <c r="Z28" s="61"/>
      <c r="AA28" s="112">
        <v>0</v>
      </c>
      <c r="AB28" s="112">
        <v>2332400</v>
      </c>
      <c r="AC28" s="112">
        <v>0</v>
      </c>
      <c r="AD28" s="61">
        <v>4800059498</v>
      </c>
      <c r="AE28" s="61" t="s">
        <v>847</v>
      </c>
      <c r="AF28" s="61">
        <v>44961</v>
      </c>
      <c r="AG28" s="61"/>
      <c r="AH28" s="61">
        <v>2</v>
      </c>
      <c r="AI28" s="61"/>
      <c r="AJ28" s="61"/>
      <c r="AK28" s="61">
        <v>2</v>
      </c>
      <c r="AL28" s="61">
        <v>20230419</v>
      </c>
      <c r="AM28" s="61">
        <v>20230403</v>
      </c>
      <c r="AN28" s="112">
        <v>2766274</v>
      </c>
      <c r="AO28" s="112">
        <v>100674</v>
      </c>
      <c r="AP28" s="113">
        <v>45046</v>
      </c>
    </row>
    <row r="29" spans="1:42" x14ac:dyDescent="0.25">
      <c r="A29" s="61">
        <v>900231793</v>
      </c>
      <c r="B29" s="61" t="s">
        <v>776</v>
      </c>
      <c r="C29" s="61" t="s">
        <v>313</v>
      </c>
      <c r="D29" s="61">
        <v>3413</v>
      </c>
      <c r="E29" s="61" t="s">
        <v>810</v>
      </c>
      <c r="F29" s="61" t="s">
        <v>313</v>
      </c>
      <c r="G29" s="61">
        <v>3413</v>
      </c>
      <c r="H29" s="113">
        <v>44961</v>
      </c>
      <c r="I29" s="112">
        <v>2766274</v>
      </c>
      <c r="J29" s="112">
        <v>2766274</v>
      </c>
      <c r="K29" s="61" t="s">
        <v>803</v>
      </c>
      <c r="L29" s="61" t="s">
        <v>853</v>
      </c>
      <c r="M29" s="61"/>
      <c r="N29" s="112">
        <v>0</v>
      </c>
      <c r="O29" s="112">
        <v>0</v>
      </c>
      <c r="P29" s="61"/>
      <c r="Q29" s="61" t="s">
        <v>798</v>
      </c>
      <c r="R29" s="112">
        <v>2766274</v>
      </c>
      <c r="S29" s="112">
        <v>100674</v>
      </c>
      <c r="T29" s="112">
        <v>0</v>
      </c>
      <c r="U29" s="112">
        <v>0</v>
      </c>
      <c r="V29" s="112">
        <v>2665600</v>
      </c>
      <c r="W29" s="112">
        <v>0</v>
      </c>
      <c r="X29" s="61"/>
      <c r="Y29" s="112">
        <v>0</v>
      </c>
      <c r="Z29" s="61"/>
      <c r="AA29" s="112">
        <v>0</v>
      </c>
      <c r="AB29" s="112">
        <v>2332400</v>
      </c>
      <c r="AC29" s="112">
        <v>0</v>
      </c>
      <c r="AD29" s="61">
        <v>4800059498</v>
      </c>
      <c r="AE29" s="61" t="s">
        <v>847</v>
      </c>
      <c r="AF29" s="61">
        <v>44961</v>
      </c>
      <c r="AG29" s="61"/>
      <c r="AH29" s="61">
        <v>2</v>
      </c>
      <c r="AI29" s="61"/>
      <c r="AJ29" s="61"/>
      <c r="AK29" s="61">
        <v>2</v>
      </c>
      <c r="AL29" s="61">
        <v>20230419</v>
      </c>
      <c r="AM29" s="61">
        <v>20230403</v>
      </c>
      <c r="AN29" s="112">
        <v>2766274</v>
      </c>
      <c r="AO29" s="112">
        <v>100674</v>
      </c>
      <c r="AP29" s="113">
        <v>45046</v>
      </c>
    </row>
    <row r="30" spans="1:42" x14ac:dyDescent="0.25">
      <c r="A30" s="61">
        <v>900231793</v>
      </c>
      <c r="B30" s="61" t="s">
        <v>776</v>
      </c>
      <c r="C30" s="61" t="s">
        <v>313</v>
      </c>
      <c r="D30" s="61">
        <v>3414</v>
      </c>
      <c r="E30" s="61" t="s">
        <v>811</v>
      </c>
      <c r="F30" s="61" t="s">
        <v>313</v>
      </c>
      <c r="G30" s="61">
        <v>3414</v>
      </c>
      <c r="H30" s="113">
        <v>44961</v>
      </c>
      <c r="I30" s="112">
        <v>2766274</v>
      </c>
      <c r="J30" s="112">
        <v>2766274</v>
      </c>
      <c r="K30" s="61" t="s">
        <v>803</v>
      </c>
      <c r="L30" s="61" t="s">
        <v>853</v>
      </c>
      <c r="M30" s="61"/>
      <c r="N30" s="112">
        <v>0</v>
      </c>
      <c r="O30" s="112">
        <v>0</v>
      </c>
      <c r="P30" s="61"/>
      <c r="Q30" s="61" t="s">
        <v>798</v>
      </c>
      <c r="R30" s="112">
        <v>2766274</v>
      </c>
      <c r="S30" s="112">
        <v>100674</v>
      </c>
      <c r="T30" s="112">
        <v>0</v>
      </c>
      <c r="U30" s="112">
        <v>0</v>
      </c>
      <c r="V30" s="112">
        <v>2665600</v>
      </c>
      <c r="W30" s="112">
        <v>0</v>
      </c>
      <c r="X30" s="61"/>
      <c r="Y30" s="112">
        <v>0</v>
      </c>
      <c r="Z30" s="61"/>
      <c r="AA30" s="112">
        <v>0</v>
      </c>
      <c r="AB30" s="112">
        <v>2332400</v>
      </c>
      <c r="AC30" s="112">
        <v>0</v>
      </c>
      <c r="AD30" s="61">
        <v>4800059498</v>
      </c>
      <c r="AE30" s="61" t="s">
        <v>847</v>
      </c>
      <c r="AF30" s="61">
        <v>44961</v>
      </c>
      <c r="AG30" s="61"/>
      <c r="AH30" s="61">
        <v>2</v>
      </c>
      <c r="AI30" s="61"/>
      <c r="AJ30" s="61"/>
      <c r="AK30" s="61">
        <v>2</v>
      </c>
      <c r="AL30" s="61">
        <v>20230419</v>
      </c>
      <c r="AM30" s="61">
        <v>20230403</v>
      </c>
      <c r="AN30" s="112">
        <v>2766274</v>
      </c>
      <c r="AO30" s="112">
        <v>100674</v>
      </c>
      <c r="AP30" s="113">
        <v>45046</v>
      </c>
    </row>
    <row r="31" spans="1:42" x14ac:dyDescent="0.25">
      <c r="A31" s="61">
        <v>900231793</v>
      </c>
      <c r="B31" s="61" t="s">
        <v>776</v>
      </c>
      <c r="C31" s="61" t="s">
        <v>313</v>
      </c>
      <c r="D31" s="61">
        <v>3415</v>
      </c>
      <c r="E31" s="61" t="s">
        <v>812</v>
      </c>
      <c r="F31" s="61" t="s">
        <v>313</v>
      </c>
      <c r="G31" s="61">
        <v>3415</v>
      </c>
      <c r="H31" s="113">
        <v>44961</v>
      </c>
      <c r="I31" s="112">
        <v>2766274</v>
      </c>
      <c r="J31" s="112">
        <v>2766274</v>
      </c>
      <c r="K31" s="61" t="s">
        <v>803</v>
      </c>
      <c r="L31" s="61" t="s">
        <v>853</v>
      </c>
      <c r="M31" s="61"/>
      <c r="N31" s="112">
        <v>0</v>
      </c>
      <c r="O31" s="112">
        <v>0</v>
      </c>
      <c r="P31" s="61"/>
      <c r="Q31" s="61" t="s">
        <v>798</v>
      </c>
      <c r="R31" s="112">
        <v>2766274</v>
      </c>
      <c r="S31" s="112">
        <v>100674</v>
      </c>
      <c r="T31" s="112">
        <v>0</v>
      </c>
      <c r="U31" s="112">
        <v>0</v>
      </c>
      <c r="V31" s="112">
        <v>2665600</v>
      </c>
      <c r="W31" s="112">
        <v>0</v>
      </c>
      <c r="X31" s="61"/>
      <c r="Y31" s="112">
        <v>0</v>
      </c>
      <c r="Z31" s="61"/>
      <c r="AA31" s="112">
        <v>0</v>
      </c>
      <c r="AB31" s="112">
        <v>2332400</v>
      </c>
      <c r="AC31" s="112">
        <v>0</v>
      </c>
      <c r="AD31" s="61">
        <v>4800059498</v>
      </c>
      <c r="AE31" s="61" t="s">
        <v>847</v>
      </c>
      <c r="AF31" s="61">
        <v>44961</v>
      </c>
      <c r="AG31" s="61"/>
      <c r="AH31" s="61">
        <v>2</v>
      </c>
      <c r="AI31" s="61"/>
      <c r="AJ31" s="61"/>
      <c r="AK31" s="61">
        <v>2</v>
      </c>
      <c r="AL31" s="61">
        <v>20230419</v>
      </c>
      <c r="AM31" s="61">
        <v>20230403</v>
      </c>
      <c r="AN31" s="112">
        <v>2766274</v>
      </c>
      <c r="AO31" s="112">
        <v>100674</v>
      </c>
      <c r="AP31" s="113">
        <v>45046</v>
      </c>
    </row>
    <row r="32" spans="1:42" x14ac:dyDescent="0.25">
      <c r="A32" s="61">
        <v>900231793</v>
      </c>
      <c r="B32" s="61" t="s">
        <v>776</v>
      </c>
      <c r="C32" s="61" t="s">
        <v>313</v>
      </c>
      <c r="D32" s="61">
        <v>3416</v>
      </c>
      <c r="E32" s="61" t="s">
        <v>813</v>
      </c>
      <c r="F32" s="61" t="s">
        <v>313</v>
      </c>
      <c r="G32" s="61">
        <v>3416</v>
      </c>
      <c r="H32" s="113">
        <v>44961</v>
      </c>
      <c r="I32" s="112">
        <v>2949351</v>
      </c>
      <c r="J32" s="112">
        <v>2949351</v>
      </c>
      <c r="K32" s="61" t="s">
        <v>803</v>
      </c>
      <c r="L32" s="61" t="s">
        <v>853</v>
      </c>
      <c r="M32" s="61"/>
      <c r="N32" s="112">
        <v>0</v>
      </c>
      <c r="O32" s="112">
        <v>0</v>
      </c>
      <c r="P32" s="61"/>
      <c r="Q32" s="61" t="s">
        <v>798</v>
      </c>
      <c r="R32" s="112">
        <v>2949351</v>
      </c>
      <c r="S32" s="112">
        <v>111984</v>
      </c>
      <c r="T32" s="112">
        <v>0</v>
      </c>
      <c r="U32" s="112">
        <v>0</v>
      </c>
      <c r="V32" s="112">
        <v>2837367</v>
      </c>
      <c r="W32" s="112">
        <v>0</v>
      </c>
      <c r="X32" s="61"/>
      <c r="Y32" s="112">
        <v>0</v>
      </c>
      <c r="Z32" s="61"/>
      <c r="AA32" s="112">
        <v>0</v>
      </c>
      <c r="AB32" s="112">
        <v>2511815</v>
      </c>
      <c r="AC32" s="112">
        <v>0</v>
      </c>
      <c r="AD32" s="61">
        <v>4800059498</v>
      </c>
      <c r="AE32" s="61" t="s">
        <v>847</v>
      </c>
      <c r="AF32" s="61">
        <v>44961</v>
      </c>
      <c r="AG32" s="61"/>
      <c r="AH32" s="61">
        <v>2</v>
      </c>
      <c r="AI32" s="61"/>
      <c r="AJ32" s="61"/>
      <c r="AK32" s="61">
        <v>2</v>
      </c>
      <c r="AL32" s="61">
        <v>20230419</v>
      </c>
      <c r="AM32" s="61">
        <v>20230403</v>
      </c>
      <c r="AN32" s="112">
        <v>2949351</v>
      </c>
      <c r="AO32" s="112">
        <v>111984</v>
      </c>
      <c r="AP32" s="113">
        <v>45046</v>
      </c>
    </row>
    <row r="33" spans="1:42" x14ac:dyDescent="0.25">
      <c r="A33" s="61">
        <v>900231793</v>
      </c>
      <c r="B33" s="61" t="s">
        <v>776</v>
      </c>
      <c r="C33" s="61" t="s">
        <v>313</v>
      </c>
      <c r="D33" s="61">
        <v>3407</v>
      </c>
      <c r="E33" s="61" t="s">
        <v>814</v>
      </c>
      <c r="F33" s="61" t="s">
        <v>313</v>
      </c>
      <c r="G33" s="61">
        <v>3407</v>
      </c>
      <c r="H33" s="113">
        <v>44961</v>
      </c>
      <c r="I33" s="112">
        <v>63927</v>
      </c>
      <c r="J33" s="112">
        <v>63927</v>
      </c>
      <c r="K33" s="61" t="s">
        <v>803</v>
      </c>
      <c r="L33" s="61" t="s">
        <v>853</v>
      </c>
      <c r="M33" s="61"/>
      <c r="N33" s="112">
        <v>0</v>
      </c>
      <c r="O33" s="112">
        <v>0</v>
      </c>
      <c r="P33" s="61"/>
      <c r="Q33" s="61" t="s">
        <v>798</v>
      </c>
      <c r="R33" s="112">
        <v>63927</v>
      </c>
      <c r="S33" s="112">
        <v>2327</v>
      </c>
      <c r="T33" s="112">
        <v>0</v>
      </c>
      <c r="U33" s="112">
        <v>0</v>
      </c>
      <c r="V33" s="112">
        <v>61600</v>
      </c>
      <c r="W33" s="112">
        <v>0</v>
      </c>
      <c r="X33" s="61"/>
      <c r="Y33" s="112">
        <v>0</v>
      </c>
      <c r="Z33" s="61"/>
      <c r="AA33" s="112">
        <v>0</v>
      </c>
      <c r="AB33" s="112">
        <v>53900</v>
      </c>
      <c r="AC33" s="112">
        <v>0</v>
      </c>
      <c r="AD33" s="61">
        <v>4800059498</v>
      </c>
      <c r="AE33" s="61" t="s">
        <v>847</v>
      </c>
      <c r="AF33" s="61">
        <v>44961</v>
      </c>
      <c r="AG33" s="61"/>
      <c r="AH33" s="61">
        <v>2</v>
      </c>
      <c r="AI33" s="61"/>
      <c r="AJ33" s="61"/>
      <c r="AK33" s="61">
        <v>2</v>
      </c>
      <c r="AL33" s="61">
        <v>20230419</v>
      </c>
      <c r="AM33" s="61">
        <v>20230403</v>
      </c>
      <c r="AN33" s="112">
        <v>63927</v>
      </c>
      <c r="AO33" s="112">
        <v>2327</v>
      </c>
      <c r="AP33" s="113">
        <v>45046</v>
      </c>
    </row>
    <row r="34" spans="1:42" x14ac:dyDescent="0.25">
      <c r="A34" s="61">
        <v>900231793</v>
      </c>
      <c r="B34" s="61" t="s">
        <v>776</v>
      </c>
      <c r="C34" s="61" t="s">
        <v>313</v>
      </c>
      <c r="D34" s="61">
        <v>3408</v>
      </c>
      <c r="E34" s="61" t="s">
        <v>815</v>
      </c>
      <c r="F34" s="61" t="s">
        <v>313</v>
      </c>
      <c r="G34" s="61">
        <v>3408</v>
      </c>
      <c r="H34" s="113">
        <v>44961</v>
      </c>
      <c r="I34" s="112">
        <v>2766274</v>
      </c>
      <c r="J34" s="112">
        <v>2766274</v>
      </c>
      <c r="K34" s="61" t="s">
        <v>803</v>
      </c>
      <c r="L34" s="61" t="s">
        <v>853</v>
      </c>
      <c r="M34" s="61"/>
      <c r="N34" s="112">
        <v>0</v>
      </c>
      <c r="O34" s="112">
        <v>0</v>
      </c>
      <c r="P34" s="61"/>
      <c r="Q34" s="61" t="s">
        <v>798</v>
      </c>
      <c r="R34" s="112">
        <v>2766274</v>
      </c>
      <c r="S34" s="112">
        <v>100674</v>
      </c>
      <c r="T34" s="112">
        <v>0</v>
      </c>
      <c r="U34" s="112">
        <v>0</v>
      </c>
      <c r="V34" s="112">
        <v>2665600</v>
      </c>
      <c r="W34" s="112">
        <v>0</v>
      </c>
      <c r="X34" s="61"/>
      <c r="Y34" s="112">
        <v>0</v>
      </c>
      <c r="Z34" s="61"/>
      <c r="AA34" s="112">
        <v>0</v>
      </c>
      <c r="AB34" s="112">
        <v>2332400</v>
      </c>
      <c r="AC34" s="112">
        <v>0</v>
      </c>
      <c r="AD34" s="61">
        <v>4800059498</v>
      </c>
      <c r="AE34" s="61" t="s">
        <v>847</v>
      </c>
      <c r="AF34" s="61">
        <v>44961</v>
      </c>
      <c r="AG34" s="61"/>
      <c r="AH34" s="61">
        <v>2</v>
      </c>
      <c r="AI34" s="61"/>
      <c r="AJ34" s="61"/>
      <c r="AK34" s="61">
        <v>2</v>
      </c>
      <c r="AL34" s="61">
        <v>20230419</v>
      </c>
      <c r="AM34" s="61">
        <v>20230403</v>
      </c>
      <c r="AN34" s="112">
        <v>2766274</v>
      </c>
      <c r="AO34" s="112">
        <v>100674</v>
      </c>
      <c r="AP34" s="113">
        <v>45046</v>
      </c>
    </row>
    <row r="35" spans="1:42" x14ac:dyDescent="0.25">
      <c r="A35" s="61">
        <v>900231793</v>
      </c>
      <c r="B35" s="61" t="s">
        <v>776</v>
      </c>
      <c r="C35" s="61" t="s">
        <v>313</v>
      </c>
      <c r="D35" s="61">
        <v>3409</v>
      </c>
      <c r="E35" s="61" t="s">
        <v>816</v>
      </c>
      <c r="F35" s="61" t="s">
        <v>313</v>
      </c>
      <c r="G35" s="61">
        <v>3409</v>
      </c>
      <c r="H35" s="113">
        <v>44961</v>
      </c>
      <c r="I35" s="112">
        <v>2766274</v>
      </c>
      <c r="J35" s="112">
        <v>2766274</v>
      </c>
      <c r="K35" s="61" t="s">
        <v>803</v>
      </c>
      <c r="L35" s="61" t="s">
        <v>853</v>
      </c>
      <c r="M35" s="61"/>
      <c r="N35" s="112">
        <v>0</v>
      </c>
      <c r="O35" s="112">
        <v>0</v>
      </c>
      <c r="P35" s="61"/>
      <c r="Q35" s="61" t="s">
        <v>798</v>
      </c>
      <c r="R35" s="112">
        <v>2766274</v>
      </c>
      <c r="S35" s="112">
        <v>100674</v>
      </c>
      <c r="T35" s="112">
        <v>0</v>
      </c>
      <c r="U35" s="112">
        <v>0</v>
      </c>
      <c r="V35" s="112">
        <v>2665600</v>
      </c>
      <c r="W35" s="112">
        <v>0</v>
      </c>
      <c r="X35" s="61"/>
      <c r="Y35" s="112">
        <v>0</v>
      </c>
      <c r="Z35" s="61"/>
      <c r="AA35" s="112">
        <v>0</v>
      </c>
      <c r="AB35" s="112">
        <v>2332400</v>
      </c>
      <c r="AC35" s="112">
        <v>0</v>
      </c>
      <c r="AD35" s="61">
        <v>4800059498</v>
      </c>
      <c r="AE35" s="61" t="s">
        <v>847</v>
      </c>
      <c r="AF35" s="61">
        <v>44961</v>
      </c>
      <c r="AG35" s="61"/>
      <c r="AH35" s="61">
        <v>2</v>
      </c>
      <c r="AI35" s="61"/>
      <c r="AJ35" s="61"/>
      <c r="AK35" s="61">
        <v>2</v>
      </c>
      <c r="AL35" s="61">
        <v>20230419</v>
      </c>
      <c r="AM35" s="61">
        <v>20230403</v>
      </c>
      <c r="AN35" s="112">
        <v>2766274</v>
      </c>
      <c r="AO35" s="112">
        <v>100674</v>
      </c>
      <c r="AP35" s="113">
        <v>45046</v>
      </c>
    </row>
    <row r="36" spans="1:42" x14ac:dyDescent="0.25">
      <c r="A36" s="61">
        <v>900231793</v>
      </c>
      <c r="B36" s="61" t="s">
        <v>776</v>
      </c>
      <c r="C36" s="61" t="s">
        <v>618</v>
      </c>
      <c r="D36" s="61">
        <v>201654</v>
      </c>
      <c r="E36" s="61" t="s">
        <v>817</v>
      </c>
      <c r="F36" s="61" t="s">
        <v>618</v>
      </c>
      <c r="G36" s="61">
        <v>201654</v>
      </c>
      <c r="H36" s="113">
        <v>44742</v>
      </c>
      <c r="I36" s="112">
        <v>183077</v>
      </c>
      <c r="J36" s="112">
        <v>183077</v>
      </c>
      <c r="K36" s="61" t="s">
        <v>818</v>
      </c>
      <c r="L36" s="61" t="s">
        <v>853</v>
      </c>
      <c r="M36" s="61"/>
      <c r="N36" s="112">
        <v>0</v>
      </c>
      <c r="O36" s="112">
        <v>0</v>
      </c>
      <c r="P36" s="61"/>
      <c r="Q36" s="61" t="s">
        <v>798</v>
      </c>
      <c r="R36" s="112">
        <v>1281539</v>
      </c>
      <c r="S36" s="112">
        <v>0</v>
      </c>
      <c r="T36" s="112">
        <v>0</v>
      </c>
      <c r="U36" s="112">
        <v>0</v>
      </c>
      <c r="V36" s="112">
        <v>1281539</v>
      </c>
      <c r="W36" s="112">
        <v>0</v>
      </c>
      <c r="X36" s="61"/>
      <c r="Y36" s="112">
        <v>0</v>
      </c>
      <c r="Z36" s="61"/>
      <c r="AA36" s="112">
        <v>0</v>
      </c>
      <c r="AB36" s="112">
        <v>1098462</v>
      </c>
      <c r="AC36" s="112">
        <v>0</v>
      </c>
      <c r="AD36" s="61">
        <v>4800056667</v>
      </c>
      <c r="AE36" s="61" t="s">
        <v>849</v>
      </c>
      <c r="AF36" s="61">
        <v>44742</v>
      </c>
      <c r="AG36" s="61"/>
      <c r="AH36" s="61">
        <v>2</v>
      </c>
      <c r="AI36" s="61"/>
      <c r="AJ36" s="61"/>
      <c r="AK36" s="61">
        <v>2</v>
      </c>
      <c r="AL36" s="61">
        <v>20220726</v>
      </c>
      <c r="AM36" s="61">
        <v>20220712</v>
      </c>
      <c r="AN36" s="112">
        <v>1281539</v>
      </c>
      <c r="AO36" s="112">
        <v>0</v>
      </c>
      <c r="AP36" s="113">
        <v>45046</v>
      </c>
    </row>
    <row r="37" spans="1:42" x14ac:dyDescent="0.25">
      <c r="A37" s="61">
        <v>900231793</v>
      </c>
      <c r="B37" s="61" t="s">
        <v>776</v>
      </c>
      <c r="C37" s="61" t="s">
        <v>313</v>
      </c>
      <c r="D37" s="61">
        <v>326</v>
      </c>
      <c r="E37" s="61" t="s">
        <v>819</v>
      </c>
      <c r="F37" s="61" t="s">
        <v>313</v>
      </c>
      <c r="G37" s="61">
        <v>326</v>
      </c>
      <c r="H37" s="113">
        <v>44778</v>
      </c>
      <c r="I37" s="112">
        <v>55000</v>
      </c>
      <c r="J37" s="112">
        <v>55000</v>
      </c>
      <c r="K37" s="61" t="s">
        <v>818</v>
      </c>
      <c r="L37" s="61" t="s">
        <v>853</v>
      </c>
      <c r="M37" s="61"/>
      <c r="N37" s="112">
        <v>0</v>
      </c>
      <c r="O37" s="112">
        <v>0</v>
      </c>
      <c r="P37" s="61"/>
      <c r="Q37" s="61" t="s">
        <v>798</v>
      </c>
      <c r="R37" s="112">
        <v>2380000</v>
      </c>
      <c r="S37" s="112">
        <v>0</v>
      </c>
      <c r="T37" s="112">
        <v>0</v>
      </c>
      <c r="U37" s="112">
        <v>0</v>
      </c>
      <c r="V37" s="112">
        <v>2380000</v>
      </c>
      <c r="W37" s="112">
        <v>0</v>
      </c>
      <c r="X37" s="61"/>
      <c r="Y37" s="112">
        <v>0</v>
      </c>
      <c r="Z37" s="61"/>
      <c r="AA37" s="112">
        <v>0</v>
      </c>
      <c r="AB37" s="112">
        <v>2278500</v>
      </c>
      <c r="AC37" s="112">
        <v>0</v>
      </c>
      <c r="AD37" s="61">
        <v>4800058870</v>
      </c>
      <c r="AE37" s="61" t="s">
        <v>850</v>
      </c>
      <c r="AF37" s="61">
        <v>44778</v>
      </c>
      <c r="AG37" s="61"/>
      <c r="AH37" s="61">
        <v>2</v>
      </c>
      <c r="AI37" s="61"/>
      <c r="AJ37" s="61"/>
      <c r="AK37" s="61">
        <v>2</v>
      </c>
      <c r="AL37" s="61">
        <v>20230419</v>
      </c>
      <c r="AM37" s="61">
        <v>20230403</v>
      </c>
      <c r="AN37" s="112">
        <v>2380000</v>
      </c>
      <c r="AO37" s="112">
        <v>0</v>
      </c>
      <c r="AP37" s="113">
        <v>45046</v>
      </c>
    </row>
    <row r="38" spans="1:42" x14ac:dyDescent="0.25">
      <c r="A38" s="61">
        <v>900231793</v>
      </c>
      <c r="B38" s="61" t="s">
        <v>776</v>
      </c>
      <c r="C38" s="61" t="s">
        <v>313</v>
      </c>
      <c r="D38" s="61">
        <v>327</v>
      </c>
      <c r="E38" s="61" t="s">
        <v>820</v>
      </c>
      <c r="F38" s="61" t="s">
        <v>313</v>
      </c>
      <c r="G38" s="61">
        <v>327</v>
      </c>
      <c r="H38" s="113">
        <v>44778</v>
      </c>
      <c r="I38" s="112">
        <v>55000</v>
      </c>
      <c r="J38" s="112">
        <v>55000</v>
      </c>
      <c r="K38" s="61" t="s">
        <v>818</v>
      </c>
      <c r="L38" s="61" t="s">
        <v>853</v>
      </c>
      <c r="M38" s="61"/>
      <c r="N38" s="112">
        <v>0</v>
      </c>
      <c r="O38" s="112">
        <v>0</v>
      </c>
      <c r="P38" s="61"/>
      <c r="Q38" s="61" t="s">
        <v>798</v>
      </c>
      <c r="R38" s="112">
        <v>2380000</v>
      </c>
      <c r="S38" s="112">
        <v>0</v>
      </c>
      <c r="T38" s="112">
        <v>0</v>
      </c>
      <c r="U38" s="112">
        <v>0</v>
      </c>
      <c r="V38" s="112">
        <v>2380000</v>
      </c>
      <c r="W38" s="112">
        <v>0</v>
      </c>
      <c r="X38" s="61"/>
      <c r="Y38" s="112">
        <v>0</v>
      </c>
      <c r="Z38" s="61"/>
      <c r="AA38" s="112">
        <v>0</v>
      </c>
      <c r="AB38" s="112">
        <v>2278500</v>
      </c>
      <c r="AC38" s="112">
        <v>0</v>
      </c>
      <c r="AD38" s="61">
        <v>4800058870</v>
      </c>
      <c r="AE38" s="61" t="s">
        <v>850</v>
      </c>
      <c r="AF38" s="61">
        <v>44778</v>
      </c>
      <c r="AG38" s="61"/>
      <c r="AH38" s="61">
        <v>2</v>
      </c>
      <c r="AI38" s="61"/>
      <c r="AJ38" s="61"/>
      <c r="AK38" s="61">
        <v>2</v>
      </c>
      <c r="AL38" s="61">
        <v>20230419</v>
      </c>
      <c r="AM38" s="61">
        <v>20230403</v>
      </c>
      <c r="AN38" s="112">
        <v>2380000</v>
      </c>
      <c r="AO38" s="112">
        <v>0</v>
      </c>
      <c r="AP38" s="113">
        <v>45046</v>
      </c>
    </row>
    <row r="39" spans="1:42" x14ac:dyDescent="0.25">
      <c r="A39" s="61">
        <v>900231793</v>
      </c>
      <c r="B39" s="61" t="s">
        <v>776</v>
      </c>
      <c r="C39" s="61" t="s">
        <v>618</v>
      </c>
      <c r="D39" s="61">
        <v>201653</v>
      </c>
      <c r="E39" s="61" t="s">
        <v>821</v>
      </c>
      <c r="F39" s="61" t="s">
        <v>618</v>
      </c>
      <c r="G39" s="61">
        <v>201653</v>
      </c>
      <c r="H39" s="113">
        <v>44742</v>
      </c>
      <c r="I39" s="112">
        <v>190400</v>
      </c>
      <c r="J39" s="112">
        <v>190400</v>
      </c>
      <c r="K39" s="61" t="s">
        <v>818</v>
      </c>
      <c r="L39" s="61" t="s">
        <v>853</v>
      </c>
      <c r="M39" s="61"/>
      <c r="N39" s="112">
        <v>0</v>
      </c>
      <c r="O39" s="112">
        <v>0</v>
      </c>
      <c r="P39" s="61"/>
      <c r="Q39" s="61" t="s">
        <v>798</v>
      </c>
      <c r="R39" s="112">
        <v>1098462</v>
      </c>
      <c r="S39" s="112">
        <v>0</v>
      </c>
      <c r="T39" s="112">
        <v>0</v>
      </c>
      <c r="U39" s="112">
        <v>0</v>
      </c>
      <c r="V39" s="112">
        <v>1098462</v>
      </c>
      <c r="W39" s="112">
        <v>0</v>
      </c>
      <c r="X39" s="61"/>
      <c r="Y39" s="112">
        <v>0</v>
      </c>
      <c r="Z39" s="61"/>
      <c r="AA39" s="112">
        <v>0</v>
      </c>
      <c r="AB39" s="112">
        <v>1098462</v>
      </c>
      <c r="AC39" s="112">
        <v>0</v>
      </c>
      <c r="AD39" s="61">
        <v>4800056374</v>
      </c>
      <c r="AE39" s="61" t="s">
        <v>851</v>
      </c>
      <c r="AF39" s="61">
        <v>44742</v>
      </c>
      <c r="AG39" s="61"/>
      <c r="AH39" s="61">
        <v>2</v>
      </c>
      <c r="AI39" s="61"/>
      <c r="AJ39" s="61"/>
      <c r="AK39" s="61">
        <v>1</v>
      </c>
      <c r="AL39" s="61">
        <v>20220630</v>
      </c>
      <c r="AM39" s="61">
        <v>20220610</v>
      </c>
      <c r="AN39" s="112">
        <v>1098462</v>
      </c>
      <c r="AO39" s="112">
        <v>0</v>
      </c>
      <c r="AP39" s="113">
        <v>45046</v>
      </c>
    </row>
    <row r="40" spans="1:42" x14ac:dyDescent="0.25">
      <c r="A40" s="61">
        <v>900231793</v>
      </c>
      <c r="B40" s="61" t="s">
        <v>776</v>
      </c>
      <c r="C40" s="61" t="s">
        <v>313</v>
      </c>
      <c r="D40" s="61">
        <v>2428</v>
      </c>
      <c r="E40" s="61" t="s">
        <v>822</v>
      </c>
      <c r="F40" s="61" t="s">
        <v>313</v>
      </c>
      <c r="G40" s="61">
        <v>2428</v>
      </c>
      <c r="H40" s="113">
        <v>44898</v>
      </c>
      <c r="I40" s="112">
        <v>143900</v>
      </c>
      <c r="J40" s="112">
        <v>143900</v>
      </c>
      <c r="K40" s="61" t="s">
        <v>818</v>
      </c>
      <c r="L40" s="61" t="s">
        <v>853</v>
      </c>
      <c r="M40" s="61"/>
      <c r="N40" s="112">
        <v>0</v>
      </c>
      <c r="O40" s="112">
        <v>0</v>
      </c>
      <c r="P40" s="61"/>
      <c r="Q40" s="61" t="s">
        <v>798</v>
      </c>
      <c r="R40" s="112">
        <v>2380000</v>
      </c>
      <c r="S40" s="112">
        <v>0</v>
      </c>
      <c r="T40" s="112">
        <v>0</v>
      </c>
      <c r="U40" s="112">
        <v>0</v>
      </c>
      <c r="V40" s="112">
        <v>2380000</v>
      </c>
      <c r="W40" s="112">
        <v>0</v>
      </c>
      <c r="X40" s="61"/>
      <c r="Y40" s="112">
        <v>0</v>
      </c>
      <c r="Z40" s="61"/>
      <c r="AA40" s="112">
        <v>0</v>
      </c>
      <c r="AB40" s="112">
        <v>2332400</v>
      </c>
      <c r="AC40" s="112">
        <v>0</v>
      </c>
      <c r="AD40" s="61">
        <v>4800058721</v>
      </c>
      <c r="AE40" s="61" t="s">
        <v>852</v>
      </c>
      <c r="AF40" s="61">
        <v>44898</v>
      </c>
      <c r="AG40" s="61"/>
      <c r="AH40" s="61">
        <v>2</v>
      </c>
      <c r="AI40" s="61"/>
      <c r="AJ40" s="61"/>
      <c r="AK40" s="61">
        <v>1</v>
      </c>
      <c r="AL40" s="61">
        <v>20221230</v>
      </c>
      <c r="AM40" s="61">
        <v>20221212</v>
      </c>
      <c r="AN40" s="112">
        <v>2380000</v>
      </c>
      <c r="AO40" s="112">
        <v>0</v>
      </c>
      <c r="AP40" s="113">
        <v>45046</v>
      </c>
    </row>
    <row r="41" spans="1:42" x14ac:dyDescent="0.25">
      <c r="A41" s="61">
        <v>900231793</v>
      </c>
      <c r="B41" s="61" t="s">
        <v>776</v>
      </c>
      <c r="C41" s="61" t="s">
        <v>313</v>
      </c>
      <c r="D41" s="61">
        <v>2972</v>
      </c>
      <c r="E41" s="61" t="s">
        <v>823</v>
      </c>
      <c r="F41" s="61" t="s">
        <v>313</v>
      </c>
      <c r="G41" s="61">
        <v>2972</v>
      </c>
      <c r="H41" s="113">
        <v>44932</v>
      </c>
      <c r="I41" s="112">
        <v>420000</v>
      </c>
      <c r="J41" s="112">
        <v>420000</v>
      </c>
      <c r="K41" s="61" t="s">
        <v>818</v>
      </c>
      <c r="L41" s="61" t="s">
        <v>853</v>
      </c>
      <c r="M41" s="61"/>
      <c r="N41" s="112">
        <v>0</v>
      </c>
      <c r="O41" s="112">
        <v>0</v>
      </c>
      <c r="P41" s="61"/>
      <c r="Q41" s="61" t="s">
        <v>798</v>
      </c>
      <c r="R41" s="112">
        <v>2380000</v>
      </c>
      <c r="S41" s="112">
        <v>0</v>
      </c>
      <c r="T41" s="112">
        <v>0</v>
      </c>
      <c r="U41" s="112">
        <v>0</v>
      </c>
      <c r="V41" s="112">
        <v>2380000</v>
      </c>
      <c r="W41" s="112">
        <v>0</v>
      </c>
      <c r="X41" s="61"/>
      <c r="Y41" s="112">
        <v>0</v>
      </c>
      <c r="Z41" s="61"/>
      <c r="AA41" s="112">
        <v>0</v>
      </c>
      <c r="AB41" s="112">
        <v>2332400</v>
      </c>
      <c r="AC41" s="112">
        <v>0</v>
      </c>
      <c r="AD41" s="61">
        <v>4800058870</v>
      </c>
      <c r="AE41" s="61" t="s">
        <v>850</v>
      </c>
      <c r="AF41" s="61">
        <v>44932</v>
      </c>
      <c r="AG41" s="61"/>
      <c r="AH41" s="61">
        <v>2</v>
      </c>
      <c r="AI41" s="61"/>
      <c r="AJ41" s="61"/>
      <c r="AK41" s="61">
        <v>1</v>
      </c>
      <c r="AL41" s="61">
        <v>20230130</v>
      </c>
      <c r="AM41" s="61">
        <v>20230113</v>
      </c>
      <c r="AN41" s="112">
        <v>2380000</v>
      </c>
      <c r="AO41" s="112">
        <v>0</v>
      </c>
      <c r="AP41" s="113">
        <v>45046</v>
      </c>
    </row>
    <row r="42" spans="1:42" x14ac:dyDescent="0.25">
      <c r="A42" s="61">
        <v>900231793</v>
      </c>
      <c r="B42" s="61" t="s">
        <v>776</v>
      </c>
      <c r="C42" s="61" t="s">
        <v>313</v>
      </c>
      <c r="D42" s="61">
        <v>3947</v>
      </c>
      <c r="E42" s="61" t="s">
        <v>824</v>
      </c>
      <c r="F42" s="61" t="s">
        <v>313</v>
      </c>
      <c r="G42" s="61">
        <v>3947</v>
      </c>
      <c r="H42" s="113">
        <v>44989</v>
      </c>
      <c r="I42" s="112">
        <v>2665600</v>
      </c>
      <c r="J42" s="112">
        <v>2665600</v>
      </c>
      <c r="K42" s="61" t="s">
        <v>825</v>
      </c>
      <c r="L42" s="61" t="s">
        <v>846</v>
      </c>
      <c r="M42" s="61" t="s">
        <v>826</v>
      </c>
      <c r="N42" s="112">
        <v>285600</v>
      </c>
      <c r="O42" s="112">
        <v>2332400</v>
      </c>
      <c r="P42" s="61">
        <v>1222243821</v>
      </c>
      <c r="Q42" s="61" t="s">
        <v>798</v>
      </c>
      <c r="R42" s="112">
        <v>2665600</v>
      </c>
      <c r="S42" s="112">
        <v>0</v>
      </c>
      <c r="T42" s="112">
        <v>0</v>
      </c>
      <c r="U42" s="112">
        <v>0</v>
      </c>
      <c r="V42" s="112">
        <v>2380000</v>
      </c>
      <c r="W42" s="112">
        <v>0</v>
      </c>
      <c r="X42" s="61"/>
      <c r="Y42" s="112">
        <v>285600</v>
      </c>
      <c r="Z42" s="61" t="s">
        <v>827</v>
      </c>
      <c r="AA42" s="112">
        <v>285600</v>
      </c>
      <c r="AB42" s="112">
        <v>0</v>
      </c>
      <c r="AC42" s="112">
        <v>0</v>
      </c>
      <c r="AD42" s="61"/>
      <c r="AE42" s="61"/>
      <c r="AF42" s="61">
        <v>44989</v>
      </c>
      <c r="AG42" s="61"/>
      <c r="AH42" s="61">
        <v>9</v>
      </c>
      <c r="AI42" s="61"/>
      <c r="AJ42" s="61" t="s">
        <v>828</v>
      </c>
      <c r="AK42" s="61">
        <v>2</v>
      </c>
      <c r="AL42" s="61">
        <v>21001231</v>
      </c>
      <c r="AM42" s="61">
        <v>20230329</v>
      </c>
      <c r="AN42" s="112">
        <v>2665600</v>
      </c>
      <c r="AO42" s="112">
        <v>0</v>
      </c>
      <c r="AP42" s="113">
        <v>45046</v>
      </c>
    </row>
    <row r="43" spans="1:42" x14ac:dyDescent="0.25">
      <c r="A43" s="61">
        <v>900231793</v>
      </c>
      <c r="B43" s="61" t="s">
        <v>776</v>
      </c>
      <c r="C43" s="61" t="s">
        <v>313</v>
      </c>
      <c r="D43" s="61">
        <v>3948</v>
      </c>
      <c r="E43" s="61" t="s">
        <v>829</v>
      </c>
      <c r="F43" s="61" t="s">
        <v>313</v>
      </c>
      <c r="G43" s="61">
        <v>3948</v>
      </c>
      <c r="H43" s="113">
        <v>44989</v>
      </c>
      <c r="I43" s="112">
        <v>2665600</v>
      </c>
      <c r="J43" s="112">
        <v>2665600</v>
      </c>
      <c r="K43" s="61" t="s">
        <v>825</v>
      </c>
      <c r="L43" s="61" t="s">
        <v>846</v>
      </c>
      <c r="M43" s="61" t="s">
        <v>826</v>
      </c>
      <c r="N43" s="112">
        <v>285600</v>
      </c>
      <c r="O43" s="112">
        <v>2332400</v>
      </c>
      <c r="P43" s="61">
        <v>1222243822</v>
      </c>
      <c r="Q43" s="61" t="s">
        <v>798</v>
      </c>
      <c r="R43" s="112">
        <v>2665600</v>
      </c>
      <c r="S43" s="112">
        <v>0</v>
      </c>
      <c r="T43" s="112">
        <v>0</v>
      </c>
      <c r="U43" s="112">
        <v>0</v>
      </c>
      <c r="V43" s="112">
        <v>2380000</v>
      </c>
      <c r="W43" s="112">
        <v>0</v>
      </c>
      <c r="X43" s="61"/>
      <c r="Y43" s="112">
        <v>285600</v>
      </c>
      <c r="Z43" s="61" t="s">
        <v>827</v>
      </c>
      <c r="AA43" s="112">
        <v>285600</v>
      </c>
      <c r="AB43" s="112">
        <v>0</v>
      </c>
      <c r="AC43" s="112">
        <v>0</v>
      </c>
      <c r="AD43" s="61"/>
      <c r="AE43" s="61"/>
      <c r="AF43" s="61">
        <v>44989</v>
      </c>
      <c r="AG43" s="61"/>
      <c r="AH43" s="61">
        <v>9</v>
      </c>
      <c r="AI43" s="61"/>
      <c r="AJ43" s="61" t="s">
        <v>828</v>
      </c>
      <c r="AK43" s="61">
        <v>2</v>
      </c>
      <c r="AL43" s="61">
        <v>21001231</v>
      </c>
      <c r="AM43" s="61">
        <v>20230329</v>
      </c>
      <c r="AN43" s="112">
        <v>2665600</v>
      </c>
      <c r="AO43" s="112">
        <v>0</v>
      </c>
      <c r="AP43" s="113">
        <v>45046</v>
      </c>
    </row>
    <row r="44" spans="1:42" x14ac:dyDescent="0.25">
      <c r="A44" s="61">
        <v>900231793</v>
      </c>
      <c r="B44" s="61" t="s">
        <v>776</v>
      </c>
      <c r="C44" s="61" t="s">
        <v>313</v>
      </c>
      <c r="D44" s="61">
        <v>3956</v>
      </c>
      <c r="E44" s="61" t="s">
        <v>830</v>
      </c>
      <c r="F44" s="61" t="s">
        <v>313</v>
      </c>
      <c r="G44" s="61">
        <v>3956</v>
      </c>
      <c r="H44" s="113">
        <v>44989</v>
      </c>
      <c r="I44" s="112">
        <v>2665600</v>
      </c>
      <c r="J44" s="112">
        <v>2665600</v>
      </c>
      <c r="K44" s="61" t="s">
        <v>825</v>
      </c>
      <c r="L44" s="61" t="s">
        <v>846</v>
      </c>
      <c r="M44" s="61" t="s">
        <v>826</v>
      </c>
      <c r="N44" s="112">
        <v>285600</v>
      </c>
      <c r="O44" s="112">
        <v>2332400</v>
      </c>
      <c r="P44" s="61">
        <v>1222239339</v>
      </c>
      <c r="Q44" s="61" t="s">
        <v>798</v>
      </c>
      <c r="R44" s="112">
        <v>2665600</v>
      </c>
      <c r="S44" s="112">
        <v>0</v>
      </c>
      <c r="T44" s="112">
        <v>0</v>
      </c>
      <c r="U44" s="112">
        <v>0</v>
      </c>
      <c r="V44" s="112">
        <v>2380000</v>
      </c>
      <c r="W44" s="112">
        <v>0</v>
      </c>
      <c r="X44" s="61"/>
      <c r="Y44" s="112">
        <v>285600</v>
      </c>
      <c r="Z44" s="61" t="s">
        <v>831</v>
      </c>
      <c r="AA44" s="112">
        <v>285600</v>
      </c>
      <c r="AB44" s="112">
        <v>0</v>
      </c>
      <c r="AC44" s="112">
        <v>0</v>
      </c>
      <c r="AD44" s="61"/>
      <c r="AE44" s="61"/>
      <c r="AF44" s="61">
        <v>44989</v>
      </c>
      <c r="AG44" s="61"/>
      <c r="AH44" s="61">
        <v>9</v>
      </c>
      <c r="AI44" s="61"/>
      <c r="AJ44" s="61" t="s">
        <v>828</v>
      </c>
      <c r="AK44" s="61">
        <v>1</v>
      </c>
      <c r="AL44" s="61">
        <v>21001231</v>
      </c>
      <c r="AM44" s="61">
        <v>20230314</v>
      </c>
      <c r="AN44" s="112">
        <v>2665600</v>
      </c>
      <c r="AO44" s="112">
        <v>0</v>
      </c>
      <c r="AP44" s="113">
        <v>45046</v>
      </c>
    </row>
    <row r="45" spans="1:42" x14ac:dyDescent="0.25">
      <c r="A45" s="61">
        <v>900231793</v>
      </c>
      <c r="B45" s="61" t="s">
        <v>776</v>
      </c>
      <c r="C45" s="61" t="s">
        <v>313</v>
      </c>
      <c r="D45" s="61">
        <v>3943</v>
      </c>
      <c r="E45" s="61" t="s">
        <v>832</v>
      </c>
      <c r="F45" s="61" t="s">
        <v>313</v>
      </c>
      <c r="G45" s="61">
        <v>3943</v>
      </c>
      <c r="H45" s="113">
        <v>44989</v>
      </c>
      <c r="I45" s="112">
        <v>2665600</v>
      </c>
      <c r="J45" s="112">
        <v>2665600</v>
      </c>
      <c r="K45" s="61" t="s">
        <v>825</v>
      </c>
      <c r="L45" s="61" t="s">
        <v>846</v>
      </c>
      <c r="M45" s="61" t="s">
        <v>826</v>
      </c>
      <c r="N45" s="112">
        <v>285600</v>
      </c>
      <c r="O45" s="112">
        <v>2332400</v>
      </c>
      <c r="P45" s="61">
        <v>1222239336</v>
      </c>
      <c r="Q45" s="61" t="s">
        <v>798</v>
      </c>
      <c r="R45" s="112">
        <v>2665600</v>
      </c>
      <c r="S45" s="112">
        <v>0</v>
      </c>
      <c r="T45" s="112">
        <v>0</v>
      </c>
      <c r="U45" s="112">
        <v>0</v>
      </c>
      <c r="V45" s="112">
        <v>2380000</v>
      </c>
      <c r="W45" s="112">
        <v>0</v>
      </c>
      <c r="X45" s="61"/>
      <c r="Y45" s="112">
        <v>285600</v>
      </c>
      <c r="Z45" s="61" t="s">
        <v>833</v>
      </c>
      <c r="AA45" s="112">
        <v>285600</v>
      </c>
      <c r="AB45" s="112">
        <v>0</v>
      </c>
      <c r="AC45" s="112">
        <v>0</v>
      </c>
      <c r="AD45" s="61"/>
      <c r="AE45" s="61"/>
      <c r="AF45" s="61">
        <v>44989</v>
      </c>
      <c r="AG45" s="61"/>
      <c r="AH45" s="61">
        <v>9</v>
      </c>
      <c r="AI45" s="61"/>
      <c r="AJ45" s="61" t="s">
        <v>828</v>
      </c>
      <c r="AK45" s="61">
        <v>1</v>
      </c>
      <c r="AL45" s="61">
        <v>21001231</v>
      </c>
      <c r="AM45" s="61">
        <v>20230314</v>
      </c>
      <c r="AN45" s="112">
        <v>2665600</v>
      </c>
      <c r="AO45" s="112">
        <v>0</v>
      </c>
      <c r="AP45" s="113">
        <v>45046</v>
      </c>
    </row>
    <row r="46" spans="1:42" x14ac:dyDescent="0.25">
      <c r="A46" s="61">
        <v>900231793</v>
      </c>
      <c r="B46" s="61" t="s">
        <v>776</v>
      </c>
      <c r="C46" s="61" t="s">
        <v>313</v>
      </c>
      <c r="D46" s="61">
        <v>3944</v>
      </c>
      <c r="E46" s="61" t="s">
        <v>834</v>
      </c>
      <c r="F46" s="61" t="s">
        <v>313</v>
      </c>
      <c r="G46" s="61">
        <v>3944</v>
      </c>
      <c r="H46" s="113">
        <v>44989</v>
      </c>
      <c r="I46" s="112">
        <v>2665600</v>
      </c>
      <c r="J46" s="112">
        <v>2665600</v>
      </c>
      <c r="K46" s="61" t="s">
        <v>825</v>
      </c>
      <c r="L46" s="61" t="s">
        <v>846</v>
      </c>
      <c r="M46" s="61" t="s">
        <v>826</v>
      </c>
      <c r="N46" s="112">
        <v>285600</v>
      </c>
      <c r="O46" s="112">
        <v>2332400</v>
      </c>
      <c r="P46" s="61">
        <v>1222239337</v>
      </c>
      <c r="Q46" s="61" t="s">
        <v>798</v>
      </c>
      <c r="R46" s="112">
        <v>2665600</v>
      </c>
      <c r="S46" s="112">
        <v>0</v>
      </c>
      <c r="T46" s="112">
        <v>0</v>
      </c>
      <c r="U46" s="112">
        <v>0</v>
      </c>
      <c r="V46" s="112">
        <v>2380000</v>
      </c>
      <c r="W46" s="112">
        <v>0</v>
      </c>
      <c r="X46" s="61"/>
      <c r="Y46" s="112">
        <v>285600</v>
      </c>
      <c r="Z46" s="61" t="s">
        <v>835</v>
      </c>
      <c r="AA46" s="112">
        <v>285600</v>
      </c>
      <c r="AB46" s="112">
        <v>0</v>
      </c>
      <c r="AC46" s="112">
        <v>0</v>
      </c>
      <c r="AD46" s="61"/>
      <c r="AE46" s="61"/>
      <c r="AF46" s="61">
        <v>44989</v>
      </c>
      <c r="AG46" s="61"/>
      <c r="AH46" s="61">
        <v>9</v>
      </c>
      <c r="AI46" s="61"/>
      <c r="AJ46" s="61" t="s">
        <v>828</v>
      </c>
      <c r="AK46" s="61">
        <v>1</v>
      </c>
      <c r="AL46" s="61">
        <v>21001231</v>
      </c>
      <c r="AM46" s="61">
        <v>20230314</v>
      </c>
      <c r="AN46" s="112">
        <v>2665600</v>
      </c>
      <c r="AO46" s="112">
        <v>0</v>
      </c>
      <c r="AP46" s="113">
        <v>45046</v>
      </c>
    </row>
    <row r="47" spans="1:42" x14ac:dyDescent="0.25">
      <c r="A47" s="61">
        <v>900231793</v>
      </c>
      <c r="B47" s="61" t="s">
        <v>776</v>
      </c>
      <c r="C47" s="61" t="s">
        <v>313</v>
      </c>
      <c r="D47" s="61">
        <v>3945</v>
      </c>
      <c r="E47" s="61" t="s">
        <v>836</v>
      </c>
      <c r="F47" s="61" t="s">
        <v>313</v>
      </c>
      <c r="G47" s="61">
        <v>3945</v>
      </c>
      <c r="H47" s="113">
        <v>44989</v>
      </c>
      <c r="I47" s="112">
        <v>2665600</v>
      </c>
      <c r="J47" s="112">
        <v>2665600</v>
      </c>
      <c r="K47" s="61" t="s">
        <v>825</v>
      </c>
      <c r="L47" s="61" t="s">
        <v>846</v>
      </c>
      <c r="M47" s="61" t="s">
        <v>826</v>
      </c>
      <c r="N47" s="112">
        <v>285600</v>
      </c>
      <c r="O47" s="112">
        <v>2332400</v>
      </c>
      <c r="P47" s="61">
        <v>1222239338</v>
      </c>
      <c r="Q47" s="61" t="s">
        <v>798</v>
      </c>
      <c r="R47" s="112">
        <v>2665600</v>
      </c>
      <c r="S47" s="112">
        <v>0</v>
      </c>
      <c r="T47" s="112">
        <v>0</v>
      </c>
      <c r="U47" s="112">
        <v>0</v>
      </c>
      <c r="V47" s="112">
        <v>2380000</v>
      </c>
      <c r="W47" s="112">
        <v>0</v>
      </c>
      <c r="X47" s="61"/>
      <c r="Y47" s="112">
        <v>285600</v>
      </c>
      <c r="Z47" s="61" t="s">
        <v>837</v>
      </c>
      <c r="AA47" s="112">
        <v>285600</v>
      </c>
      <c r="AB47" s="112">
        <v>0</v>
      </c>
      <c r="AC47" s="112">
        <v>0</v>
      </c>
      <c r="AD47" s="61"/>
      <c r="AE47" s="61"/>
      <c r="AF47" s="61">
        <v>44989</v>
      </c>
      <c r="AG47" s="61"/>
      <c r="AH47" s="61">
        <v>9</v>
      </c>
      <c r="AI47" s="61"/>
      <c r="AJ47" s="61" t="s">
        <v>828</v>
      </c>
      <c r="AK47" s="61">
        <v>1</v>
      </c>
      <c r="AL47" s="61">
        <v>21001231</v>
      </c>
      <c r="AM47" s="61">
        <v>20230314</v>
      </c>
      <c r="AN47" s="112">
        <v>2665600</v>
      </c>
      <c r="AO47" s="112">
        <v>0</v>
      </c>
      <c r="AP47" s="113">
        <v>45046</v>
      </c>
    </row>
    <row r="48" spans="1:42" x14ac:dyDescent="0.25">
      <c r="A48" s="61">
        <v>900231793</v>
      </c>
      <c r="B48" s="61" t="s">
        <v>776</v>
      </c>
      <c r="C48" s="61" t="s">
        <v>313</v>
      </c>
      <c r="D48" s="61">
        <v>3938</v>
      </c>
      <c r="E48" s="61" t="s">
        <v>838</v>
      </c>
      <c r="F48" s="61" t="s">
        <v>313</v>
      </c>
      <c r="G48" s="61">
        <v>3938</v>
      </c>
      <c r="H48" s="113">
        <v>44989</v>
      </c>
      <c r="I48" s="112">
        <v>134400</v>
      </c>
      <c r="J48" s="112">
        <v>134400</v>
      </c>
      <c r="K48" s="61" t="s">
        <v>825</v>
      </c>
      <c r="L48" s="61" t="s">
        <v>846</v>
      </c>
      <c r="M48" s="61" t="s">
        <v>826</v>
      </c>
      <c r="N48" s="112">
        <v>14400</v>
      </c>
      <c r="O48" s="112">
        <v>117600</v>
      </c>
      <c r="P48" s="61">
        <v>1222239331</v>
      </c>
      <c r="Q48" s="61" t="s">
        <v>798</v>
      </c>
      <c r="R48" s="112">
        <v>134400</v>
      </c>
      <c r="S48" s="112">
        <v>0</v>
      </c>
      <c r="T48" s="112">
        <v>0</v>
      </c>
      <c r="U48" s="112">
        <v>0</v>
      </c>
      <c r="V48" s="112">
        <v>120000</v>
      </c>
      <c r="W48" s="112">
        <v>0</v>
      </c>
      <c r="X48" s="61"/>
      <c r="Y48" s="112">
        <v>14400</v>
      </c>
      <c r="Z48" s="61" t="s">
        <v>839</v>
      </c>
      <c r="AA48" s="112">
        <v>14400</v>
      </c>
      <c r="AB48" s="112">
        <v>0</v>
      </c>
      <c r="AC48" s="112">
        <v>0</v>
      </c>
      <c r="AD48" s="61"/>
      <c r="AE48" s="61"/>
      <c r="AF48" s="61">
        <v>44989</v>
      </c>
      <c r="AG48" s="61"/>
      <c r="AH48" s="61">
        <v>9</v>
      </c>
      <c r="AI48" s="61"/>
      <c r="AJ48" s="61" t="s">
        <v>828</v>
      </c>
      <c r="AK48" s="61">
        <v>1</v>
      </c>
      <c r="AL48" s="61">
        <v>21001231</v>
      </c>
      <c r="AM48" s="61">
        <v>20230314</v>
      </c>
      <c r="AN48" s="112">
        <v>134400</v>
      </c>
      <c r="AO48" s="112">
        <v>0</v>
      </c>
      <c r="AP48" s="113">
        <v>45046</v>
      </c>
    </row>
    <row r="49" spans="1:42" x14ac:dyDescent="0.25">
      <c r="A49" s="61">
        <v>900231793</v>
      </c>
      <c r="B49" s="61" t="s">
        <v>776</v>
      </c>
      <c r="C49" s="61" t="s">
        <v>313</v>
      </c>
      <c r="D49" s="61">
        <v>3939</v>
      </c>
      <c r="E49" s="61" t="s">
        <v>840</v>
      </c>
      <c r="F49" s="61" t="s">
        <v>313</v>
      </c>
      <c r="G49" s="61">
        <v>3939</v>
      </c>
      <c r="H49" s="113">
        <v>44989</v>
      </c>
      <c r="I49" s="112">
        <v>2665600</v>
      </c>
      <c r="J49" s="112">
        <v>2665600</v>
      </c>
      <c r="K49" s="61" t="s">
        <v>825</v>
      </c>
      <c r="L49" s="61" t="s">
        <v>846</v>
      </c>
      <c r="M49" s="61" t="s">
        <v>826</v>
      </c>
      <c r="N49" s="112">
        <v>285600</v>
      </c>
      <c r="O49" s="112">
        <v>2332400</v>
      </c>
      <c r="P49" s="61">
        <v>1222239332</v>
      </c>
      <c r="Q49" s="61" t="s">
        <v>798</v>
      </c>
      <c r="R49" s="112">
        <v>2665600</v>
      </c>
      <c r="S49" s="112">
        <v>0</v>
      </c>
      <c r="T49" s="112">
        <v>0</v>
      </c>
      <c r="U49" s="112">
        <v>0</v>
      </c>
      <c r="V49" s="112">
        <v>2380000</v>
      </c>
      <c r="W49" s="112">
        <v>0</v>
      </c>
      <c r="X49" s="61"/>
      <c r="Y49" s="112">
        <v>285600</v>
      </c>
      <c r="Z49" s="61" t="s">
        <v>841</v>
      </c>
      <c r="AA49" s="112">
        <v>285600</v>
      </c>
      <c r="AB49" s="112">
        <v>0</v>
      </c>
      <c r="AC49" s="112">
        <v>0</v>
      </c>
      <c r="AD49" s="61"/>
      <c r="AE49" s="61"/>
      <c r="AF49" s="61">
        <v>44989</v>
      </c>
      <c r="AG49" s="61"/>
      <c r="AH49" s="61">
        <v>9</v>
      </c>
      <c r="AI49" s="61"/>
      <c r="AJ49" s="61" t="s">
        <v>828</v>
      </c>
      <c r="AK49" s="61">
        <v>1</v>
      </c>
      <c r="AL49" s="61">
        <v>21001231</v>
      </c>
      <c r="AM49" s="61">
        <v>20230314</v>
      </c>
      <c r="AN49" s="112">
        <v>2665600</v>
      </c>
      <c r="AO49" s="112">
        <v>0</v>
      </c>
      <c r="AP49" s="113">
        <v>45046</v>
      </c>
    </row>
    <row r="50" spans="1:42" x14ac:dyDescent="0.25">
      <c r="A50" s="61">
        <v>900231793</v>
      </c>
      <c r="B50" s="61" t="s">
        <v>776</v>
      </c>
      <c r="C50" s="61" t="s">
        <v>313</v>
      </c>
      <c r="D50" s="61">
        <v>3940</v>
      </c>
      <c r="E50" s="61" t="s">
        <v>842</v>
      </c>
      <c r="F50" s="61" t="s">
        <v>313</v>
      </c>
      <c r="G50" s="61">
        <v>3940</v>
      </c>
      <c r="H50" s="113">
        <v>44989</v>
      </c>
      <c r="I50" s="112">
        <v>2665600</v>
      </c>
      <c r="J50" s="112">
        <v>2665600</v>
      </c>
      <c r="K50" s="61" t="s">
        <v>825</v>
      </c>
      <c r="L50" s="61" t="s">
        <v>846</v>
      </c>
      <c r="M50" s="61" t="s">
        <v>826</v>
      </c>
      <c r="N50" s="112">
        <v>285600</v>
      </c>
      <c r="O50" s="112">
        <v>2332400</v>
      </c>
      <c r="P50" s="61">
        <v>1222239333</v>
      </c>
      <c r="Q50" s="61" t="s">
        <v>798</v>
      </c>
      <c r="R50" s="112">
        <v>2665600</v>
      </c>
      <c r="S50" s="112">
        <v>0</v>
      </c>
      <c r="T50" s="112">
        <v>0</v>
      </c>
      <c r="U50" s="112">
        <v>0</v>
      </c>
      <c r="V50" s="112">
        <v>2380000</v>
      </c>
      <c r="W50" s="112">
        <v>0</v>
      </c>
      <c r="X50" s="61"/>
      <c r="Y50" s="112">
        <v>285600</v>
      </c>
      <c r="Z50" s="61" t="s">
        <v>843</v>
      </c>
      <c r="AA50" s="112">
        <v>285600</v>
      </c>
      <c r="AB50" s="112">
        <v>0</v>
      </c>
      <c r="AC50" s="112">
        <v>0</v>
      </c>
      <c r="AD50" s="61"/>
      <c r="AE50" s="61"/>
      <c r="AF50" s="61">
        <v>44989</v>
      </c>
      <c r="AG50" s="61"/>
      <c r="AH50" s="61">
        <v>9</v>
      </c>
      <c r="AI50" s="61"/>
      <c r="AJ50" s="61" t="s">
        <v>828</v>
      </c>
      <c r="AK50" s="61">
        <v>1</v>
      </c>
      <c r="AL50" s="61">
        <v>21001231</v>
      </c>
      <c r="AM50" s="61">
        <v>20230314</v>
      </c>
      <c r="AN50" s="112">
        <v>2665600</v>
      </c>
      <c r="AO50" s="112">
        <v>0</v>
      </c>
      <c r="AP50" s="113">
        <v>45046</v>
      </c>
    </row>
    <row r="51" spans="1:42" x14ac:dyDescent="0.25">
      <c r="A51" s="61">
        <v>900231793</v>
      </c>
      <c r="B51" s="61" t="s">
        <v>776</v>
      </c>
      <c r="C51" s="61" t="s">
        <v>313</v>
      </c>
      <c r="D51" s="61">
        <v>3941</v>
      </c>
      <c r="E51" s="61" t="s">
        <v>844</v>
      </c>
      <c r="F51" s="61" t="s">
        <v>313</v>
      </c>
      <c r="G51" s="61">
        <v>3941</v>
      </c>
      <c r="H51" s="113">
        <v>44989</v>
      </c>
      <c r="I51" s="112">
        <v>2665600</v>
      </c>
      <c r="J51" s="112">
        <v>2665600</v>
      </c>
      <c r="K51" s="61" t="s">
        <v>825</v>
      </c>
      <c r="L51" s="61" t="s">
        <v>846</v>
      </c>
      <c r="M51" s="61" t="s">
        <v>826</v>
      </c>
      <c r="N51" s="112">
        <v>285600</v>
      </c>
      <c r="O51" s="112">
        <v>2332400</v>
      </c>
      <c r="P51" s="61">
        <v>1222239334</v>
      </c>
      <c r="Q51" s="61" t="s">
        <v>798</v>
      </c>
      <c r="R51" s="112">
        <v>2665600</v>
      </c>
      <c r="S51" s="112">
        <v>0</v>
      </c>
      <c r="T51" s="112">
        <v>0</v>
      </c>
      <c r="U51" s="112">
        <v>0</v>
      </c>
      <c r="V51" s="112">
        <v>2380000</v>
      </c>
      <c r="W51" s="112">
        <v>0</v>
      </c>
      <c r="X51" s="61"/>
      <c r="Y51" s="112">
        <v>285600</v>
      </c>
      <c r="Z51" s="61" t="s">
        <v>841</v>
      </c>
      <c r="AA51" s="112">
        <v>285600</v>
      </c>
      <c r="AB51" s="112">
        <v>0</v>
      </c>
      <c r="AC51" s="112">
        <v>0</v>
      </c>
      <c r="AD51" s="61"/>
      <c r="AE51" s="61"/>
      <c r="AF51" s="61">
        <v>44989</v>
      </c>
      <c r="AG51" s="61"/>
      <c r="AH51" s="61">
        <v>9</v>
      </c>
      <c r="AI51" s="61"/>
      <c r="AJ51" s="61" t="s">
        <v>828</v>
      </c>
      <c r="AK51" s="61">
        <v>1</v>
      </c>
      <c r="AL51" s="61">
        <v>21001231</v>
      </c>
      <c r="AM51" s="61">
        <v>20230314</v>
      </c>
      <c r="AN51" s="112">
        <v>2665600</v>
      </c>
      <c r="AO51" s="112">
        <v>0</v>
      </c>
      <c r="AP51" s="113">
        <v>45046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showGridLines="0" zoomScale="73" zoomScaleNormal="73" workbookViewId="0">
      <selection activeCell="E23" sqref="E23"/>
    </sheetView>
  </sheetViews>
  <sheetFormatPr baseColWidth="10" defaultRowHeight="15" x14ac:dyDescent="0.25"/>
  <cols>
    <col min="2" max="2" width="79.7109375" bestFit="1" customWidth="1"/>
    <col min="3" max="3" width="13.28515625" style="119" customWidth="1"/>
    <col min="4" max="4" width="15.140625" style="116" bestFit="1" customWidth="1"/>
    <col min="5" max="5" width="22.7109375" style="116" bestFit="1" customWidth="1"/>
  </cols>
  <sheetData>
    <row r="3" spans="2:5" x14ac:dyDescent="0.25">
      <c r="B3" s="123" t="s">
        <v>856</v>
      </c>
      <c r="C3" s="123" t="s">
        <v>857</v>
      </c>
      <c r="D3" s="127" t="s">
        <v>858</v>
      </c>
      <c r="E3"/>
    </row>
    <row r="4" spans="2:5" x14ac:dyDescent="0.25">
      <c r="B4" s="124" t="s">
        <v>854</v>
      </c>
      <c r="C4" s="128">
        <v>1</v>
      </c>
      <c r="D4" s="130">
        <v>2380000</v>
      </c>
      <c r="E4"/>
    </row>
    <row r="5" spans="2:5" x14ac:dyDescent="0.25">
      <c r="B5" s="125" t="s">
        <v>845</v>
      </c>
      <c r="C5" s="120">
        <v>2</v>
      </c>
      <c r="D5" s="129">
        <v>5331200</v>
      </c>
      <c r="E5"/>
    </row>
    <row r="6" spans="2:5" x14ac:dyDescent="0.25">
      <c r="B6" s="125" t="s">
        <v>846</v>
      </c>
      <c r="C6" s="120">
        <v>10</v>
      </c>
      <c r="D6" s="129">
        <v>24124800</v>
      </c>
      <c r="E6"/>
    </row>
    <row r="7" spans="2:5" x14ac:dyDescent="0.25">
      <c r="B7" s="125" t="s">
        <v>779</v>
      </c>
      <c r="C7" s="120">
        <v>16</v>
      </c>
      <c r="D7" s="129">
        <v>31808809</v>
      </c>
      <c r="E7"/>
    </row>
    <row r="8" spans="2:5" x14ac:dyDescent="0.25">
      <c r="B8" s="126" t="s">
        <v>853</v>
      </c>
      <c r="C8" s="120">
        <v>20</v>
      </c>
      <c r="D8" s="129">
        <v>29729669</v>
      </c>
      <c r="E8"/>
    </row>
    <row r="9" spans="2:5" x14ac:dyDescent="0.25">
      <c r="B9" s="123" t="s">
        <v>709</v>
      </c>
      <c r="C9" s="121">
        <v>49</v>
      </c>
      <c r="D9" s="127">
        <v>93374478</v>
      </c>
      <c r="E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35" sqref="L35"/>
    </sheetView>
  </sheetViews>
  <sheetFormatPr baseColWidth="10" defaultRowHeight="12.75" x14ac:dyDescent="0.2"/>
  <cols>
    <col min="1" max="1" width="1" style="63" customWidth="1"/>
    <col min="2" max="2" width="11.42578125" style="63"/>
    <col min="3" max="3" width="17.5703125" style="63" customWidth="1"/>
    <col min="4" max="4" width="11.5703125" style="63" customWidth="1"/>
    <col min="5" max="8" width="11.42578125" style="63"/>
    <col min="9" max="9" width="22.5703125" style="63" customWidth="1"/>
    <col min="10" max="10" width="14" style="63" customWidth="1"/>
    <col min="11" max="11" width="1.7109375" style="63" customWidth="1"/>
    <col min="12" max="225" width="11.42578125" style="63"/>
    <col min="226" max="226" width="4.42578125" style="63" customWidth="1"/>
    <col min="227" max="227" width="11.42578125" style="63"/>
    <col min="228" max="228" width="17.5703125" style="63" customWidth="1"/>
    <col min="229" max="229" width="11.5703125" style="63" customWidth="1"/>
    <col min="230" max="233" width="11.42578125" style="63"/>
    <col min="234" max="234" width="22.5703125" style="63" customWidth="1"/>
    <col min="235" max="235" width="14" style="63" customWidth="1"/>
    <col min="236" max="236" width="1.7109375" style="63" customWidth="1"/>
    <col min="237" max="481" width="11.42578125" style="63"/>
    <col min="482" max="482" width="4.42578125" style="63" customWidth="1"/>
    <col min="483" max="483" width="11.42578125" style="63"/>
    <col min="484" max="484" width="17.5703125" style="63" customWidth="1"/>
    <col min="485" max="485" width="11.5703125" style="63" customWidth="1"/>
    <col min="486" max="489" width="11.42578125" style="63"/>
    <col min="490" max="490" width="22.5703125" style="63" customWidth="1"/>
    <col min="491" max="491" width="14" style="63" customWidth="1"/>
    <col min="492" max="492" width="1.7109375" style="63" customWidth="1"/>
    <col min="493" max="737" width="11.42578125" style="63"/>
    <col min="738" max="738" width="4.42578125" style="63" customWidth="1"/>
    <col min="739" max="739" width="11.42578125" style="63"/>
    <col min="740" max="740" width="17.5703125" style="63" customWidth="1"/>
    <col min="741" max="741" width="11.5703125" style="63" customWidth="1"/>
    <col min="742" max="745" width="11.42578125" style="63"/>
    <col min="746" max="746" width="22.5703125" style="63" customWidth="1"/>
    <col min="747" max="747" width="14" style="63" customWidth="1"/>
    <col min="748" max="748" width="1.7109375" style="63" customWidth="1"/>
    <col min="749" max="993" width="11.42578125" style="63"/>
    <col min="994" max="994" width="4.42578125" style="63" customWidth="1"/>
    <col min="995" max="995" width="11.42578125" style="63"/>
    <col min="996" max="996" width="17.5703125" style="63" customWidth="1"/>
    <col min="997" max="997" width="11.5703125" style="63" customWidth="1"/>
    <col min="998" max="1001" width="11.42578125" style="63"/>
    <col min="1002" max="1002" width="22.5703125" style="63" customWidth="1"/>
    <col min="1003" max="1003" width="14" style="63" customWidth="1"/>
    <col min="1004" max="1004" width="1.7109375" style="63" customWidth="1"/>
    <col min="1005" max="1249" width="11.42578125" style="63"/>
    <col min="1250" max="1250" width="4.42578125" style="63" customWidth="1"/>
    <col min="1251" max="1251" width="11.42578125" style="63"/>
    <col min="1252" max="1252" width="17.5703125" style="63" customWidth="1"/>
    <col min="1253" max="1253" width="11.5703125" style="63" customWidth="1"/>
    <col min="1254" max="1257" width="11.42578125" style="63"/>
    <col min="1258" max="1258" width="22.5703125" style="63" customWidth="1"/>
    <col min="1259" max="1259" width="14" style="63" customWidth="1"/>
    <col min="1260" max="1260" width="1.7109375" style="63" customWidth="1"/>
    <col min="1261" max="1505" width="11.42578125" style="63"/>
    <col min="1506" max="1506" width="4.42578125" style="63" customWidth="1"/>
    <col min="1507" max="1507" width="11.42578125" style="63"/>
    <col min="1508" max="1508" width="17.5703125" style="63" customWidth="1"/>
    <col min="1509" max="1509" width="11.5703125" style="63" customWidth="1"/>
    <col min="1510" max="1513" width="11.42578125" style="63"/>
    <col min="1514" max="1514" width="22.5703125" style="63" customWidth="1"/>
    <col min="1515" max="1515" width="14" style="63" customWidth="1"/>
    <col min="1516" max="1516" width="1.7109375" style="63" customWidth="1"/>
    <col min="1517" max="1761" width="11.42578125" style="63"/>
    <col min="1762" max="1762" width="4.42578125" style="63" customWidth="1"/>
    <col min="1763" max="1763" width="11.42578125" style="63"/>
    <col min="1764" max="1764" width="17.5703125" style="63" customWidth="1"/>
    <col min="1765" max="1765" width="11.5703125" style="63" customWidth="1"/>
    <col min="1766" max="1769" width="11.42578125" style="63"/>
    <col min="1770" max="1770" width="22.5703125" style="63" customWidth="1"/>
    <col min="1771" max="1771" width="14" style="63" customWidth="1"/>
    <col min="1772" max="1772" width="1.7109375" style="63" customWidth="1"/>
    <col min="1773" max="2017" width="11.42578125" style="63"/>
    <col min="2018" max="2018" width="4.42578125" style="63" customWidth="1"/>
    <col min="2019" max="2019" width="11.42578125" style="63"/>
    <col min="2020" max="2020" width="17.5703125" style="63" customWidth="1"/>
    <col min="2021" max="2021" width="11.5703125" style="63" customWidth="1"/>
    <col min="2022" max="2025" width="11.42578125" style="63"/>
    <col min="2026" max="2026" width="22.5703125" style="63" customWidth="1"/>
    <col min="2027" max="2027" width="14" style="63" customWidth="1"/>
    <col min="2028" max="2028" width="1.7109375" style="63" customWidth="1"/>
    <col min="2029" max="2273" width="11.42578125" style="63"/>
    <col min="2274" max="2274" width="4.42578125" style="63" customWidth="1"/>
    <col min="2275" max="2275" width="11.42578125" style="63"/>
    <col min="2276" max="2276" width="17.5703125" style="63" customWidth="1"/>
    <col min="2277" max="2277" width="11.5703125" style="63" customWidth="1"/>
    <col min="2278" max="2281" width="11.42578125" style="63"/>
    <col min="2282" max="2282" width="22.5703125" style="63" customWidth="1"/>
    <col min="2283" max="2283" width="14" style="63" customWidth="1"/>
    <col min="2284" max="2284" width="1.7109375" style="63" customWidth="1"/>
    <col min="2285" max="2529" width="11.42578125" style="63"/>
    <col min="2530" max="2530" width="4.42578125" style="63" customWidth="1"/>
    <col min="2531" max="2531" width="11.42578125" style="63"/>
    <col min="2532" max="2532" width="17.5703125" style="63" customWidth="1"/>
    <col min="2533" max="2533" width="11.5703125" style="63" customWidth="1"/>
    <col min="2534" max="2537" width="11.42578125" style="63"/>
    <col min="2538" max="2538" width="22.5703125" style="63" customWidth="1"/>
    <col min="2539" max="2539" width="14" style="63" customWidth="1"/>
    <col min="2540" max="2540" width="1.7109375" style="63" customWidth="1"/>
    <col min="2541" max="2785" width="11.42578125" style="63"/>
    <col min="2786" max="2786" width="4.42578125" style="63" customWidth="1"/>
    <col min="2787" max="2787" width="11.42578125" style="63"/>
    <col min="2788" max="2788" width="17.5703125" style="63" customWidth="1"/>
    <col min="2789" max="2789" width="11.5703125" style="63" customWidth="1"/>
    <col min="2790" max="2793" width="11.42578125" style="63"/>
    <col min="2794" max="2794" width="22.5703125" style="63" customWidth="1"/>
    <col min="2795" max="2795" width="14" style="63" customWidth="1"/>
    <col min="2796" max="2796" width="1.7109375" style="63" customWidth="1"/>
    <col min="2797" max="3041" width="11.42578125" style="63"/>
    <col min="3042" max="3042" width="4.42578125" style="63" customWidth="1"/>
    <col min="3043" max="3043" width="11.42578125" style="63"/>
    <col min="3044" max="3044" width="17.5703125" style="63" customWidth="1"/>
    <col min="3045" max="3045" width="11.5703125" style="63" customWidth="1"/>
    <col min="3046" max="3049" width="11.42578125" style="63"/>
    <col min="3050" max="3050" width="22.5703125" style="63" customWidth="1"/>
    <col min="3051" max="3051" width="14" style="63" customWidth="1"/>
    <col min="3052" max="3052" width="1.7109375" style="63" customWidth="1"/>
    <col min="3053" max="3297" width="11.42578125" style="63"/>
    <col min="3298" max="3298" width="4.42578125" style="63" customWidth="1"/>
    <col min="3299" max="3299" width="11.42578125" style="63"/>
    <col min="3300" max="3300" width="17.5703125" style="63" customWidth="1"/>
    <col min="3301" max="3301" width="11.5703125" style="63" customWidth="1"/>
    <col min="3302" max="3305" width="11.42578125" style="63"/>
    <col min="3306" max="3306" width="22.5703125" style="63" customWidth="1"/>
    <col min="3307" max="3307" width="14" style="63" customWidth="1"/>
    <col min="3308" max="3308" width="1.7109375" style="63" customWidth="1"/>
    <col min="3309" max="3553" width="11.42578125" style="63"/>
    <col min="3554" max="3554" width="4.42578125" style="63" customWidth="1"/>
    <col min="3555" max="3555" width="11.42578125" style="63"/>
    <col min="3556" max="3556" width="17.5703125" style="63" customWidth="1"/>
    <col min="3557" max="3557" width="11.5703125" style="63" customWidth="1"/>
    <col min="3558" max="3561" width="11.42578125" style="63"/>
    <col min="3562" max="3562" width="22.5703125" style="63" customWidth="1"/>
    <col min="3563" max="3563" width="14" style="63" customWidth="1"/>
    <col min="3564" max="3564" width="1.7109375" style="63" customWidth="1"/>
    <col min="3565" max="3809" width="11.42578125" style="63"/>
    <col min="3810" max="3810" width="4.42578125" style="63" customWidth="1"/>
    <col min="3811" max="3811" width="11.42578125" style="63"/>
    <col min="3812" max="3812" width="17.5703125" style="63" customWidth="1"/>
    <col min="3813" max="3813" width="11.5703125" style="63" customWidth="1"/>
    <col min="3814" max="3817" width="11.42578125" style="63"/>
    <col min="3818" max="3818" width="22.5703125" style="63" customWidth="1"/>
    <col min="3819" max="3819" width="14" style="63" customWidth="1"/>
    <col min="3820" max="3820" width="1.7109375" style="63" customWidth="1"/>
    <col min="3821" max="4065" width="11.42578125" style="63"/>
    <col min="4066" max="4066" width="4.42578125" style="63" customWidth="1"/>
    <col min="4067" max="4067" width="11.42578125" style="63"/>
    <col min="4068" max="4068" width="17.5703125" style="63" customWidth="1"/>
    <col min="4069" max="4069" width="11.5703125" style="63" customWidth="1"/>
    <col min="4070" max="4073" width="11.42578125" style="63"/>
    <col min="4074" max="4074" width="22.5703125" style="63" customWidth="1"/>
    <col min="4075" max="4075" width="14" style="63" customWidth="1"/>
    <col min="4076" max="4076" width="1.7109375" style="63" customWidth="1"/>
    <col min="4077" max="4321" width="11.42578125" style="63"/>
    <col min="4322" max="4322" width="4.42578125" style="63" customWidth="1"/>
    <col min="4323" max="4323" width="11.42578125" style="63"/>
    <col min="4324" max="4324" width="17.5703125" style="63" customWidth="1"/>
    <col min="4325" max="4325" width="11.5703125" style="63" customWidth="1"/>
    <col min="4326" max="4329" width="11.42578125" style="63"/>
    <col min="4330" max="4330" width="22.5703125" style="63" customWidth="1"/>
    <col min="4331" max="4331" width="14" style="63" customWidth="1"/>
    <col min="4332" max="4332" width="1.7109375" style="63" customWidth="1"/>
    <col min="4333" max="4577" width="11.42578125" style="63"/>
    <col min="4578" max="4578" width="4.42578125" style="63" customWidth="1"/>
    <col min="4579" max="4579" width="11.42578125" style="63"/>
    <col min="4580" max="4580" width="17.5703125" style="63" customWidth="1"/>
    <col min="4581" max="4581" width="11.5703125" style="63" customWidth="1"/>
    <col min="4582" max="4585" width="11.42578125" style="63"/>
    <col min="4586" max="4586" width="22.5703125" style="63" customWidth="1"/>
    <col min="4587" max="4587" width="14" style="63" customWidth="1"/>
    <col min="4588" max="4588" width="1.7109375" style="63" customWidth="1"/>
    <col min="4589" max="4833" width="11.42578125" style="63"/>
    <col min="4834" max="4834" width="4.42578125" style="63" customWidth="1"/>
    <col min="4835" max="4835" width="11.42578125" style="63"/>
    <col min="4836" max="4836" width="17.5703125" style="63" customWidth="1"/>
    <col min="4837" max="4837" width="11.5703125" style="63" customWidth="1"/>
    <col min="4838" max="4841" width="11.42578125" style="63"/>
    <col min="4842" max="4842" width="22.5703125" style="63" customWidth="1"/>
    <col min="4843" max="4843" width="14" style="63" customWidth="1"/>
    <col min="4844" max="4844" width="1.7109375" style="63" customWidth="1"/>
    <col min="4845" max="5089" width="11.42578125" style="63"/>
    <col min="5090" max="5090" width="4.42578125" style="63" customWidth="1"/>
    <col min="5091" max="5091" width="11.42578125" style="63"/>
    <col min="5092" max="5092" width="17.5703125" style="63" customWidth="1"/>
    <col min="5093" max="5093" width="11.5703125" style="63" customWidth="1"/>
    <col min="5094" max="5097" width="11.42578125" style="63"/>
    <col min="5098" max="5098" width="22.5703125" style="63" customWidth="1"/>
    <col min="5099" max="5099" width="14" style="63" customWidth="1"/>
    <col min="5100" max="5100" width="1.7109375" style="63" customWidth="1"/>
    <col min="5101" max="5345" width="11.42578125" style="63"/>
    <col min="5346" max="5346" width="4.42578125" style="63" customWidth="1"/>
    <col min="5347" max="5347" width="11.42578125" style="63"/>
    <col min="5348" max="5348" width="17.5703125" style="63" customWidth="1"/>
    <col min="5349" max="5349" width="11.5703125" style="63" customWidth="1"/>
    <col min="5350" max="5353" width="11.42578125" style="63"/>
    <col min="5354" max="5354" width="22.5703125" style="63" customWidth="1"/>
    <col min="5355" max="5355" width="14" style="63" customWidth="1"/>
    <col min="5356" max="5356" width="1.7109375" style="63" customWidth="1"/>
    <col min="5357" max="5601" width="11.42578125" style="63"/>
    <col min="5602" max="5602" width="4.42578125" style="63" customWidth="1"/>
    <col min="5603" max="5603" width="11.42578125" style="63"/>
    <col min="5604" max="5604" width="17.5703125" style="63" customWidth="1"/>
    <col min="5605" max="5605" width="11.5703125" style="63" customWidth="1"/>
    <col min="5606" max="5609" width="11.42578125" style="63"/>
    <col min="5610" max="5610" width="22.5703125" style="63" customWidth="1"/>
    <col min="5611" max="5611" width="14" style="63" customWidth="1"/>
    <col min="5612" max="5612" width="1.7109375" style="63" customWidth="1"/>
    <col min="5613" max="5857" width="11.42578125" style="63"/>
    <col min="5858" max="5858" width="4.42578125" style="63" customWidth="1"/>
    <col min="5859" max="5859" width="11.42578125" style="63"/>
    <col min="5860" max="5860" width="17.5703125" style="63" customWidth="1"/>
    <col min="5861" max="5861" width="11.5703125" style="63" customWidth="1"/>
    <col min="5862" max="5865" width="11.42578125" style="63"/>
    <col min="5866" max="5866" width="22.5703125" style="63" customWidth="1"/>
    <col min="5867" max="5867" width="14" style="63" customWidth="1"/>
    <col min="5868" max="5868" width="1.7109375" style="63" customWidth="1"/>
    <col min="5869" max="6113" width="11.42578125" style="63"/>
    <col min="6114" max="6114" width="4.42578125" style="63" customWidth="1"/>
    <col min="6115" max="6115" width="11.42578125" style="63"/>
    <col min="6116" max="6116" width="17.5703125" style="63" customWidth="1"/>
    <col min="6117" max="6117" width="11.5703125" style="63" customWidth="1"/>
    <col min="6118" max="6121" width="11.42578125" style="63"/>
    <col min="6122" max="6122" width="22.5703125" style="63" customWidth="1"/>
    <col min="6123" max="6123" width="14" style="63" customWidth="1"/>
    <col min="6124" max="6124" width="1.7109375" style="63" customWidth="1"/>
    <col min="6125" max="6369" width="11.42578125" style="63"/>
    <col min="6370" max="6370" width="4.42578125" style="63" customWidth="1"/>
    <col min="6371" max="6371" width="11.42578125" style="63"/>
    <col min="6372" max="6372" width="17.5703125" style="63" customWidth="1"/>
    <col min="6373" max="6373" width="11.5703125" style="63" customWidth="1"/>
    <col min="6374" max="6377" width="11.42578125" style="63"/>
    <col min="6378" max="6378" width="22.5703125" style="63" customWidth="1"/>
    <col min="6379" max="6379" width="14" style="63" customWidth="1"/>
    <col min="6380" max="6380" width="1.7109375" style="63" customWidth="1"/>
    <col min="6381" max="6625" width="11.42578125" style="63"/>
    <col min="6626" max="6626" width="4.42578125" style="63" customWidth="1"/>
    <col min="6627" max="6627" width="11.42578125" style="63"/>
    <col min="6628" max="6628" width="17.5703125" style="63" customWidth="1"/>
    <col min="6629" max="6629" width="11.5703125" style="63" customWidth="1"/>
    <col min="6630" max="6633" width="11.42578125" style="63"/>
    <col min="6634" max="6634" width="22.5703125" style="63" customWidth="1"/>
    <col min="6635" max="6635" width="14" style="63" customWidth="1"/>
    <col min="6636" max="6636" width="1.7109375" style="63" customWidth="1"/>
    <col min="6637" max="6881" width="11.42578125" style="63"/>
    <col min="6882" max="6882" width="4.42578125" style="63" customWidth="1"/>
    <col min="6883" max="6883" width="11.42578125" style="63"/>
    <col min="6884" max="6884" width="17.5703125" style="63" customWidth="1"/>
    <col min="6885" max="6885" width="11.5703125" style="63" customWidth="1"/>
    <col min="6886" max="6889" width="11.42578125" style="63"/>
    <col min="6890" max="6890" width="22.5703125" style="63" customWidth="1"/>
    <col min="6891" max="6891" width="14" style="63" customWidth="1"/>
    <col min="6892" max="6892" width="1.7109375" style="63" customWidth="1"/>
    <col min="6893" max="7137" width="11.42578125" style="63"/>
    <col min="7138" max="7138" width="4.42578125" style="63" customWidth="1"/>
    <col min="7139" max="7139" width="11.42578125" style="63"/>
    <col min="7140" max="7140" width="17.5703125" style="63" customWidth="1"/>
    <col min="7141" max="7141" width="11.5703125" style="63" customWidth="1"/>
    <col min="7142" max="7145" width="11.42578125" style="63"/>
    <col min="7146" max="7146" width="22.5703125" style="63" customWidth="1"/>
    <col min="7147" max="7147" width="14" style="63" customWidth="1"/>
    <col min="7148" max="7148" width="1.7109375" style="63" customWidth="1"/>
    <col min="7149" max="7393" width="11.42578125" style="63"/>
    <col min="7394" max="7394" width="4.42578125" style="63" customWidth="1"/>
    <col min="7395" max="7395" width="11.42578125" style="63"/>
    <col min="7396" max="7396" width="17.5703125" style="63" customWidth="1"/>
    <col min="7397" max="7397" width="11.5703125" style="63" customWidth="1"/>
    <col min="7398" max="7401" width="11.42578125" style="63"/>
    <col min="7402" max="7402" width="22.5703125" style="63" customWidth="1"/>
    <col min="7403" max="7403" width="14" style="63" customWidth="1"/>
    <col min="7404" max="7404" width="1.7109375" style="63" customWidth="1"/>
    <col min="7405" max="7649" width="11.42578125" style="63"/>
    <col min="7650" max="7650" width="4.42578125" style="63" customWidth="1"/>
    <col min="7651" max="7651" width="11.42578125" style="63"/>
    <col min="7652" max="7652" width="17.5703125" style="63" customWidth="1"/>
    <col min="7653" max="7653" width="11.5703125" style="63" customWidth="1"/>
    <col min="7654" max="7657" width="11.42578125" style="63"/>
    <col min="7658" max="7658" width="22.5703125" style="63" customWidth="1"/>
    <col min="7659" max="7659" width="14" style="63" customWidth="1"/>
    <col min="7660" max="7660" width="1.7109375" style="63" customWidth="1"/>
    <col min="7661" max="7905" width="11.42578125" style="63"/>
    <col min="7906" max="7906" width="4.42578125" style="63" customWidth="1"/>
    <col min="7907" max="7907" width="11.42578125" style="63"/>
    <col min="7908" max="7908" width="17.5703125" style="63" customWidth="1"/>
    <col min="7909" max="7909" width="11.5703125" style="63" customWidth="1"/>
    <col min="7910" max="7913" width="11.42578125" style="63"/>
    <col min="7914" max="7914" width="22.5703125" style="63" customWidth="1"/>
    <col min="7915" max="7915" width="14" style="63" customWidth="1"/>
    <col min="7916" max="7916" width="1.7109375" style="63" customWidth="1"/>
    <col min="7917" max="8161" width="11.42578125" style="63"/>
    <col min="8162" max="8162" width="4.42578125" style="63" customWidth="1"/>
    <col min="8163" max="8163" width="11.42578125" style="63"/>
    <col min="8164" max="8164" width="17.5703125" style="63" customWidth="1"/>
    <col min="8165" max="8165" width="11.5703125" style="63" customWidth="1"/>
    <col min="8166" max="8169" width="11.42578125" style="63"/>
    <col min="8170" max="8170" width="22.5703125" style="63" customWidth="1"/>
    <col min="8171" max="8171" width="14" style="63" customWidth="1"/>
    <col min="8172" max="8172" width="1.7109375" style="63" customWidth="1"/>
    <col min="8173" max="8417" width="11.42578125" style="63"/>
    <col min="8418" max="8418" width="4.42578125" style="63" customWidth="1"/>
    <col min="8419" max="8419" width="11.42578125" style="63"/>
    <col min="8420" max="8420" width="17.5703125" style="63" customWidth="1"/>
    <col min="8421" max="8421" width="11.5703125" style="63" customWidth="1"/>
    <col min="8422" max="8425" width="11.42578125" style="63"/>
    <col min="8426" max="8426" width="22.5703125" style="63" customWidth="1"/>
    <col min="8427" max="8427" width="14" style="63" customWidth="1"/>
    <col min="8428" max="8428" width="1.7109375" style="63" customWidth="1"/>
    <col min="8429" max="8673" width="11.42578125" style="63"/>
    <col min="8674" max="8674" width="4.42578125" style="63" customWidth="1"/>
    <col min="8675" max="8675" width="11.42578125" style="63"/>
    <col min="8676" max="8676" width="17.5703125" style="63" customWidth="1"/>
    <col min="8677" max="8677" width="11.5703125" style="63" customWidth="1"/>
    <col min="8678" max="8681" width="11.42578125" style="63"/>
    <col min="8682" max="8682" width="22.5703125" style="63" customWidth="1"/>
    <col min="8683" max="8683" width="14" style="63" customWidth="1"/>
    <col min="8684" max="8684" width="1.7109375" style="63" customWidth="1"/>
    <col min="8685" max="8929" width="11.42578125" style="63"/>
    <col min="8930" max="8930" width="4.42578125" style="63" customWidth="1"/>
    <col min="8931" max="8931" width="11.42578125" style="63"/>
    <col min="8932" max="8932" width="17.5703125" style="63" customWidth="1"/>
    <col min="8933" max="8933" width="11.5703125" style="63" customWidth="1"/>
    <col min="8934" max="8937" width="11.42578125" style="63"/>
    <col min="8938" max="8938" width="22.5703125" style="63" customWidth="1"/>
    <col min="8939" max="8939" width="14" style="63" customWidth="1"/>
    <col min="8940" max="8940" width="1.7109375" style="63" customWidth="1"/>
    <col min="8941" max="9185" width="11.42578125" style="63"/>
    <col min="9186" max="9186" width="4.42578125" style="63" customWidth="1"/>
    <col min="9187" max="9187" width="11.42578125" style="63"/>
    <col min="9188" max="9188" width="17.5703125" style="63" customWidth="1"/>
    <col min="9189" max="9189" width="11.5703125" style="63" customWidth="1"/>
    <col min="9190" max="9193" width="11.42578125" style="63"/>
    <col min="9194" max="9194" width="22.5703125" style="63" customWidth="1"/>
    <col min="9195" max="9195" width="14" style="63" customWidth="1"/>
    <col min="9196" max="9196" width="1.7109375" style="63" customWidth="1"/>
    <col min="9197" max="9441" width="11.42578125" style="63"/>
    <col min="9442" max="9442" width="4.42578125" style="63" customWidth="1"/>
    <col min="9443" max="9443" width="11.42578125" style="63"/>
    <col min="9444" max="9444" width="17.5703125" style="63" customWidth="1"/>
    <col min="9445" max="9445" width="11.5703125" style="63" customWidth="1"/>
    <col min="9446" max="9449" width="11.42578125" style="63"/>
    <col min="9450" max="9450" width="22.5703125" style="63" customWidth="1"/>
    <col min="9451" max="9451" width="14" style="63" customWidth="1"/>
    <col min="9452" max="9452" width="1.7109375" style="63" customWidth="1"/>
    <col min="9453" max="9697" width="11.42578125" style="63"/>
    <col min="9698" max="9698" width="4.42578125" style="63" customWidth="1"/>
    <col min="9699" max="9699" width="11.42578125" style="63"/>
    <col min="9700" max="9700" width="17.5703125" style="63" customWidth="1"/>
    <col min="9701" max="9701" width="11.5703125" style="63" customWidth="1"/>
    <col min="9702" max="9705" width="11.42578125" style="63"/>
    <col min="9706" max="9706" width="22.5703125" style="63" customWidth="1"/>
    <col min="9707" max="9707" width="14" style="63" customWidth="1"/>
    <col min="9708" max="9708" width="1.7109375" style="63" customWidth="1"/>
    <col min="9709" max="9953" width="11.42578125" style="63"/>
    <col min="9954" max="9954" width="4.42578125" style="63" customWidth="1"/>
    <col min="9955" max="9955" width="11.42578125" style="63"/>
    <col min="9956" max="9956" width="17.5703125" style="63" customWidth="1"/>
    <col min="9957" max="9957" width="11.5703125" style="63" customWidth="1"/>
    <col min="9958" max="9961" width="11.42578125" style="63"/>
    <col min="9962" max="9962" width="22.5703125" style="63" customWidth="1"/>
    <col min="9963" max="9963" width="14" style="63" customWidth="1"/>
    <col min="9964" max="9964" width="1.7109375" style="63" customWidth="1"/>
    <col min="9965" max="10209" width="11.42578125" style="63"/>
    <col min="10210" max="10210" width="4.42578125" style="63" customWidth="1"/>
    <col min="10211" max="10211" width="11.42578125" style="63"/>
    <col min="10212" max="10212" width="17.5703125" style="63" customWidth="1"/>
    <col min="10213" max="10213" width="11.5703125" style="63" customWidth="1"/>
    <col min="10214" max="10217" width="11.42578125" style="63"/>
    <col min="10218" max="10218" width="22.5703125" style="63" customWidth="1"/>
    <col min="10219" max="10219" width="14" style="63" customWidth="1"/>
    <col min="10220" max="10220" width="1.7109375" style="63" customWidth="1"/>
    <col min="10221" max="10465" width="11.42578125" style="63"/>
    <col min="10466" max="10466" width="4.42578125" style="63" customWidth="1"/>
    <col min="10467" max="10467" width="11.42578125" style="63"/>
    <col min="10468" max="10468" width="17.5703125" style="63" customWidth="1"/>
    <col min="10469" max="10469" width="11.5703125" style="63" customWidth="1"/>
    <col min="10470" max="10473" width="11.42578125" style="63"/>
    <col min="10474" max="10474" width="22.5703125" style="63" customWidth="1"/>
    <col min="10475" max="10475" width="14" style="63" customWidth="1"/>
    <col min="10476" max="10476" width="1.7109375" style="63" customWidth="1"/>
    <col min="10477" max="10721" width="11.42578125" style="63"/>
    <col min="10722" max="10722" width="4.42578125" style="63" customWidth="1"/>
    <col min="10723" max="10723" width="11.42578125" style="63"/>
    <col min="10724" max="10724" width="17.5703125" style="63" customWidth="1"/>
    <col min="10725" max="10725" width="11.5703125" style="63" customWidth="1"/>
    <col min="10726" max="10729" width="11.42578125" style="63"/>
    <col min="10730" max="10730" width="22.5703125" style="63" customWidth="1"/>
    <col min="10731" max="10731" width="14" style="63" customWidth="1"/>
    <col min="10732" max="10732" width="1.7109375" style="63" customWidth="1"/>
    <col min="10733" max="10977" width="11.42578125" style="63"/>
    <col min="10978" max="10978" width="4.42578125" style="63" customWidth="1"/>
    <col min="10979" max="10979" width="11.42578125" style="63"/>
    <col min="10980" max="10980" width="17.5703125" style="63" customWidth="1"/>
    <col min="10981" max="10981" width="11.5703125" style="63" customWidth="1"/>
    <col min="10982" max="10985" width="11.42578125" style="63"/>
    <col min="10986" max="10986" width="22.5703125" style="63" customWidth="1"/>
    <col min="10987" max="10987" width="14" style="63" customWidth="1"/>
    <col min="10988" max="10988" width="1.7109375" style="63" customWidth="1"/>
    <col min="10989" max="11233" width="11.42578125" style="63"/>
    <col min="11234" max="11234" width="4.42578125" style="63" customWidth="1"/>
    <col min="11235" max="11235" width="11.42578125" style="63"/>
    <col min="11236" max="11236" width="17.5703125" style="63" customWidth="1"/>
    <col min="11237" max="11237" width="11.5703125" style="63" customWidth="1"/>
    <col min="11238" max="11241" width="11.42578125" style="63"/>
    <col min="11242" max="11242" width="22.5703125" style="63" customWidth="1"/>
    <col min="11243" max="11243" width="14" style="63" customWidth="1"/>
    <col min="11244" max="11244" width="1.7109375" style="63" customWidth="1"/>
    <col min="11245" max="11489" width="11.42578125" style="63"/>
    <col min="11490" max="11490" width="4.42578125" style="63" customWidth="1"/>
    <col min="11491" max="11491" width="11.42578125" style="63"/>
    <col min="11492" max="11492" width="17.5703125" style="63" customWidth="1"/>
    <col min="11493" max="11493" width="11.5703125" style="63" customWidth="1"/>
    <col min="11494" max="11497" width="11.42578125" style="63"/>
    <col min="11498" max="11498" width="22.5703125" style="63" customWidth="1"/>
    <col min="11499" max="11499" width="14" style="63" customWidth="1"/>
    <col min="11500" max="11500" width="1.7109375" style="63" customWidth="1"/>
    <col min="11501" max="11745" width="11.42578125" style="63"/>
    <col min="11746" max="11746" width="4.42578125" style="63" customWidth="1"/>
    <col min="11747" max="11747" width="11.42578125" style="63"/>
    <col min="11748" max="11748" width="17.5703125" style="63" customWidth="1"/>
    <col min="11749" max="11749" width="11.5703125" style="63" customWidth="1"/>
    <col min="11750" max="11753" width="11.42578125" style="63"/>
    <col min="11754" max="11754" width="22.5703125" style="63" customWidth="1"/>
    <col min="11755" max="11755" width="14" style="63" customWidth="1"/>
    <col min="11756" max="11756" width="1.7109375" style="63" customWidth="1"/>
    <col min="11757" max="12001" width="11.42578125" style="63"/>
    <col min="12002" max="12002" width="4.42578125" style="63" customWidth="1"/>
    <col min="12003" max="12003" width="11.42578125" style="63"/>
    <col min="12004" max="12004" width="17.5703125" style="63" customWidth="1"/>
    <col min="12005" max="12005" width="11.5703125" style="63" customWidth="1"/>
    <col min="12006" max="12009" width="11.42578125" style="63"/>
    <col min="12010" max="12010" width="22.5703125" style="63" customWidth="1"/>
    <col min="12011" max="12011" width="14" style="63" customWidth="1"/>
    <col min="12012" max="12012" width="1.7109375" style="63" customWidth="1"/>
    <col min="12013" max="12257" width="11.42578125" style="63"/>
    <col min="12258" max="12258" width="4.42578125" style="63" customWidth="1"/>
    <col min="12259" max="12259" width="11.42578125" style="63"/>
    <col min="12260" max="12260" width="17.5703125" style="63" customWidth="1"/>
    <col min="12261" max="12261" width="11.5703125" style="63" customWidth="1"/>
    <col min="12262" max="12265" width="11.42578125" style="63"/>
    <col min="12266" max="12266" width="22.5703125" style="63" customWidth="1"/>
    <col min="12267" max="12267" width="14" style="63" customWidth="1"/>
    <col min="12268" max="12268" width="1.7109375" style="63" customWidth="1"/>
    <col min="12269" max="12513" width="11.42578125" style="63"/>
    <col min="12514" max="12514" width="4.42578125" style="63" customWidth="1"/>
    <col min="12515" max="12515" width="11.42578125" style="63"/>
    <col min="12516" max="12516" width="17.5703125" style="63" customWidth="1"/>
    <col min="12517" max="12517" width="11.5703125" style="63" customWidth="1"/>
    <col min="12518" max="12521" width="11.42578125" style="63"/>
    <col min="12522" max="12522" width="22.5703125" style="63" customWidth="1"/>
    <col min="12523" max="12523" width="14" style="63" customWidth="1"/>
    <col min="12524" max="12524" width="1.7109375" style="63" customWidth="1"/>
    <col min="12525" max="12769" width="11.42578125" style="63"/>
    <col min="12770" max="12770" width="4.42578125" style="63" customWidth="1"/>
    <col min="12771" max="12771" width="11.42578125" style="63"/>
    <col min="12772" max="12772" width="17.5703125" style="63" customWidth="1"/>
    <col min="12773" max="12773" width="11.5703125" style="63" customWidth="1"/>
    <col min="12774" max="12777" width="11.42578125" style="63"/>
    <col min="12778" max="12778" width="22.5703125" style="63" customWidth="1"/>
    <col min="12779" max="12779" width="14" style="63" customWidth="1"/>
    <col min="12780" max="12780" width="1.7109375" style="63" customWidth="1"/>
    <col min="12781" max="13025" width="11.42578125" style="63"/>
    <col min="13026" max="13026" width="4.42578125" style="63" customWidth="1"/>
    <col min="13027" max="13027" width="11.42578125" style="63"/>
    <col min="13028" max="13028" width="17.5703125" style="63" customWidth="1"/>
    <col min="13029" max="13029" width="11.5703125" style="63" customWidth="1"/>
    <col min="13030" max="13033" width="11.42578125" style="63"/>
    <col min="13034" max="13034" width="22.5703125" style="63" customWidth="1"/>
    <col min="13035" max="13035" width="14" style="63" customWidth="1"/>
    <col min="13036" max="13036" width="1.7109375" style="63" customWidth="1"/>
    <col min="13037" max="13281" width="11.42578125" style="63"/>
    <col min="13282" max="13282" width="4.42578125" style="63" customWidth="1"/>
    <col min="13283" max="13283" width="11.42578125" style="63"/>
    <col min="13284" max="13284" width="17.5703125" style="63" customWidth="1"/>
    <col min="13285" max="13285" width="11.5703125" style="63" customWidth="1"/>
    <col min="13286" max="13289" width="11.42578125" style="63"/>
    <col min="13290" max="13290" width="22.5703125" style="63" customWidth="1"/>
    <col min="13291" max="13291" width="14" style="63" customWidth="1"/>
    <col min="13292" max="13292" width="1.7109375" style="63" customWidth="1"/>
    <col min="13293" max="13537" width="11.42578125" style="63"/>
    <col min="13538" max="13538" width="4.42578125" style="63" customWidth="1"/>
    <col min="13539" max="13539" width="11.42578125" style="63"/>
    <col min="13540" max="13540" width="17.5703125" style="63" customWidth="1"/>
    <col min="13541" max="13541" width="11.5703125" style="63" customWidth="1"/>
    <col min="13542" max="13545" width="11.42578125" style="63"/>
    <col min="13546" max="13546" width="22.5703125" style="63" customWidth="1"/>
    <col min="13547" max="13547" width="14" style="63" customWidth="1"/>
    <col min="13548" max="13548" width="1.7109375" style="63" customWidth="1"/>
    <col min="13549" max="13793" width="11.42578125" style="63"/>
    <col min="13794" max="13794" width="4.42578125" style="63" customWidth="1"/>
    <col min="13795" max="13795" width="11.42578125" style="63"/>
    <col min="13796" max="13796" width="17.5703125" style="63" customWidth="1"/>
    <col min="13797" max="13797" width="11.5703125" style="63" customWidth="1"/>
    <col min="13798" max="13801" width="11.42578125" style="63"/>
    <col min="13802" max="13802" width="22.5703125" style="63" customWidth="1"/>
    <col min="13803" max="13803" width="14" style="63" customWidth="1"/>
    <col min="13804" max="13804" width="1.7109375" style="63" customWidth="1"/>
    <col min="13805" max="14049" width="11.42578125" style="63"/>
    <col min="14050" max="14050" width="4.42578125" style="63" customWidth="1"/>
    <col min="14051" max="14051" width="11.42578125" style="63"/>
    <col min="14052" max="14052" width="17.5703125" style="63" customWidth="1"/>
    <col min="14053" max="14053" width="11.5703125" style="63" customWidth="1"/>
    <col min="14054" max="14057" width="11.42578125" style="63"/>
    <col min="14058" max="14058" width="22.5703125" style="63" customWidth="1"/>
    <col min="14059" max="14059" width="14" style="63" customWidth="1"/>
    <col min="14060" max="14060" width="1.7109375" style="63" customWidth="1"/>
    <col min="14061" max="14305" width="11.42578125" style="63"/>
    <col min="14306" max="14306" width="4.42578125" style="63" customWidth="1"/>
    <col min="14307" max="14307" width="11.42578125" style="63"/>
    <col min="14308" max="14308" width="17.5703125" style="63" customWidth="1"/>
    <col min="14309" max="14309" width="11.5703125" style="63" customWidth="1"/>
    <col min="14310" max="14313" width="11.42578125" style="63"/>
    <col min="14314" max="14314" width="22.5703125" style="63" customWidth="1"/>
    <col min="14315" max="14315" width="14" style="63" customWidth="1"/>
    <col min="14316" max="14316" width="1.7109375" style="63" customWidth="1"/>
    <col min="14317" max="14561" width="11.42578125" style="63"/>
    <col min="14562" max="14562" width="4.42578125" style="63" customWidth="1"/>
    <col min="14563" max="14563" width="11.42578125" style="63"/>
    <col min="14564" max="14564" width="17.5703125" style="63" customWidth="1"/>
    <col min="14565" max="14565" width="11.5703125" style="63" customWidth="1"/>
    <col min="14566" max="14569" width="11.42578125" style="63"/>
    <col min="14570" max="14570" width="22.5703125" style="63" customWidth="1"/>
    <col min="14571" max="14571" width="14" style="63" customWidth="1"/>
    <col min="14572" max="14572" width="1.7109375" style="63" customWidth="1"/>
    <col min="14573" max="14817" width="11.42578125" style="63"/>
    <col min="14818" max="14818" width="4.42578125" style="63" customWidth="1"/>
    <col min="14819" max="14819" width="11.42578125" style="63"/>
    <col min="14820" max="14820" width="17.5703125" style="63" customWidth="1"/>
    <col min="14821" max="14821" width="11.5703125" style="63" customWidth="1"/>
    <col min="14822" max="14825" width="11.42578125" style="63"/>
    <col min="14826" max="14826" width="22.5703125" style="63" customWidth="1"/>
    <col min="14827" max="14827" width="14" style="63" customWidth="1"/>
    <col min="14828" max="14828" width="1.7109375" style="63" customWidth="1"/>
    <col min="14829" max="15073" width="11.42578125" style="63"/>
    <col min="15074" max="15074" width="4.42578125" style="63" customWidth="1"/>
    <col min="15075" max="15075" width="11.42578125" style="63"/>
    <col min="15076" max="15076" width="17.5703125" style="63" customWidth="1"/>
    <col min="15077" max="15077" width="11.5703125" style="63" customWidth="1"/>
    <col min="15078" max="15081" width="11.42578125" style="63"/>
    <col min="15082" max="15082" width="22.5703125" style="63" customWidth="1"/>
    <col min="15083" max="15083" width="14" style="63" customWidth="1"/>
    <col min="15084" max="15084" width="1.7109375" style="63" customWidth="1"/>
    <col min="15085" max="15329" width="11.42578125" style="63"/>
    <col min="15330" max="15330" width="4.42578125" style="63" customWidth="1"/>
    <col min="15331" max="15331" width="11.42578125" style="63"/>
    <col min="15332" max="15332" width="17.5703125" style="63" customWidth="1"/>
    <col min="15333" max="15333" width="11.5703125" style="63" customWidth="1"/>
    <col min="15334" max="15337" width="11.42578125" style="63"/>
    <col min="15338" max="15338" width="22.5703125" style="63" customWidth="1"/>
    <col min="15339" max="15339" width="14" style="63" customWidth="1"/>
    <col min="15340" max="15340" width="1.7109375" style="63" customWidth="1"/>
    <col min="15341" max="15585" width="11.42578125" style="63"/>
    <col min="15586" max="15586" width="4.42578125" style="63" customWidth="1"/>
    <col min="15587" max="15587" width="11.42578125" style="63"/>
    <col min="15588" max="15588" width="17.5703125" style="63" customWidth="1"/>
    <col min="15589" max="15589" width="11.5703125" style="63" customWidth="1"/>
    <col min="15590" max="15593" width="11.42578125" style="63"/>
    <col min="15594" max="15594" width="22.5703125" style="63" customWidth="1"/>
    <col min="15595" max="15595" width="14" style="63" customWidth="1"/>
    <col min="15596" max="15596" width="1.7109375" style="63" customWidth="1"/>
    <col min="15597" max="15841" width="11.42578125" style="63"/>
    <col min="15842" max="15842" width="4.42578125" style="63" customWidth="1"/>
    <col min="15843" max="15843" width="11.42578125" style="63"/>
    <col min="15844" max="15844" width="17.5703125" style="63" customWidth="1"/>
    <col min="15845" max="15845" width="11.5703125" style="63" customWidth="1"/>
    <col min="15846" max="15849" width="11.42578125" style="63"/>
    <col min="15850" max="15850" width="22.5703125" style="63" customWidth="1"/>
    <col min="15851" max="15851" width="14" style="63" customWidth="1"/>
    <col min="15852" max="15852" width="1.7109375" style="63" customWidth="1"/>
    <col min="15853" max="16097" width="11.42578125" style="63"/>
    <col min="16098" max="16098" width="4.42578125" style="63" customWidth="1"/>
    <col min="16099" max="16099" width="11.42578125" style="63"/>
    <col min="16100" max="16100" width="17.5703125" style="63" customWidth="1"/>
    <col min="16101" max="16101" width="11.5703125" style="63" customWidth="1"/>
    <col min="16102" max="16105" width="11.42578125" style="63"/>
    <col min="16106" max="16106" width="22.5703125" style="63" customWidth="1"/>
    <col min="16107" max="16107" width="14" style="63" customWidth="1"/>
    <col min="16108" max="16108" width="1.7109375" style="63" customWidth="1"/>
    <col min="16109" max="16384" width="11.42578125" style="63"/>
  </cols>
  <sheetData>
    <row r="1" spans="2:10" ht="6" customHeight="1" thickBot="1" x14ac:dyDescent="0.25"/>
    <row r="2" spans="2:10" ht="19.5" customHeight="1" x14ac:dyDescent="0.2">
      <c r="B2" s="64"/>
      <c r="C2" s="65"/>
      <c r="D2" s="66" t="s">
        <v>713</v>
      </c>
      <c r="E2" s="67"/>
      <c r="F2" s="67"/>
      <c r="G2" s="67"/>
      <c r="H2" s="67"/>
      <c r="I2" s="68"/>
      <c r="J2" s="69" t="s">
        <v>714</v>
      </c>
    </row>
    <row r="3" spans="2:10" ht="13.5" thickBot="1" x14ac:dyDescent="0.25">
      <c r="B3" s="70"/>
      <c r="C3" s="71"/>
      <c r="D3" s="72"/>
      <c r="E3" s="73"/>
      <c r="F3" s="73"/>
      <c r="G3" s="73"/>
      <c r="H3" s="73"/>
      <c r="I3" s="74"/>
      <c r="J3" s="75"/>
    </row>
    <row r="4" spans="2:10" x14ac:dyDescent="0.2">
      <c r="B4" s="70"/>
      <c r="C4" s="71"/>
      <c r="D4" s="66" t="s">
        <v>715</v>
      </c>
      <c r="E4" s="67"/>
      <c r="F4" s="67"/>
      <c r="G4" s="67"/>
      <c r="H4" s="67"/>
      <c r="I4" s="68"/>
      <c r="J4" s="69" t="s">
        <v>716</v>
      </c>
    </row>
    <row r="5" spans="2:10" x14ac:dyDescent="0.2">
      <c r="B5" s="70"/>
      <c r="C5" s="71"/>
      <c r="D5" s="76"/>
      <c r="E5" s="77"/>
      <c r="F5" s="77"/>
      <c r="G5" s="77"/>
      <c r="H5" s="77"/>
      <c r="I5" s="78"/>
      <c r="J5" s="79"/>
    </row>
    <row r="6" spans="2:10" ht="13.5" thickBot="1" x14ac:dyDescent="0.25">
      <c r="B6" s="80"/>
      <c r="C6" s="81"/>
      <c r="D6" s="72"/>
      <c r="E6" s="73"/>
      <c r="F6" s="73"/>
      <c r="G6" s="73"/>
      <c r="H6" s="73"/>
      <c r="I6" s="74"/>
      <c r="J6" s="75"/>
    </row>
    <row r="7" spans="2:10" x14ac:dyDescent="0.2">
      <c r="B7" s="82"/>
      <c r="J7" s="83"/>
    </row>
    <row r="8" spans="2:10" x14ac:dyDescent="0.2">
      <c r="B8" s="82"/>
      <c r="J8" s="83"/>
    </row>
    <row r="9" spans="2:10" x14ac:dyDescent="0.2">
      <c r="B9" s="82"/>
      <c r="J9" s="83"/>
    </row>
    <row r="10" spans="2:10" x14ac:dyDescent="0.2">
      <c r="B10" s="82"/>
      <c r="C10" s="84" t="s">
        <v>717</v>
      </c>
      <c r="E10" s="85"/>
      <c r="J10" s="83"/>
    </row>
    <row r="11" spans="2:10" x14ac:dyDescent="0.2">
      <c r="B11" s="82"/>
      <c r="J11" s="83"/>
    </row>
    <row r="12" spans="2:10" x14ac:dyDescent="0.2">
      <c r="B12" s="82"/>
      <c r="C12" s="84" t="s">
        <v>859</v>
      </c>
      <c r="J12" s="83"/>
    </row>
    <row r="13" spans="2:10" x14ac:dyDescent="0.2">
      <c r="B13" s="82"/>
      <c r="C13" s="84" t="s">
        <v>860</v>
      </c>
      <c r="J13" s="83"/>
    </row>
    <row r="14" spans="2:10" x14ac:dyDescent="0.2">
      <c r="B14" s="82"/>
      <c r="J14" s="83"/>
    </row>
    <row r="15" spans="2:10" x14ac:dyDescent="0.2">
      <c r="B15" s="82"/>
      <c r="C15" s="63" t="s">
        <v>861</v>
      </c>
      <c r="J15" s="83"/>
    </row>
    <row r="16" spans="2:10" x14ac:dyDescent="0.2">
      <c r="B16" s="82"/>
      <c r="C16" s="86"/>
      <c r="J16" s="83"/>
    </row>
    <row r="17" spans="2:10" x14ac:dyDescent="0.2">
      <c r="B17" s="82"/>
      <c r="C17" s="63" t="s">
        <v>862</v>
      </c>
      <c r="D17" s="85"/>
      <c r="H17" s="87" t="s">
        <v>718</v>
      </c>
      <c r="I17" s="87" t="s">
        <v>719</v>
      </c>
      <c r="J17" s="83"/>
    </row>
    <row r="18" spans="2:10" x14ac:dyDescent="0.2">
      <c r="B18" s="82"/>
      <c r="C18" s="84" t="s">
        <v>720</v>
      </c>
      <c r="D18" s="84"/>
      <c r="E18" s="84"/>
      <c r="F18" s="84"/>
      <c r="H18" s="88">
        <v>49</v>
      </c>
      <c r="I18" s="122">
        <v>93374478</v>
      </c>
      <c r="J18" s="83"/>
    </row>
    <row r="19" spans="2:10" x14ac:dyDescent="0.2">
      <c r="B19" s="82"/>
      <c r="C19" s="63" t="s">
        <v>721</v>
      </c>
      <c r="H19" s="89">
        <v>20</v>
      </c>
      <c r="I19" s="90">
        <v>29729669</v>
      </c>
      <c r="J19" s="83"/>
    </row>
    <row r="20" spans="2:10" x14ac:dyDescent="0.2">
      <c r="B20" s="82"/>
      <c r="C20" s="63" t="s">
        <v>722</v>
      </c>
      <c r="H20" s="89">
        <v>0</v>
      </c>
      <c r="I20" s="90">
        <v>0</v>
      </c>
      <c r="J20" s="83"/>
    </row>
    <row r="21" spans="2:10" x14ac:dyDescent="0.2">
      <c r="B21" s="82"/>
      <c r="C21" s="63" t="s">
        <v>723</v>
      </c>
      <c r="H21" s="89">
        <v>16</v>
      </c>
      <c r="I21" s="91">
        <v>31808809</v>
      </c>
      <c r="J21" s="83"/>
    </row>
    <row r="22" spans="2:10" x14ac:dyDescent="0.2">
      <c r="B22" s="82"/>
      <c r="C22" s="63" t="s">
        <v>724</v>
      </c>
      <c r="H22" s="89">
        <v>1</v>
      </c>
      <c r="I22" s="90">
        <v>2380000</v>
      </c>
      <c r="J22" s="83"/>
    </row>
    <row r="23" spans="2:10" ht="13.5" thickBot="1" x14ac:dyDescent="0.25">
      <c r="B23" s="82"/>
      <c r="C23" s="63" t="s">
        <v>725</v>
      </c>
      <c r="H23" s="92">
        <v>10</v>
      </c>
      <c r="I23" s="93">
        <v>2584800</v>
      </c>
      <c r="J23" s="83"/>
    </row>
    <row r="24" spans="2:10" x14ac:dyDescent="0.2">
      <c r="B24" s="82"/>
      <c r="C24" s="84" t="s">
        <v>726</v>
      </c>
      <c r="D24" s="84"/>
      <c r="E24" s="84"/>
      <c r="F24" s="84"/>
      <c r="H24" s="88">
        <f>H19+H20+H21+H22+H23</f>
        <v>47</v>
      </c>
      <c r="I24" s="94">
        <f>I19+I20+I21+I22+I23</f>
        <v>66503278</v>
      </c>
      <c r="J24" s="83"/>
    </row>
    <row r="25" spans="2:10" x14ac:dyDescent="0.2">
      <c r="B25" s="82"/>
      <c r="C25" s="63" t="s">
        <v>727</v>
      </c>
      <c r="H25" s="89">
        <v>2</v>
      </c>
      <c r="I25" s="90">
        <v>26871200</v>
      </c>
      <c r="J25" s="83"/>
    </row>
    <row r="26" spans="2:10" ht="13.5" thickBot="1" x14ac:dyDescent="0.25">
      <c r="B26" s="82"/>
      <c r="C26" s="63" t="s">
        <v>728</v>
      </c>
      <c r="H26" s="92">
        <v>0</v>
      </c>
      <c r="I26" s="93">
        <v>0</v>
      </c>
      <c r="J26" s="83"/>
    </row>
    <row r="27" spans="2:10" x14ac:dyDescent="0.2">
      <c r="B27" s="82"/>
      <c r="C27" s="84" t="s">
        <v>729</v>
      </c>
      <c r="D27" s="84"/>
      <c r="E27" s="84"/>
      <c r="F27" s="84"/>
      <c r="H27" s="88">
        <f>H25+H26</f>
        <v>2</v>
      </c>
      <c r="I27" s="94">
        <f>I25+I26</f>
        <v>26871200</v>
      </c>
      <c r="J27" s="83"/>
    </row>
    <row r="28" spans="2:10" ht="13.5" thickBot="1" x14ac:dyDescent="0.25">
      <c r="B28" s="82"/>
      <c r="C28" s="63" t="s">
        <v>730</v>
      </c>
      <c r="D28" s="84"/>
      <c r="E28" s="84"/>
      <c r="F28" s="84"/>
      <c r="H28" s="92">
        <v>0</v>
      </c>
      <c r="I28" s="93">
        <v>0</v>
      </c>
      <c r="J28" s="83"/>
    </row>
    <row r="29" spans="2:10" x14ac:dyDescent="0.2">
      <c r="B29" s="82"/>
      <c r="C29" s="84" t="s">
        <v>731</v>
      </c>
      <c r="D29" s="84"/>
      <c r="E29" s="84"/>
      <c r="F29" s="84"/>
      <c r="H29" s="89">
        <f>H28</f>
        <v>0</v>
      </c>
      <c r="I29" s="90">
        <f>I28</f>
        <v>0</v>
      </c>
      <c r="J29" s="83"/>
    </row>
    <row r="30" spans="2:10" x14ac:dyDescent="0.2">
      <c r="B30" s="82"/>
      <c r="C30" s="84"/>
      <c r="D30" s="84"/>
      <c r="E30" s="84"/>
      <c r="F30" s="84"/>
      <c r="H30" s="95"/>
      <c r="I30" s="94"/>
      <c r="J30" s="83"/>
    </row>
    <row r="31" spans="2:10" ht="13.5" thickBot="1" x14ac:dyDescent="0.25">
      <c r="B31" s="82"/>
      <c r="C31" s="84" t="s">
        <v>732</v>
      </c>
      <c r="D31" s="84"/>
      <c r="H31" s="96">
        <f>H24+H27+H29</f>
        <v>49</v>
      </c>
      <c r="I31" s="97">
        <f>I24+I27+I29</f>
        <v>93374478</v>
      </c>
      <c r="J31" s="83"/>
    </row>
    <row r="32" spans="2:10" ht="13.5" thickTop="1" x14ac:dyDescent="0.2">
      <c r="B32" s="82"/>
      <c r="C32" s="84"/>
      <c r="D32" s="84"/>
      <c r="H32" s="98"/>
      <c r="I32" s="90"/>
      <c r="J32" s="83"/>
    </row>
    <row r="33" spans="2:10" x14ac:dyDescent="0.2">
      <c r="B33" s="82"/>
      <c r="G33" s="98"/>
      <c r="H33" s="98"/>
      <c r="I33" s="98"/>
      <c r="J33" s="83"/>
    </row>
    <row r="34" spans="2:10" x14ac:dyDescent="0.2">
      <c r="B34" s="82"/>
      <c r="G34" s="98"/>
      <c r="H34" s="98"/>
      <c r="I34" s="98"/>
      <c r="J34" s="83"/>
    </row>
    <row r="35" spans="2:10" x14ac:dyDescent="0.2">
      <c r="B35" s="82"/>
      <c r="G35" s="98"/>
      <c r="H35" s="98"/>
      <c r="I35" s="98"/>
      <c r="J35" s="83"/>
    </row>
    <row r="36" spans="2:10" ht="13.5" thickBot="1" x14ac:dyDescent="0.25">
      <c r="B36" s="82"/>
      <c r="C36" s="100" t="s">
        <v>863</v>
      </c>
      <c r="D36" s="99"/>
      <c r="G36" s="100" t="s">
        <v>733</v>
      </c>
      <c r="H36" s="99"/>
      <c r="I36" s="98"/>
      <c r="J36" s="83"/>
    </row>
    <row r="37" spans="2:10" ht="4.5" customHeight="1" x14ac:dyDescent="0.2">
      <c r="B37" s="82"/>
      <c r="C37" s="98"/>
      <c r="D37" s="98"/>
      <c r="G37" s="98"/>
      <c r="H37" s="98"/>
      <c r="I37" s="98"/>
      <c r="J37" s="83"/>
    </row>
    <row r="38" spans="2:10" x14ac:dyDescent="0.2">
      <c r="B38" s="82"/>
      <c r="C38" s="84" t="s">
        <v>865</v>
      </c>
      <c r="G38" s="101" t="s">
        <v>734</v>
      </c>
      <c r="H38" s="98"/>
      <c r="I38" s="98"/>
      <c r="J38" s="83"/>
    </row>
    <row r="39" spans="2:10" x14ac:dyDescent="0.2">
      <c r="B39" s="82"/>
      <c r="C39" s="84" t="s">
        <v>864</v>
      </c>
      <c r="G39" s="98"/>
      <c r="H39" s="98"/>
      <c r="I39" s="98"/>
      <c r="J39" s="83"/>
    </row>
    <row r="40" spans="2:10" ht="18.75" customHeight="1" thickBot="1" x14ac:dyDescent="0.25">
      <c r="B40" s="102"/>
      <c r="C40" s="103"/>
      <c r="D40" s="103"/>
      <c r="E40" s="103"/>
      <c r="F40" s="103"/>
      <c r="G40" s="99"/>
      <c r="H40" s="99"/>
      <c r="I40" s="99"/>
      <c r="J40" s="104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>
      <selection sqref="A1:N41"/>
    </sheetView>
  </sheetViews>
  <sheetFormatPr baseColWidth="10" defaultRowHeight="15" x14ac:dyDescent="0.25"/>
  <cols>
    <col min="1" max="1" width="11.5703125" bestFit="1" customWidth="1"/>
    <col min="9" max="9" width="11.5703125" bestFit="1" customWidth="1"/>
    <col min="10" max="11" width="12.42578125" bestFit="1" customWidth="1"/>
    <col min="12" max="12" width="11.5703125" bestFit="1" customWidth="1"/>
    <col min="14" max="14" width="11.5703125" bestFit="1" customWidth="1"/>
  </cols>
  <sheetData>
    <row r="1" spans="1:14" x14ac:dyDescent="0.25">
      <c r="A1" s="32"/>
      <c r="B1" s="32"/>
      <c r="C1" s="32"/>
      <c r="D1" s="32"/>
      <c r="E1" s="32"/>
      <c r="F1" s="32"/>
      <c r="G1" s="32"/>
      <c r="H1" s="51" t="s">
        <v>96</v>
      </c>
      <c r="I1" s="32"/>
      <c r="J1" s="32"/>
      <c r="K1" s="32"/>
      <c r="L1" s="32"/>
      <c r="M1" s="31"/>
      <c r="N1" s="31"/>
    </row>
    <row r="2" spans="1:14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x14ac:dyDescent="0.25">
      <c r="A4" s="51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52">
        <v>45033</v>
      </c>
      <c r="M4" s="31"/>
      <c r="N4" s="31"/>
    </row>
    <row r="5" spans="1:14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</row>
    <row r="6" spans="1:14" x14ac:dyDescent="0.25">
      <c r="A6" s="32" t="s">
        <v>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53">
        <v>0.34421296296296294</v>
      </c>
      <c r="M6" s="31"/>
      <c r="N6" s="31"/>
    </row>
    <row r="7" spans="1:14" x14ac:dyDescent="0.25">
      <c r="A7" s="32" t="s">
        <v>97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1"/>
      <c r="N7" s="31"/>
    </row>
    <row r="8" spans="1:14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4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spans="1:14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1:14" x14ac:dyDescent="0.25">
      <c r="A14" s="32"/>
      <c r="B14" s="32"/>
      <c r="C14" s="32"/>
      <c r="D14" s="32"/>
      <c r="E14" s="32"/>
      <c r="F14" s="32"/>
      <c r="G14" s="32"/>
      <c r="H14" s="32"/>
      <c r="I14" s="51" t="s">
        <v>98</v>
      </c>
      <c r="J14" s="32"/>
      <c r="K14" s="32"/>
      <c r="L14" s="51" t="s">
        <v>99</v>
      </c>
      <c r="M14" s="31"/>
      <c r="N14" s="31"/>
    </row>
    <row r="15" spans="1:14" x14ac:dyDescent="0.25">
      <c r="A15" s="51" t="s">
        <v>16</v>
      </c>
      <c r="B15" s="51" t="s">
        <v>15</v>
      </c>
      <c r="C15" s="51" t="s">
        <v>100</v>
      </c>
      <c r="D15" s="51" t="s">
        <v>101</v>
      </c>
      <c r="E15" s="32"/>
      <c r="F15" s="32"/>
      <c r="G15" s="32"/>
      <c r="H15" s="32"/>
      <c r="I15" s="51" t="s">
        <v>102</v>
      </c>
      <c r="J15" s="51" t="s">
        <v>103</v>
      </c>
      <c r="K15" s="51" t="s">
        <v>104</v>
      </c>
      <c r="L15" s="51" t="s">
        <v>4</v>
      </c>
      <c r="M15" s="31"/>
      <c r="N15" s="31"/>
    </row>
    <row r="16" spans="1:14" x14ac:dyDescent="0.25">
      <c r="A16" s="51" t="s">
        <v>105</v>
      </c>
      <c r="B16" s="51" t="s">
        <v>106</v>
      </c>
      <c r="C16" s="32"/>
      <c r="D16" s="32"/>
      <c r="E16" s="32"/>
      <c r="F16" s="32"/>
      <c r="G16" s="32"/>
      <c r="H16" s="32"/>
      <c r="I16" s="54">
        <v>0</v>
      </c>
      <c r="J16" s="54">
        <v>251343370</v>
      </c>
      <c r="K16" s="54">
        <v>251522785.46000001</v>
      </c>
      <c r="L16" s="54">
        <v>-179415.46</v>
      </c>
      <c r="M16" s="31"/>
      <c r="N16" s="31"/>
    </row>
    <row r="17" spans="1:14" x14ac:dyDescent="0.25">
      <c r="A17" s="51" t="s">
        <v>107</v>
      </c>
      <c r="B17" s="32"/>
      <c r="C17" s="32"/>
      <c r="D17" s="32"/>
      <c r="E17" s="32"/>
      <c r="F17" s="32"/>
      <c r="G17" s="32"/>
      <c r="H17" s="32"/>
      <c r="I17" s="54">
        <v>0</v>
      </c>
      <c r="J17" s="54">
        <v>251343370</v>
      </c>
      <c r="K17" s="54">
        <v>251522785.46000001</v>
      </c>
      <c r="L17" s="54">
        <v>-179415.46</v>
      </c>
      <c r="M17" s="31"/>
      <c r="N17" s="31"/>
    </row>
    <row r="18" spans="1:14" x14ac:dyDescent="0.25">
      <c r="A18" s="52">
        <v>44779</v>
      </c>
      <c r="B18" s="32" t="s">
        <v>108</v>
      </c>
      <c r="C18" s="32" t="s">
        <v>109</v>
      </c>
      <c r="D18" s="32" t="s">
        <v>110</v>
      </c>
      <c r="E18" s="32" t="s">
        <v>111</v>
      </c>
      <c r="F18" s="32"/>
      <c r="G18" s="32"/>
      <c r="H18" s="32"/>
      <c r="I18" s="32"/>
      <c r="J18" s="55">
        <v>0</v>
      </c>
      <c r="K18" s="55">
        <v>7323080</v>
      </c>
      <c r="L18" s="55">
        <v>-7323080</v>
      </c>
      <c r="M18" s="31"/>
      <c r="N18" s="31"/>
    </row>
    <row r="19" spans="1:14" x14ac:dyDescent="0.25">
      <c r="A19" s="52">
        <v>44803</v>
      </c>
      <c r="B19" s="32" t="s">
        <v>112</v>
      </c>
      <c r="C19" s="32" t="s">
        <v>109</v>
      </c>
      <c r="D19" s="32" t="s">
        <v>110</v>
      </c>
      <c r="E19" s="32" t="s">
        <v>113</v>
      </c>
      <c r="F19" s="32"/>
      <c r="G19" s="32"/>
      <c r="H19" s="32"/>
      <c r="I19" s="32"/>
      <c r="J19" s="55">
        <v>0</v>
      </c>
      <c r="K19" s="55">
        <v>4518339.46</v>
      </c>
      <c r="L19" s="55">
        <v>-11841419.460000001</v>
      </c>
      <c r="M19" s="31"/>
      <c r="N19" s="31"/>
    </row>
    <row r="20" spans="1:14" x14ac:dyDescent="0.25">
      <c r="A20" s="52">
        <v>44811</v>
      </c>
      <c r="B20" s="32" t="s">
        <v>114</v>
      </c>
      <c r="C20" s="32" t="s">
        <v>109</v>
      </c>
      <c r="D20" s="32" t="s">
        <v>110</v>
      </c>
      <c r="E20" s="32" t="s">
        <v>115</v>
      </c>
      <c r="F20" s="32"/>
      <c r="G20" s="32"/>
      <c r="H20" s="32"/>
      <c r="I20" s="32"/>
      <c r="J20" s="55">
        <v>0</v>
      </c>
      <c r="K20" s="55">
        <v>22660239</v>
      </c>
      <c r="L20" s="55">
        <v>-34501658.460000001</v>
      </c>
      <c r="M20" s="31"/>
      <c r="N20" s="31"/>
    </row>
    <row r="21" spans="1:14" x14ac:dyDescent="0.25">
      <c r="A21" s="52">
        <v>44853</v>
      </c>
      <c r="B21" s="32" t="s">
        <v>116</v>
      </c>
      <c r="C21" s="32" t="s">
        <v>109</v>
      </c>
      <c r="D21" s="32" t="s">
        <v>110</v>
      </c>
      <c r="E21" s="32" t="s">
        <v>117</v>
      </c>
      <c r="F21" s="32"/>
      <c r="G21" s="32"/>
      <c r="H21" s="32"/>
      <c r="I21" s="32"/>
      <c r="J21" s="55">
        <v>22660239</v>
      </c>
      <c r="K21" s="55">
        <v>0</v>
      </c>
      <c r="L21" s="55">
        <v>-11841419.460000001</v>
      </c>
      <c r="M21" s="31"/>
      <c r="N21" s="31"/>
    </row>
    <row r="22" spans="1:14" x14ac:dyDescent="0.25">
      <c r="A22" s="52">
        <v>44874</v>
      </c>
      <c r="B22" s="32" t="s">
        <v>118</v>
      </c>
      <c r="C22" s="32" t="s">
        <v>109</v>
      </c>
      <c r="D22" s="32" t="s">
        <v>110</v>
      </c>
      <c r="E22" s="32" t="s">
        <v>119</v>
      </c>
      <c r="F22" s="32"/>
      <c r="G22" s="32"/>
      <c r="H22" s="32"/>
      <c r="I22" s="32"/>
      <c r="J22" s="55">
        <v>0</v>
      </c>
      <c r="K22" s="55">
        <v>2332400</v>
      </c>
      <c r="L22" s="55">
        <v>-14173819.460000001</v>
      </c>
      <c r="M22" s="31"/>
      <c r="N22" s="31"/>
    </row>
    <row r="23" spans="1:14" x14ac:dyDescent="0.25">
      <c r="A23" s="52">
        <v>44902</v>
      </c>
      <c r="B23" s="32" t="s">
        <v>120</v>
      </c>
      <c r="C23" s="32" t="s">
        <v>109</v>
      </c>
      <c r="D23" s="32" t="s">
        <v>110</v>
      </c>
      <c r="E23" s="32" t="s">
        <v>121</v>
      </c>
      <c r="F23" s="32"/>
      <c r="G23" s="32"/>
      <c r="H23" s="32"/>
      <c r="I23" s="32"/>
      <c r="J23" s="55">
        <v>0</v>
      </c>
      <c r="K23" s="55">
        <v>48675470</v>
      </c>
      <c r="L23" s="55">
        <v>-62849289.460000001</v>
      </c>
      <c r="M23" s="31"/>
      <c r="N23" s="31"/>
    </row>
    <row r="24" spans="1:14" x14ac:dyDescent="0.25">
      <c r="A24" s="52">
        <v>44946</v>
      </c>
      <c r="B24" s="32" t="s">
        <v>122</v>
      </c>
      <c r="C24" s="32" t="s">
        <v>109</v>
      </c>
      <c r="D24" s="32" t="s">
        <v>110</v>
      </c>
      <c r="E24" s="32" t="s">
        <v>123</v>
      </c>
      <c r="F24" s="32"/>
      <c r="G24" s="32"/>
      <c r="H24" s="32"/>
      <c r="I24" s="32"/>
      <c r="J24" s="55">
        <v>0</v>
      </c>
      <c r="K24" s="55">
        <v>25865718</v>
      </c>
      <c r="L24" s="55">
        <v>-88715007.459999993</v>
      </c>
      <c r="M24" s="31"/>
      <c r="N24" s="31"/>
    </row>
    <row r="25" spans="1:14" x14ac:dyDescent="0.25">
      <c r="A25" s="52">
        <v>44957</v>
      </c>
      <c r="B25" s="32" t="s">
        <v>124</v>
      </c>
      <c r="C25" s="32" t="s">
        <v>109</v>
      </c>
      <c r="D25" s="32" t="s">
        <v>110</v>
      </c>
      <c r="E25" s="32" t="s">
        <v>125</v>
      </c>
      <c r="F25" s="32"/>
      <c r="G25" s="32"/>
      <c r="H25" s="32"/>
      <c r="I25" s="32"/>
      <c r="J25" s="55">
        <v>2332400</v>
      </c>
      <c r="K25" s="55">
        <v>0</v>
      </c>
      <c r="L25" s="55">
        <v>-86382607.459999993</v>
      </c>
      <c r="M25" s="31"/>
      <c r="N25" s="31"/>
    </row>
    <row r="26" spans="1:14" x14ac:dyDescent="0.25">
      <c r="A26" s="52">
        <v>44957</v>
      </c>
      <c r="B26" s="32" t="s">
        <v>124</v>
      </c>
      <c r="C26" s="32" t="s">
        <v>109</v>
      </c>
      <c r="D26" s="32" t="s">
        <v>110</v>
      </c>
      <c r="E26" s="32" t="s">
        <v>125</v>
      </c>
      <c r="F26" s="32"/>
      <c r="G26" s="32"/>
      <c r="H26" s="32"/>
      <c r="I26" s="32"/>
      <c r="J26" s="55">
        <v>25865718</v>
      </c>
      <c r="K26" s="55">
        <v>0</v>
      </c>
      <c r="L26" s="55">
        <v>-60516889.460000001</v>
      </c>
      <c r="M26" s="31"/>
      <c r="N26" s="31"/>
    </row>
    <row r="27" spans="1:14" x14ac:dyDescent="0.25">
      <c r="A27" s="52">
        <v>44957</v>
      </c>
      <c r="B27" s="32" t="s">
        <v>124</v>
      </c>
      <c r="C27" s="32" t="s">
        <v>109</v>
      </c>
      <c r="D27" s="32" t="s">
        <v>110</v>
      </c>
      <c r="E27" s="32" t="s">
        <v>125</v>
      </c>
      <c r="F27" s="32"/>
      <c r="G27" s="32"/>
      <c r="H27" s="32"/>
      <c r="I27" s="32"/>
      <c r="J27" s="55">
        <v>48675470</v>
      </c>
      <c r="K27" s="55">
        <v>0</v>
      </c>
      <c r="L27" s="55">
        <v>-11841419.460000001</v>
      </c>
      <c r="M27" s="31"/>
      <c r="N27" s="31"/>
    </row>
    <row r="28" spans="1:14" x14ac:dyDescent="0.25">
      <c r="A28" s="52">
        <v>44957</v>
      </c>
      <c r="B28" s="32" t="s">
        <v>126</v>
      </c>
      <c r="C28" s="32" t="s">
        <v>109</v>
      </c>
      <c r="D28" s="32" t="s">
        <v>110</v>
      </c>
      <c r="E28" s="32" t="s">
        <v>127</v>
      </c>
      <c r="F28" s="32"/>
      <c r="G28" s="32"/>
      <c r="H28" s="32"/>
      <c r="I28" s="32"/>
      <c r="J28" s="55">
        <v>29574324</v>
      </c>
      <c r="K28" s="55">
        <v>0</v>
      </c>
      <c r="L28" s="55">
        <v>17732904.539999999</v>
      </c>
      <c r="M28" s="31"/>
      <c r="N28" s="31"/>
    </row>
    <row r="29" spans="1:14" x14ac:dyDescent="0.25">
      <c r="A29" s="52">
        <v>44957</v>
      </c>
      <c r="B29" s="32" t="s">
        <v>128</v>
      </c>
      <c r="C29" s="32" t="s">
        <v>109</v>
      </c>
      <c r="D29" s="32" t="s">
        <v>110</v>
      </c>
      <c r="E29" s="32" t="s">
        <v>129</v>
      </c>
      <c r="F29" s="32"/>
      <c r="G29" s="32"/>
      <c r="H29" s="32"/>
      <c r="I29" s="32"/>
      <c r="J29" s="55">
        <v>0</v>
      </c>
      <c r="K29" s="55">
        <v>29574324</v>
      </c>
      <c r="L29" s="55">
        <v>-11841419.460000001</v>
      </c>
      <c r="M29" s="31"/>
      <c r="N29" s="31"/>
    </row>
    <row r="30" spans="1:14" x14ac:dyDescent="0.25">
      <c r="A30" s="52">
        <v>44965</v>
      </c>
      <c r="B30" s="32" t="s">
        <v>130</v>
      </c>
      <c r="C30" s="32" t="s">
        <v>109</v>
      </c>
      <c r="D30" s="32" t="s">
        <v>110</v>
      </c>
      <c r="E30" s="32" t="s">
        <v>131</v>
      </c>
      <c r="F30" s="32"/>
      <c r="G30" s="32"/>
      <c r="H30" s="32"/>
      <c r="I30" s="32"/>
      <c r="J30" s="55">
        <v>0</v>
      </c>
      <c r="K30" s="55">
        <v>85013115</v>
      </c>
      <c r="L30" s="55">
        <v>-96854534.459999993</v>
      </c>
      <c r="M30" s="31"/>
      <c r="N30" s="31"/>
    </row>
    <row r="31" spans="1:14" x14ac:dyDescent="0.25">
      <c r="A31" s="52">
        <v>44985</v>
      </c>
      <c r="B31" s="32" t="s">
        <v>132</v>
      </c>
      <c r="C31" s="32" t="s">
        <v>109</v>
      </c>
      <c r="D31" s="32" t="s">
        <v>110</v>
      </c>
      <c r="E31" s="32" t="s">
        <v>133</v>
      </c>
      <c r="F31" s="32"/>
      <c r="G31" s="32"/>
      <c r="H31" s="32"/>
      <c r="I31" s="32"/>
      <c r="J31" s="55">
        <v>85013115</v>
      </c>
      <c r="K31" s="55">
        <v>0</v>
      </c>
      <c r="L31" s="55">
        <v>-11841419.460000001</v>
      </c>
      <c r="M31" s="31"/>
      <c r="N31" s="31"/>
    </row>
    <row r="32" spans="1:14" x14ac:dyDescent="0.25">
      <c r="A32" s="52">
        <v>45007</v>
      </c>
      <c r="B32" s="32" t="s">
        <v>134</v>
      </c>
      <c r="C32" s="32" t="s">
        <v>109</v>
      </c>
      <c r="D32" s="32" t="s">
        <v>110</v>
      </c>
      <c r="E32" s="32" t="s">
        <v>135</v>
      </c>
      <c r="F32" s="32"/>
      <c r="G32" s="32"/>
      <c r="H32" s="32"/>
      <c r="I32" s="32"/>
      <c r="J32" s="55">
        <v>0</v>
      </c>
      <c r="K32" s="55">
        <v>25560100</v>
      </c>
      <c r="L32" s="55">
        <v>-37401519.460000001</v>
      </c>
      <c r="M32" s="31"/>
      <c r="N32" s="31"/>
    </row>
    <row r="33" spans="1:14" x14ac:dyDescent="0.25">
      <c r="A33" s="52">
        <v>45016</v>
      </c>
      <c r="B33" s="32" t="s">
        <v>136</v>
      </c>
      <c r="C33" s="32" t="s">
        <v>109</v>
      </c>
      <c r="D33" s="32" t="s">
        <v>110</v>
      </c>
      <c r="E33" s="32" t="s">
        <v>137</v>
      </c>
      <c r="F33" s="32"/>
      <c r="G33" s="32"/>
      <c r="H33" s="32"/>
      <c r="I33" s="32"/>
      <c r="J33" s="55">
        <v>4338924</v>
      </c>
      <c r="K33" s="55">
        <v>0</v>
      </c>
      <c r="L33" s="55">
        <v>-33062595.460000001</v>
      </c>
      <c r="M33" s="32"/>
      <c r="N33" s="32"/>
    </row>
    <row r="34" spans="1:14" x14ac:dyDescent="0.25">
      <c r="A34" s="52">
        <v>45016</v>
      </c>
      <c r="B34" s="32" t="s">
        <v>136</v>
      </c>
      <c r="C34" s="32" t="s">
        <v>109</v>
      </c>
      <c r="D34" s="32" t="s">
        <v>110</v>
      </c>
      <c r="E34" s="32" t="s">
        <v>137</v>
      </c>
      <c r="F34" s="32"/>
      <c r="G34" s="32"/>
      <c r="H34" s="32"/>
      <c r="I34" s="32"/>
      <c r="J34" s="55">
        <v>7323080</v>
      </c>
      <c r="K34" s="55">
        <v>0</v>
      </c>
      <c r="L34" s="55">
        <v>-25739515.460000001</v>
      </c>
      <c r="M34" s="32"/>
      <c r="N34" s="32"/>
    </row>
    <row r="35" spans="1:14" x14ac:dyDescent="0.25">
      <c r="A35" s="52">
        <v>45016</v>
      </c>
      <c r="B35" s="32" t="s">
        <v>136</v>
      </c>
      <c r="C35" s="32" t="s">
        <v>109</v>
      </c>
      <c r="D35" s="32" t="s">
        <v>110</v>
      </c>
      <c r="E35" s="32" t="s">
        <v>137</v>
      </c>
      <c r="F35" s="32"/>
      <c r="G35" s="32"/>
      <c r="H35" s="32"/>
      <c r="I35" s="32"/>
      <c r="J35" s="55">
        <v>25560100</v>
      </c>
      <c r="K35" s="55">
        <v>0</v>
      </c>
      <c r="L35" s="55">
        <v>-179415.46</v>
      </c>
      <c r="M35" s="32"/>
      <c r="N35" s="32"/>
    </row>
    <row r="36" spans="1:14" x14ac:dyDescent="0.2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spans="1:14" x14ac:dyDescent="0.25">
      <c r="A38" s="32"/>
      <c r="B38" s="32"/>
      <c r="C38" s="32"/>
      <c r="D38" s="32"/>
      <c r="E38" s="32"/>
      <c r="F38" s="32"/>
      <c r="G38" s="32"/>
      <c r="H38" s="32"/>
      <c r="I38" s="54">
        <v>0</v>
      </c>
      <c r="J38" s="54">
        <v>251343370</v>
      </c>
      <c r="K38" s="54">
        <v>251522785.46000001</v>
      </c>
      <c r="L38" s="54">
        <v>-179415.46</v>
      </c>
      <c r="M38" s="32"/>
      <c r="N38" s="32"/>
    </row>
    <row r="39" spans="1:14" x14ac:dyDescent="0.2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1:14" x14ac:dyDescent="0.2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1:14" x14ac:dyDescent="0.25">
      <c r="A41" s="32" t="s">
        <v>93</v>
      </c>
      <c r="B41" s="32"/>
      <c r="C41" s="32"/>
      <c r="D41" s="32"/>
      <c r="E41" s="32"/>
      <c r="F41" s="32"/>
      <c r="G41" s="32"/>
      <c r="H41" s="32"/>
      <c r="I41" s="32"/>
      <c r="J41" s="32"/>
      <c r="K41" s="32" t="s">
        <v>94</v>
      </c>
      <c r="L41" s="55">
        <v>1</v>
      </c>
      <c r="M41" s="32" t="s">
        <v>95</v>
      </c>
      <c r="N41" s="55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9"/>
  <sheetViews>
    <sheetView topLeftCell="A16" workbookViewId="0">
      <selection activeCell="X16" sqref="X16"/>
    </sheetView>
  </sheetViews>
  <sheetFormatPr baseColWidth="10" defaultRowHeight="12.75" x14ac:dyDescent="0.25"/>
  <cols>
    <col min="1" max="1" width="11.5703125" style="31" bestFit="1" customWidth="1"/>
    <col min="2" max="4" width="11.42578125" style="31"/>
    <col min="5" max="5" width="46.140625" style="31" bestFit="1" customWidth="1"/>
    <col min="6" max="8" width="11.42578125" style="31"/>
    <col min="9" max="10" width="11.5703125" style="31" bestFit="1" customWidth="1"/>
    <col min="11" max="11" width="12.42578125" style="31" bestFit="1" customWidth="1"/>
    <col min="12" max="12" width="13.140625" style="31" bestFit="1" customWidth="1"/>
    <col min="13" max="13" width="11.42578125" style="31"/>
    <col min="14" max="14" width="11.5703125" style="31" bestFit="1" customWidth="1"/>
    <col min="15" max="20" width="11.42578125" style="31"/>
    <col min="21" max="21" width="14.42578125" style="36" bestFit="1" customWidth="1"/>
    <col min="22" max="23" width="11.42578125" style="31"/>
    <col min="24" max="24" width="17.5703125" style="31" bestFit="1" customWidth="1"/>
    <col min="25" max="25" width="23.7109375" style="36" bestFit="1" customWidth="1"/>
    <col min="26" max="26" width="14.42578125" style="36" bestFit="1" customWidth="1"/>
    <col min="27" max="27" width="12.42578125" style="31" bestFit="1" customWidth="1"/>
    <col min="28" max="16384" width="11.42578125" style="31"/>
  </cols>
  <sheetData>
    <row r="1" spans="1:12" x14ac:dyDescent="0.25">
      <c r="A1" s="32"/>
      <c r="B1" s="32"/>
      <c r="C1" s="32"/>
      <c r="D1" s="32"/>
      <c r="E1" s="32"/>
      <c r="F1" s="32"/>
      <c r="G1" s="32"/>
      <c r="H1" s="51" t="s">
        <v>96</v>
      </c>
      <c r="I1" s="32"/>
      <c r="J1" s="32"/>
      <c r="K1" s="32"/>
      <c r="L1" s="32"/>
    </row>
    <row r="4" spans="1:12" x14ac:dyDescent="0.25">
      <c r="A4" s="51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52">
        <v>45033</v>
      </c>
    </row>
    <row r="6" spans="1:12" x14ac:dyDescent="0.25">
      <c r="A6" s="32" t="s">
        <v>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53">
        <v>0.34482638888888889</v>
      </c>
    </row>
    <row r="7" spans="1:12" x14ac:dyDescent="0.25">
      <c r="A7" s="32" t="s">
        <v>97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14" spans="1:12" x14ac:dyDescent="0.25">
      <c r="A14" s="32"/>
      <c r="B14" s="32"/>
      <c r="C14" s="32"/>
      <c r="D14" s="32"/>
      <c r="E14" s="32"/>
      <c r="F14" s="32"/>
      <c r="G14" s="32"/>
      <c r="H14" s="32"/>
      <c r="I14" s="51" t="s">
        <v>98</v>
      </c>
      <c r="J14" s="32"/>
      <c r="K14" s="32"/>
      <c r="L14" s="51" t="s">
        <v>99</v>
      </c>
    </row>
    <row r="15" spans="1:12" x14ac:dyDescent="0.25">
      <c r="A15" s="51" t="s">
        <v>16</v>
      </c>
      <c r="B15" s="51" t="s">
        <v>15</v>
      </c>
      <c r="C15" s="51" t="s">
        <v>100</v>
      </c>
      <c r="D15" s="51" t="s">
        <v>101</v>
      </c>
      <c r="E15" s="32"/>
      <c r="F15" s="32"/>
      <c r="G15" s="32"/>
      <c r="H15" s="32"/>
      <c r="I15" s="51" t="s">
        <v>102</v>
      </c>
      <c r="J15" s="51" t="s">
        <v>103</v>
      </c>
      <c r="K15" s="51" t="s">
        <v>104</v>
      </c>
      <c r="L15" s="51" t="s">
        <v>4</v>
      </c>
    </row>
    <row r="16" spans="1:12" x14ac:dyDescent="0.25">
      <c r="A16" s="51" t="s">
        <v>138</v>
      </c>
      <c r="B16" s="51" t="s">
        <v>139</v>
      </c>
      <c r="C16" s="32"/>
      <c r="D16" s="32"/>
      <c r="E16" s="32"/>
      <c r="F16" s="32"/>
      <c r="G16" s="32"/>
      <c r="H16" s="32"/>
      <c r="I16" s="54">
        <v>0</v>
      </c>
      <c r="J16" s="54">
        <v>33740000</v>
      </c>
      <c r="K16" s="54">
        <v>383291505</v>
      </c>
      <c r="L16" s="54">
        <v>-349551505</v>
      </c>
    </row>
    <row r="17" spans="1:27" ht="15" x14ac:dyDescent="0.25">
      <c r="A17" s="51" t="s">
        <v>140</v>
      </c>
      <c r="B17" s="32"/>
      <c r="C17" s="32"/>
      <c r="D17" s="32"/>
      <c r="E17" s="32"/>
      <c r="F17" s="32"/>
      <c r="G17" s="32"/>
      <c r="H17" s="32"/>
      <c r="I17" s="54">
        <v>0</v>
      </c>
      <c r="J17" s="54">
        <v>33740000</v>
      </c>
      <c r="K17" s="54">
        <v>383291505</v>
      </c>
      <c r="L17" s="54">
        <v>-349551505</v>
      </c>
      <c r="O17" s="46" t="s">
        <v>608</v>
      </c>
      <c r="P17" s="46" t="s">
        <v>614</v>
      </c>
      <c r="Q17" s="46" t="s">
        <v>616</v>
      </c>
      <c r="R17" s="46" t="s">
        <v>617</v>
      </c>
      <c r="S17" s="46" t="s">
        <v>615</v>
      </c>
      <c r="T17" s="46" t="s">
        <v>616</v>
      </c>
      <c r="U17" s="56" t="s">
        <v>610</v>
      </c>
      <c r="X17" s="57" t="s">
        <v>655</v>
      </c>
      <c r="Y17" s="58" t="s">
        <v>710</v>
      </c>
      <c r="Z17" s="58" t="s">
        <v>711</v>
      </c>
      <c r="AA17" s="46" t="s">
        <v>712</v>
      </c>
    </row>
    <row r="18" spans="1:27" ht="15" x14ac:dyDescent="0.25">
      <c r="A18" s="52">
        <v>44742</v>
      </c>
      <c r="B18" s="32" t="s">
        <v>141</v>
      </c>
      <c r="C18" s="32" t="s">
        <v>109</v>
      </c>
      <c r="D18" s="32" t="s">
        <v>110</v>
      </c>
      <c r="E18" s="32" t="s">
        <v>142</v>
      </c>
      <c r="F18" s="32"/>
      <c r="G18" s="32"/>
      <c r="H18" s="32"/>
      <c r="I18" s="32"/>
      <c r="J18" s="55">
        <v>0</v>
      </c>
      <c r="K18" s="55">
        <v>103365390</v>
      </c>
      <c r="L18" s="55">
        <v>-103365390</v>
      </c>
      <c r="O18" s="41">
        <v>1</v>
      </c>
      <c r="P18" s="41" t="s">
        <v>654</v>
      </c>
      <c r="Q18" s="41" t="str">
        <f>O18&amp;P18</f>
        <v>1SI</v>
      </c>
      <c r="R18" s="41" t="s">
        <v>654</v>
      </c>
      <c r="S18" s="41">
        <v>4</v>
      </c>
      <c r="T18" s="41" t="str">
        <f>R18&amp;S18</f>
        <v>SI4</v>
      </c>
      <c r="U18" s="43">
        <v>103365390</v>
      </c>
      <c r="X18" s="59" t="s">
        <v>656</v>
      </c>
      <c r="Y18" s="58">
        <v>2380000</v>
      </c>
      <c r="Z18" s="58">
        <v>2380000</v>
      </c>
      <c r="AA18" s="60">
        <f>+GETPIVOTDATA("VALOR CARTERA",$X$17,"UNION","FEPE1383")-Z18</f>
        <v>0</v>
      </c>
    </row>
    <row r="19" spans="1:27" ht="15" x14ac:dyDescent="0.25">
      <c r="A19" s="52">
        <v>44778</v>
      </c>
      <c r="B19" s="32" t="s">
        <v>143</v>
      </c>
      <c r="C19" s="32" t="s">
        <v>144</v>
      </c>
      <c r="D19" s="32" t="s">
        <v>110</v>
      </c>
      <c r="E19" s="32" t="s">
        <v>145</v>
      </c>
      <c r="F19" s="32"/>
      <c r="G19" s="32"/>
      <c r="H19" s="32"/>
      <c r="I19" s="32"/>
      <c r="J19" s="55">
        <v>0</v>
      </c>
      <c r="K19" s="55">
        <v>2380000</v>
      </c>
      <c r="L19" s="55">
        <v>-105745390</v>
      </c>
      <c r="O19" s="41">
        <v>5</v>
      </c>
      <c r="P19" s="41" t="s">
        <v>612</v>
      </c>
      <c r="Q19" s="41" t="str">
        <f t="shared" ref="Q19:Q82" si="0">O19&amp;P19</f>
        <v>5FED</v>
      </c>
      <c r="R19" s="41" t="s">
        <v>313</v>
      </c>
      <c r="S19" s="41">
        <v>319</v>
      </c>
      <c r="T19" s="41" t="str">
        <f t="shared" ref="T19:T82" si="1">R19&amp;S19</f>
        <v>FEPE319</v>
      </c>
      <c r="U19" s="43">
        <v>2380000</v>
      </c>
      <c r="X19" s="59" t="s">
        <v>657</v>
      </c>
      <c r="Y19" s="58">
        <v>2380000</v>
      </c>
      <c r="Z19" s="58">
        <v>2380000</v>
      </c>
      <c r="AA19" s="60">
        <f t="shared" ref="AA19:AA82" si="2">Z19-GETPIVOTDATA("VALOR CARTERA",$X$17,"UNION","FEPE1383")</f>
        <v>0</v>
      </c>
    </row>
    <row r="20" spans="1:27" ht="15" x14ac:dyDescent="0.25">
      <c r="A20" s="52">
        <v>44778</v>
      </c>
      <c r="B20" s="32" t="s">
        <v>146</v>
      </c>
      <c r="C20" s="32" t="s">
        <v>144</v>
      </c>
      <c r="D20" s="32" t="s">
        <v>110</v>
      </c>
      <c r="E20" s="32" t="s">
        <v>145</v>
      </c>
      <c r="F20" s="32"/>
      <c r="G20" s="32"/>
      <c r="H20" s="32"/>
      <c r="I20" s="32"/>
      <c r="J20" s="55">
        <v>0</v>
      </c>
      <c r="K20" s="55">
        <v>2380000</v>
      </c>
      <c r="L20" s="55">
        <v>-108125390</v>
      </c>
      <c r="O20" s="41">
        <v>5</v>
      </c>
      <c r="P20" s="41" t="s">
        <v>612</v>
      </c>
      <c r="Q20" s="41" t="str">
        <f t="shared" si="0"/>
        <v>5FED</v>
      </c>
      <c r="R20" s="41" t="s">
        <v>313</v>
      </c>
      <c r="S20" s="41">
        <v>320</v>
      </c>
      <c r="T20" s="41" t="str">
        <f t="shared" si="1"/>
        <v>FEPE320</v>
      </c>
      <c r="U20" s="43">
        <v>2380000</v>
      </c>
      <c r="X20" s="59" t="s">
        <v>658</v>
      </c>
      <c r="Y20" s="58">
        <v>2380000</v>
      </c>
      <c r="Z20" s="58">
        <v>2380000</v>
      </c>
      <c r="AA20" s="60">
        <f t="shared" si="2"/>
        <v>0</v>
      </c>
    </row>
    <row r="21" spans="1:27" ht="15" x14ac:dyDescent="0.25">
      <c r="A21" s="52">
        <v>44778</v>
      </c>
      <c r="B21" s="32" t="s">
        <v>147</v>
      </c>
      <c r="C21" s="32" t="s">
        <v>144</v>
      </c>
      <c r="D21" s="32" t="s">
        <v>110</v>
      </c>
      <c r="E21" s="32" t="s">
        <v>145</v>
      </c>
      <c r="F21" s="32"/>
      <c r="G21" s="32"/>
      <c r="H21" s="32"/>
      <c r="I21" s="32"/>
      <c r="J21" s="55">
        <v>0</v>
      </c>
      <c r="K21" s="55">
        <v>2380000</v>
      </c>
      <c r="L21" s="55">
        <v>-110505390</v>
      </c>
      <c r="O21" s="41">
        <v>5</v>
      </c>
      <c r="P21" s="41" t="s">
        <v>612</v>
      </c>
      <c r="Q21" s="41" t="str">
        <f t="shared" si="0"/>
        <v>5FED</v>
      </c>
      <c r="R21" s="41" t="s">
        <v>313</v>
      </c>
      <c r="S21" s="41">
        <v>321</v>
      </c>
      <c r="T21" s="41" t="str">
        <f t="shared" si="1"/>
        <v>FEPE321</v>
      </c>
      <c r="U21" s="43">
        <v>2380000</v>
      </c>
      <c r="X21" s="59" t="s">
        <v>659</v>
      </c>
      <c r="Y21" s="58">
        <v>55000</v>
      </c>
      <c r="Z21" s="58">
        <v>55000</v>
      </c>
      <c r="AA21" s="60">
        <f>GETPIVOTDATA("VALOR CARTERA",$X$17,"UNION","FEPE1386")-Z21</f>
        <v>0</v>
      </c>
    </row>
    <row r="22" spans="1:27" ht="15" x14ac:dyDescent="0.25">
      <c r="A22" s="52">
        <v>44778</v>
      </c>
      <c r="B22" s="32" t="s">
        <v>148</v>
      </c>
      <c r="C22" s="32" t="s">
        <v>144</v>
      </c>
      <c r="D22" s="32" t="s">
        <v>110</v>
      </c>
      <c r="E22" s="32" t="s">
        <v>145</v>
      </c>
      <c r="F22" s="32"/>
      <c r="G22" s="32"/>
      <c r="H22" s="32"/>
      <c r="I22" s="32"/>
      <c r="J22" s="55">
        <v>0</v>
      </c>
      <c r="K22" s="55">
        <v>2380000</v>
      </c>
      <c r="L22" s="55">
        <v>-112885390</v>
      </c>
      <c r="O22" s="41">
        <v>5</v>
      </c>
      <c r="P22" s="41" t="s">
        <v>612</v>
      </c>
      <c r="Q22" s="41" t="str">
        <f t="shared" si="0"/>
        <v>5FED</v>
      </c>
      <c r="R22" s="41" t="s">
        <v>313</v>
      </c>
      <c r="S22" s="41">
        <v>322</v>
      </c>
      <c r="T22" s="41" t="str">
        <f t="shared" si="1"/>
        <v>FEPE322</v>
      </c>
      <c r="U22" s="43">
        <v>2380000</v>
      </c>
      <c r="X22" s="59" t="s">
        <v>660</v>
      </c>
      <c r="Y22" s="58">
        <v>2380000</v>
      </c>
      <c r="Z22" s="58">
        <v>2380000</v>
      </c>
      <c r="AA22" s="60">
        <f t="shared" si="2"/>
        <v>0</v>
      </c>
    </row>
    <row r="23" spans="1:27" ht="15" x14ac:dyDescent="0.25">
      <c r="A23" s="52">
        <v>44778</v>
      </c>
      <c r="B23" s="32" t="s">
        <v>149</v>
      </c>
      <c r="C23" s="32" t="s">
        <v>144</v>
      </c>
      <c r="D23" s="32" t="s">
        <v>110</v>
      </c>
      <c r="E23" s="32" t="s">
        <v>145</v>
      </c>
      <c r="F23" s="32"/>
      <c r="G23" s="32"/>
      <c r="H23" s="32"/>
      <c r="I23" s="32"/>
      <c r="J23" s="55">
        <v>0</v>
      </c>
      <c r="K23" s="55">
        <v>2380000</v>
      </c>
      <c r="L23" s="55">
        <v>-115265390</v>
      </c>
      <c r="O23" s="41">
        <v>5</v>
      </c>
      <c r="P23" s="41" t="s">
        <v>612</v>
      </c>
      <c r="Q23" s="41" t="str">
        <f t="shared" si="0"/>
        <v>5FED</v>
      </c>
      <c r="R23" s="41" t="s">
        <v>313</v>
      </c>
      <c r="S23" s="41">
        <v>323</v>
      </c>
      <c r="T23" s="41" t="str">
        <f t="shared" si="1"/>
        <v>FEPE323</v>
      </c>
      <c r="U23" s="43">
        <v>2380000</v>
      </c>
      <c r="X23" s="59" t="s">
        <v>661</v>
      </c>
      <c r="Y23" s="58">
        <v>2380000</v>
      </c>
      <c r="Z23" s="58">
        <v>2380000</v>
      </c>
      <c r="AA23" s="60">
        <f t="shared" si="2"/>
        <v>0</v>
      </c>
    </row>
    <row r="24" spans="1:27" ht="15" x14ac:dyDescent="0.25">
      <c r="A24" s="52">
        <v>44778</v>
      </c>
      <c r="B24" s="32" t="s">
        <v>150</v>
      </c>
      <c r="C24" s="32" t="s">
        <v>144</v>
      </c>
      <c r="D24" s="32" t="s">
        <v>110</v>
      </c>
      <c r="E24" s="32" t="s">
        <v>145</v>
      </c>
      <c r="F24" s="32"/>
      <c r="G24" s="32"/>
      <c r="H24" s="32"/>
      <c r="I24" s="32"/>
      <c r="J24" s="55">
        <v>0</v>
      </c>
      <c r="K24" s="55">
        <v>2380000</v>
      </c>
      <c r="L24" s="55">
        <v>-117645390</v>
      </c>
      <c r="O24" s="41">
        <v>5</v>
      </c>
      <c r="P24" s="41" t="s">
        <v>612</v>
      </c>
      <c r="Q24" s="41" t="str">
        <f t="shared" si="0"/>
        <v>5FED</v>
      </c>
      <c r="R24" s="41" t="s">
        <v>313</v>
      </c>
      <c r="S24" s="41">
        <v>324</v>
      </c>
      <c r="T24" s="41" t="str">
        <f t="shared" si="1"/>
        <v>FEPE324</v>
      </c>
      <c r="U24" s="43">
        <v>2380000</v>
      </c>
      <c r="X24" s="59" t="s">
        <v>662</v>
      </c>
      <c r="Y24" s="58">
        <v>2380000</v>
      </c>
      <c r="Z24" s="58">
        <v>2380000</v>
      </c>
      <c r="AA24" s="60">
        <f t="shared" si="2"/>
        <v>0</v>
      </c>
    </row>
    <row r="25" spans="1:27" ht="15" x14ac:dyDescent="0.25">
      <c r="A25" s="52">
        <v>44778</v>
      </c>
      <c r="B25" s="32" t="s">
        <v>151</v>
      </c>
      <c r="C25" s="32" t="s">
        <v>144</v>
      </c>
      <c r="D25" s="32" t="s">
        <v>110</v>
      </c>
      <c r="E25" s="32" t="s">
        <v>152</v>
      </c>
      <c r="F25" s="32"/>
      <c r="G25" s="32"/>
      <c r="H25" s="32"/>
      <c r="I25" s="32"/>
      <c r="J25" s="55">
        <v>0</v>
      </c>
      <c r="K25" s="55">
        <v>2380000</v>
      </c>
      <c r="L25" s="55">
        <v>-120025390</v>
      </c>
      <c r="O25" s="41">
        <v>5</v>
      </c>
      <c r="P25" s="41" t="s">
        <v>612</v>
      </c>
      <c r="Q25" s="41" t="str">
        <f t="shared" si="0"/>
        <v>5FED</v>
      </c>
      <c r="R25" s="41" t="s">
        <v>313</v>
      </c>
      <c r="S25" s="41">
        <v>325</v>
      </c>
      <c r="T25" s="41" t="str">
        <f t="shared" si="1"/>
        <v>FEPE325</v>
      </c>
      <c r="U25" s="43">
        <v>2380000</v>
      </c>
      <c r="X25" s="59" t="s">
        <v>663</v>
      </c>
      <c r="Y25" s="58">
        <v>2380000</v>
      </c>
      <c r="Z25" s="58">
        <v>2380000</v>
      </c>
      <c r="AA25" s="60">
        <f t="shared" si="2"/>
        <v>0</v>
      </c>
    </row>
    <row r="26" spans="1:27" ht="15" x14ac:dyDescent="0.25">
      <c r="A26" s="52">
        <v>44778</v>
      </c>
      <c r="B26" s="32" t="s">
        <v>153</v>
      </c>
      <c r="C26" s="32" t="s">
        <v>144</v>
      </c>
      <c r="D26" s="32" t="s">
        <v>110</v>
      </c>
      <c r="E26" s="32" t="s">
        <v>154</v>
      </c>
      <c r="F26" s="32"/>
      <c r="G26" s="32"/>
      <c r="H26" s="32"/>
      <c r="I26" s="32"/>
      <c r="J26" s="55">
        <v>0</v>
      </c>
      <c r="K26" s="55">
        <v>2380000</v>
      </c>
      <c r="L26" s="55">
        <v>-122405390</v>
      </c>
      <c r="O26" s="41">
        <v>5</v>
      </c>
      <c r="P26" s="41" t="s">
        <v>612</v>
      </c>
      <c r="Q26" s="41" t="str">
        <f t="shared" si="0"/>
        <v>5FED</v>
      </c>
      <c r="R26" s="41" t="s">
        <v>313</v>
      </c>
      <c r="S26" s="41">
        <v>326</v>
      </c>
      <c r="T26" s="41" t="str">
        <f t="shared" si="1"/>
        <v>FEPE326</v>
      </c>
      <c r="U26" s="43">
        <v>2380000</v>
      </c>
      <c r="X26" s="59" t="s">
        <v>664</v>
      </c>
      <c r="Y26" s="58">
        <v>2380000</v>
      </c>
      <c r="Z26" s="58">
        <v>2380000</v>
      </c>
      <c r="AA26" s="60">
        <f t="shared" si="2"/>
        <v>0</v>
      </c>
    </row>
    <row r="27" spans="1:27" ht="15" x14ac:dyDescent="0.25">
      <c r="A27" s="52">
        <v>44778</v>
      </c>
      <c r="B27" s="32" t="s">
        <v>155</v>
      </c>
      <c r="C27" s="32" t="s">
        <v>144</v>
      </c>
      <c r="D27" s="32" t="s">
        <v>110</v>
      </c>
      <c r="E27" s="32" t="s">
        <v>154</v>
      </c>
      <c r="F27" s="32"/>
      <c r="G27" s="32"/>
      <c r="H27" s="32"/>
      <c r="I27" s="32"/>
      <c r="J27" s="55">
        <v>0</v>
      </c>
      <c r="K27" s="55">
        <v>2380000</v>
      </c>
      <c r="L27" s="55">
        <v>-124785390</v>
      </c>
      <c r="O27" s="41">
        <v>5</v>
      </c>
      <c r="P27" s="41" t="s">
        <v>612</v>
      </c>
      <c r="Q27" s="41" t="str">
        <f t="shared" si="0"/>
        <v>5FED</v>
      </c>
      <c r="R27" s="41" t="s">
        <v>313</v>
      </c>
      <c r="S27" s="41">
        <v>327</v>
      </c>
      <c r="T27" s="41" t="str">
        <f t="shared" si="1"/>
        <v>FEPE327</v>
      </c>
      <c r="U27" s="43">
        <v>2380000</v>
      </c>
      <c r="X27" s="59" t="s">
        <v>665</v>
      </c>
      <c r="Y27" s="58">
        <v>2380000</v>
      </c>
      <c r="Z27" s="58">
        <v>2380000</v>
      </c>
      <c r="AA27" s="60">
        <f t="shared" si="2"/>
        <v>0</v>
      </c>
    </row>
    <row r="28" spans="1:27" ht="15" x14ac:dyDescent="0.25">
      <c r="A28" s="52">
        <v>44778</v>
      </c>
      <c r="B28" s="32" t="s">
        <v>156</v>
      </c>
      <c r="C28" s="32" t="s">
        <v>144</v>
      </c>
      <c r="D28" s="32" t="s">
        <v>110</v>
      </c>
      <c r="E28" s="32" t="s">
        <v>154</v>
      </c>
      <c r="F28" s="32"/>
      <c r="G28" s="32"/>
      <c r="H28" s="32"/>
      <c r="I28" s="32"/>
      <c r="J28" s="55">
        <v>0</v>
      </c>
      <c r="K28" s="55">
        <v>2380000</v>
      </c>
      <c r="L28" s="55">
        <v>-127165390</v>
      </c>
      <c r="O28" s="41">
        <v>5</v>
      </c>
      <c r="P28" s="41" t="s">
        <v>612</v>
      </c>
      <c r="Q28" s="41" t="str">
        <f t="shared" si="0"/>
        <v>5FED</v>
      </c>
      <c r="R28" s="41" t="s">
        <v>313</v>
      </c>
      <c r="S28" s="41">
        <v>328</v>
      </c>
      <c r="T28" s="41" t="str">
        <f t="shared" si="1"/>
        <v>FEPE328</v>
      </c>
      <c r="U28" s="43">
        <v>2380000</v>
      </c>
      <c r="X28" s="59" t="s">
        <v>666</v>
      </c>
      <c r="Y28" s="58">
        <v>2380000</v>
      </c>
      <c r="Z28" s="58">
        <v>2380000</v>
      </c>
      <c r="AA28" s="60">
        <f t="shared" si="2"/>
        <v>0</v>
      </c>
    </row>
    <row r="29" spans="1:27" ht="15" x14ac:dyDescent="0.25">
      <c r="A29" s="52">
        <v>44778</v>
      </c>
      <c r="B29" s="32" t="s">
        <v>157</v>
      </c>
      <c r="C29" s="32" t="s">
        <v>144</v>
      </c>
      <c r="D29" s="32" t="s">
        <v>110</v>
      </c>
      <c r="E29" s="32" t="s">
        <v>152</v>
      </c>
      <c r="F29" s="32"/>
      <c r="G29" s="32"/>
      <c r="H29" s="32"/>
      <c r="I29" s="32"/>
      <c r="J29" s="55">
        <v>0</v>
      </c>
      <c r="K29" s="55">
        <v>2380000</v>
      </c>
      <c r="L29" s="55">
        <v>-129545390</v>
      </c>
      <c r="O29" s="41">
        <v>5</v>
      </c>
      <c r="P29" s="41" t="s">
        <v>612</v>
      </c>
      <c r="Q29" s="41" t="str">
        <f t="shared" si="0"/>
        <v>5FED</v>
      </c>
      <c r="R29" s="41" t="s">
        <v>313</v>
      </c>
      <c r="S29" s="41">
        <v>329</v>
      </c>
      <c r="T29" s="41" t="str">
        <f t="shared" si="1"/>
        <v>FEPE329</v>
      </c>
      <c r="U29" s="43">
        <v>2380000</v>
      </c>
      <c r="X29" s="59" t="s">
        <v>667</v>
      </c>
      <c r="Y29" s="58">
        <v>2380000</v>
      </c>
      <c r="Z29" s="58">
        <v>2380000</v>
      </c>
      <c r="AA29" s="60">
        <f t="shared" si="2"/>
        <v>0</v>
      </c>
    </row>
    <row r="30" spans="1:27" ht="15" x14ac:dyDescent="0.25">
      <c r="A30" s="52">
        <v>44778</v>
      </c>
      <c r="B30" s="32" t="s">
        <v>158</v>
      </c>
      <c r="C30" s="32" t="s">
        <v>144</v>
      </c>
      <c r="D30" s="32" t="s">
        <v>110</v>
      </c>
      <c r="E30" s="32" t="s">
        <v>152</v>
      </c>
      <c r="F30" s="32"/>
      <c r="G30" s="32"/>
      <c r="H30" s="32"/>
      <c r="I30" s="32"/>
      <c r="J30" s="55">
        <v>0</v>
      </c>
      <c r="K30" s="55">
        <v>2380000</v>
      </c>
      <c r="L30" s="55">
        <v>-131925390</v>
      </c>
      <c r="O30" s="41">
        <v>5</v>
      </c>
      <c r="P30" s="41" t="s">
        <v>612</v>
      </c>
      <c r="Q30" s="41" t="str">
        <f t="shared" si="0"/>
        <v>5FED</v>
      </c>
      <c r="R30" s="41" t="s">
        <v>313</v>
      </c>
      <c r="S30" s="41">
        <v>330</v>
      </c>
      <c r="T30" s="41" t="str">
        <f t="shared" si="1"/>
        <v>FEPE330</v>
      </c>
      <c r="U30" s="43">
        <v>2380000</v>
      </c>
      <c r="X30" s="59" t="s">
        <v>668</v>
      </c>
      <c r="Y30" s="58">
        <v>1128975</v>
      </c>
      <c r="Z30" s="58">
        <v>1128975</v>
      </c>
      <c r="AA30" s="60">
        <f>GETPIVOTDATA("VALOR CARTERA",$X$17,"UNION","FEPE1395")-Z30</f>
        <v>0</v>
      </c>
    </row>
    <row r="31" spans="1:27" ht="15" x14ac:dyDescent="0.25">
      <c r="A31" s="52">
        <v>44809</v>
      </c>
      <c r="B31" s="32" t="s">
        <v>159</v>
      </c>
      <c r="C31" s="32" t="s">
        <v>144</v>
      </c>
      <c r="D31" s="32" t="s">
        <v>110</v>
      </c>
      <c r="E31" s="32" t="s">
        <v>160</v>
      </c>
      <c r="F31" s="32"/>
      <c r="G31" s="32"/>
      <c r="H31" s="32"/>
      <c r="I31" s="32"/>
      <c r="J31" s="55">
        <v>0</v>
      </c>
      <c r="K31" s="55">
        <v>55000</v>
      </c>
      <c r="L31" s="55">
        <v>-131980390</v>
      </c>
      <c r="O31" s="41">
        <v>5</v>
      </c>
      <c r="P31" s="41" t="s">
        <v>612</v>
      </c>
      <c r="Q31" s="41" t="str">
        <f t="shared" si="0"/>
        <v>5FED</v>
      </c>
      <c r="R31" s="41" t="s">
        <v>313</v>
      </c>
      <c r="S31" s="41">
        <v>700</v>
      </c>
      <c r="T31" s="41" t="str">
        <f t="shared" si="1"/>
        <v>FEPE700</v>
      </c>
      <c r="U31" s="43">
        <v>55000</v>
      </c>
      <c r="X31" s="59" t="s">
        <v>669</v>
      </c>
      <c r="Y31" s="58">
        <v>1098462</v>
      </c>
      <c r="Z31" s="58">
        <v>1098462</v>
      </c>
      <c r="AA31" s="60">
        <f>GETPIVOTDATA("VALOR CARTERA",$X$17,"UNION","FEPE1396")-Z31</f>
        <v>0</v>
      </c>
    </row>
    <row r="32" spans="1:27" ht="15" x14ac:dyDescent="0.25">
      <c r="A32" s="52">
        <v>44809</v>
      </c>
      <c r="B32" s="32" t="s">
        <v>161</v>
      </c>
      <c r="C32" s="32" t="s">
        <v>144</v>
      </c>
      <c r="D32" s="32" t="s">
        <v>110</v>
      </c>
      <c r="E32" s="32" t="s">
        <v>154</v>
      </c>
      <c r="F32" s="32"/>
      <c r="G32" s="32"/>
      <c r="H32" s="32"/>
      <c r="I32" s="32"/>
      <c r="J32" s="55">
        <v>0</v>
      </c>
      <c r="K32" s="55">
        <v>2380000</v>
      </c>
      <c r="L32" s="55">
        <v>-134360390</v>
      </c>
      <c r="O32" s="41">
        <v>5</v>
      </c>
      <c r="P32" s="41" t="s">
        <v>612</v>
      </c>
      <c r="Q32" s="41" t="str">
        <f t="shared" si="0"/>
        <v>5FED</v>
      </c>
      <c r="R32" s="41" t="s">
        <v>313</v>
      </c>
      <c r="S32" s="41">
        <v>701</v>
      </c>
      <c r="T32" s="41" t="str">
        <f t="shared" si="1"/>
        <v>FEPE701</v>
      </c>
      <c r="U32" s="43">
        <v>2380000</v>
      </c>
      <c r="X32" s="59" t="s">
        <v>670</v>
      </c>
      <c r="Y32" s="58">
        <v>2380000</v>
      </c>
      <c r="Z32" s="58">
        <v>2380000</v>
      </c>
      <c r="AA32" s="60">
        <f t="shared" si="2"/>
        <v>0</v>
      </c>
    </row>
    <row r="33" spans="1:27" ht="15" x14ac:dyDescent="0.25">
      <c r="A33" s="52">
        <v>44809</v>
      </c>
      <c r="B33" s="32" t="s">
        <v>162</v>
      </c>
      <c r="C33" s="32" t="s">
        <v>144</v>
      </c>
      <c r="D33" s="32" t="s">
        <v>110</v>
      </c>
      <c r="E33" s="32" t="s">
        <v>154</v>
      </c>
      <c r="F33" s="32"/>
      <c r="G33" s="32"/>
      <c r="H33" s="32"/>
      <c r="I33" s="32"/>
      <c r="J33" s="55">
        <v>0</v>
      </c>
      <c r="K33" s="55">
        <v>2380000</v>
      </c>
      <c r="L33" s="55">
        <v>-136740390</v>
      </c>
      <c r="O33" s="41">
        <v>5</v>
      </c>
      <c r="P33" s="41" t="s">
        <v>612</v>
      </c>
      <c r="Q33" s="41" t="str">
        <f t="shared" si="0"/>
        <v>5FED</v>
      </c>
      <c r="R33" s="41" t="s">
        <v>313</v>
      </c>
      <c r="S33" s="41">
        <v>702</v>
      </c>
      <c r="T33" s="41" t="str">
        <f t="shared" si="1"/>
        <v>FEPE702</v>
      </c>
      <c r="U33" s="43">
        <v>2380000</v>
      </c>
      <c r="X33" s="59" t="s">
        <v>641</v>
      </c>
      <c r="Y33" s="58">
        <v>120000</v>
      </c>
      <c r="Z33" s="58">
        <v>120000</v>
      </c>
      <c r="AA33" s="60">
        <f>GETPIVOTDATA("VALOR CARTERA",$X$17,"UNION","FEPE1863")-Z33</f>
        <v>0</v>
      </c>
    </row>
    <row r="34" spans="1:27" ht="15" x14ac:dyDescent="0.25">
      <c r="A34" s="52">
        <v>44809</v>
      </c>
      <c r="B34" s="32" t="s">
        <v>163</v>
      </c>
      <c r="C34" s="32" t="s">
        <v>144</v>
      </c>
      <c r="D34" s="32" t="s">
        <v>110</v>
      </c>
      <c r="E34" s="32" t="s">
        <v>154</v>
      </c>
      <c r="F34" s="32"/>
      <c r="G34" s="32"/>
      <c r="H34" s="32"/>
      <c r="I34" s="32"/>
      <c r="J34" s="55">
        <v>0</v>
      </c>
      <c r="K34" s="55">
        <v>2380000</v>
      </c>
      <c r="L34" s="55">
        <v>-139120390</v>
      </c>
      <c r="O34" s="41">
        <v>5</v>
      </c>
      <c r="P34" s="41" t="s">
        <v>612</v>
      </c>
      <c r="Q34" s="41" t="str">
        <f t="shared" si="0"/>
        <v>5FED</v>
      </c>
      <c r="R34" s="41" t="s">
        <v>313</v>
      </c>
      <c r="S34" s="41">
        <v>703</v>
      </c>
      <c r="T34" s="41" t="str">
        <f t="shared" si="1"/>
        <v>FEPE703</v>
      </c>
      <c r="U34" s="43">
        <v>2380000</v>
      </c>
      <c r="X34" s="59" t="s">
        <v>642</v>
      </c>
      <c r="Y34" s="58">
        <v>2380000</v>
      </c>
      <c r="Z34" s="58">
        <v>2380000</v>
      </c>
      <c r="AA34" s="60">
        <f t="shared" si="2"/>
        <v>0</v>
      </c>
    </row>
    <row r="35" spans="1:27" ht="15" x14ac:dyDescent="0.25">
      <c r="A35" s="52">
        <v>44809</v>
      </c>
      <c r="B35" s="32" t="s">
        <v>164</v>
      </c>
      <c r="C35" s="32" t="s">
        <v>144</v>
      </c>
      <c r="D35" s="32" t="s">
        <v>110</v>
      </c>
      <c r="E35" s="32" t="s">
        <v>152</v>
      </c>
      <c r="F35" s="32"/>
      <c r="G35" s="32"/>
      <c r="H35" s="32"/>
      <c r="I35" s="32"/>
      <c r="J35" s="55">
        <v>0</v>
      </c>
      <c r="K35" s="55">
        <v>2380000</v>
      </c>
      <c r="L35" s="55">
        <v>-141500390</v>
      </c>
      <c r="O35" s="41">
        <v>5</v>
      </c>
      <c r="P35" s="41" t="s">
        <v>612</v>
      </c>
      <c r="Q35" s="41" t="str">
        <f t="shared" si="0"/>
        <v>5FED</v>
      </c>
      <c r="R35" s="41" t="s">
        <v>313</v>
      </c>
      <c r="S35" s="41">
        <v>704</v>
      </c>
      <c r="T35" s="41" t="str">
        <f t="shared" si="1"/>
        <v>FEPE704</v>
      </c>
      <c r="U35" s="43">
        <v>2380000</v>
      </c>
      <c r="X35" s="59" t="s">
        <v>643</v>
      </c>
      <c r="Y35" s="58">
        <v>2380000</v>
      </c>
      <c r="Z35" s="56">
        <v>2380000</v>
      </c>
      <c r="AA35" s="60">
        <f t="shared" si="2"/>
        <v>0</v>
      </c>
    </row>
    <row r="36" spans="1:27" ht="15" x14ac:dyDescent="0.25">
      <c r="A36" s="52">
        <v>44809</v>
      </c>
      <c r="B36" s="32" t="s">
        <v>165</v>
      </c>
      <c r="C36" s="32" t="s">
        <v>144</v>
      </c>
      <c r="D36" s="32" t="s">
        <v>110</v>
      </c>
      <c r="E36" s="32" t="s">
        <v>152</v>
      </c>
      <c r="F36" s="32"/>
      <c r="G36" s="32"/>
      <c r="H36" s="32"/>
      <c r="I36" s="32"/>
      <c r="J36" s="55">
        <v>0</v>
      </c>
      <c r="K36" s="55">
        <v>2380000</v>
      </c>
      <c r="L36" s="55">
        <v>-143880390</v>
      </c>
      <c r="O36" s="41">
        <v>5</v>
      </c>
      <c r="P36" s="41" t="s">
        <v>612</v>
      </c>
      <c r="Q36" s="41" t="str">
        <f t="shared" si="0"/>
        <v>5FED</v>
      </c>
      <c r="R36" s="41" t="s">
        <v>313</v>
      </c>
      <c r="S36" s="41">
        <v>705</v>
      </c>
      <c r="T36" s="41" t="str">
        <f t="shared" si="1"/>
        <v>FEPE705</v>
      </c>
      <c r="U36" s="43">
        <v>2380000</v>
      </c>
      <c r="X36" s="59" t="s">
        <v>644</v>
      </c>
      <c r="Y36" s="58">
        <v>2380000</v>
      </c>
      <c r="Z36" s="56">
        <v>2380000</v>
      </c>
      <c r="AA36" s="60">
        <f t="shared" si="2"/>
        <v>0</v>
      </c>
    </row>
    <row r="37" spans="1:27" ht="15" x14ac:dyDescent="0.25">
      <c r="A37" s="52">
        <v>44809</v>
      </c>
      <c r="B37" s="32" t="s">
        <v>166</v>
      </c>
      <c r="C37" s="32" t="s">
        <v>144</v>
      </c>
      <c r="D37" s="32" t="s">
        <v>110</v>
      </c>
      <c r="E37" s="32" t="s">
        <v>152</v>
      </c>
      <c r="F37" s="32"/>
      <c r="G37" s="32"/>
      <c r="H37" s="32"/>
      <c r="I37" s="32"/>
      <c r="J37" s="55">
        <v>0</v>
      </c>
      <c r="K37" s="55">
        <v>2380000</v>
      </c>
      <c r="L37" s="55">
        <v>-146260390</v>
      </c>
      <c r="O37" s="41">
        <v>5</v>
      </c>
      <c r="P37" s="41" t="s">
        <v>612</v>
      </c>
      <c r="Q37" s="41" t="str">
        <f t="shared" si="0"/>
        <v>5FED</v>
      </c>
      <c r="R37" s="41" t="s">
        <v>313</v>
      </c>
      <c r="S37" s="41">
        <v>706</v>
      </c>
      <c r="T37" s="41" t="str">
        <f t="shared" si="1"/>
        <v>FEPE706</v>
      </c>
      <c r="U37" s="43">
        <v>2380000</v>
      </c>
      <c r="X37" s="59" t="s">
        <v>645</v>
      </c>
      <c r="Y37" s="58">
        <v>2380000</v>
      </c>
      <c r="Z37" s="56">
        <v>2380000</v>
      </c>
      <c r="AA37" s="60">
        <f t="shared" si="2"/>
        <v>0</v>
      </c>
    </row>
    <row r="38" spans="1:27" ht="15" x14ac:dyDescent="0.25">
      <c r="A38" s="52">
        <v>44809</v>
      </c>
      <c r="B38" s="32" t="s">
        <v>167</v>
      </c>
      <c r="C38" s="32" t="s">
        <v>144</v>
      </c>
      <c r="D38" s="32" t="s">
        <v>110</v>
      </c>
      <c r="E38" s="32" t="s">
        <v>152</v>
      </c>
      <c r="F38" s="32"/>
      <c r="G38" s="32"/>
      <c r="H38" s="32"/>
      <c r="I38" s="32"/>
      <c r="J38" s="55">
        <v>0</v>
      </c>
      <c r="K38" s="55">
        <v>2380000</v>
      </c>
      <c r="L38" s="55">
        <v>-148640390</v>
      </c>
      <c r="O38" s="41">
        <v>5</v>
      </c>
      <c r="P38" s="41" t="s">
        <v>612</v>
      </c>
      <c r="Q38" s="41" t="str">
        <f t="shared" si="0"/>
        <v>5FED</v>
      </c>
      <c r="R38" s="41" t="s">
        <v>313</v>
      </c>
      <c r="S38" s="41">
        <v>707</v>
      </c>
      <c r="T38" s="41" t="str">
        <f t="shared" si="1"/>
        <v>FEPE707</v>
      </c>
      <c r="U38" s="43">
        <v>2380000</v>
      </c>
      <c r="X38" s="59" t="s">
        <v>646</v>
      </c>
      <c r="Y38" s="58">
        <v>2380000</v>
      </c>
      <c r="Z38" s="56">
        <v>2380000</v>
      </c>
      <c r="AA38" s="60">
        <f t="shared" si="2"/>
        <v>0</v>
      </c>
    </row>
    <row r="39" spans="1:27" ht="15" x14ac:dyDescent="0.25">
      <c r="A39" s="52">
        <v>44809</v>
      </c>
      <c r="B39" s="32" t="s">
        <v>168</v>
      </c>
      <c r="C39" s="32" t="s">
        <v>144</v>
      </c>
      <c r="D39" s="32" t="s">
        <v>110</v>
      </c>
      <c r="E39" s="32" t="s">
        <v>145</v>
      </c>
      <c r="F39" s="32"/>
      <c r="G39" s="32"/>
      <c r="H39" s="32"/>
      <c r="I39" s="32"/>
      <c r="J39" s="55">
        <v>0</v>
      </c>
      <c r="K39" s="55">
        <v>2380000</v>
      </c>
      <c r="L39" s="55">
        <v>-151020390</v>
      </c>
      <c r="O39" s="41">
        <v>5</v>
      </c>
      <c r="P39" s="41" t="s">
        <v>612</v>
      </c>
      <c r="Q39" s="41" t="str">
        <f t="shared" si="0"/>
        <v>5FED</v>
      </c>
      <c r="R39" s="41" t="s">
        <v>313</v>
      </c>
      <c r="S39" s="41">
        <v>708</v>
      </c>
      <c r="T39" s="41" t="str">
        <f t="shared" si="1"/>
        <v>FEPE708</v>
      </c>
      <c r="U39" s="43">
        <v>2380000</v>
      </c>
      <c r="X39" s="59" t="s">
        <v>647</v>
      </c>
      <c r="Y39" s="58">
        <v>2380000</v>
      </c>
      <c r="Z39" s="56">
        <v>2380000</v>
      </c>
      <c r="AA39" s="60">
        <f t="shared" si="2"/>
        <v>0</v>
      </c>
    </row>
    <row r="40" spans="1:27" ht="15" x14ac:dyDescent="0.25">
      <c r="A40" s="52">
        <v>44809</v>
      </c>
      <c r="B40" s="32" t="s">
        <v>169</v>
      </c>
      <c r="C40" s="32" t="s">
        <v>144</v>
      </c>
      <c r="D40" s="32" t="s">
        <v>110</v>
      </c>
      <c r="E40" s="32" t="s">
        <v>145</v>
      </c>
      <c r="F40" s="32"/>
      <c r="G40" s="32"/>
      <c r="H40" s="32"/>
      <c r="I40" s="32"/>
      <c r="J40" s="55">
        <v>0</v>
      </c>
      <c r="K40" s="55">
        <v>2380000</v>
      </c>
      <c r="L40" s="55">
        <v>-153400390</v>
      </c>
      <c r="O40" s="41">
        <v>5</v>
      </c>
      <c r="P40" s="41" t="s">
        <v>612</v>
      </c>
      <c r="Q40" s="41" t="str">
        <f t="shared" si="0"/>
        <v>5FED</v>
      </c>
      <c r="R40" s="41" t="s">
        <v>313</v>
      </c>
      <c r="S40" s="41">
        <v>709</v>
      </c>
      <c r="T40" s="41" t="str">
        <f t="shared" si="1"/>
        <v>FEPE709</v>
      </c>
      <c r="U40" s="43">
        <v>2380000</v>
      </c>
      <c r="X40" s="59" t="s">
        <v>631</v>
      </c>
      <c r="Y40" s="58">
        <v>2380000</v>
      </c>
      <c r="Z40" s="56">
        <v>2380000</v>
      </c>
      <c r="AA40" s="60">
        <f t="shared" si="2"/>
        <v>0</v>
      </c>
    </row>
    <row r="41" spans="1:27" ht="15" x14ac:dyDescent="0.25">
      <c r="A41" s="52">
        <v>44809</v>
      </c>
      <c r="B41" s="32" t="s">
        <v>170</v>
      </c>
      <c r="C41" s="32" t="s">
        <v>144</v>
      </c>
      <c r="D41" s="32" t="s">
        <v>110</v>
      </c>
      <c r="E41" s="32" t="s">
        <v>145</v>
      </c>
      <c r="F41" s="32"/>
      <c r="G41" s="32"/>
      <c r="H41" s="32"/>
      <c r="I41" s="32"/>
      <c r="J41" s="55">
        <v>0</v>
      </c>
      <c r="K41" s="55">
        <v>2380000</v>
      </c>
      <c r="L41" s="55">
        <v>-155780390</v>
      </c>
      <c r="O41" s="41">
        <v>5</v>
      </c>
      <c r="P41" s="41" t="s">
        <v>612</v>
      </c>
      <c r="Q41" s="41" t="str">
        <f t="shared" si="0"/>
        <v>5FED</v>
      </c>
      <c r="R41" s="41" t="s">
        <v>313</v>
      </c>
      <c r="S41" s="41">
        <v>710</v>
      </c>
      <c r="T41" s="41" t="str">
        <f t="shared" si="1"/>
        <v>FEPE710</v>
      </c>
      <c r="U41" s="43">
        <v>2380000</v>
      </c>
      <c r="X41" s="59" t="s">
        <v>648</v>
      </c>
      <c r="Y41" s="58">
        <v>2380000</v>
      </c>
      <c r="Z41" s="56">
        <v>2380000</v>
      </c>
      <c r="AA41" s="60">
        <f t="shared" si="2"/>
        <v>0</v>
      </c>
    </row>
    <row r="42" spans="1:27" ht="15" x14ac:dyDescent="0.25">
      <c r="A42" s="52">
        <v>44809</v>
      </c>
      <c r="B42" s="32" t="s">
        <v>171</v>
      </c>
      <c r="C42" s="32" t="s">
        <v>144</v>
      </c>
      <c r="D42" s="32" t="s">
        <v>110</v>
      </c>
      <c r="E42" s="32" t="s">
        <v>145</v>
      </c>
      <c r="F42" s="32"/>
      <c r="G42" s="32"/>
      <c r="H42" s="32"/>
      <c r="I42" s="32"/>
      <c r="J42" s="55">
        <v>0</v>
      </c>
      <c r="K42" s="55">
        <v>2380000</v>
      </c>
      <c r="L42" s="55">
        <v>-158160390</v>
      </c>
      <c r="O42" s="41">
        <v>5</v>
      </c>
      <c r="P42" s="41" t="s">
        <v>612</v>
      </c>
      <c r="Q42" s="41" t="str">
        <f t="shared" si="0"/>
        <v>5FED</v>
      </c>
      <c r="R42" s="41" t="s">
        <v>313</v>
      </c>
      <c r="S42" s="41">
        <v>711</v>
      </c>
      <c r="T42" s="41" t="str">
        <f t="shared" si="1"/>
        <v>FEPE711</v>
      </c>
      <c r="U42" s="43">
        <v>2380000</v>
      </c>
      <c r="X42" s="59" t="s">
        <v>649</v>
      </c>
      <c r="Y42" s="58">
        <v>2380000</v>
      </c>
      <c r="Z42" s="56">
        <v>2380000</v>
      </c>
      <c r="AA42" s="60">
        <f t="shared" si="2"/>
        <v>0</v>
      </c>
    </row>
    <row r="43" spans="1:27" ht="15" x14ac:dyDescent="0.25">
      <c r="A43" s="52">
        <v>44809</v>
      </c>
      <c r="B43" s="32" t="s">
        <v>172</v>
      </c>
      <c r="C43" s="32" t="s">
        <v>144</v>
      </c>
      <c r="D43" s="32" t="s">
        <v>110</v>
      </c>
      <c r="E43" s="32" t="s">
        <v>145</v>
      </c>
      <c r="F43" s="32"/>
      <c r="G43" s="32"/>
      <c r="H43" s="32"/>
      <c r="I43" s="32"/>
      <c r="J43" s="55">
        <v>0</v>
      </c>
      <c r="K43" s="55">
        <v>2380000</v>
      </c>
      <c r="L43" s="55">
        <v>-160540390</v>
      </c>
      <c r="O43" s="41">
        <v>5</v>
      </c>
      <c r="P43" s="41" t="s">
        <v>612</v>
      </c>
      <c r="Q43" s="41" t="str">
        <f t="shared" si="0"/>
        <v>5FED</v>
      </c>
      <c r="R43" s="41" t="s">
        <v>313</v>
      </c>
      <c r="S43" s="41">
        <v>712</v>
      </c>
      <c r="T43" s="41" t="str">
        <f t="shared" si="1"/>
        <v>FEPE712</v>
      </c>
      <c r="U43" s="43">
        <v>2380000</v>
      </c>
      <c r="X43" s="59" t="s">
        <v>650</v>
      </c>
      <c r="Y43" s="58">
        <v>2380000</v>
      </c>
      <c r="Z43" s="56">
        <v>2380000</v>
      </c>
      <c r="AA43" s="60">
        <f t="shared" si="2"/>
        <v>0</v>
      </c>
    </row>
    <row r="44" spans="1:27" ht="15" x14ac:dyDescent="0.25">
      <c r="A44" s="52">
        <v>44809</v>
      </c>
      <c r="B44" s="32" t="s">
        <v>173</v>
      </c>
      <c r="C44" s="32" t="s">
        <v>144</v>
      </c>
      <c r="D44" s="32" t="s">
        <v>110</v>
      </c>
      <c r="E44" s="32" t="s">
        <v>145</v>
      </c>
      <c r="F44" s="32"/>
      <c r="G44" s="32"/>
      <c r="H44" s="32"/>
      <c r="I44" s="32"/>
      <c r="J44" s="55">
        <v>0</v>
      </c>
      <c r="K44" s="55">
        <v>2380000</v>
      </c>
      <c r="L44" s="55">
        <v>-162920390</v>
      </c>
      <c r="O44" s="41">
        <v>5</v>
      </c>
      <c r="P44" s="41" t="s">
        <v>612</v>
      </c>
      <c r="Q44" s="41" t="str">
        <f t="shared" si="0"/>
        <v>5FED</v>
      </c>
      <c r="R44" s="41" t="s">
        <v>313</v>
      </c>
      <c r="S44" s="41">
        <v>713</v>
      </c>
      <c r="T44" s="41" t="str">
        <f t="shared" si="1"/>
        <v>FEPE713</v>
      </c>
      <c r="U44" s="43">
        <v>2380000</v>
      </c>
      <c r="X44" s="59" t="s">
        <v>651</v>
      </c>
      <c r="Y44" s="58">
        <v>1464616</v>
      </c>
      <c r="Z44" s="56">
        <v>1464616</v>
      </c>
      <c r="AA44" s="60">
        <f>GETPIVOTDATA("VALOR CARTERA",$X$17,"UNION","FEPE1874")-Z44</f>
        <v>0</v>
      </c>
    </row>
    <row r="45" spans="1:27" ht="15" x14ac:dyDescent="0.25">
      <c r="A45" s="52">
        <v>44839</v>
      </c>
      <c r="B45" s="32" t="s">
        <v>174</v>
      </c>
      <c r="C45" s="32" t="s">
        <v>144</v>
      </c>
      <c r="D45" s="32" t="s">
        <v>110</v>
      </c>
      <c r="E45" s="32" t="s">
        <v>152</v>
      </c>
      <c r="F45" s="32"/>
      <c r="G45" s="32"/>
      <c r="H45" s="32"/>
      <c r="I45" s="32"/>
      <c r="J45" s="55">
        <v>0</v>
      </c>
      <c r="K45" s="55">
        <v>2380000</v>
      </c>
      <c r="L45" s="55">
        <v>-165300390</v>
      </c>
      <c r="O45" s="41">
        <v>5</v>
      </c>
      <c r="P45" s="41" t="s">
        <v>612</v>
      </c>
      <c r="Q45" s="41" t="str">
        <f t="shared" si="0"/>
        <v>5FED</v>
      </c>
      <c r="R45" s="41" t="s">
        <v>313</v>
      </c>
      <c r="S45" s="41">
        <v>1383</v>
      </c>
      <c r="T45" s="41" t="str">
        <f t="shared" si="1"/>
        <v>FEPE1383</v>
      </c>
      <c r="U45" s="43">
        <v>2380000</v>
      </c>
      <c r="X45" s="59" t="s">
        <v>652</v>
      </c>
      <c r="Y45" s="58">
        <v>1647693</v>
      </c>
      <c r="Z45" s="56">
        <v>1647693</v>
      </c>
      <c r="AA45" s="60">
        <f>GETPIVOTDATA("VALOR CARTERA",$X$17,"UNION","FEPE1875")-Z45</f>
        <v>0</v>
      </c>
    </row>
    <row r="46" spans="1:27" ht="15" x14ac:dyDescent="0.25">
      <c r="A46" s="52">
        <v>44839</v>
      </c>
      <c r="B46" s="32" t="s">
        <v>175</v>
      </c>
      <c r="C46" s="32" t="s">
        <v>144</v>
      </c>
      <c r="D46" s="32" t="s">
        <v>110</v>
      </c>
      <c r="E46" s="32" t="s">
        <v>152</v>
      </c>
      <c r="F46" s="32"/>
      <c r="G46" s="32"/>
      <c r="H46" s="32"/>
      <c r="I46" s="32"/>
      <c r="J46" s="55">
        <v>0</v>
      </c>
      <c r="K46" s="55">
        <v>2380000</v>
      </c>
      <c r="L46" s="55">
        <v>-167680390</v>
      </c>
      <c r="O46" s="41">
        <v>5</v>
      </c>
      <c r="P46" s="41" t="s">
        <v>612</v>
      </c>
      <c r="Q46" s="41" t="str">
        <f t="shared" si="0"/>
        <v>5FED</v>
      </c>
      <c r="R46" s="41" t="s">
        <v>313</v>
      </c>
      <c r="S46" s="41">
        <v>1384</v>
      </c>
      <c r="T46" s="41" t="str">
        <f t="shared" si="1"/>
        <v>FEPE1384</v>
      </c>
      <c r="U46" s="43">
        <v>2380000</v>
      </c>
      <c r="X46" s="59" t="s">
        <v>632</v>
      </c>
      <c r="Y46" s="58">
        <v>55000</v>
      </c>
      <c r="Z46" s="56">
        <v>55000</v>
      </c>
      <c r="AA46" s="60">
        <f>GETPIVOTDATA("VALOR CARTERA",$X$17,"UNION","FEPE1876")-Z46</f>
        <v>0</v>
      </c>
    </row>
    <row r="47" spans="1:27" ht="15" x14ac:dyDescent="0.25">
      <c r="A47" s="52">
        <v>44839</v>
      </c>
      <c r="B47" s="32" t="s">
        <v>176</v>
      </c>
      <c r="C47" s="32" t="s">
        <v>144</v>
      </c>
      <c r="D47" s="32" t="s">
        <v>110</v>
      </c>
      <c r="E47" s="32" t="s">
        <v>145</v>
      </c>
      <c r="F47" s="32"/>
      <c r="G47" s="32"/>
      <c r="H47" s="32"/>
      <c r="I47" s="32"/>
      <c r="J47" s="55">
        <v>0</v>
      </c>
      <c r="K47" s="55">
        <v>2380000</v>
      </c>
      <c r="L47" s="55">
        <v>-170060390</v>
      </c>
      <c r="O47" s="41">
        <v>5</v>
      </c>
      <c r="P47" s="41" t="s">
        <v>612</v>
      </c>
      <c r="Q47" s="41" t="str">
        <f t="shared" si="0"/>
        <v>5FED</v>
      </c>
      <c r="R47" s="41" t="s">
        <v>313</v>
      </c>
      <c r="S47" s="41">
        <v>1385</v>
      </c>
      <c r="T47" s="41" t="str">
        <f t="shared" si="1"/>
        <v>FEPE1385</v>
      </c>
      <c r="U47" s="43">
        <v>2380000</v>
      </c>
      <c r="X47" s="59" t="s">
        <v>633</v>
      </c>
      <c r="Y47" s="58">
        <v>2380000</v>
      </c>
      <c r="Z47" s="56">
        <v>2380000</v>
      </c>
      <c r="AA47" s="60">
        <f t="shared" si="2"/>
        <v>0</v>
      </c>
    </row>
    <row r="48" spans="1:27" ht="15" x14ac:dyDescent="0.25">
      <c r="A48" s="52">
        <v>44839</v>
      </c>
      <c r="B48" s="32" t="s">
        <v>177</v>
      </c>
      <c r="C48" s="32" t="s">
        <v>144</v>
      </c>
      <c r="D48" s="32" t="s">
        <v>110</v>
      </c>
      <c r="E48" s="32" t="s">
        <v>160</v>
      </c>
      <c r="F48" s="32"/>
      <c r="G48" s="32"/>
      <c r="H48" s="32"/>
      <c r="I48" s="32"/>
      <c r="J48" s="55">
        <v>0</v>
      </c>
      <c r="K48" s="55">
        <v>55000</v>
      </c>
      <c r="L48" s="55">
        <v>-170115390</v>
      </c>
      <c r="O48" s="41">
        <v>5</v>
      </c>
      <c r="P48" s="41" t="s">
        <v>612</v>
      </c>
      <c r="Q48" s="41" t="str">
        <f t="shared" si="0"/>
        <v>5FED</v>
      </c>
      <c r="R48" s="41" t="s">
        <v>313</v>
      </c>
      <c r="S48" s="41">
        <v>1386</v>
      </c>
      <c r="T48" s="41" t="str">
        <f t="shared" si="1"/>
        <v>FEPE1386</v>
      </c>
      <c r="U48" s="43">
        <v>55000</v>
      </c>
      <c r="X48" s="59" t="s">
        <v>634</v>
      </c>
      <c r="Y48" s="58">
        <v>2380000</v>
      </c>
      <c r="Z48" s="56">
        <v>2380000</v>
      </c>
      <c r="AA48" s="60">
        <f t="shared" si="2"/>
        <v>0</v>
      </c>
    </row>
    <row r="49" spans="1:27" ht="15" x14ac:dyDescent="0.25">
      <c r="A49" s="52">
        <v>44839</v>
      </c>
      <c r="B49" s="32" t="s">
        <v>178</v>
      </c>
      <c r="C49" s="32" t="s">
        <v>144</v>
      </c>
      <c r="D49" s="32" t="s">
        <v>110</v>
      </c>
      <c r="E49" s="32" t="s">
        <v>154</v>
      </c>
      <c r="F49" s="32"/>
      <c r="G49" s="32"/>
      <c r="H49" s="32"/>
      <c r="I49" s="32"/>
      <c r="J49" s="55">
        <v>0</v>
      </c>
      <c r="K49" s="55">
        <v>2380000</v>
      </c>
      <c r="L49" s="55">
        <v>-172495390</v>
      </c>
      <c r="O49" s="41">
        <v>5</v>
      </c>
      <c r="P49" s="41" t="s">
        <v>612</v>
      </c>
      <c r="Q49" s="41" t="str">
        <f t="shared" si="0"/>
        <v>5FED</v>
      </c>
      <c r="R49" s="41" t="s">
        <v>313</v>
      </c>
      <c r="S49" s="41">
        <v>1387</v>
      </c>
      <c r="T49" s="41" t="str">
        <f t="shared" si="1"/>
        <v>FEPE1387</v>
      </c>
      <c r="U49" s="43">
        <v>2380000</v>
      </c>
      <c r="X49" s="59" t="s">
        <v>635</v>
      </c>
      <c r="Y49" s="58">
        <v>2380000</v>
      </c>
      <c r="Z49" s="56">
        <v>2380000</v>
      </c>
      <c r="AA49" s="60">
        <f t="shared" si="2"/>
        <v>0</v>
      </c>
    </row>
    <row r="50" spans="1:27" ht="15" x14ac:dyDescent="0.25">
      <c r="A50" s="52">
        <v>44839</v>
      </c>
      <c r="B50" s="32" t="s">
        <v>179</v>
      </c>
      <c r="C50" s="32" t="s">
        <v>144</v>
      </c>
      <c r="D50" s="32" t="s">
        <v>110</v>
      </c>
      <c r="E50" s="32" t="s">
        <v>154</v>
      </c>
      <c r="F50" s="32"/>
      <c r="G50" s="32"/>
      <c r="H50" s="32"/>
      <c r="I50" s="32"/>
      <c r="J50" s="55">
        <v>0</v>
      </c>
      <c r="K50" s="55">
        <v>2380000</v>
      </c>
      <c r="L50" s="55">
        <v>-174875390</v>
      </c>
      <c r="O50" s="41">
        <v>5</v>
      </c>
      <c r="P50" s="41" t="s">
        <v>612</v>
      </c>
      <c r="Q50" s="41" t="str">
        <f t="shared" si="0"/>
        <v>5FED</v>
      </c>
      <c r="R50" s="41" t="s">
        <v>313</v>
      </c>
      <c r="S50" s="41">
        <v>1388</v>
      </c>
      <c r="T50" s="41" t="str">
        <f t="shared" si="1"/>
        <v>FEPE1388</v>
      </c>
      <c r="U50" s="43">
        <v>2380000</v>
      </c>
      <c r="X50" s="59" t="s">
        <v>671</v>
      </c>
      <c r="Y50" s="58">
        <v>2380000</v>
      </c>
      <c r="Z50" s="56">
        <v>2380000</v>
      </c>
      <c r="AA50" s="60">
        <f t="shared" si="2"/>
        <v>0</v>
      </c>
    </row>
    <row r="51" spans="1:27" ht="15" x14ac:dyDescent="0.25">
      <c r="A51" s="52">
        <v>44839</v>
      </c>
      <c r="B51" s="32" t="s">
        <v>180</v>
      </c>
      <c r="C51" s="32" t="s">
        <v>144</v>
      </c>
      <c r="D51" s="32" t="s">
        <v>110</v>
      </c>
      <c r="E51" s="32" t="s">
        <v>152</v>
      </c>
      <c r="F51" s="32"/>
      <c r="G51" s="32"/>
      <c r="H51" s="32"/>
      <c r="I51" s="32"/>
      <c r="J51" s="55">
        <v>0</v>
      </c>
      <c r="K51" s="55">
        <v>2380000</v>
      </c>
      <c r="L51" s="55">
        <v>-177255390</v>
      </c>
      <c r="O51" s="41">
        <v>5</v>
      </c>
      <c r="P51" s="41" t="s">
        <v>612</v>
      </c>
      <c r="Q51" s="41" t="str">
        <f t="shared" si="0"/>
        <v>5FED</v>
      </c>
      <c r="R51" s="41" t="s">
        <v>313</v>
      </c>
      <c r="S51" s="41">
        <v>1389</v>
      </c>
      <c r="T51" s="41" t="str">
        <f t="shared" si="1"/>
        <v>FEPE1389</v>
      </c>
      <c r="U51" s="43">
        <v>2380000</v>
      </c>
      <c r="X51" s="59" t="s">
        <v>672</v>
      </c>
      <c r="Y51" s="58">
        <v>2380000</v>
      </c>
      <c r="Z51" s="56">
        <v>2380000</v>
      </c>
      <c r="AA51" s="60">
        <f t="shared" si="2"/>
        <v>0</v>
      </c>
    </row>
    <row r="52" spans="1:27" ht="15" x14ac:dyDescent="0.25">
      <c r="A52" s="52">
        <v>44839</v>
      </c>
      <c r="B52" s="32" t="s">
        <v>181</v>
      </c>
      <c r="C52" s="32" t="s">
        <v>144</v>
      </c>
      <c r="D52" s="32" t="s">
        <v>110</v>
      </c>
      <c r="E52" s="32" t="s">
        <v>154</v>
      </c>
      <c r="F52" s="32"/>
      <c r="G52" s="32"/>
      <c r="H52" s="32"/>
      <c r="I52" s="32"/>
      <c r="J52" s="55">
        <v>0</v>
      </c>
      <c r="K52" s="55">
        <v>2380000</v>
      </c>
      <c r="L52" s="55">
        <v>-179635390</v>
      </c>
      <c r="O52" s="41">
        <v>5</v>
      </c>
      <c r="P52" s="41" t="s">
        <v>612</v>
      </c>
      <c r="Q52" s="41" t="str">
        <f t="shared" si="0"/>
        <v>5FED</v>
      </c>
      <c r="R52" s="41" t="s">
        <v>313</v>
      </c>
      <c r="S52" s="41">
        <v>1390</v>
      </c>
      <c r="T52" s="41" t="str">
        <f t="shared" si="1"/>
        <v>FEPE1390</v>
      </c>
      <c r="U52" s="43">
        <v>2380000</v>
      </c>
      <c r="X52" s="59" t="s">
        <v>673</v>
      </c>
      <c r="Y52" s="58">
        <v>2380000</v>
      </c>
      <c r="Z52" s="56">
        <v>2380000</v>
      </c>
      <c r="AA52" s="60">
        <f t="shared" si="2"/>
        <v>0</v>
      </c>
    </row>
    <row r="53" spans="1:27" ht="15" x14ac:dyDescent="0.25">
      <c r="A53" s="52">
        <v>44839</v>
      </c>
      <c r="B53" s="32" t="s">
        <v>182</v>
      </c>
      <c r="C53" s="32" t="s">
        <v>144</v>
      </c>
      <c r="D53" s="32" t="s">
        <v>110</v>
      </c>
      <c r="E53" s="32" t="s">
        <v>154</v>
      </c>
      <c r="F53" s="32"/>
      <c r="G53" s="32"/>
      <c r="H53" s="32"/>
      <c r="I53" s="32"/>
      <c r="J53" s="55">
        <v>0</v>
      </c>
      <c r="K53" s="55">
        <v>2380000</v>
      </c>
      <c r="L53" s="55">
        <v>-182015390</v>
      </c>
      <c r="O53" s="41">
        <v>5</v>
      </c>
      <c r="P53" s="41" t="s">
        <v>612</v>
      </c>
      <c r="Q53" s="41" t="str">
        <f t="shared" si="0"/>
        <v>5FED</v>
      </c>
      <c r="R53" s="41" t="s">
        <v>313</v>
      </c>
      <c r="S53" s="41">
        <v>1391</v>
      </c>
      <c r="T53" s="41" t="str">
        <f t="shared" si="1"/>
        <v>FEPE1391</v>
      </c>
      <c r="U53" s="43">
        <v>2380000</v>
      </c>
      <c r="X53" s="59" t="s">
        <v>674</v>
      </c>
      <c r="Y53" s="58">
        <v>120000</v>
      </c>
      <c r="Z53" s="56">
        <v>120000</v>
      </c>
      <c r="AA53" s="60">
        <f>GETPIVOTDATA("VALOR CARTERA",$X$17,"UNION","FEPE2432")-Z53</f>
        <v>0</v>
      </c>
    </row>
    <row r="54" spans="1:27" ht="15" x14ac:dyDescent="0.25">
      <c r="A54" s="52">
        <v>44839</v>
      </c>
      <c r="B54" s="32" t="s">
        <v>183</v>
      </c>
      <c r="C54" s="32" t="s">
        <v>144</v>
      </c>
      <c r="D54" s="32" t="s">
        <v>110</v>
      </c>
      <c r="E54" s="32" t="s">
        <v>145</v>
      </c>
      <c r="F54" s="32"/>
      <c r="G54" s="32"/>
      <c r="H54" s="32"/>
      <c r="I54" s="32"/>
      <c r="J54" s="55">
        <v>0</v>
      </c>
      <c r="K54" s="55">
        <v>2380000</v>
      </c>
      <c r="L54" s="55">
        <v>-184395390</v>
      </c>
      <c r="O54" s="41">
        <v>5</v>
      </c>
      <c r="P54" s="41" t="s">
        <v>612</v>
      </c>
      <c r="Q54" s="41" t="str">
        <f t="shared" si="0"/>
        <v>5FED</v>
      </c>
      <c r="R54" s="41" t="s">
        <v>313</v>
      </c>
      <c r="S54" s="41">
        <v>1392</v>
      </c>
      <c r="T54" s="41" t="str">
        <f t="shared" si="1"/>
        <v>FEPE1392</v>
      </c>
      <c r="U54" s="43">
        <v>2380000</v>
      </c>
      <c r="X54" s="59" t="s">
        <v>675</v>
      </c>
      <c r="Y54" s="58">
        <v>2380000</v>
      </c>
      <c r="Z54" s="56">
        <v>2380000</v>
      </c>
      <c r="AA54" s="60">
        <f t="shared" si="2"/>
        <v>0</v>
      </c>
    </row>
    <row r="55" spans="1:27" ht="15" x14ac:dyDescent="0.25">
      <c r="A55" s="52">
        <v>44839</v>
      </c>
      <c r="B55" s="32" t="s">
        <v>184</v>
      </c>
      <c r="C55" s="32" t="s">
        <v>144</v>
      </c>
      <c r="D55" s="32" t="s">
        <v>110</v>
      </c>
      <c r="E55" s="32" t="s">
        <v>145</v>
      </c>
      <c r="F55" s="32"/>
      <c r="G55" s="32"/>
      <c r="H55" s="32"/>
      <c r="I55" s="32"/>
      <c r="J55" s="55">
        <v>0</v>
      </c>
      <c r="K55" s="55">
        <v>2380000</v>
      </c>
      <c r="L55" s="55">
        <v>-186775390</v>
      </c>
      <c r="O55" s="41">
        <v>5</v>
      </c>
      <c r="P55" s="41" t="s">
        <v>612</v>
      </c>
      <c r="Q55" s="41" t="str">
        <f t="shared" si="0"/>
        <v>5FED</v>
      </c>
      <c r="R55" s="41" t="s">
        <v>313</v>
      </c>
      <c r="S55" s="41">
        <v>1393</v>
      </c>
      <c r="T55" s="41" t="str">
        <f t="shared" si="1"/>
        <v>FEPE1393</v>
      </c>
      <c r="U55" s="43">
        <v>2380000</v>
      </c>
      <c r="X55" s="59" t="s">
        <v>676</v>
      </c>
      <c r="Y55" s="58">
        <v>2380000</v>
      </c>
      <c r="Z55" s="56">
        <v>2380000</v>
      </c>
      <c r="AA55" s="60">
        <f t="shared" si="2"/>
        <v>0</v>
      </c>
    </row>
    <row r="56" spans="1:27" ht="15" x14ac:dyDescent="0.25">
      <c r="A56" s="52">
        <v>44839</v>
      </c>
      <c r="B56" s="32" t="s">
        <v>185</v>
      </c>
      <c r="C56" s="32" t="s">
        <v>144</v>
      </c>
      <c r="D56" s="32" t="s">
        <v>110</v>
      </c>
      <c r="E56" s="32" t="s">
        <v>145</v>
      </c>
      <c r="F56" s="32"/>
      <c r="G56" s="32"/>
      <c r="H56" s="32"/>
      <c r="I56" s="32"/>
      <c r="J56" s="55">
        <v>0</v>
      </c>
      <c r="K56" s="55">
        <v>2380000</v>
      </c>
      <c r="L56" s="55">
        <v>-189155390</v>
      </c>
      <c r="O56" s="41">
        <v>5</v>
      </c>
      <c r="P56" s="41" t="s">
        <v>612</v>
      </c>
      <c r="Q56" s="41" t="str">
        <f t="shared" si="0"/>
        <v>5FED</v>
      </c>
      <c r="R56" s="41" t="s">
        <v>313</v>
      </c>
      <c r="S56" s="41">
        <v>1394</v>
      </c>
      <c r="T56" s="41" t="str">
        <f t="shared" si="1"/>
        <v>FEPE1394</v>
      </c>
      <c r="U56" s="43">
        <v>2380000</v>
      </c>
      <c r="X56" s="59" t="s">
        <v>677</v>
      </c>
      <c r="Y56" s="58">
        <v>2380000</v>
      </c>
      <c r="Z56" s="56">
        <v>2380000</v>
      </c>
      <c r="AA56" s="60">
        <f t="shared" si="2"/>
        <v>0</v>
      </c>
    </row>
    <row r="57" spans="1:27" ht="15" x14ac:dyDescent="0.25">
      <c r="A57" s="52">
        <v>44839</v>
      </c>
      <c r="B57" s="32" t="s">
        <v>186</v>
      </c>
      <c r="C57" s="32" t="s">
        <v>144</v>
      </c>
      <c r="D57" s="32" t="s">
        <v>110</v>
      </c>
      <c r="E57" s="32" t="s">
        <v>187</v>
      </c>
      <c r="F57" s="32"/>
      <c r="G57" s="32"/>
      <c r="H57" s="32"/>
      <c r="I57" s="32"/>
      <c r="J57" s="55">
        <v>0</v>
      </c>
      <c r="K57" s="55">
        <v>1128975</v>
      </c>
      <c r="L57" s="55">
        <v>-190284365</v>
      </c>
      <c r="O57" s="41">
        <v>5</v>
      </c>
      <c r="P57" s="41" t="s">
        <v>612</v>
      </c>
      <c r="Q57" s="41" t="str">
        <f t="shared" si="0"/>
        <v>5FED</v>
      </c>
      <c r="R57" s="41" t="s">
        <v>313</v>
      </c>
      <c r="S57" s="41">
        <v>1395</v>
      </c>
      <c r="T57" s="41" t="str">
        <f t="shared" si="1"/>
        <v>FEPE1395</v>
      </c>
      <c r="U57" s="43">
        <v>1128975</v>
      </c>
      <c r="X57" s="59" t="s">
        <v>678</v>
      </c>
      <c r="Y57" s="58">
        <v>2380000</v>
      </c>
      <c r="Z57" s="56">
        <v>2380000</v>
      </c>
      <c r="AA57" s="60">
        <f t="shared" si="2"/>
        <v>0</v>
      </c>
    </row>
    <row r="58" spans="1:27" ht="15" x14ac:dyDescent="0.25">
      <c r="A58" s="52">
        <v>44839</v>
      </c>
      <c r="B58" s="32" t="s">
        <v>188</v>
      </c>
      <c r="C58" s="32" t="s">
        <v>144</v>
      </c>
      <c r="D58" s="32" t="s">
        <v>110</v>
      </c>
      <c r="E58" s="32" t="s">
        <v>187</v>
      </c>
      <c r="F58" s="32"/>
      <c r="G58" s="32"/>
      <c r="H58" s="32"/>
      <c r="I58" s="32"/>
      <c r="J58" s="55">
        <v>0</v>
      </c>
      <c r="K58" s="55">
        <v>1098462</v>
      </c>
      <c r="L58" s="55">
        <v>-191382827</v>
      </c>
      <c r="O58" s="41">
        <v>5</v>
      </c>
      <c r="P58" s="41" t="s">
        <v>612</v>
      </c>
      <c r="Q58" s="41" t="str">
        <f t="shared" si="0"/>
        <v>5FED</v>
      </c>
      <c r="R58" s="41" t="s">
        <v>313</v>
      </c>
      <c r="S58" s="41">
        <v>1396</v>
      </c>
      <c r="T58" s="41" t="str">
        <f t="shared" si="1"/>
        <v>FEPE1396</v>
      </c>
      <c r="U58" s="43">
        <v>1098462</v>
      </c>
      <c r="X58" s="59" t="s">
        <v>679</v>
      </c>
      <c r="Y58" s="58">
        <v>2380000</v>
      </c>
      <c r="Z58" s="56">
        <v>2380000</v>
      </c>
      <c r="AA58" s="60">
        <f t="shared" si="2"/>
        <v>0</v>
      </c>
    </row>
    <row r="59" spans="1:27" ht="15" x14ac:dyDescent="0.25">
      <c r="A59" s="52">
        <v>44839</v>
      </c>
      <c r="B59" s="32" t="s">
        <v>189</v>
      </c>
      <c r="C59" s="32" t="s">
        <v>144</v>
      </c>
      <c r="D59" s="32" t="s">
        <v>110</v>
      </c>
      <c r="E59" s="32" t="s">
        <v>145</v>
      </c>
      <c r="F59" s="32"/>
      <c r="G59" s="32"/>
      <c r="H59" s="32"/>
      <c r="I59" s="32"/>
      <c r="J59" s="55">
        <v>0</v>
      </c>
      <c r="K59" s="55">
        <v>2380000</v>
      </c>
      <c r="L59" s="55">
        <v>-193762827</v>
      </c>
      <c r="O59" s="41">
        <v>5</v>
      </c>
      <c r="P59" s="41" t="s">
        <v>612</v>
      </c>
      <c r="Q59" s="41" t="str">
        <f t="shared" si="0"/>
        <v>5FED</v>
      </c>
      <c r="R59" s="41" t="s">
        <v>313</v>
      </c>
      <c r="S59" s="41">
        <v>1397</v>
      </c>
      <c r="T59" s="41" t="str">
        <f t="shared" si="1"/>
        <v>FEPE1397</v>
      </c>
      <c r="U59" s="43">
        <v>2380000</v>
      </c>
      <c r="X59" s="59" t="s">
        <v>680</v>
      </c>
      <c r="Y59" s="58">
        <v>2380000</v>
      </c>
      <c r="Z59" s="56">
        <v>2380000</v>
      </c>
      <c r="AA59" s="60">
        <f t="shared" si="2"/>
        <v>0</v>
      </c>
    </row>
    <row r="60" spans="1:27" ht="15" x14ac:dyDescent="0.25">
      <c r="A60" s="52">
        <v>44869</v>
      </c>
      <c r="B60" s="32" t="s">
        <v>190</v>
      </c>
      <c r="C60" s="32" t="s">
        <v>144</v>
      </c>
      <c r="D60" s="32" t="s">
        <v>110</v>
      </c>
      <c r="E60" s="32" t="s">
        <v>191</v>
      </c>
      <c r="F60" s="32"/>
      <c r="G60" s="32"/>
      <c r="H60" s="32"/>
      <c r="I60" s="32"/>
      <c r="J60" s="55">
        <v>0</v>
      </c>
      <c r="K60" s="55">
        <v>120000</v>
      </c>
      <c r="L60" s="55">
        <v>-193882827</v>
      </c>
      <c r="O60" s="41">
        <v>5</v>
      </c>
      <c r="P60" s="41" t="s">
        <v>612</v>
      </c>
      <c r="Q60" s="41" t="str">
        <f t="shared" si="0"/>
        <v>5FED</v>
      </c>
      <c r="R60" s="41" t="s">
        <v>313</v>
      </c>
      <c r="S60" s="41">
        <v>1863</v>
      </c>
      <c r="T60" s="41" t="str">
        <f t="shared" si="1"/>
        <v>FEPE1863</v>
      </c>
      <c r="U60" s="43">
        <v>120000</v>
      </c>
      <c r="X60" s="59" t="s">
        <v>681</v>
      </c>
      <c r="Y60" s="58">
        <v>2380000</v>
      </c>
      <c r="Z60" s="56">
        <v>2380000</v>
      </c>
      <c r="AA60" s="60">
        <f t="shared" si="2"/>
        <v>0</v>
      </c>
    </row>
    <row r="61" spans="1:27" ht="15" x14ac:dyDescent="0.25">
      <c r="A61" s="52">
        <v>44869</v>
      </c>
      <c r="B61" s="32" t="s">
        <v>192</v>
      </c>
      <c r="C61" s="32" t="s">
        <v>144</v>
      </c>
      <c r="D61" s="32" t="s">
        <v>110</v>
      </c>
      <c r="E61" s="32" t="s">
        <v>154</v>
      </c>
      <c r="F61" s="32"/>
      <c r="G61" s="32"/>
      <c r="H61" s="32"/>
      <c r="I61" s="32"/>
      <c r="J61" s="55">
        <v>0</v>
      </c>
      <c r="K61" s="55">
        <v>2380000</v>
      </c>
      <c r="L61" s="55">
        <v>-196262827</v>
      </c>
      <c r="O61" s="41">
        <v>5</v>
      </c>
      <c r="P61" s="41" t="s">
        <v>612</v>
      </c>
      <c r="Q61" s="41" t="str">
        <f t="shared" si="0"/>
        <v>5FED</v>
      </c>
      <c r="R61" s="41" t="s">
        <v>313</v>
      </c>
      <c r="S61" s="41">
        <v>1864</v>
      </c>
      <c r="T61" s="41" t="str">
        <f t="shared" si="1"/>
        <v>FEPE1864</v>
      </c>
      <c r="U61" s="43">
        <v>2380000</v>
      </c>
      <c r="X61" s="59" t="s">
        <v>682</v>
      </c>
      <c r="Y61" s="58">
        <v>3200000</v>
      </c>
      <c r="Z61" s="56">
        <v>3200000</v>
      </c>
      <c r="AA61" s="60">
        <f>GETPIVOTDATA("VALOR CARTERA",$X$17,"UNION","FEPE2440")-Z61</f>
        <v>0</v>
      </c>
    </row>
    <row r="62" spans="1:27" ht="15" x14ac:dyDescent="0.25">
      <c r="A62" s="52">
        <v>44869</v>
      </c>
      <c r="B62" s="32" t="s">
        <v>193</v>
      </c>
      <c r="C62" s="32" t="s">
        <v>144</v>
      </c>
      <c r="D62" s="32" t="s">
        <v>110</v>
      </c>
      <c r="E62" s="32" t="s">
        <v>154</v>
      </c>
      <c r="F62" s="32"/>
      <c r="G62" s="32"/>
      <c r="H62" s="32"/>
      <c r="I62" s="32"/>
      <c r="J62" s="55">
        <v>0</v>
      </c>
      <c r="K62" s="55">
        <v>2380000</v>
      </c>
      <c r="L62" s="55">
        <v>-198642827</v>
      </c>
      <c r="O62" s="41">
        <v>5</v>
      </c>
      <c r="P62" s="41" t="s">
        <v>612</v>
      </c>
      <c r="Q62" s="41" t="str">
        <f t="shared" si="0"/>
        <v>5FED</v>
      </c>
      <c r="R62" s="41" t="s">
        <v>313</v>
      </c>
      <c r="S62" s="41">
        <v>1865</v>
      </c>
      <c r="T62" s="41" t="str">
        <f t="shared" si="1"/>
        <v>FEPE1865</v>
      </c>
      <c r="U62" s="43">
        <v>2380000</v>
      </c>
      <c r="X62" s="59" t="s">
        <v>683</v>
      </c>
      <c r="Y62" s="58">
        <v>183077</v>
      </c>
      <c r="Z62" s="56">
        <v>183077</v>
      </c>
      <c r="AA62" s="60">
        <f>GETPIVOTDATA("VALOR CARTERA",$X$17,"UNION","FEPE2441")-Z62</f>
        <v>0</v>
      </c>
    </row>
    <row r="63" spans="1:27" ht="15" x14ac:dyDescent="0.25">
      <c r="A63" s="52">
        <v>44869</v>
      </c>
      <c r="B63" s="32" t="s">
        <v>194</v>
      </c>
      <c r="C63" s="32" t="s">
        <v>144</v>
      </c>
      <c r="D63" s="32" t="s">
        <v>110</v>
      </c>
      <c r="E63" s="32" t="s">
        <v>154</v>
      </c>
      <c r="F63" s="32"/>
      <c r="G63" s="32"/>
      <c r="H63" s="32"/>
      <c r="I63" s="32"/>
      <c r="J63" s="55">
        <v>0</v>
      </c>
      <c r="K63" s="55">
        <v>2380000</v>
      </c>
      <c r="L63" s="55">
        <v>-201022827</v>
      </c>
      <c r="O63" s="41">
        <v>5</v>
      </c>
      <c r="P63" s="41" t="s">
        <v>612</v>
      </c>
      <c r="Q63" s="41" t="str">
        <f t="shared" si="0"/>
        <v>5FED</v>
      </c>
      <c r="R63" s="41" t="s">
        <v>313</v>
      </c>
      <c r="S63" s="41">
        <v>1866</v>
      </c>
      <c r="T63" s="41" t="str">
        <f t="shared" si="1"/>
        <v>FEPE1866</v>
      </c>
      <c r="U63" s="43">
        <v>2380000</v>
      </c>
      <c r="X63" s="59" t="s">
        <v>514</v>
      </c>
      <c r="Y63" s="58">
        <v>2380000</v>
      </c>
      <c r="Z63" s="56">
        <v>2380000</v>
      </c>
      <c r="AA63" s="60">
        <f t="shared" si="2"/>
        <v>0</v>
      </c>
    </row>
    <row r="64" spans="1:27" ht="15" x14ac:dyDescent="0.25">
      <c r="A64" s="52">
        <v>44869</v>
      </c>
      <c r="B64" s="32" t="s">
        <v>195</v>
      </c>
      <c r="C64" s="32" t="s">
        <v>144</v>
      </c>
      <c r="D64" s="32" t="s">
        <v>110</v>
      </c>
      <c r="E64" s="32" t="s">
        <v>152</v>
      </c>
      <c r="F64" s="32"/>
      <c r="G64" s="32"/>
      <c r="H64" s="32"/>
      <c r="I64" s="32"/>
      <c r="J64" s="55">
        <v>0</v>
      </c>
      <c r="K64" s="55">
        <v>2380000</v>
      </c>
      <c r="L64" s="55">
        <v>-203402827</v>
      </c>
      <c r="O64" s="41">
        <v>5</v>
      </c>
      <c r="P64" s="41" t="s">
        <v>612</v>
      </c>
      <c r="Q64" s="41" t="str">
        <f t="shared" si="0"/>
        <v>5FED</v>
      </c>
      <c r="R64" s="41" t="s">
        <v>313</v>
      </c>
      <c r="S64" s="41">
        <v>1867</v>
      </c>
      <c r="T64" s="41" t="str">
        <f t="shared" si="1"/>
        <v>FEPE1867</v>
      </c>
      <c r="U64" s="43">
        <v>2380000</v>
      </c>
      <c r="X64" s="59" t="s">
        <v>498</v>
      </c>
      <c r="Y64" s="58">
        <v>2380000</v>
      </c>
      <c r="Z64" s="56">
        <v>2380000</v>
      </c>
      <c r="AA64" s="60">
        <f t="shared" si="2"/>
        <v>0</v>
      </c>
    </row>
    <row r="65" spans="1:27" ht="15" x14ac:dyDescent="0.25">
      <c r="A65" s="52">
        <v>44869</v>
      </c>
      <c r="B65" s="32" t="s">
        <v>196</v>
      </c>
      <c r="C65" s="32" t="s">
        <v>144</v>
      </c>
      <c r="D65" s="32" t="s">
        <v>110</v>
      </c>
      <c r="E65" s="32" t="s">
        <v>152</v>
      </c>
      <c r="F65" s="32"/>
      <c r="G65" s="32"/>
      <c r="H65" s="32"/>
      <c r="I65" s="32"/>
      <c r="J65" s="55">
        <v>0</v>
      </c>
      <c r="K65" s="55">
        <v>2380000</v>
      </c>
      <c r="L65" s="55">
        <v>-205782827</v>
      </c>
      <c r="O65" s="41">
        <v>5</v>
      </c>
      <c r="P65" s="41" t="s">
        <v>612</v>
      </c>
      <c r="Q65" s="41" t="str">
        <f t="shared" si="0"/>
        <v>5FED</v>
      </c>
      <c r="R65" s="41" t="s">
        <v>313</v>
      </c>
      <c r="S65" s="41">
        <v>1868</v>
      </c>
      <c r="T65" s="41" t="str">
        <f t="shared" si="1"/>
        <v>FEPE1868</v>
      </c>
      <c r="U65" s="43">
        <v>2380000</v>
      </c>
      <c r="X65" s="59" t="s">
        <v>460</v>
      </c>
      <c r="Y65" s="58">
        <v>2380000</v>
      </c>
      <c r="Z65" s="56">
        <v>2380000</v>
      </c>
      <c r="AA65" s="60">
        <f t="shared" si="2"/>
        <v>0</v>
      </c>
    </row>
    <row r="66" spans="1:27" ht="15" x14ac:dyDescent="0.25">
      <c r="A66" s="52">
        <v>44869</v>
      </c>
      <c r="B66" s="32" t="s">
        <v>197</v>
      </c>
      <c r="C66" s="32" t="s">
        <v>144</v>
      </c>
      <c r="D66" s="32" t="s">
        <v>110</v>
      </c>
      <c r="E66" s="32" t="s">
        <v>145</v>
      </c>
      <c r="F66" s="32"/>
      <c r="G66" s="32"/>
      <c r="H66" s="32"/>
      <c r="I66" s="32"/>
      <c r="J66" s="55">
        <v>0</v>
      </c>
      <c r="K66" s="55">
        <v>2380000</v>
      </c>
      <c r="L66" s="55">
        <v>-208162827</v>
      </c>
      <c r="O66" s="41">
        <v>5</v>
      </c>
      <c r="P66" s="41" t="s">
        <v>612</v>
      </c>
      <c r="Q66" s="41" t="str">
        <f t="shared" si="0"/>
        <v>5FED</v>
      </c>
      <c r="R66" s="41" t="s">
        <v>313</v>
      </c>
      <c r="S66" s="41">
        <v>1869</v>
      </c>
      <c r="T66" s="41" t="str">
        <f t="shared" si="1"/>
        <v>FEPE1869</v>
      </c>
      <c r="U66" s="43">
        <v>2380000</v>
      </c>
      <c r="X66" s="59" t="s">
        <v>478</v>
      </c>
      <c r="Y66" s="58">
        <v>2380000</v>
      </c>
      <c r="Z66" s="56">
        <v>2380000</v>
      </c>
      <c r="AA66" s="60">
        <f t="shared" si="2"/>
        <v>0</v>
      </c>
    </row>
    <row r="67" spans="1:27" ht="15" x14ac:dyDescent="0.25">
      <c r="A67" s="52">
        <v>44869</v>
      </c>
      <c r="B67" s="32" t="s">
        <v>198</v>
      </c>
      <c r="C67" s="32" t="s">
        <v>144</v>
      </c>
      <c r="D67" s="32" t="s">
        <v>110</v>
      </c>
      <c r="E67" s="32" t="s">
        <v>145</v>
      </c>
      <c r="F67" s="32"/>
      <c r="G67" s="32"/>
      <c r="H67" s="32"/>
      <c r="I67" s="32"/>
      <c r="J67" s="55">
        <v>0</v>
      </c>
      <c r="K67" s="55">
        <v>2380000</v>
      </c>
      <c r="L67" s="55">
        <v>-210542827</v>
      </c>
      <c r="O67" s="41">
        <v>5</v>
      </c>
      <c r="P67" s="41" t="s">
        <v>612</v>
      </c>
      <c r="Q67" s="41" t="str">
        <f t="shared" si="0"/>
        <v>5FED</v>
      </c>
      <c r="R67" s="41" t="s">
        <v>313</v>
      </c>
      <c r="S67" s="41">
        <v>1870</v>
      </c>
      <c r="T67" s="41" t="str">
        <f t="shared" si="1"/>
        <v>FEPE1870</v>
      </c>
      <c r="U67" s="43">
        <v>2380000</v>
      </c>
      <c r="X67" s="59" t="s">
        <v>537</v>
      </c>
      <c r="Y67" s="58">
        <v>2380000</v>
      </c>
      <c r="Z67" s="56">
        <v>2380000</v>
      </c>
      <c r="AA67" s="60">
        <f t="shared" si="2"/>
        <v>0</v>
      </c>
    </row>
    <row r="68" spans="1:27" ht="15" x14ac:dyDescent="0.25">
      <c r="A68" s="52">
        <v>44869</v>
      </c>
      <c r="B68" s="32" t="s">
        <v>199</v>
      </c>
      <c r="C68" s="32" t="s">
        <v>144</v>
      </c>
      <c r="D68" s="32" t="s">
        <v>110</v>
      </c>
      <c r="E68" s="32" t="s">
        <v>145</v>
      </c>
      <c r="F68" s="32"/>
      <c r="G68" s="32"/>
      <c r="H68" s="32"/>
      <c r="I68" s="32"/>
      <c r="J68" s="55">
        <v>0</v>
      </c>
      <c r="K68" s="55">
        <v>2380000</v>
      </c>
      <c r="L68" s="55">
        <v>-212922827</v>
      </c>
      <c r="O68" s="41">
        <v>5</v>
      </c>
      <c r="P68" s="41" t="s">
        <v>612</v>
      </c>
      <c r="Q68" s="41" t="str">
        <f t="shared" si="0"/>
        <v>5FED</v>
      </c>
      <c r="R68" s="41" t="s">
        <v>313</v>
      </c>
      <c r="S68" s="41">
        <v>1871</v>
      </c>
      <c r="T68" s="41" t="str">
        <f t="shared" si="1"/>
        <v>FEPE1871</v>
      </c>
      <c r="U68" s="43">
        <v>2380000</v>
      </c>
      <c r="X68" s="59" t="s">
        <v>553</v>
      </c>
      <c r="Y68" s="58">
        <v>2380000</v>
      </c>
      <c r="Z68" s="56">
        <v>2380000</v>
      </c>
      <c r="AA68" s="60">
        <f t="shared" si="2"/>
        <v>0</v>
      </c>
    </row>
    <row r="69" spans="1:27" ht="15" x14ac:dyDescent="0.25">
      <c r="A69" s="52">
        <v>44869</v>
      </c>
      <c r="B69" s="32" t="s">
        <v>200</v>
      </c>
      <c r="C69" s="32" t="s">
        <v>144</v>
      </c>
      <c r="D69" s="32" t="s">
        <v>110</v>
      </c>
      <c r="E69" s="32" t="s">
        <v>145</v>
      </c>
      <c r="F69" s="32"/>
      <c r="G69" s="32"/>
      <c r="H69" s="32"/>
      <c r="I69" s="32"/>
      <c r="J69" s="55">
        <v>0</v>
      </c>
      <c r="K69" s="55">
        <v>2380000</v>
      </c>
      <c r="L69" s="55">
        <v>-215302827</v>
      </c>
      <c r="O69" s="41">
        <v>5</v>
      </c>
      <c r="P69" s="41" t="s">
        <v>612</v>
      </c>
      <c r="Q69" s="41" t="str">
        <f t="shared" si="0"/>
        <v>5FED</v>
      </c>
      <c r="R69" s="41" t="s">
        <v>313</v>
      </c>
      <c r="S69" s="41">
        <v>1872</v>
      </c>
      <c r="T69" s="41" t="str">
        <f t="shared" si="1"/>
        <v>FEPE1872</v>
      </c>
      <c r="U69" s="43">
        <v>2380000</v>
      </c>
      <c r="X69" s="59" t="s">
        <v>355</v>
      </c>
      <c r="Y69" s="58">
        <v>2380000</v>
      </c>
      <c r="Z69" s="56">
        <v>2380000</v>
      </c>
      <c r="AA69" s="60">
        <f t="shared" si="2"/>
        <v>0</v>
      </c>
    </row>
    <row r="70" spans="1:27" ht="15" x14ac:dyDescent="0.25">
      <c r="A70" s="52">
        <v>44869</v>
      </c>
      <c r="B70" s="32" t="s">
        <v>201</v>
      </c>
      <c r="C70" s="32" t="s">
        <v>144</v>
      </c>
      <c r="D70" s="32" t="s">
        <v>110</v>
      </c>
      <c r="E70" s="32" t="s">
        <v>145</v>
      </c>
      <c r="F70" s="32"/>
      <c r="G70" s="32"/>
      <c r="H70" s="32"/>
      <c r="I70" s="32"/>
      <c r="J70" s="55">
        <v>0</v>
      </c>
      <c r="K70" s="55">
        <v>2380000</v>
      </c>
      <c r="L70" s="55">
        <v>-217682827</v>
      </c>
      <c r="O70" s="41">
        <v>5</v>
      </c>
      <c r="P70" s="41" t="s">
        <v>612</v>
      </c>
      <c r="Q70" s="41" t="str">
        <f t="shared" si="0"/>
        <v>5FED</v>
      </c>
      <c r="R70" s="41" t="s">
        <v>313</v>
      </c>
      <c r="S70" s="41">
        <v>1873</v>
      </c>
      <c r="T70" s="41" t="str">
        <f t="shared" si="1"/>
        <v>FEPE1873</v>
      </c>
      <c r="U70" s="43">
        <v>2380000</v>
      </c>
      <c r="X70" s="59" t="s">
        <v>426</v>
      </c>
      <c r="Y70" s="58">
        <v>2380000</v>
      </c>
      <c r="Z70" s="56">
        <v>2380000</v>
      </c>
      <c r="AA70" s="60">
        <f t="shared" si="2"/>
        <v>0</v>
      </c>
    </row>
    <row r="71" spans="1:27" ht="15" x14ac:dyDescent="0.25">
      <c r="A71" s="52">
        <v>44869</v>
      </c>
      <c r="B71" s="32" t="s">
        <v>202</v>
      </c>
      <c r="C71" s="32" t="s">
        <v>144</v>
      </c>
      <c r="D71" s="32" t="s">
        <v>110</v>
      </c>
      <c r="E71" s="32" t="s">
        <v>187</v>
      </c>
      <c r="F71" s="32"/>
      <c r="G71" s="32"/>
      <c r="H71" s="32"/>
      <c r="I71" s="32"/>
      <c r="J71" s="55">
        <v>0</v>
      </c>
      <c r="K71" s="55">
        <v>1464616</v>
      </c>
      <c r="L71" s="55">
        <v>-219147443</v>
      </c>
      <c r="O71" s="41">
        <v>5</v>
      </c>
      <c r="P71" s="41" t="s">
        <v>612</v>
      </c>
      <c r="Q71" s="41" t="str">
        <f t="shared" si="0"/>
        <v>5FED</v>
      </c>
      <c r="R71" s="41" t="s">
        <v>313</v>
      </c>
      <c r="S71" s="41">
        <v>1874</v>
      </c>
      <c r="T71" s="41" t="str">
        <f t="shared" si="1"/>
        <v>FEPE1874</v>
      </c>
      <c r="U71" s="43">
        <v>1464616</v>
      </c>
      <c r="X71" s="59" t="s">
        <v>334</v>
      </c>
      <c r="Y71" s="58">
        <v>2800000</v>
      </c>
      <c r="Z71" s="56">
        <v>2800000</v>
      </c>
      <c r="AA71" s="60">
        <f>GETPIVOTDATA("VALOR CARTERA",$X$17,"UNION","FEPE2935")-Z71</f>
        <v>0</v>
      </c>
    </row>
    <row r="72" spans="1:27" ht="15" x14ac:dyDescent="0.25">
      <c r="A72" s="52">
        <v>44869</v>
      </c>
      <c r="B72" s="32" t="s">
        <v>203</v>
      </c>
      <c r="C72" s="32" t="s">
        <v>144</v>
      </c>
      <c r="D72" s="32" t="s">
        <v>110</v>
      </c>
      <c r="E72" s="32" t="s">
        <v>187</v>
      </c>
      <c r="F72" s="32"/>
      <c r="G72" s="32"/>
      <c r="H72" s="32"/>
      <c r="I72" s="32"/>
      <c r="J72" s="55">
        <v>0</v>
      </c>
      <c r="K72" s="55">
        <v>1647693</v>
      </c>
      <c r="L72" s="55">
        <v>-220795136</v>
      </c>
      <c r="O72" s="41">
        <v>5</v>
      </c>
      <c r="P72" s="41" t="s">
        <v>612</v>
      </c>
      <c r="Q72" s="41" t="str">
        <f t="shared" si="0"/>
        <v>5FED</v>
      </c>
      <c r="R72" s="41" t="s">
        <v>313</v>
      </c>
      <c r="S72" s="41">
        <v>1875</v>
      </c>
      <c r="T72" s="41" t="str">
        <f t="shared" si="1"/>
        <v>FEPE1875</v>
      </c>
      <c r="U72" s="43">
        <v>1647693</v>
      </c>
      <c r="X72" s="59" t="s">
        <v>408</v>
      </c>
      <c r="Y72" s="58">
        <v>2380000</v>
      </c>
      <c r="Z72" s="56">
        <v>2380000</v>
      </c>
      <c r="AA72" s="60">
        <f t="shared" si="2"/>
        <v>0</v>
      </c>
    </row>
    <row r="73" spans="1:27" ht="15" x14ac:dyDescent="0.25">
      <c r="A73" s="52">
        <v>44869</v>
      </c>
      <c r="B73" s="32" t="s">
        <v>204</v>
      </c>
      <c r="C73" s="32" t="s">
        <v>144</v>
      </c>
      <c r="D73" s="32" t="s">
        <v>110</v>
      </c>
      <c r="E73" s="32" t="s">
        <v>160</v>
      </c>
      <c r="F73" s="32"/>
      <c r="G73" s="32"/>
      <c r="H73" s="32"/>
      <c r="I73" s="32"/>
      <c r="J73" s="55">
        <v>0</v>
      </c>
      <c r="K73" s="55">
        <v>55000</v>
      </c>
      <c r="L73" s="55">
        <v>-220850136</v>
      </c>
      <c r="O73" s="41">
        <v>5</v>
      </c>
      <c r="P73" s="41" t="s">
        <v>612</v>
      </c>
      <c r="Q73" s="41" t="str">
        <f t="shared" si="0"/>
        <v>5FED</v>
      </c>
      <c r="R73" s="41" t="s">
        <v>313</v>
      </c>
      <c r="S73" s="41">
        <v>1876</v>
      </c>
      <c r="T73" s="41" t="str">
        <f t="shared" si="1"/>
        <v>FEPE1876</v>
      </c>
      <c r="U73" s="43">
        <v>55000</v>
      </c>
      <c r="X73" s="59" t="s">
        <v>374</v>
      </c>
      <c r="Y73" s="58">
        <v>2380000</v>
      </c>
      <c r="Z73" s="56">
        <v>2380000</v>
      </c>
      <c r="AA73" s="60">
        <f t="shared" si="2"/>
        <v>0</v>
      </c>
    </row>
    <row r="74" spans="1:27" ht="15" x14ac:dyDescent="0.25">
      <c r="A74" s="52">
        <v>44869</v>
      </c>
      <c r="B74" s="32" t="s">
        <v>205</v>
      </c>
      <c r="C74" s="32" t="s">
        <v>144</v>
      </c>
      <c r="D74" s="32" t="s">
        <v>110</v>
      </c>
      <c r="E74" s="32" t="s">
        <v>154</v>
      </c>
      <c r="F74" s="32"/>
      <c r="G74" s="32"/>
      <c r="H74" s="32"/>
      <c r="I74" s="32"/>
      <c r="J74" s="55">
        <v>0</v>
      </c>
      <c r="K74" s="55">
        <v>2380000</v>
      </c>
      <c r="L74" s="55">
        <v>-223230136</v>
      </c>
      <c r="O74" s="41">
        <v>5</v>
      </c>
      <c r="P74" s="41" t="s">
        <v>612</v>
      </c>
      <c r="Q74" s="41" t="str">
        <f t="shared" si="0"/>
        <v>5FED</v>
      </c>
      <c r="R74" s="41" t="s">
        <v>313</v>
      </c>
      <c r="S74" s="41">
        <v>1878</v>
      </c>
      <c r="T74" s="41" t="str">
        <f t="shared" si="1"/>
        <v>FEPE1878</v>
      </c>
      <c r="U74" s="43">
        <v>2380000</v>
      </c>
      <c r="X74" s="59" t="s">
        <v>442</v>
      </c>
      <c r="Y74" s="58">
        <v>2380000</v>
      </c>
      <c r="Z74" s="56">
        <v>2380000</v>
      </c>
      <c r="AA74" s="60">
        <f t="shared" si="2"/>
        <v>0</v>
      </c>
    </row>
    <row r="75" spans="1:27" ht="15" x14ac:dyDescent="0.25">
      <c r="A75" s="52">
        <v>44869</v>
      </c>
      <c r="B75" s="32" t="s">
        <v>206</v>
      </c>
      <c r="C75" s="32" t="s">
        <v>144</v>
      </c>
      <c r="D75" s="32" t="s">
        <v>110</v>
      </c>
      <c r="E75" s="32" t="s">
        <v>152</v>
      </c>
      <c r="F75" s="32"/>
      <c r="G75" s="32"/>
      <c r="H75" s="32"/>
      <c r="I75" s="32"/>
      <c r="J75" s="55">
        <v>0</v>
      </c>
      <c r="K75" s="55">
        <v>2380000</v>
      </c>
      <c r="L75" s="55">
        <v>-225610136</v>
      </c>
      <c r="O75" s="41">
        <v>5</v>
      </c>
      <c r="P75" s="41" t="s">
        <v>612</v>
      </c>
      <c r="Q75" s="41" t="str">
        <f t="shared" si="0"/>
        <v>5FED</v>
      </c>
      <c r="R75" s="41" t="s">
        <v>313</v>
      </c>
      <c r="S75" s="41">
        <v>1879</v>
      </c>
      <c r="T75" s="41" t="str">
        <f t="shared" si="1"/>
        <v>FEPE1879</v>
      </c>
      <c r="U75" s="43">
        <v>2380000</v>
      </c>
      <c r="X75" s="59" t="s">
        <v>387</v>
      </c>
      <c r="Y75" s="58">
        <v>2380000</v>
      </c>
      <c r="Z75" s="56">
        <v>2380000</v>
      </c>
      <c r="AA75" s="60">
        <f t="shared" si="2"/>
        <v>0</v>
      </c>
    </row>
    <row r="76" spans="1:27" ht="15" x14ac:dyDescent="0.25">
      <c r="A76" s="52">
        <v>44898</v>
      </c>
      <c r="B76" s="32" t="s">
        <v>207</v>
      </c>
      <c r="C76" s="32" t="s">
        <v>144</v>
      </c>
      <c r="D76" s="32" t="s">
        <v>110</v>
      </c>
      <c r="E76" s="32" t="s">
        <v>152</v>
      </c>
      <c r="F76" s="32"/>
      <c r="G76" s="32"/>
      <c r="H76" s="32"/>
      <c r="I76" s="32"/>
      <c r="J76" s="55">
        <v>0</v>
      </c>
      <c r="K76" s="55">
        <v>2380000</v>
      </c>
      <c r="L76" s="55">
        <v>-227990136</v>
      </c>
      <c r="O76" s="41">
        <v>5</v>
      </c>
      <c r="P76" s="41" t="s">
        <v>612</v>
      </c>
      <c r="Q76" s="41" t="str">
        <f t="shared" si="0"/>
        <v>5FED</v>
      </c>
      <c r="R76" s="41" t="s">
        <v>313</v>
      </c>
      <c r="S76" s="41">
        <v>2428</v>
      </c>
      <c r="T76" s="41" t="str">
        <f t="shared" si="1"/>
        <v>FEPE2428</v>
      </c>
      <c r="U76" s="43">
        <v>2380000</v>
      </c>
      <c r="X76" s="59" t="s">
        <v>508</v>
      </c>
      <c r="Y76" s="58">
        <v>2380000</v>
      </c>
      <c r="Z76" s="56">
        <v>2380000</v>
      </c>
      <c r="AA76" s="60">
        <f t="shared" si="2"/>
        <v>0</v>
      </c>
    </row>
    <row r="77" spans="1:27" ht="15" x14ac:dyDescent="0.25">
      <c r="A77" s="52">
        <v>44898</v>
      </c>
      <c r="B77" s="32" t="s">
        <v>208</v>
      </c>
      <c r="C77" s="32" t="s">
        <v>144</v>
      </c>
      <c r="D77" s="32" t="s">
        <v>110</v>
      </c>
      <c r="E77" s="32" t="s">
        <v>152</v>
      </c>
      <c r="F77" s="32"/>
      <c r="G77" s="32"/>
      <c r="H77" s="32"/>
      <c r="I77" s="32"/>
      <c r="J77" s="55">
        <v>0</v>
      </c>
      <c r="K77" s="55">
        <v>2380000</v>
      </c>
      <c r="L77" s="55">
        <v>-230370136</v>
      </c>
      <c r="O77" s="41">
        <v>5</v>
      </c>
      <c r="P77" s="41" t="s">
        <v>612</v>
      </c>
      <c r="Q77" s="41" t="str">
        <f t="shared" si="0"/>
        <v>5FED</v>
      </c>
      <c r="R77" s="41" t="s">
        <v>313</v>
      </c>
      <c r="S77" s="41">
        <v>2429</v>
      </c>
      <c r="T77" s="41" t="str">
        <f t="shared" si="1"/>
        <v>FEPE2429</v>
      </c>
      <c r="U77" s="43">
        <v>2380000</v>
      </c>
      <c r="X77" s="59" t="s">
        <v>493</v>
      </c>
      <c r="Y77" s="58">
        <v>2380000</v>
      </c>
      <c r="Z77" s="56">
        <v>2380000</v>
      </c>
      <c r="AA77" s="60">
        <f t="shared" si="2"/>
        <v>0</v>
      </c>
    </row>
    <row r="78" spans="1:27" ht="15" x14ac:dyDescent="0.25">
      <c r="A78" s="52">
        <v>44898</v>
      </c>
      <c r="B78" s="32" t="s">
        <v>209</v>
      </c>
      <c r="C78" s="32" t="s">
        <v>144</v>
      </c>
      <c r="D78" s="32" t="s">
        <v>110</v>
      </c>
      <c r="E78" s="32" t="s">
        <v>145</v>
      </c>
      <c r="F78" s="32"/>
      <c r="G78" s="32"/>
      <c r="H78" s="32"/>
      <c r="I78" s="32"/>
      <c r="J78" s="55">
        <v>0</v>
      </c>
      <c r="K78" s="55">
        <v>2380000</v>
      </c>
      <c r="L78" s="55">
        <v>-232750136</v>
      </c>
      <c r="O78" s="41">
        <v>5</v>
      </c>
      <c r="P78" s="41" t="s">
        <v>612</v>
      </c>
      <c r="Q78" s="41" t="str">
        <f t="shared" si="0"/>
        <v>5FED</v>
      </c>
      <c r="R78" s="41" t="s">
        <v>313</v>
      </c>
      <c r="S78" s="41">
        <v>2430</v>
      </c>
      <c r="T78" s="41" t="str">
        <f t="shared" si="1"/>
        <v>FEPE2430</v>
      </c>
      <c r="U78" s="43">
        <v>2380000</v>
      </c>
      <c r="X78" s="59" t="s">
        <v>455</v>
      </c>
      <c r="Y78" s="58">
        <v>2380000</v>
      </c>
      <c r="Z78" s="56">
        <v>2380000</v>
      </c>
      <c r="AA78" s="60">
        <f t="shared" si="2"/>
        <v>0</v>
      </c>
    </row>
    <row r="79" spans="1:27" ht="15" x14ac:dyDescent="0.25">
      <c r="A79" s="52">
        <v>44898</v>
      </c>
      <c r="B79" s="32" t="s">
        <v>210</v>
      </c>
      <c r="C79" s="32" t="s">
        <v>144</v>
      </c>
      <c r="D79" s="32" t="s">
        <v>110</v>
      </c>
      <c r="E79" s="32" t="s">
        <v>145</v>
      </c>
      <c r="F79" s="32"/>
      <c r="G79" s="32"/>
      <c r="H79" s="32"/>
      <c r="I79" s="32"/>
      <c r="J79" s="55">
        <v>0</v>
      </c>
      <c r="K79" s="55">
        <v>2380000</v>
      </c>
      <c r="L79" s="55">
        <v>-235130136</v>
      </c>
      <c r="O79" s="41">
        <v>5</v>
      </c>
      <c r="P79" s="41" t="s">
        <v>612</v>
      </c>
      <c r="Q79" s="41" t="str">
        <f t="shared" si="0"/>
        <v>5FED</v>
      </c>
      <c r="R79" s="41" t="s">
        <v>313</v>
      </c>
      <c r="S79" s="41">
        <v>2431</v>
      </c>
      <c r="T79" s="41" t="str">
        <f t="shared" si="1"/>
        <v>FEPE2431</v>
      </c>
      <c r="U79" s="43">
        <v>2380000</v>
      </c>
      <c r="X79" s="59" t="s">
        <v>473</v>
      </c>
      <c r="Y79" s="58">
        <v>2380000</v>
      </c>
      <c r="Z79" s="56">
        <v>2380000</v>
      </c>
      <c r="AA79" s="60">
        <f t="shared" si="2"/>
        <v>0</v>
      </c>
    </row>
    <row r="80" spans="1:27" ht="15" x14ac:dyDescent="0.25">
      <c r="A80" s="52">
        <v>44898</v>
      </c>
      <c r="B80" s="32" t="s">
        <v>211</v>
      </c>
      <c r="C80" s="32" t="s">
        <v>144</v>
      </c>
      <c r="D80" s="32" t="s">
        <v>110</v>
      </c>
      <c r="E80" s="32" t="s">
        <v>191</v>
      </c>
      <c r="F80" s="32"/>
      <c r="G80" s="32"/>
      <c r="H80" s="32"/>
      <c r="I80" s="32"/>
      <c r="J80" s="55">
        <v>0</v>
      </c>
      <c r="K80" s="55">
        <v>120000</v>
      </c>
      <c r="L80" s="55">
        <v>-235250136</v>
      </c>
      <c r="O80" s="41">
        <v>5</v>
      </c>
      <c r="P80" s="41" t="s">
        <v>612</v>
      </c>
      <c r="Q80" s="41" t="str">
        <f t="shared" si="0"/>
        <v>5FED</v>
      </c>
      <c r="R80" s="41" t="s">
        <v>313</v>
      </c>
      <c r="S80" s="41">
        <v>2432</v>
      </c>
      <c r="T80" s="41" t="str">
        <f t="shared" si="1"/>
        <v>FEPE2432</v>
      </c>
      <c r="U80" s="43">
        <v>120000</v>
      </c>
      <c r="X80" s="59" t="s">
        <v>532</v>
      </c>
      <c r="Y80" s="58">
        <v>2380000</v>
      </c>
      <c r="Z80" s="56">
        <v>2380000</v>
      </c>
      <c r="AA80" s="60">
        <f t="shared" si="2"/>
        <v>0</v>
      </c>
    </row>
    <row r="81" spans="1:27" ht="15" x14ac:dyDescent="0.25">
      <c r="A81" s="52">
        <v>44898</v>
      </c>
      <c r="B81" s="32" t="s">
        <v>212</v>
      </c>
      <c r="C81" s="32" t="s">
        <v>144</v>
      </c>
      <c r="D81" s="32" t="s">
        <v>110</v>
      </c>
      <c r="E81" s="32" t="s">
        <v>152</v>
      </c>
      <c r="F81" s="32"/>
      <c r="G81" s="32"/>
      <c r="H81" s="32"/>
      <c r="I81" s="32"/>
      <c r="J81" s="55">
        <v>0</v>
      </c>
      <c r="K81" s="55">
        <v>2380000</v>
      </c>
      <c r="L81" s="55">
        <v>-237630136</v>
      </c>
      <c r="O81" s="41">
        <v>5</v>
      </c>
      <c r="P81" s="41" t="s">
        <v>612</v>
      </c>
      <c r="Q81" s="41" t="str">
        <f t="shared" si="0"/>
        <v>5FED</v>
      </c>
      <c r="R81" s="41" t="s">
        <v>313</v>
      </c>
      <c r="S81" s="41">
        <v>2433</v>
      </c>
      <c r="T81" s="41" t="str">
        <f t="shared" si="1"/>
        <v>FEPE2433</v>
      </c>
      <c r="U81" s="43">
        <v>2380000</v>
      </c>
      <c r="X81" s="59" t="s">
        <v>549</v>
      </c>
      <c r="Y81" s="58">
        <v>2380000</v>
      </c>
      <c r="Z81" s="56">
        <v>2380000</v>
      </c>
      <c r="AA81" s="60">
        <f t="shared" si="2"/>
        <v>0</v>
      </c>
    </row>
    <row r="82" spans="1:27" ht="15" x14ac:dyDescent="0.25">
      <c r="A82" s="52">
        <v>44898</v>
      </c>
      <c r="B82" s="32" t="s">
        <v>213</v>
      </c>
      <c r="C82" s="32" t="s">
        <v>144</v>
      </c>
      <c r="D82" s="32" t="s">
        <v>110</v>
      </c>
      <c r="E82" s="32" t="s">
        <v>154</v>
      </c>
      <c r="F82" s="32"/>
      <c r="G82" s="32"/>
      <c r="H82" s="32"/>
      <c r="I82" s="32"/>
      <c r="J82" s="55">
        <v>0</v>
      </c>
      <c r="K82" s="55">
        <v>2380000</v>
      </c>
      <c r="L82" s="55">
        <v>-240010136</v>
      </c>
      <c r="O82" s="41">
        <v>5</v>
      </c>
      <c r="P82" s="41" t="s">
        <v>612</v>
      </c>
      <c r="Q82" s="41" t="str">
        <f t="shared" si="0"/>
        <v>5FED</v>
      </c>
      <c r="R82" s="41" t="s">
        <v>313</v>
      </c>
      <c r="S82" s="41">
        <v>2434</v>
      </c>
      <c r="T82" s="41" t="str">
        <f t="shared" si="1"/>
        <v>FEPE2434</v>
      </c>
      <c r="U82" s="43">
        <v>2380000</v>
      </c>
      <c r="X82" s="59" t="s">
        <v>349</v>
      </c>
      <c r="Y82" s="58">
        <v>2380000</v>
      </c>
      <c r="Z82" s="56">
        <v>2380000</v>
      </c>
      <c r="AA82" s="60">
        <f t="shared" si="2"/>
        <v>0</v>
      </c>
    </row>
    <row r="83" spans="1:27" ht="15" x14ac:dyDescent="0.25">
      <c r="A83" s="52">
        <v>44898</v>
      </c>
      <c r="B83" s="32" t="s">
        <v>214</v>
      </c>
      <c r="C83" s="32" t="s">
        <v>144</v>
      </c>
      <c r="D83" s="32" t="s">
        <v>110</v>
      </c>
      <c r="E83" s="32" t="s">
        <v>154</v>
      </c>
      <c r="F83" s="32"/>
      <c r="G83" s="32"/>
      <c r="H83" s="32"/>
      <c r="I83" s="32"/>
      <c r="J83" s="55">
        <v>0</v>
      </c>
      <c r="K83" s="55">
        <v>2380000</v>
      </c>
      <c r="L83" s="55">
        <v>-242390136</v>
      </c>
      <c r="O83" s="41">
        <v>5</v>
      </c>
      <c r="P83" s="41" t="s">
        <v>612</v>
      </c>
      <c r="Q83" s="41" t="str">
        <f t="shared" ref="Q83:Q146" si="3">O83&amp;P83</f>
        <v>5FED</v>
      </c>
      <c r="R83" s="41" t="s">
        <v>313</v>
      </c>
      <c r="S83" s="41">
        <v>2435</v>
      </c>
      <c r="T83" s="41" t="str">
        <f t="shared" ref="T83:T146" si="4">R83&amp;S83</f>
        <v>FEPE2435</v>
      </c>
      <c r="U83" s="43">
        <v>2380000</v>
      </c>
      <c r="X83" s="59" t="s">
        <v>422</v>
      </c>
      <c r="Y83" s="58">
        <v>2380000</v>
      </c>
      <c r="Z83" s="56">
        <v>2380000</v>
      </c>
      <c r="AA83" s="60">
        <f t="shared" ref="AA83:AA100" si="5">Z83-GETPIVOTDATA("VALOR CARTERA",$X$17,"UNION","FEPE1383")</f>
        <v>0</v>
      </c>
    </row>
    <row r="84" spans="1:27" ht="15" x14ac:dyDescent="0.25">
      <c r="A84" s="52">
        <v>44898</v>
      </c>
      <c r="B84" s="32" t="s">
        <v>215</v>
      </c>
      <c r="C84" s="32" t="s">
        <v>144</v>
      </c>
      <c r="D84" s="32" t="s">
        <v>110</v>
      </c>
      <c r="E84" s="32" t="s">
        <v>145</v>
      </c>
      <c r="F84" s="32"/>
      <c r="G84" s="32"/>
      <c r="H84" s="32"/>
      <c r="I84" s="32"/>
      <c r="J84" s="55">
        <v>0</v>
      </c>
      <c r="K84" s="55">
        <v>2380000</v>
      </c>
      <c r="L84" s="55">
        <v>-244770136</v>
      </c>
      <c r="O84" s="41">
        <v>5</v>
      </c>
      <c r="P84" s="41" t="s">
        <v>612</v>
      </c>
      <c r="Q84" s="41" t="str">
        <f t="shared" si="3"/>
        <v>5FED</v>
      </c>
      <c r="R84" s="41" t="s">
        <v>313</v>
      </c>
      <c r="S84" s="41">
        <v>2436</v>
      </c>
      <c r="T84" s="41" t="str">
        <f t="shared" si="4"/>
        <v>FEPE2436</v>
      </c>
      <c r="U84" s="43">
        <v>2380000</v>
      </c>
      <c r="X84" s="59" t="s">
        <v>324</v>
      </c>
      <c r="Y84" s="58">
        <v>2800000</v>
      </c>
      <c r="Z84" s="56">
        <v>2800000</v>
      </c>
      <c r="AA84" s="60">
        <f>GETPIVOTDATA("VALOR CARTERA",$X$17,"UNION","FEPE2972")-Z84</f>
        <v>0</v>
      </c>
    </row>
    <row r="85" spans="1:27" ht="15" x14ac:dyDescent="0.25">
      <c r="A85" s="52">
        <v>44898</v>
      </c>
      <c r="B85" s="32" t="s">
        <v>216</v>
      </c>
      <c r="C85" s="32" t="s">
        <v>144</v>
      </c>
      <c r="D85" s="32" t="s">
        <v>110</v>
      </c>
      <c r="E85" s="32" t="s">
        <v>145</v>
      </c>
      <c r="F85" s="32"/>
      <c r="G85" s="32"/>
      <c r="H85" s="32"/>
      <c r="I85" s="32"/>
      <c r="J85" s="55">
        <v>0</v>
      </c>
      <c r="K85" s="55">
        <v>2380000</v>
      </c>
      <c r="L85" s="55">
        <v>-247150136</v>
      </c>
      <c r="O85" s="41">
        <v>5</v>
      </c>
      <c r="P85" s="41" t="s">
        <v>612</v>
      </c>
      <c r="Q85" s="41" t="str">
        <f t="shared" si="3"/>
        <v>5FED</v>
      </c>
      <c r="R85" s="41" t="s">
        <v>313</v>
      </c>
      <c r="S85" s="41">
        <v>2437</v>
      </c>
      <c r="T85" s="41" t="str">
        <f t="shared" si="4"/>
        <v>FEPE2437</v>
      </c>
      <c r="U85" s="43">
        <v>2380000</v>
      </c>
      <c r="X85" s="59" t="s">
        <v>404</v>
      </c>
      <c r="Y85" s="58">
        <v>2380000</v>
      </c>
      <c r="Z85" s="56">
        <v>2380000</v>
      </c>
      <c r="AA85" s="60">
        <f t="shared" si="5"/>
        <v>0</v>
      </c>
    </row>
    <row r="86" spans="1:27" ht="15" x14ac:dyDescent="0.25">
      <c r="A86" s="52">
        <v>44898</v>
      </c>
      <c r="B86" s="32" t="s">
        <v>217</v>
      </c>
      <c r="C86" s="32" t="s">
        <v>144</v>
      </c>
      <c r="D86" s="32" t="s">
        <v>110</v>
      </c>
      <c r="E86" s="32" t="s">
        <v>145</v>
      </c>
      <c r="F86" s="32"/>
      <c r="G86" s="32"/>
      <c r="H86" s="32"/>
      <c r="I86" s="32"/>
      <c r="J86" s="55">
        <v>0</v>
      </c>
      <c r="K86" s="55">
        <v>2380000</v>
      </c>
      <c r="L86" s="55">
        <v>-249530136</v>
      </c>
      <c r="O86" s="41">
        <v>5</v>
      </c>
      <c r="P86" s="41" t="s">
        <v>612</v>
      </c>
      <c r="Q86" s="41" t="str">
        <f t="shared" si="3"/>
        <v>5FED</v>
      </c>
      <c r="R86" s="41" t="s">
        <v>313</v>
      </c>
      <c r="S86" s="41">
        <v>2438</v>
      </c>
      <c r="T86" s="41" t="str">
        <f t="shared" si="4"/>
        <v>FEPE2438</v>
      </c>
      <c r="U86" s="43">
        <v>2380000</v>
      </c>
      <c r="X86" s="59" t="s">
        <v>368</v>
      </c>
      <c r="Y86" s="58">
        <v>2380000</v>
      </c>
      <c r="Z86" s="56">
        <v>2380000</v>
      </c>
      <c r="AA86" s="60">
        <f t="shared" si="5"/>
        <v>0</v>
      </c>
    </row>
    <row r="87" spans="1:27" ht="15" x14ac:dyDescent="0.25">
      <c r="A87" s="52">
        <v>44898</v>
      </c>
      <c r="B87" s="32" t="s">
        <v>218</v>
      </c>
      <c r="C87" s="32" t="s">
        <v>144</v>
      </c>
      <c r="D87" s="32" t="s">
        <v>110</v>
      </c>
      <c r="E87" s="32" t="s">
        <v>145</v>
      </c>
      <c r="F87" s="32"/>
      <c r="G87" s="32"/>
      <c r="H87" s="32"/>
      <c r="I87" s="32"/>
      <c r="J87" s="55">
        <v>0</v>
      </c>
      <c r="K87" s="55">
        <v>2380000</v>
      </c>
      <c r="L87" s="55">
        <v>-251910136</v>
      </c>
      <c r="O87" s="41">
        <v>5</v>
      </c>
      <c r="P87" s="41" t="s">
        <v>612</v>
      </c>
      <c r="Q87" s="41" t="str">
        <f t="shared" si="3"/>
        <v>5FED</v>
      </c>
      <c r="R87" s="41" t="s">
        <v>313</v>
      </c>
      <c r="S87" s="41">
        <v>2439</v>
      </c>
      <c r="T87" s="41" t="str">
        <f t="shared" si="4"/>
        <v>FEPE2439</v>
      </c>
      <c r="U87" s="43">
        <v>2380000</v>
      </c>
      <c r="X87" s="59" t="s">
        <v>438</v>
      </c>
      <c r="Y87" s="58">
        <v>2380000</v>
      </c>
      <c r="Z87" s="56">
        <v>2380000</v>
      </c>
      <c r="AA87" s="60">
        <f t="shared" si="5"/>
        <v>0</v>
      </c>
    </row>
    <row r="88" spans="1:27" ht="15" x14ac:dyDescent="0.25">
      <c r="A88" s="52">
        <v>44898</v>
      </c>
      <c r="B88" s="32" t="s">
        <v>219</v>
      </c>
      <c r="C88" s="32" t="s">
        <v>144</v>
      </c>
      <c r="D88" s="32" t="s">
        <v>110</v>
      </c>
      <c r="E88" s="32" t="s">
        <v>220</v>
      </c>
      <c r="F88" s="32"/>
      <c r="G88" s="32"/>
      <c r="H88" s="32"/>
      <c r="I88" s="32"/>
      <c r="J88" s="55">
        <v>0</v>
      </c>
      <c r="K88" s="55">
        <v>3200000</v>
      </c>
      <c r="L88" s="55">
        <v>-255110136</v>
      </c>
      <c r="O88" s="41">
        <v>5</v>
      </c>
      <c r="P88" s="41" t="s">
        <v>612</v>
      </c>
      <c r="Q88" s="41" t="str">
        <f t="shared" si="3"/>
        <v>5FED</v>
      </c>
      <c r="R88" s="41" t="s">
        <v>313</v>
      </c>
      <c r="S88" s="41">
        <v>2440</v>
      </c>
      <c r="T88" s="41" t="str">
        <f t="shared" si="4"/>
        <v>FEPE2440</v>
      </c>
      <c r="U88" s="43">
        <v>3200000</v>
      </c>
      <c r="X88" s="59" t="s">
        <v>383</v>
      </c>
      <c r="Y88" s="58">
        <v>2380000</v>
      </c>
      <c r="Z88" s="56">
        <v>2380000</v>
      </c>
      <c r="AA88" s="60">
        <f t="shared" si="5"/>
        <v>0</v>
      </c>
    </row>
    <row r="89" spans="1:27" ht="15" x14ac:dyDescent="0.25">
      <c r="A89" s="52">
        <v>44898</v>
      </c>
      <c r="B89" s="32" t="s">
        <v>221</v>
      </c>
      <c r="C89" s="32" t="s">
        <v>144</v>
      </c>
      <c r="D89" s="32" t="s">
        <v>110</v>
      </c>
      <c r="E89" s="32" t="s">
        <v>187</v>
      </c>
      <c r="F89" s="32"/>
      <c r="G89" s="32"/>
      <c r="H89" s="32"/>
      <c r="I89" s="32"/>
      <c r="J89" s="55">
        <v>0</v>
      </c>
      <c r="K89" s="55">
        <v>183077</v>
      </c>
      <c r="L89" s="55">
        <v>-255293213</v>
      </c>
      <c r="O89" s="41">
        <v>5</v>
      </c>
      <c r="P89" s="41" t="s">
        <v>612</v>
      </c>
      <c r="Q89" s="41" t="str">
        <f t="shared" si="3"/>
        <v>5FED</v>
      </c>
      <c r="R89" s="41" t="s">
        <v>313</v>
      </c>
      <c r="S89" s="41">
        <v>2441</v>
      </c>
      <c r="T89" s="41" t="str">
        <f t="shared" si="4"/>
        <v>FEPE2441</v>
      </c>
      <c r="U89" s="43">
        <v>183077</v>
      </c>
      <c r="X89" s="59" t="s">
        <v>684</v>
      </c>
      <c r="Y89" s="58">
        <v>2380000</v>
      </c>
      <c r="Z89" s="56">
        <v>2380000</v>
      </c>
      <c r="AA89" s="60">
        <f t="shared" si="5"/>
        <v>0</v>
      </c>
    </row>
    <row r="90" spans="1:27" ht="15" x14ac:dyDescent="0.25">
      <c r="A90" s="52">
        <v>44931</v>
      </c>
      <c r="B90" s="32" t="s">
        <v>222</v>
      </c>
      <c r="C90" s="32" t="s">
        <v>144</v>
      </c>
      <c r="D90" s="32" t="s">
        <v>110</v>
      </c>
      <c r="E90" s="32" t="s">
        <v>152</v>
      </c>
      <c r="F90" s="32"/>
      <c r="G90" s="32"/>
      <c r="H90" s="32"/>
      <c r="I90" s="32"/>
      <c r="J90" s="55">
        <v>0</v>
      </c>
      <c r="K90" s="55">
        <v>2380000</v>
      </c>
      <c r="L90" s="55">
        <v>-257673213</v>
      </c>
      <c r="O90" s="41">
        <v>5</v>
      </c>
      <c r="P90" s="41" t="s">
        <v>612</v>
      </c>
      <c r="Q90" s="41" t="str">
        <f t="shared" si="3"/>
        <v>5FED</v>
      </c>
      <c r="R90" s="41" t="s">
        <v>313</v>
      </c>
      <c r="S90" s="41">
        <v>2927</v>
      </c>
      <c r="T90" s="41" t="str">
        <f t="shared" si="4"/>
        <v>FEPE2927</v>
      </c>
      <c r="U90" s="43">
        <v>2380000</v>
      </c>
      <c r="X90" s="59" t="s">
        <v>685</v>
      </c>
      <c r="Y90" s="58">
        <v>2380000</v>
      </c>
      <c r="Z90" s="56">
        <v>2380000</v>
      </c>
      <c r="AA90" s="60">
        <f t="shared" si="5"/>
        <v>0</v>
      </c>
    </row>
    <row r="91" spans="1:27" ht="15" x14ac:dyDescent="0.25">
      <c r="A91" s="52">
        <v>44931</v>
      </c>
      <c r="B91" s="32" t="s">
        <v>223</v>
      </c>
      <c r="C91" s="32" t="s">
        <v>144</v>
      </c>
      <c r="D91" s="32" t="s">
        <v>110</v>
      </c>
      <c r="E91" s="32" t="s">
        <v>152</v>
      </c>
      <c r="F91" s="32"/>
      <c r="G91" s="32"/>
      <c r="H91" s="32"/>
      <c r="I91" s="32"/>
      <c r="J91" s="55">
        <v>0</v>
      </c>
      <c r="K91" s="55">
        <v>2380000</v>
      </c>
      <c r="L91" s="55">
        <v>-260053213</v>
      </c>
      <c r="O91" s="41">
        <v>5</v>
      </c>
      <c r="P91" s="41" t="s">
        <v>612</v>
      </c>
      <c r="Q91" s="41" t="str">
        <f t="shared" si="3"/>
        <v>5FED</v>
      </c>
      <c r="R91" s="41" t="s">
        <v>313</v>
      </c>
      <c r="S91" s="41">
        <v>2928</v>
      </c>
      <c r="T91" s="41" t="str">
        <f t="shared" si="4"/>
        <v>FEPE2928</v>
      </c>
      <c r="U91" s="43">
        <v>2380000</v>
      </c>
      <c r="X91" s="59" t="s">
        <v>686</v>
      </c>
      <c r="Y91" s="58">
        <v>2380000</v>
      </c>
      <c r="Z91" s="56">
        <v>2380000</v>
      </c>
      <c r="AA91" s="60">
        <f t="shared" si="5"/>
        <v>0</v>
      </c>
    </row>
    <row r="92" spans="1:27" ht="15" x14ac:dyDescent="0.25">
      <c r="A92" s="52">
        <v>44931</v>
      </c>
      <c r="B92" s="32" t="s">
        <v>224</v>
      </c>
      <c r="C92" s="32" t="s">
        <v>144</v>
      </c>
      <c r="D92" s="32" t="s">
        <v>110</v>
      </c>
      <c r="E92" s="32" t="s">
        <v>145</v>
      </c>
      <c r="F92" s="32"/>
      <c r="G92" s="32"/>
      <c r="H92" s="32"/>
      <c r="I92" s="32"/>
      <c r="J92" s="55">
        <v>0</v>
      </c>
      <c r="K92" s="55">
        <v>2380000</v>
      </c>
      <c r="L92" s="55">
        <v>-262433213</v>
      </c>
      <c r="O92" s="41">
        <v>5</v>
      </c>
      <c r="P92" s="41" t="s">
        <v>612</v>
      </c>
      <c r="Q92" s="41" t="str">
        <f t="shared" si="3"/>
        <v>5FED</v>
      </c>
      <c r="R92" s="41" t="s">
        <v>313</v>
      </c>
      <c r="S92" s="41">
        <v>2929</v>
      </c>
      <c r="T92" s="41" t="str">
        <f t="shared" si="4"/>
        <v>FEPE2929</v>
      </c>
      <c r="U92" s="43">
        <v>2380000</v>
      </c>
      <c r="X92" s="59" t="s">
        <v>687</v>
      </c>
      <c r="Y92" s="58">
        <v>2380000</v>
      </c>
      <c r="Z92" s="56">
        <v>2380000</v>
      </c>
      <c r="AA92" s="60">
        <f t="shared" si="5"/>
        <v>0</v>
      </c>
    </row>
    <row r="93" spans="1:27" ht="15" x14ac:dyDescent="0.25">
      <c r="A93" s="52">
        <v>44931</v>
      </c>
      <c r="B93" s="32" t="s">
        <v>225</v>
      </c>
      <c r="C93" s="32" t="s">
        <v>144</v>
      </c>
      <c r="D93" s="32" t="s">
        <v>110</v>
      </c>
      <c r="E93" s="32" t="s">
        <v>154</v>
      </c>
      <c r="F93" s="32"/>
      <c r="G93" s="32"/>
      <c r="H93" s="32"/>
      <c r="I93" s="32"/>
      <c r="J93" s="55">
        <v>0</v>
      </c>
      <c r="K93" s="55">
        <v>2380000</v>
      </c>
      <c r="L93" s="55">
        <v>-264813213</v>
      </c>
      <c r="O93" s="41">
        <v>5</v>
      </c>
      <c r="P93" s="41" t="s">
        <v>612</v>
      </c>
      <c r="Q93" s="41" t="str">
        <f t="shared" si="3"/>
        <v>5FED</v>
      </c>
      <c r="R93" s="41" t="s">
        <v>313</v>
      </c>
      <c r="S93" s="41">
        <v>2930</v>
      </c>
      <c r="T93" s="41" t="str">
        <f t="shared" si="4"/>
        <v>FEPE2930</v>
      </c>
      <c r="U93" s="43">
        <v>2380000</v>
      </c>
      <c r="X93" s="59" t="s">
        <v>688</v>
      </c>
      <c r="Y93" s="58">
        <v>2380000</v>
      </c>
      <c r="Z93" s="56">
        <v>2380000</v>
      </c>
      <c r="AA93" s="60">
        <f t="shared" si="5"/>
        <v>0</v>
      </c>
    </row>
    <row r="94" spans="1:27" ht="15" x14ac:dyDescent="0.25">
      <c r="A94" s="52">
        <v>44931</v>
      </c>
      <c r="B94" s="32" t="s">
        <v>226</v>
      </c>
      <c r="C94" s="32" t="s">
        <v>144</v>
      </c>
      <c r="D94" s="32" t="s">
        <v>110</v>
      </c>
      <c r="E94" s="32" t="s">
        <v>152</v>
      </c>
      <c r="F94" s="32"/>
      <c r="G94" s="32"/>
      <c r="H94" s="32"/>
      <c r="I94" s="32"/>
      <c r="J94" s="55">
        <v>0</v>
      </c>
      <c r="K94" s="55">
        <v>2380000</v>
      </c>
      <c r="L94" s="55">
        <v>-267193213</v>
      </c>
      <c r="O94" s="41">
        <v>5</v>
      </c>
      <c r="P94" s="41" t="s">
        <v>612</v>
      </c>
      <c r="Q94" s="41" t="str">
        <f t="shared" si="3"/>
        <v>5FED</v>
      </c>
      <c r="R94" s="41" t="s">
        <v>313</v>
      </c>
      <c r="S94" s="41">
        <v>2931</v>
      </c>
      <c r="T94" s="41" t="str">
        <f t="shared" si="4"/>
        <v>FEPE2931</v>
      </c>
      <c r="U94" s="43">
        <v>2380000</v>
      </c>
      <c r="X94" s="59" t="s">
        <v>689</v>
      </c>
      <c r="Y94" s="58">
        <v>2380000</v>
      </c>
      <c r="Z94" s="56">
        <v>2380000</v>
      </c>
      <c r="AA94" s="60">
        <f t="shared" si="5"/>
        <v>0</v>
      </c>
    </row>
    <row r="95" spans="1:27" ht="15" x14ac:dyDescent="0.25">
      <c r="A95" s="52">
        <v>44931</v>
      </c>
      <c r="B95" s="32" t="s">
        <v>227</v>
      </c>
      <c r="C95" s="32" t="s">
        <v>144</v>
      </c>
      <c r="D95" s="32" t="s">
        <v>110</v>
      </c>
      <c r="E95" s="32" t="s">
        <v>154</v>
      </c>
      <c r="F95" s="32"/>
      <c r="G95" s="32"/>
      <c r="H95" s="32"/>
      <c r="I95" s="32"/>
      <c r="J95" s="55">
        <v>0</v>
      </c>
      <c r="K95" s="55">
        <v>2380000</v>
      </c>
      <c r="L95" s="55">
        <v>-269573213</v>
      </c>
      <c r="O95" s="41">
        <v>5</v>
      </c>
      <c r="P95" s="41" t="s">
        <v>612</v>
      </c>
      <c r="Q95" s="41" t="str">
        <f t="shared" si="3"/>
        <v>5FED</v>
      </c>
      <c r="R95" s="41" t="s">
        <v>313</v>
      </c>
      <c r="S95" s="41">
        <v>2932</v>
      </c>
      <c r="T95" s="41" t="str">
        <f t="shared" si="4"/>
        <v>FEPE2932</v>
      </c>
      <c r="U95" s="43">
        <v>2380000</v>
      </c>
      <c r="X95" s="59" t="s">
        <v>690</v>
      </c>
      <c r="Y95" s="58">
        <v>2380000</v>
      </c>
      <c r="Z95" s="56">
        <v>2380000</v>
      </c>
      <c r="AA95" s="60">
        <f t="shared" si="5"/>
        <v>0</v>
      </c>
    </row>
    <row r="96" spans="1:27" ht="15" x14ac:dyDescent="0.25">
      <c r="A96" s="52">
        <v>44931</v>
      </c>
      <c r="B96" s="32" t="s">
        <v>228</v>
      </c>
      <c r="C96" s="32" t="s">
        <v>144</v>
      </c>
      <c r="D96" s="32" t="s">
        <v>110</v>
      </c>
      <c r="E96" s="32" t="s">
        <v>145</v>
      </c>
      <c r="F96" s="32"/>
      <c r="G96" s="32"/>
      <c r="H96" s="32"/>
      <c r="I96" s="32"/>
      <c r="J96" s="55">
        <v>0</v>
      </c>
      <c r="K96" s="55">
        <v>2380000</v>
      </c>
      <c r="L96" s="55">
        <v>-271953213</v>
      </c>
      <c r="O96" s="41">
        <v>5</v>
      </c>
      <c r="P96" s="41" t="s">
        <v>612</v>
      </c>
      <c r="Q96" s="41" t="str">
        <f t="shared" si="3"/>
        <v>5FED</v>
      </c>
      <c r="R96" s="41" t="s">
        <v>313</v>
      </c>
      <c r="S96" s="41">
        <v>2933</v>
      </c>
      <c r="T96" s="41" t="str">
        <f t="shared" si="4"/>
        <v>FEPE2933</v>
      </c>
      <c r="U96" s="43">
        <v>2380000</v>
      </c>
      <c r="X96" s="59" t="s">
        <v>638</v>
      </c>
      <c r="Y96" s="58">
        <v>2380000</v>
      </c>
      <c r="Z96" s="56">
        <v>2380000</v>
      </c>
      <c r="AA96" s="60">
        <f t="shared" si="5"/>
        <v>0</v>
      </c>
    </row>
    <row r="97" spans="1:27" ht="15" x14ac:dyDescent="0.25">
      <c r="A97" s="52">
        <v>44931</v>
      </c>
      <c r="B97" s="32" t="s">
        <v>229</v>
      </c>
      <c r="C97" s="32" t="s">
        <v>144</v>
      </c>
      <c r="D97" s="32" t="s">
        <v>110</v>
      </c>
      <c r="E97" s="32" t="s">
        <v>145</v>
      </c>
      <c r="F97" s="32"/>
      <c r="G97" s="32"/>
      <c r="H97" s="32"/>
      <c r="I97" s="32"/>
      <c r="J97" s="55">
        <v>0</v>
      </c>
      <c r="K97" s="55">
        <v>2380000</v>
      </c>
      <c r="L97" s="55">
        <v>-274333213</v>
      </c>
      <c r="O97" s="41">
        <v>5</v>
      </c>
      <c r="P97" s="41" t="s">
        <v>612</v>
      </c>
      <c r="Q97" s="41" t="str">
        <f t="shared" si="3"/>
        <v>5FED</v>
      </c>
      <c r="R97" s="41" t="s">
        <v>313</v>
      </c>
      <c r="S97" s="41">
        <v>2934</v>
      </c>
      <c r="T97" s="41" t="str">
        <f t="shared" si="4"/>
        <v>FEPE2934</v>
      </c>
      <c r="U97" s="43">
        <v>2380000</v>
      </c>
      <c r="X97" s="59" t="s">
        <v>639</v>
      </c>
      <c r="Y97" s="58">
        <v>2380000</v>
      </c>
      <c r="Z97" s="56">
        <v>2380000</v>
      </c>
      <c r="AA97" s="60">
        <f t="shared" si="5"/>
        <v>0</v>
      </c>
    </row>
    <row r="98" spans="1:27" ht="15" x14ac:dyDescent="0.25">
      <c r="A98" s="52">
        <v>44931</v>
      </c>
      <c r="B98" s="32" t="s">
        <v>230</v>
      </c>
      <c r="C98" s="32" t="s">
        <v>144</v>
      </c>
      <c r="D98" s="32" t="s">
        <v>110</v>
      </c>
      <c r="E98" s="32" t="s">
        <v>220</v>
      </c>
      <c r="F98" s="32"/>
      <c r="G98" s="32"/>
      <c r="H98" s="32"/>
      <c r="I98" s="32"/>
      <c r="J98" s="55">
        <v>0</v>
      </c>
      <c r="K98" s="55">
        <v>2800000</v>
      </c>
      <c r="L98" s="55">
        <v>-277133213</v>
      </c>
      <c r="O98" s="41">
        <v>5</v>
      </c>
      <c r="P98" s="41" t="s">
        <v>612</v>
      </c>
      <c r="Q98" s="41" t="str">
        <f t="shared" si="3"/>
        <v>5FED</v>
      </c>
      <c r="R98" s="41" t="s">
        <v>313</v>
      </c>
      <c r="S98" s="41">
        <v>2935</v>
      </c>
      <c r="T98" s="41" t="str">
        <f t="shared" si="4"/>
        <v>FEPE2935</v>
      </c>
      <c r="U98" s="43">
        <v>2800000</v>
      </c>
      <c r="X98" s="59" t="s">
        <v>691</v>
      </c>
      <c r="Y98" s="58">
        <v>2380000</v>
      </c>
      <c r="Z98" s="56">
        <v>2380000</v>
      </c>
      <c r="AA98" s="60">
        <f t="shared" si="5"/>
        <v>0</v>
      </c>
    </row>
    <row r="99" spans="1:27" ht="15" x14ac:dyDescent="0.25">
      <c r="A99" s="52">
        <v>44931</v>
      </c>
      <c r="B99" s="32" t="s">
        <v>231</v>
      </c>
      <c r="C99" s="32" t="s">
        <v>144</v>
      </c>
      <c r="D99" s="32" t="s">
        <v>110</v>
      </c>
      <c r="E99" s="32" t="s">
        <v>145</v>
      </c>
      <c r="F99" s="32"/>
      <c r="G99" s="32"/>
      <c r="H99" s="32"/>
      <c r="I99" s="32"/>
      <c r="J99" s="55">
        <v>0</v>
      </c>
      <c r="K99" s="55">
        <v>2380000</v>
      </c>
      <c r="L99" s="55">
        <v>-279513213</v>
      </c>
      <c r="O99" s="41">
        <v>5</v>
      </c>
      <c r="P99" s="41" t="s">
        <v>612</v>
      </c>
      <c r="Q99" s="41" t="str">
        <f t="shared" si="3"/>
        <v>5FED</v>
      </c>
      <c r="R99" s="41" t="s">
        <v>313</v>
      </c>
      <c r="S99" s="41">
        <v>2936</v>
      </c>
      <c r="T99" s="41" t="str">
        <f t="shared" si="4"/>
        <v>FEPE2936</v>
      </c>
      <c r="U99" s="43">
        <v>2380000</v>
      </c>
      <c r="X99" s="59" t="s">
        <v>692</v>
      </c>
      <c r="Y99" s="58">
        <v>2380000</v>
      </c>
      <c r="Z99" s="56">
        <v>2380000</v>
      </c>
      <c r="AA99" s="60">
        <f t="shared" si="5"/>
        <v>0</v>
      </c>
    </row>
    <row r="100" spans="1:27" ht="15" x14ac:dyDescent="0.25">
      <c r="A100" s="52">
        <v>44931</v>
      </c>
      <c r="B100" s="32" t="s">
        <v>232</v>
      </c>
      <c r="C100" s="32" t="s">
        <v>144</v>
      </c>
      <c r="D100" s="32" t="s">
        <v>110</v>
      </c>
      <c r="E100" s="32" t="s">
        <v>145</v>
      </c>
      <c r="F100" s="32"/>
      <c r="G100" s="32"/>
      <c r="H100" s="32"/>
      <c r="I100" s="32"/>
      <c r="J100" s="55">
        <v>0</v>
      </c>
      <c r="K100" s="55">
        <v>2380000</v>
      </c>
      <c r="L100" s="55">
        <v>-281893213</v>
      </c>
      <c r="O100" s="41">
        <v>5</v>
      </c>
      <c r="P100" s="41" t="s">
        <v>612</v>
      </c>
      <c r="Q100" s="41" t="str">
        <f t="shared" si="3"/>
        <v>5FED</v>
      </c>
      <c r="R100" s="41" t="s">
        <v>313</v>
      </c>
      <c r="S100" s="41">
        <v>2937</v>
      </c>
      <c r="T100" s="41" t="str">
        <f t="shared" si="4"/>
        <v>FEPE2937</v>
      </c>
      <c r="U100" s="43">
        <v>2380000</v>
      </c>
      <c r="X100" s="59" t="s">
        <v>693</v>
      </c>
      <c r="Y100" s="58">
        <v>2380000</v>
      </c>
      <c r="Z100" s="56">
        <v>2380000</v>
      </c>
      <c r="AA100" s="60">
        <f t="shared" si="5"/>
        <v>0</v>
      </c>
    </row>
    <row r="101" spans="1:27" ht="15" x14ac:dyDescent="0.25">
      <c r="A101" s="52">
        <v>44931</v>
      </c>
      <c r="B101" s="32" t="s">
        <v>233</v>
      </c>
      <c r="C101" s="32" t="s">
        <v>144</v>
      </c>
      <c r="D101" s="32" t="s">
        <v>110</v>
      </c>
      <c r="E101" s="32" t="s">
        <v>145</v>
      </c>
      <c r="F101" s="32"/>
      <c r="G101" s="32"/>
      <c r="H101" s="32"/>
      <c r="I101" s="32"/>
      <c r="J101" s="55">
        <v>0</v>
      </c>
      <c r="K101" s="55">
        <v>2380000</v>
      </c>
      <c r="L101" s="55">
        <v>-284273213</v>
      </c>
      <c r="O101" s="41">
        <v>5</v>
      </c>
      <c r="P101" s="41" t="s">
        <v>612</v>
      </c>
      <c r="Q101" s="41" t="str">
        <f t="shared" si="3"/>
        <v>5FED</v>
      </c>
      <c r="R101" s="41" t="s">
        <v>313</v>
      </c>
      <c r="S101" s="41">
        <v>2938</v>
      </c>
      <c r="T101" s="41" t="str">
        <f t="shared" si="4"/>
        <v>FEPE2938</v>
      </c>
      <c r="U101" s="43">
        <v>2380000</v>
      </c>
      <c r="X101" s="59" t="s">
        <v>561</v>
      </c>
      <c r="Y101" s="58">
        <v>63927</v>
      </c>
      <c r="Z101" s="56">
        <v>63927</v>
      </c>
      <c r="AA101" s="60">
        <f>GETPIVOTDATA("VALOR CARTERA",$X$17,"UNION","FEPE3407")-Z101</f>
        <v>0</v>
      </c>
    </row>
    <row r="102" spans="1:27" ht="15" x14ac:dyDescent="0.25">
      <c r="A102" s="52">
        <v>44931</v>
      </c>
      <c r="B102" s="32" t="s">
        <v>234</v>
      </c>
      <c r="C102" s="32" t="s">
        <v>144</v>
      </c>
      <c r="D102" s="32" t="s">
        <v>110</v>
      </c>
      <c r="E102" s="32" t="s">
        <v>145</v>
      </c>
      <c r="F102" s="32"/>
      <c r="G102" s="32"/>
      <c r="H102" s="32"/>
      <c r="I102" s="32"/>
      <c r="J102" s="55">
        <v>0</v>
      </c>
      <c r="K102" s="55">
        <v>2380000</v>
      </c>
      <c r="L102" s="55">
        <v>-286653213</v>
      </c>
      <c r="O102" s="41">
        <v>5</v>
      </c>
      <c r="P102" s="41" t="s">
        <v>612</v>
      </c>
      <c r="Q102" s="41" t="str">
        <f t="shared" si="3"/>
        <v>5FED</v>
      </c>
      <c r="R102" s="41" t="s">
        <v>313</v>
      </c>
      <c r="S102" s="41">
        <v>2939</v>
      </c>
      <c r="T102" s="41" t="str">
        <f t="shared" si="4"/>
        <v>FEPE2939</v>
      </c>
      <c r="U102" s="43">
        <v>2380000</v>
      </c>
      <c r="X102" s="59" t="s">
        <v>547</v>
      </c>
      <c r="Y102" s="58">
        <v>2766274</v>
      </c>
      <c r="Z102" s="56">
        <v>2766274</v>
      </c>
      <c r="AA102" s="60">
        <f>GETPIVOTDATA("VALOR CARTERA",$X$17,"UNION","FEPE3408")-Z102</f>
        <v>0</v>
      </c>
    </row>
    <row r="103" spans="1:27" ht="15" x14ac:dyDescent="0.25">
      <c r="A103" s="52">
        <v>44932</v>
      </c>
      <c r="B103" s="32" t="s">
        <v>235</v>
      </c>
      <c r="C103" s="32" t="s">
        <v>144</v>
      </c>
      <c r="D103" s="32" t="s">
        <v>110</v>
      </c>
      <c r="E103" s="32" t="s">
        <v>236</v>
      </c>
      <c r="F103" s="32"/>
      <c r="G103" s="32"/>
      <c r="H103" s="32"/>
      <c r="I103" s="32"/>
      <c r="J103" s="55">
        <v>2380000</v>
      </c>
      <c r="K103" s="55">
        <v>0</v>
      </c>
      <c r="L103" s="55">
        <v>-284273213</v>
      </c>
      <c r="O103" s="41">
        <v>5</v>
      </c>
      <c r="P103" s="41" t="s">
        <v>330</v>
      </c>
      <c r="Q103" s="41" t="str">
        <f t="shared" si="3"/>
        <v>5FA</v>
      </c>
      <c r="R103" s="41" t="e">
        <v>#N/A</v>
      </c>
      <c r="S103" s="41">
        <v>280</v>
      </c>
      <c r="T103" s="41" t="e">
        <f t="shared" si="4"/>
        <v>#N/A</v>
      </c>
      <c r="U103" s="43">
        <v>0</v>
      </c>
      <c r="X103" s="59" t="s">
        <v>471</v>
      </c>
      <c r="Y103" s="58">
        <v>2766274</v>
      </c>
      <c r="Z103" s="56">
        <v>2766274</v>
      </c>
      <c r="AA103" s="60">
        <f>GETPIVOTDATA("VALOR CARTERA",$X$17,"UNION","FEPE3409")-Z103</f>
        <v>0</v>
      </c>
    </row>
    <row r="104" spans="1:27" ht="15" x14ac:dyDescent="0.25">
      <c r="A104" s="52">
        <v>44932</v>
      </c>
      <c r="B104" s="32" t="s">
        <v>237</v>
      </c>
      <c r="C104" s="32" t="s">
        <v>144</v>
      </c>
      <c r="D104" s="32" t="s">
        <v>110</v>
      </c>
      <c r="E104" s="32" t="s">
        <v>238</v>
      </c>
      <c r="F104" s="32"/>
      <c r="G104" s="32"/>
      <c r="H104" s="32"/>
      <c r="I104" s="32"/>
      <c r="J104" s="55">
        <v>2380000</v>
      </c>
      <c r="K104" s="55">
        <v>0</v>
      </c>
      <c r="L104" s="55">
        <v>-281893213</v>
      </c>
      <c r="O104" s="41">
        <v>5</v>
      </c>
      <c r="P104" s="41" t="s">
        <v>330</v>
      </c>
      <c r="Q104" s="41" t="str">
        <f t="shared" si="3"/>
        <v>5FA</v>
      </c>
      <c r="R104" s="41" t="e">
        <v>#N/A</v>
      </c>
      <c r="S104" s="41">
        <v>281</v>
      </c>
      <c r="T104" s="41" t="e">
        <f t="shared" si="4"/>
        <v>#N/A</v>
      </c>
      <c r="U104" s="43">
        <v>0</v>
      </c>
      <c r="X104" s="59" t="s">
        <v>522</v>
      </c>
      <c r="Y104" s="58">
        <v>2766274</v>
      </c>
      <c r="Z104" s="56">
        <v>2766274</v>
      </c>
      <c r="AA104" s="60">
        <f t="shared" ref="AA104:AA114" si="6">GETPIVOTDATA("VALOR CARTERA",$X$17,"UNION","FEPE3409")-Z104</f>
        <v>0</v>
      </c>
    </row>
    <row r="105" spans="1:27" ht="15" x14ac:dyDescent="0.25">
      <c r="A105" s="52">
        <v>44932</v>
      </c>
      <c r="B105" s="32" t="s">
        <v>239</v>
      </c>
      <c r="C105" s="32" t="s">
        <v>144</v>
      </c>
      <c r="D105" s="32" t="s">
        <v>110</v>
      </c>
      <c r="E105" s="32" t="s">
        <v>240</v>
      </c>
      <c r="F105" s="32"/>
      <c r="G105" s="32"/>
      <c r="H105" s="32"/>
      <c r="I105" s="32"/>
      <c r="J105" s="55">
        <v>2380000</v>
      </c>
      <c r="K105" s="55">
        <v>0</v>
      </c>
      <c r="L105" s="55">
        <v>-279513213</v>
      </c>
      <c r="O105" s="41">
        <v>5</v>
      </c>
      <c r="P105" s="41" t="s">
        <v>330</v>
      </c>
      <c r="Q105" s="41" t="str">
        <f t="shared" si="3"/>
        <v>5FA</v>
      </c>
      <c r="R105" s="41" t="e">
        <v>#N/A</v>
      </c>
      <c r="S105" s="41">
        <v>282</v>
      </c>
      <c r="T105" s="41" t="e">
        <f t="shared" si="4"/>
        <v>#N/A</v>
      </c>
      <c r="U105" s="43">
        <v>0</v>
      </c>
      <c r="X105" s="59" t="s">
        <v>365</v>
      </c>
      <c r="Y105" s="58">
        <v>2766274</v>
      </c>
      <c r="Z105" s="56">
        <v>2766274</v>
      </c>
      <c r="AA105" s="60">
        <f t="shared" si="6"/>
        <v>0</v>
      </c>
    </row>
    <row r="106" spans="1:27" ht="15" x14ac:dyDescent="0.25">
      <c r="A106" s="52">
        <v>44932</v>
      </c>
      <c r="B106" s="32" t="s">
        <v>241</v>
      </c>
      <c r="C106" s="32" t="s">
        <v>144</v>
      </c>
      <c r="D106" s="32" t="s">
        <v>110</v>
      </c>
      <c r="E106" s="32" t="s">
        <v>242</v>
      </c>
      <c r="F106" s="32"/>
      <c r="G106" s="32"/>
      <c r="H106" s="32"/>
      <c r="I106" s="32"/>
      <c r="J106" s="55">
        <v>2380000</v>
      </c>
      <c r="K106" s="55">
        <v>0</v>
      </c>
      <c r="L106" s="55">
        <v>-277133213</v>
      </c>
      <c r="O106" s="41">
        <v>5</v>
      </c>
      <c r="P106" s="41" t="s">
        <v>330</v>
      </c>
      <c r="Q106" s="41" t="str">
        <f t="shared" si="3"/>
        <v>5FA</v>
      </c>
      <c r="R106" s="41" t="e">
        <v>#N/A</v>
      </c>
      <c r="S106" s="41">
        <v>283</v>
      </c>
      <c r="T106" s="41" t="e">
        <f t="shared" si="4"/>
        <v>#N/A</v>
      </c>
      <c r="U106" s="43">
        <v>0</v>
      </c>
      <c r="X106" s="59" t="s">
        <v>418</v>
      </c>
      <c r="Y106" s="58">
        <v>2766274</v>
      </c>
      <c r="Z106" s="56">
        <v>2766274</v>
      </c>
      <c r="AA106" s="60">
        <f t="shared" si="6"/>
        <v>0</v>
      </c>
    </row>
    <row r="107" spans="1:27" ht="15" x14ac:dyDescent="0.25">
      <c r="A107" s="52">
        <v>44932</v>
      </c>
      <c r="B107" s="32" t="s">
        <v>243</v>
      </c>
      <c r="C107" s="32" t="s">
        <v>144</v>
      </c>
      <c r="D107" s="32" t="s">
        <v>110</v>
      </c>
      <c r="E107" s="32" t="s">
        <v>244</v>
      </c>
      <c r="F107" s="32"/>
      <c r="G107" s="32"/>
      <c r="H107" s="32"/>
      <c r="I107" s="32"/>
      <c r="J107" s="55">
        <v>2380000</v>
      </c>
      <c r="K107" s="55">
        <v>0</v>
      </c>
      <c r="L107" s="55">
        <v>-274753213</v>
      </c>
      <c r="O107" s="41">
        <v>5</v>
      </c>
      <c r="P107" s="41" t="s">
        <v>330</v>
      </c>
      <c r="Q107" s="41" t="str">
        <f t="shared" si="3"/>
        <v>5FA</v>
      </c>
      <c r="R107" s="41" t="e">
        <v>#N/A</v>
      </c>
      <c r="S107" s="41">
        <v>284</v>
      </c>
      <c r="T107" s="41" t="e">
        <f t="shared" si="4"/>
        <v>#N/A</v>
      </c>
      <c r="U107" s="43">
        <v>0</v>
      </c>
      <c r="X107" s="59" t="s">
        <v>401</v>
      </c>
      <c r="Y107" s="58">
        <v>2766274</v>
      </c>
      <c r="Z107" s="56">
        <v>2766274</v>
      </c>
      <c r="AA107" s="60">
        <f t="shared" si="6"/>
        <v>0</v>
      </c>
    </row>
    <row r="108" spans="1:27" ht="15" x14ac:dyDescent="0.25">
      <c r="A108" s="52">
        <v>44932</v>
      </c>
      <c r="B108" s="32" t="s">
        <v>245</v>
      </c>
      <c r="C108" s="32" t="s">
        <v>144</v>
      </c>
      <c r="D108" s="32" t="s">
        <v>110</v>
      </c>
      <c r="E108" s="32" t="s">
        <v>246</v>
      </c>
      <c r="F108" s="32"/>
      <c r="G108" s="32"/>
      <c r="H108" s="32"/>
      <c r="I108" s="32"/>
      <c r="J108" s="55">
        <v>2380000</v>
      </c>
      <c r="K108" s="55">
        <v>0</v>
      </c>
      <c r="L108" s="55">
        <v>-272373213</v>
      </c>
      <c r="O108" s="41">
        <v>5</v>
      </c>
      <c r="P108" s="41" t="s">
        <v>330</v>
      </c>
      <c r="Q108" s="41" t="str">
        <f t="shared" si="3"/>
        <v>5FA</v>
      </c>
      <c r="R108" s="41" t="e">
        <v>#N/A</v>
      </c>
      <c r="S108" s="41">
        <v>285</v>
      </c>
      <c r="T108" s="41" t="e">
        <f t="shared" si="4"/>
        <v>#N/A</v>
      </c>
      <c r="U108" s="43">
        <v>0</v>
      </c>
      <c r="X108" s="59" t="s">
        <v>346</v>
      </c>
      <c r="Y108" s="58">
        <v>2766274</v>
      </c>
      <c r="Z108" s="56">
        <v>2766274</v>
      </c>
      <c r="AA108" s="60">
        <f t="shared" si="6"/>
        <v>0</v>
      </c>
    </row>
    <row r="109" spans="1:27" ht="15" x14ac:dyDescent="0.25">
      <c r="A109" s="52">
        <v>44932</v>
      </c>
      <c r="B109" s="32" t="s">
        <v>247</v>
      </c>
      <c r="C109" s="32" t="s">
        <v>144</v>
      </c>
      <c r="D109" s="32" t="s">
        <v>110</v>
      </c>
      <c r="E109" s="32" t="s">
        <v>248</v>
      </c>
      <c r="F109" s="32"/>
      <c r="G109" s="32"/>
      <c r="H109" s="32"/>
      <c r="I109" s="32"/>
      <c r="J109" s="55">
        <v>2380000</v>
      </c>
      <c r="K109" s="55">
        <v>0</v>
      </c>
      <c r="L109" s="55">
        <v>-269993213</v>
      </c>
      <c r="O109" s="41">
        <v>5</v>
      </c>
      <c r="P109" s="41" t="s">
        <v>330</v>
      </c>
      <c r="Q109" s="41" t="str">
        <f t="shared" si="3"/>
        <v>5FA</v>
      </c>
      <c r="R109" s="41" t="e">
        <v>#N/A</v>
      </c>
      <c r="S109" s="41">
        <v>286</v>
      </c>
      <c r="T109" s="41" t="e">
        <f t="shared" si="4"/>
        <v>#N/A</v>
      </c>
      <c r="U109" s="43">
        <v>0</v>
      </c>
      <c r="X109" s="59" t="s">
        <v>379</v>
      </c>
      <c r="Y109" s="58">
        <v>2766274</v>
      </c>
      <c r="Z109" s="56">
        <v>2766274</v>
      </c>
      <c r="AA109" s="60">
        <f t="shared" si="6"/>
        <v>0</v>
      </c>
    </row>
    <row r="110" spans="1:27" ht="15" x14ac:dyDescent="0.25">
      <c r="A110" s="52">
        <v>44932</v>
      </c>
      <c r="B110" s="32" t="s">
        <v>249</v>
      </c>
      <c r="C110" s="32" t="s">
        <v>144</v>
      </c>
      <c r="D110" s="32" t="s">
        <v>110</v>
      </c>
      <c r="E110" s="32" t="s">
        <v>250</v>
      </c>
      <c r="F110" s="32"/>
      <c r="G110" s="32"/>
      <c r="H110" s="32"/>
      <c r="I110" s="32"/>
      <c r="J110" s="55">
        <v>2380000</v>
      </c>
      <c r="K110" s="55">
        <v>0</v>
      </c>
      <c r="L110" s="55">
        <v>-267613213</v>
      </c>
      <c r="O110" s="41">
        <v>5</v>
      </c>
      <c r="P110" s="41" t="s">
        <v>330</v>
      </c>
      <c r="Q110" s="41" t="str">
        <f t="shared" si="3"/>
        <v>5FA</v>
      </c>
      <c r="R110" s="41" t="e">
        <v>#N/A</v>
      </c>
      <c r="S110" s="41">
        <v>287</v>
      </c>
      <c r="T110" s="41" t="e">
        <f t="shared" si="4"/>
        <v>#N/A</v>
      </c>
      <c r="U110" s="43">
        <v>0</v>
      </c>
      <c r="X110" s="59" t="s">
        <v>436</v>
      </c>
      <c r="Y110" s="58">
        <v>2949351</v>
      </c>
      <c r="Z110" s="56">
        <v>2949351</v>
      </c>
      <c r="AA110" s="60">
        <f>GETPIVOTDATA("VALOR CARTERA",$X$17,"UNION","FEPE3416")-Z110</f>
        <v>0</v>
      </c>
    </row>
    <row r="111" spans="1:27" ht="15" x14ac:dyDescent="0.25">
      <c r="A111" s="52">
        <v>44932</v>
      </c>
      <c r="B111" s="32" t="s">
        <v>251</v>
      </c>
      <c r="C111" s="32" t="s">
        <v>144</v>
      </c>
      <c r="D111" s="32" t="s">
        <v>110</v>
      </c>
      <c r="E111" s="32" t="s">
        <v>252</v>
      </c>
      <c r="F111" s="32"/>
      <c r="G111" s="32"/>
      <c r="H111" s="32"/>
      <c r="I111" s="32"/>
      <c r="J111" s="55">
        <v>2380000</v>
      </c>
      <c r="K111" s="55">
        <v>0</v>
      </c>
      <c r="L111" s="55">
        <v>-265233213</v>
      </c>
      <c r="O111" s="41">
        <v>5</v>
      </c>
      <c r="P111" s="41" t="s">
        <v>330</v>
      </c>
      <c r="Q111" s="41" t="str">
        <f t="shared" si="3"/>
        <v>5FA</v>
      </c>
      <c r="R111" s="41" t="e">
        <v>#N/A</v>
      </c>
      <c r="S111" s="41">
        <v>288</v>
      </c>
      <c r="T111" s="41" t="e">
        <f t="shared" si="4"/>
        <v>#N/A</v>
      </c>
      <c r="U111" s="43">
        <v>0</v>
      </c>
      <c r="X111" s="59" t="s">
        <v>525</v>
      </c>
      <c r="Y111" s="58">
        <v>2380000</v>
      </c>
      <c r="Z111" s="56">
        <v>2380000</v>
      </c>
      <c r="AA111" s="60">
        <f>GETPIVOTDATA("VALOR CARTERA",$X$17,"UNION","FEPE3417")-Z111</f>
        <v>0</v>
      </c>
    </row>
    <row r="112" spans="1:27" ht="15" x14ac:dyDescent="0.25">
      <c r="A112" s="52">
        <v>44932</v>
      </c>
      <c r="B112" s="32" t="s">
        <v>253</v>
      </c>
      <c r="C112" s="32" t="s">
        <v>144</v>
      </c>
      <c r="D112" s="32" t="s">
        <v>110</v>
      </c>
      <c r="E112" s="32" t="s">
        <v>254</v>
      </c>
      <c r="F112" s="32"/>
      <c r="G112" s="32"/>
      <c r="H112" s="32"/>
      <c r="I112" s="32"/>
      <c r="J112" s="55">
        <v>2380000</v>
      </c>
      <c r="K112" s="55">
        <v>0</v>
      </c>
      <c r="L112" s="55">
        <v>-262853213</v>
      </c>
      <c r="O112" s="41">
        <v>5</v>
      </c>
      <c r="P112" s="41" t="s">
        <v>330</v>
      </c>
      <c r="Q112" s="41" t="str">
        <f t="shared" si="3"/>
        <v>5FA</v>
      </c>
      <c r="R112" s="41" t="e">
        <v>#N/A</v>
      </c>
      <c r="S112" s="41">
        <v>289</v>
      </c>
      <c r="T112" s="41" t="e">
        <f t="shared" si="4"/>
        <v>#N/A</v>
      </c>
      <c r="U112" s="43">
        <v>0</v>
      </c>
      <c r="X112" s="59" t="s">
        <v>506</v>
      </c>
      <c r="Y112" s="58">
        <v>2766274</v>
      </c>
      <c r="Z112" s="56">
        <v>2766274</v>
      </c>
      <c r="AA112" s="60">
        <f t="shared" si="6"/>
        <v>0</v>
      </c>
    </row>
    <row r="113" spans="1:27" ht="15" x14ac:dyDescent="0.25">
      <c r="A113" s="52">
        <v>44932</v>
      </c>
      <c r="B113" s="32" t="s">
        <v>255</v>
      </c>
      <c r="C113" s="32" t="s">
        <v>144</v>
      </c>
      <c r="D113" s="32" t="s">
        <v>110</v>
      </c>
      <c r="E113" s="32" t="s">
        <v>256</v>
      </c>
      <c r="F113" s="32"/>
      <c r="G113" s="32"/>
      <c r="H113" s="32"/>
      <c r="I113" s="32"/>
      <c r="J113" s="55">
        <v>2380000</v>
      </c>
      <c r="K113" s="55">
        <v>0</v>
      </c>
      <c r="L113" s="55">
        <v>-260473213</v>
      </c>
      <c r="O113" s="41">
        <v>5</v>
      </c>
      <c r="P113" s="41" t="s">
        <v>330</v>
      </c>
      <c r="Q113" s="41" t="str">
        <f t="shared" si="3"/>
        <v>5FA</v>
      </c>
      <c r="R113" s="41" t="e">
        <v>#N/A</v>
      </c>
      <c r="S113" s="41">
        <v>290</v>
      </c>
      <c r="T113" s="41" t="e">
        <f t="shared" si="4"/>
        <v>#N/A</v>
      </c>
      <c r="U113" s="43">
        <v>0</v>
      </c>
      <c r="X113" s="59" t="s">
        <v>489</v>
      </c>
      <c r="Y113" s="58">
        <v>2766274</v>
      </c>
      <c r="Z113" s="56">
        <v>2766274</v>
      </c>
      <c r="AA113" s="60">
        <f t="shared" si="6"/>
        <v>0</v>
      </c>
    </row>
    <row r="114" spans="1:27" ht="15" x14ac:dyDescent="0.25">
      <c r="A114" s="52">
        <v>44932</v>
      </c>
      <c r="B114" s="32" t="s">
        <v>257</v>
      </c>
      <c r="C114" s="32" t="s">
        <v>144</v>
      </c>
      <c r="D114" s="32" t="s">
        <v>110</v>
      </c>
      <c r="E114" s="32" t="s">
        <v>258</v>
      </c>
      <c r="F114" s="32"/>
      <c r="G114" s="32"/>
      <c r="H114" s="32"/>
      <c r="I114" s="32"/>
      <c r="J114" s="55">
        <v>2800000</v>
      </c>
      <c r="K114" s="55">
        <v>0</v>
      </c>
      <c r="L114" s="55">
        <v>-257673213</v>
      </c>
      <c r="O114" s="41">
        <v>5</v>
      </c>
      <c r="P114" s="41" t="s">
        <v>330</v>
      </c>
      <c r="Q114" s="41" t="str">
        <f t="shared" si="3"/>
        <v>5FA</v>
      </c>
      <c r="R114" s="41" t="e">
        <v>#N/A</v>
      </c>
      <c r="S114" s="41">
        <v>291</v>
      </c>
      <c r="T114" s="41" t="e">
        <f t="shared" si="4"/>
        <v>#N/A</v>
      </c>
      <c r="U114" s="43">
        <v>0</v>
      </c>
      <c r="X114" s="59" t="s">
        <v>453</v>
      </c>
      <c r="Y114" s="58">
        <v>2766274</v>
      </c>
      <c r="Z114" s="56">
        <v>2766274</v>
      </c>
      <c r="AA114" s="60">
        <f t="shared" si="6"/>
        <v>0</v>
      </c>
    </row>
    <row r="115" spans="1:27" ht="15" x14ac:dyDescent="0.25">
      <c r="A115" s="52">
        <v>44932</v>
      </c>
      <c r="B115" s="32" t="s">
        <v>259</v>
      </c>
      <c r="C115" s="32" t="s">
        <v>144</v>
      </c>
      <c r="D115" s="32" t="s">
        <v>110</v>
      </c>
      <c r="E115" s="32" t="s">
        <v>260</v>
      </c>
      <c r="F115" s="32"/>
      <c r="G115" s="32"/>
      <c r="H115" s="32"/>
      <c r="I115" s="32"/>
      <c r="J115" s="55">
        <v>2380000</v>
      </c>
      <c r="K115" s="55">
        <v>0</v>
      </c>
      <c r="L115" s="55">
        <v>-255293213</v>
      </c>
      <c r="O115" s="41">
        <v>5</v>
      </c>
      <c r="P115" s="41" t="s">
        <v>330</v>
      </c>
      <c r="Q115" s="41" t="str">
        <f t="shared" si="3"/>
        <v>5FA</v>
      </c>
      <c r="R115" s="41" t="e">
        <v>#N/A</v>
      </c>
      <c r="S115" s="41">
        <v>292</v>
      </c>
      <c r="T115" s="41" t="e">
        <f t="shared" si="4"/>
        <v>#N/A</v>
      </c>
      <c r="U115" s="43">
        <v>0</v>
      </c>
      <c r="X115" s="59" t="s">
        <v>555</v>
      </c>
      <c r="Y115" s="58">
        <v>134400</v>
      </c>
      <c r="Z115" s="56">
        <v>134400</v>
      </c>
      <c r="AA115" s="60">
        <f>GETPIVOTDATA("VALOR CARTERA",$X$17,"UNION","FEPE3938")-Z115</f>
        <v>0</v>
      </c>
    </row>
    <row r="116" spans="1:27" ht="15" x14ac:dyDescent="0.25">
      <c r="A116" s="52">
        <v>44932</v>
      </c>
      <c r="B116" s="32" t="s">
        <v>261</v>
      </c>
      <c r="C116" s="32" t="s">
        <v>144</v>
      </c>
      <c r="D116" s="32" t="s">
        <v>110</v>
      </c>
      <c r="E116" s="32" t="s">
        <v>152</v>
      </c>
      <c r="F116" s="32"/>
      <c r="G116" s="32"/>
      <c r="H116" s="32"/>
      <c r="I116" s="32"/>
      <c r="J116" s="55">
        <v>0</v>
      </c>
      <c r="K116" s="55">
        <v>2380000</v>
      </c>
      <c r="L116" s="55">
        <v>-257673213</v>
      </c>
      <c r="O116" s="41">
        <v>5</v>
      </c>
      <c r="P116" s="41" t="s">
        <v>612</v>
      </c>
      <c r="Q116" s="41" t="str">
        <f t="shared" si="3"/>
        <v>5FED</v>
      </c>
      <c r="R116" s="41" t="s">
        <v>313</v>
      </c>
      <c r="S116" s="41">
        <v>2964</v>
      </c>
      <c r="T116" s="41" t="str">
        <f t="shared" si="4"/>
        <v>FEPE2964</v>
      </c>
      <c r="U116" s="43">
        <v>2380000</v>
      </c>
      <c r="X116" s="59" t="s">
        <v>468</v>
      </c>
      <c r="Y116" s="58">
        <v>2665600</v>
      </c>
      <c r="Z116" s="56">
        <v>2665600</v>
      </c>
      <c r="AA116" s="60">
        <f>GETPIVOTDATA("VALOR CARTERA",$X$17,"UNION","FEPE3939")-Z116</f>
        <v>0</v>
      </c>
    </row>
    <row r="117" spans="1:27" ht="15" x14ac:dyDescent="0.25">
      <c r="A117" s="52">
        <v>44932</v>
      </c>
      <c r="B117" s="32" t="s">
        <v>262</v>
      </c>
      <c r="C117" s="32" t="s">
        <v>144</v>
      </c>
      <c r="D117" s="32" t="s">
        <v>110</v>
      </c>
      <c r="E117" s="32" t="s">
        <v>152</v>
      </c>
      <c r="F117" s="32"/>
      <c r="G117" s="32"/>
      <c r="H117" s="32"/>
      <c r="I117" s="32"/>
      <c r="J117" s="55">
        <v>0</v>
      </c>
      <c r="K117" s="55">
        <v>2380000</v>
      </c>
      <c r="L117" s="55">
        <v>-260053213</v>
      </c>
      <c r="O117" s="41">
        <v>5</v>
      </c>
      <c r="P117" s="41" t="s">
        <v>612</v>
      </c>
      <c r="Q117" s="41" t="str">
        <f t="shared" si="3"/>
        <v>5FED</v>
      </c>
      <c r="R117" s="41" t="s">
        <v>313</v>
      </c>
      <c r="S117" s="41">
        <v>2965</v>
      </c>
      <c r="T117" s="41" t="str">
        <f t="shared" si="4"/>
        <v>FEPE2965</v>
      </c>
      <c r="U117" s="43">
        <v>2380000</v>
      </c>
      <c r="X117" s="59" t="s">
        <v>544</v>
      </c>
      <c r="Y117" s="58">
        <v>2665600</v>
      </c>
      <c r="Z117" s="56">
        <v>2665600</v>
      </c>
      <c r="AA117" s="60">
        <f>GETPIVOTDATA("VALOR CARTERA",$X$17,"UNION","FEPE3940")-Z117</f>
        <v>0</v>
      </c>
    </row>
    <row r="118" spans="1:27" ht="15" x14ac:dyDescent="0.25">
      <c r="A118" s="52">
        <v>44932</v>
      </c>
      <c r="B118" s="32" t="s">
        <v>263</v>
      </c>
      <c r="C118" s="32" t="s">
        <v>144</v>
      </c>
      <c r="D118" s="32" t="s">
        <v>110</v>
      </c>
      <c r="E118" s="32" t="s">
        <v>145</v>
      </c>
      <c r="F118" s="32"/>
      <c r="G118" s="32"/>
      <c r="H118" s="32"/>
      <c r="I118" s="32"/>
      <c r="J118" s="55">
        <v>0</v>
      </c>
      <c r="K118" s="55">
        <v>2380000</v>
      </c>
      <c r="L118" s="55">
        <v>-262433213</v>
      </c>
      <c r="O118" s="41">
        <v>5</v>
      </c>
      <c r="P118" s="41" t="s">
        <v>612</v>
      </c>
      <c r="Q118" s="41" t="str">
        <f t="shared" si="3"/>
        <v>5FED</v>
      </c>
      <c r="R118" s="41" t="s">
        <v>313</v>
      </c>
      <c r="S118" s="41">
        <v>2966</v>
      </c>
      <c r="T118" s="41" t="str">
        <f t="shared" si="4"/>
        <v>FEPE2966</v>
      </c>
      <c r="U118" s="43">
        <v>2380000</v>
      </c>
      <c r="X118" s="59" t="s">
        <v>519</v>
      </c>
      <c r="Y118" s="58">
        <v>2665600</v>
      </c>
      <c r="Z118" s="56">
        <v>2665600</v>
      </c>
      <c r="AA118" s="60">
        <f>GETPIVOTDATA("VALOR CARTERA",$X$17,"UNION","FEPE3941")-Z118</f>
        <v>0</v>
      </c>
    </row>
    <row r="119" spans="1:27" ht="15" x14ac:dyDescent="0.25">
      <c r="A119" s="52">
        <v>44932</v>
      </c>
      <c r="B119" s="32" t="s">
        <v>264</v>
      </c>
      <c r="C119" s="32" t="s">
        <v>144</v>
      </c>
      <c r="D119" s="32" t="s">
        <v>110</v>
      </c>
      <c r="E119" s="32" t="s">
        <v>154</v>
      </c>
      <c r="F119" s="32"/>
      <c r="G119" s="32"/>
      <c r="H119" s="32"/>
      <c r="I119" s="32"/>
      <c r="J119" s="55">
        <v>0</v>
      </c>
      <c r="K119" s="55">
        <v>2380000</v>
      </c>
      <c r="L119" s="55">
        <v>-264813213</v>
      </c>
      <c r="O119" s="41">
        <v>5</v>
      </c>
      <c r="P119" s="41" t="s">
        <v>612</v>
      </c>
      <c r="Q119" s="41" t="str">
        <f t="shared" si="3"/>
        <v>5FED</v>
      </c>
      <c r="R119" s="41" t="s">
        <v>313</v>
      </c>
      <c r="S119" s="41">
        <v>2967</v>
      </c>
      <c r="T119" s="41" t="str">
        <f t="shared" si="4"/>
        <v>FEPE2967</v>
      </c>
      <c r="U119" s="43">
        <v>2380000</v>
      </c>
      <c r="X119" s="59" t="s">
        <v>415</v>
      </c>
      <c r="Y119" s="58">
        <v>2665600</v>
      </c>
      <c r="Z119" s="56">
        <v>2665600</v>
      </c>
      <c r="AA119" s="60">
        <f>GETPIVOTDATA("VALOR CARTERA",$X$17,"UNION","FEPE3942")-Z119</f>
        <v>0</v>
      </c>
    </row>
    <row r="120" spans="1:27" ht="15" x14ac:dyDescent="0.25">
      <c r="A120" s="52">
        <v>44932</v>
      </c>
      <c r="B120" s="32" t="s">
        <v>265</v>
      </c>
      <c r="C120" s="32" t="s">
        <v>144</v>
      </c>
      <c r="D120" s="32" t="s">
        <v>110</v>
      </c>
      <c r="E120" s="32" t="s">
        <v>152</v>
      </c>
      <c r="F120" s="32"/>
      <c r="G120" s="32"/>
      <c r="H120" s="32"/>
      <c r="I120" s="32"/>
      <c r="J120" s="55">
        <v>0</v>
      </c>
      <c r="K120" s="55">
        <v>2380000</v>
      </c>
      <c r="L120" s="55">
        <v>-267193213</v>
      </c>
      <c r="O120" s="41">
        <v>5</v>
      </c>
      <c r="P120" s="41" t="s">
        <v>612</v>
      </c>
      <c r="Q120" s="41" t="str">
        <f t="shared" si="3"/>
        <v>5FED</v>
      </c>
      <c r="R120" s="41" t="s">
        <v>313</v>
      </c>
      <c r="S120" s="41">
        <v>2968</v>
      </c>
      <c r="T120" s="41" t="str">
        <f t="shared" si="4"/>
        <v>FEPE2968</v>
      </c>
      <c r="U120" s="43">
        <v>2380000</v>
      </c>
      <c r="X120" s="59" t="s">
        <v>342</v>
      </c>
      <c r="Y120" s="58">
        <v>2665600</v>
      </c>
      <c r="Z120" s="56">
        <v>2665600</v>
      </c>
      <c r="AA120" s="60">
        <f>GETPIVOTDATA("VALOR CARTERA",$X$17,"UNION","FEPE3943")-Z120</f>
        <v>0</v>
      </c>
    </row>
    <row r="121" spans="1:27" ht="15" x14ac:dyDescent="0.25">
      <c r="A121" s="52">
        <v>44932</v>
      </c>
      <c r="B121" s="32" t="s">
        <v>266</v>
      </c>
      <c r="C121" s="32" t="s">
        <v>144</v>
      </c>
      <c r="D121" s="32" t="s">
        <v>110</v>
      </c>
      <c r="E121" s="32" t="s">
        <v>154</v>
      </c>
      <c r="F121" s="32"/>
      <c r="G121" s="32"/>
      <c r="H121" s="32"/>
      <c r="I121" s="32"/>
      <c r="J121" s="55">
        <v>0</v>
      </c>
      <c r="K121" s="55">
        <v>2380000</v>
      </c>
      <c r="L121" s="55">
        <v>-269573213</v>
      </c>
      <c r="O121" s="41">
        <v>5</v>
      </c>
      <c r="P121" s="41" t="s">
        <v>612</v>
      </c>
      <c r="Q121" s="41" t="str">
        <f t="shared" si="3"/>
        <v>5FED</v>
      </c>
      <c r="R121" s="41" t="s">
        <v>313</v>
      </c>
      <c r="S121" s="41">
        <v>2969</v>
      </c>
      <c r="T121" s="41" t="str">
        <f t="shared" si="4"/>
        <v>FEPE2969</v>
      </c>
      <c r="U121" s="43">
        <v>2380000</v>
      </c>
      <c r="X121" s="59" t="s">
        <v>398</v>
      </c>
      <c r="Y121" s="58">
        <v>2665600</v>
      </c>
      <c r="Z121" s="56">
        <v>2665600</v>
      </c>
      <c r="AA121" s="60">
        <f>GETPIVOTDATA("VALOR CARTERA",$X$17,"UNION","FEPE3944")-Z121</f>
        <v>0</v>
      </c>
    </row>
    <row r="122" spans="1:27" ht="15" x14ac:dyDescent="0.25">
      <c r="A122" s="52">
        <v>44932</v>
      </c>
      <c r="B122" s="32" t="s">
        <v>267</v>
      </c>
      <c r="C122" s="32" t="s">
        <v>144</v>
      </c>
      <c r="D122" s="32" t="s">
        <v>110</v>
      </c>
      <c r="E122" s="32" t="s">
        <v>145</v>
      </c>
      <c r="F122" s="32"/>
      <c r="G122" s="32"/>
      <c r="H122" s="32"/>
      <c r="I122" s="32"/>
      <c r="J122" s="55">
        <v>0</v>
      </c>
      <c r="K122" s="55">
        <v>2380000</v>
      </c>
      <c r="L122" s="55">
        <v>-271953213</v>
      </c>
      <c r="O122" s="41">
        <v>5</v>
      </c>
      <c r="P122" s="41" t="s">
        <v>612</v>
      </c>
      <c r="Q122" s="41" t="str">
        <f t="shared" si="3"/>
        <v>5FED</v>
      </c>
      <c r="R122" s="41" t="s">
        <v>313</v>
      </c>
      <c r="S122" s="41">
        <v>2970</v>
      </c>
      <c r="T122" s="41" t="str">
        <f t="shared" si="4"/>
        <v>FEPE2970</v>
      </c>
      <c r="U122" s="43">
        <v>2380000</v>
      </c>
      <c r="X122" s="59" t="s">
        <v>432</v>
      </c>
      <c r="Y122" s="58">
        <v>2665600</v>
      </c>
      <c r="Z122" s="56">
        <v>2665600</v>
      </c>
      <c r="AA122" s="60">
        <f>GETPIVOTDATA("VALOR CARTERA",$X$17,"UNION","FEPE3945")-Z122</f>
        <v>0</v>
      </c>
    </row>
    <row r="123" spans="1:27" ht="15" x14ac:dyDescent="0.25">
      <c r="A123" s="52">
        <v>44932</v>
      </c>
      <c r="B123" s="32" t="s">
        <v>268</v>
      </c>
      <c r="C123" s="32" t="s">
        <v>144</v>
      </c>
      <c r="D123" s="32" t="s">
        <v>110</v>
      </c>
      <c r="E123" s="32" t="s">
        <v>145</v>
      </c>
      <c r="F123" s="32"/>
      <c r="G123" s="32"/>
      <c r="H123" s="32"/>
      <c r="I123" s="32"/>
      <c r="J123" s="55">
        <v>0</v>
      </c>
      <c r="K123" s="55">
        <v>2380000</v>
      </c>
      <c r="L123" s="55">
        <v>-274333213</v>
      </c>
      <c r="O123" s="41">
        <v>5</v>
      </c>
      <c r="P123" s="41" t="s">
        <v>612</v>
      </c>
      <c r="Q123" s="41" t="str">
        <f t="shared" si="3"/>
        <v>5FED</v>
      </c>
      <c r="R123" s="41" t="s">
        <v>313</v>
      </c>
      <c r="S123" s="41">
        <v>2971</v>
      </c>
      <c r="T123" s="41" t="str">
        <f t="shared" si="4"/>
        <v>FEPE2971</v>
      </c>
      <c r="U123" s="43">
        <v>2380000</v>
      </c>
      <c r="X123" s="59" t="s">
        <v>486</v>
      </c>
      <c r="Y123" s="58">
        <v>2665600</v>
      </c>
      <c r="Z123" s="56">
        <v>2665600</v>
      </c>
      <c r="AA123" s="60">
        <f>GETPIVOTDATA("VALOR CARTERA",$X$17,"UNION","FEPE3946")-Z123</f>
        <v>0</v>
      </c>
    </row>
    <row r="124" spans="1:27" ht="15" x14ac:dyDescent="0.25">
      <c r="A124" s="52">
        <v>44932</v>
      </c>
      <c r="B124" s="32" t="s">
        <v>269</v>
      </c>
      <c r="C124" s="32" t="s">
        <v>144</v>
      </c>
      <c r="D124" s="32" t="s">
        <v>110</v>
      </c>
      <c r="E124" s="32" t="s">
        <v>220</v>
      </c>
      <c r="F124" s="32"/>
      <c r="G124" s="32"/>
      <c r="H124" s="32"/>
      <c r="I124" s="32"/>
      <c r="J124" s="55">
        <v>0</v>
      </c>
      <c r="K124" s="55">
        <v>2800000</v>
      </c>
      <c r="L124" s="55">
        <v>-277133213</v>
      </c>
      <c r="O124" s="41">
        <v>5</v>
      </c>
      <c r="P124" s="41" t="s">
        <v>612</v>
      </c>
      <c r="Q124" s="41" t="str">
        <f t="shared" si="3"/>
        <v>5FED</v>
      </c>
      <c r="R124" s="41" t="s">
        <v>313</v>
      </c>
      <c r="S124" s="41">
        <v>2972</v>
      </c>
      <c r="T124" s="41" t="str">
        <f t="shared" si="4"/>
        <v>FEPE2972</v>
      </c>
      <c r="U124" s="43">
        <v>2800000</v>
      </c>
      <c r="X124" s="59" t="s">
        <v>503</v>
      </c>
      <c r="Y124" s="58">
        <v>2665600</v>
      </c>
      <c r="Z124" s="56">
        <v>2665600</v>
      </c>
      <c r="AA124" s="60">
        <f>GETPIVOTDATA("VALOR CARTERA",$X$17,"UNION","FEPE3947")-Z124</f>
        <v>0</v>
      </c>
    </row>
    <row r="125" spans="1:27" ht="15" x14ac:dyDescent="0.25">
      <c r="A125" s="52">
        <v>44932</v>
      </c>
      <c r="B125" s="32" t="s">
        <v>270</v>
      </c>
      <c r="C125" s="32" t="s">
        <v>144</v>
      </c>
      <c r="D125" s="32" t="s">
        <v>110</v>
      </c>
      <c r="E125" s="32" t="s">
        <v>145</v>
      </c>
      <c r="F125" s="32"/>
      <c r="G125" s="32"/>
      <c r="H125" s="32"/>
      <c r="I125" s="32"/>
      <c r="J125" s="55">
        <v>0</v>
      </c>
      <c r="K125" s="55">
        <v>2380000</v>
      </c>
      <c r="L125" s="55">
        <v>-279513213</v>
      </c>
      <c r="O125" s="41">
        <v>5</v>
      </c>
      <c r="P125" s="41" t="s">
        <v>612</v>
      </c>
      <c r="Q125" s="41" t="str">
        <f t="shared" si="3"/>
        <v>5FED</v>
      </c>
      <c r="R125" s="41" t="s">
        <v>313</v>
      </c>
      <c r="S125" s="41">
        <v>2973</v>
      </c>
      <c r="T125" s="41" t="str">
        <f t="shared" si="4"/>
        <v>FEPE2973</v>
      </c>
      <c r="U125" s="43">
        <v>2380000</v>
      </c>
      <c r="X125" s="59" t="s">
        <v>450</v>
      </c>
      <c r="Y125" s="58">
        <v>2665600</v>
      </c>
      <c r="Z125" s="56">
        <v>2665600</v>
      </c>
      <c r="AA125" s="60">
        <f>GETPIVOTDATA("VALOR CARTERA",$X$17,"UNION","FEPE3948")-Z125</f>
        <v>0</v>
      </c>
    </row>
    <row r="126" spans="1:27" ht="15" x14ac:dyDescent="0.25">
      <c r="A126" s="52">
        <v>44932</v>
      </c>
      <c r="B126" s="32" t="s">
        <v>271</v>
      </c>
      <c r="C126" s="32" t="s">
        <v>144</v>
      </c>
      <c r="D126" s="32" t="s">
        <v>110</v>
      </c>
      <c r="E126" s="32" t="s">
        <v>145</v>
      </c>
      <c r="F126" s="32"/>
      <c r="G126" s="32"/>
      <c r="H126" s="32"/>
      <c r="I126" s="32"/>
      <c r="J126" s="55">
        <v>0</v>
      </c>
      <c r="K126" s="55">
        <v>2380000</v>
      </c>
      <c r="L126" s="55">
        <v>-281893213</v>
      </c>
      <c r="O126" s="41">
        <v>5</v>
      </c>
      <c r="P126" s="41" t="s">
        <v>612</v>
      </c>
      <c r="Q126" s="41" t="str">
        <f t="shared" si="3"/>
        <v>5FED</v>
      </c>
      <c r="R126" s="41" t="s">
        <v>313</v>
      </c>
      <c r="S126" s="41">
        <v>2974</v>
      </c>
      <c r="T126" s="41" t="str">
        <f t="shared" si="4"/>
        <v>FEPE2974</v>
      </c>
      <c r="U126" s="43">
        <v>2380000</v>
      </c>
      <c r="X126" s="59" t="s">
        <v>361</v>
      </c>
      <c r="Y126" s="58">
        <v>2665600</v>
      </c>
      <c r="Z126" s="56">
        <v>2665600</v>
      </c>
      <c r="AA126" s="60">
        <f>GETPIVOTDATA("VALOR CARTERA",$X$17,"UNION","FEPE3956")-Z126</f>
        <v>0</v>
      </c>
    </row>
    <row r="127" spans="1:27" ht="15" x14ac:dyDescent="0.25">
      <c r="A127" s="52">
        <v>44932</v>
      </c>
      <c r="B127" s="32" t="s">
        <v>272</v>
      </c>
      <c r="C127" s="32" t="s">
        <v>144</v>
      </c>
      <c r="D127" s="32" t="s">
        <v>110</v>
      </c>
      <c r="E127" s="32" t="s">
        <v>145</v>
      </c>
      <c r="F127" s="32"/>
      <c r="G127" s="32"/>
      <c r="H127" s="32"/>
      <c r="I127" s="32"/>
      <c r="J127" s="55">
        <v>0</v>
      </c>
      <c r="K127" s="55">
        <v>2380000</v>
      </c>
      <c r="L127" s="55">
        <v>-284273213</v>
      </c>
      <c r="O127" s="41">
        <v>5</v>
      </c>
      <c r="P127" s="41" t="s">
        <v>612</v>
      </c>
      <c r="Q127" s="41" t="str">
        <f t="shared" si="3"/>
        <v>5FED</v>
      </c>
      <c r="R127" s="41" t="s">
        <v>313</v>
      </c>
      <c r="S127" s="41">
        <v>2975</v>
      </c>
      <c r="T127" s="41" t="str">
        <f t="shared" si="4"/>
        <v>FEPE2975</v>
      </c>
      <c r="U127" s="43">
        <v>2380000</v>
      </c>
      <c r="X127" s="59" t="s">
        <v>694</v>
      </c>
      <c r="Y127" s="58">
        <v>55000</v>
      </c>
      <c r="Z127" s="56">
        <v>55000</v>
      </c>
      <c r="AA127" s="60">
        <f>GETPIVOTDATA("VALOR CARTERA",$X$17,"UNION","FEPE700")-Z127</f>
        <v>0</v>
      </c>
    </row>
    <row r="128" spans="1:27" ht="15" x14ac:dyDescent="0.25">
      <c r="A128" s="52">
        <v>44932</v>
      </c>
      <c r="B128" s="32" t="s">
        <v>273</v>
      </c>
      <c r="C128" s="32" t="s">
        <v>144</v>
      </c>
      <c r="D128" s="32" t="s">
        <v>110</v>
      </c>
      <c r="E128" s="32" t="s">
        <v>145</v>
      </c>
      <c r="F128" s="32"/>
      <c r="G128" s="32"/>
      <c r="H128" s="32"/>
      <c r="I128" s="32"/>
      <c r="J128" s="55">
        <v>0</v>
      </c>
      <c r="K128" s="55">
        <v>2380000</v>
      </c>
      <c r="L128" s="55">
        <v>-286653213</v>
      </c>
      <c r="O128" s="41">
        <v>5</v>
      </c>
      <c r="P128" s="41" t="s">
        <v>612</v>
      </c>
      <c r="Q128" s="41" t="str">
        <f t="shared" si="3"/>
        <v>5FED</v>
      </c>
      <c r="R128" s="41" t="s">
        <v>313</v>
      </c>
      <c r="S128" s="41">
        <v>2976</v>
      </c>
      <c r="T128" s="41" t="str">
        <f t="shared" si="4"/>
        <v>FEPE2976</v>
      </c>
      <c r="U128" s="43">
        <v>2380000</v>
      </c>
      <c r="X128" s="59" t="s">
        <v>695</v>
      </c>
      <c r="Y128" s="58">
        <v>2380000</v>
      </c>
      <c r="Z128" s="56">
        <v>2380000</v>
      </c>
      <c r="AA128" s="60">
        <f>GETPIVOTDATA("VALOR CARTERA",$X$17,"UNION","FEPE701")-Z128</f>
        <v>0</v>
      </c>
    </row>
    <row r="129" spans="1:27" ht="15" x14ac:dyDescent="0.25">
      <c r="A129" s="52">
        <v>44951</v>
      </c>
      <c r="B129" s="32" t="s">
        <v>274</v>
      </c>
      <c r="C129" s="32" t="s">
        <v>144</v>
      </c>
      <c r="D129" s="32" t="s">
        <v>110</v>
      </c>
      <c r="E129" s="32" t="s">
        <v>275</v>
      </c>
      <c r="F129" s="32"/>
      <c r="G129" s="32"/>
      <c r="H129" s="32"/>
      <c r="I129" s="32"/>
      <c r="J129" s="55">
        <v>2380000</v>
      </c>
      <c r="K129" s="55">
        <v>0</v>
      </c>
      <c r="L129" s="55">
        <v>-284273213</v>
      </c>
      <c r="O129" s="41">
        <v>5</v>
      </c>
      <c r="P129" s="41" t="s">
        <v>330</v>
      </c>
      <c r="Q129" s="41" t="str">
        <f t="shared" si="3"/>
        <v>5FA</v>
      </c>
      <c r="R129" s="41" t="e">
        <v>#N/A</v>
      </c>
      <c r="S129" s="41">
        <v>295</v>
      </c>
      <c r="T129" s="41" t="e">
        <f t="shared" si="4"/>
        <v>#N/A</v>
      </c>
      <c r="U129" s="43">
        <v>0</v>
      </c>
      <c r="X129" s="59" t="s">
        <v>696</v>
      </c>
      <c r="Y129" s="58">
        <v>2380000</v>
      </c>
      <c r="Z129" s="56">
        <v>2380000</v>
      </c>
      <c r="AA129" s="60">
        <f>GETPIVOTDATA("VALOR CARTERA",$X$17,"UNION","FEPE702")-Z129</f>
        <v>0</v>
      </c>
    </row>
    <row r="130" spans="1:27" ht="15" x14ac:dyDescent="0.25">
      <c r="A130" s="52">
        <v>44961</v>
      </c>
      <c r="B130" s="32" t="s">
        <v>276</v>
      </c>
      <c r="C130" s="32" t="s">
        <v>144</v>
      </c>
      <c r="D130" s="32" t="s">
        <v>110</v>
      </c>
      <c r="E130" s="32" t="s">
        <v>160</v>
      </c>
      <c r="F130" s="32"/>
      <c r="G130" s="32"/>
      <c r="H130" s="32"/>
      <c r="I130" s="32"/>
      <c r="J130" s="55">
        <v>0</v>
      </c>
      <c r="K130" s="55">
        <v>63927</v>
      </c>
      <c r="L130" s="55">
        <v>-284337140</v>
      </c>
      <c r="O130" s="41">
        <v>5</v>
      </c>
      <c r="P130" s="41" t="s">
        <v>612</v>
      </c>
      <c r="Q130" s="41" t="str">
        <f t="shared" si="3"/>
        <v>5FED</v>
      </c>
      <c r="R130" s="41" t="s">
        <v>313</v>
      </c>
      <c r="S130" s="41">
        <v>3407</v>
      </c>
      <c r="T130" s="41" t="str">
        <f t="shared" si="4"/>
        <v>FEPE3407</v>
      </c>
      <c r="U130" s="43">
        <v>63927</v>
      </c>
      <c r="X130" s="59" t="s">
        <v>697</v>
      </c>
      <c r="Y130" s="58">
        <v>2380000</v>
      </c>
      <c r="Z130" s="56">
        <v>2380000</v>
      </c>
      <c r="AA130" s="60">
        <f>GETPIVOTDATA("VALOR CARTERA",$X$17,"UNION","FEPE703")-Z130</f>
        <v>0</v>
      </c>
    </row>
    <row r="131" spans="1:27" ht="15" x14ac:dyDescent="0.25">
      <c r="A131" s="52">
        <v>44961</v>
      </c>
      <c r="B131" s="32" t="s">
        <v>277</v>
      </c>
      <c r="C131" s="32" t="s">
        <v>144</v>
      </c>
      <c r="D131" s="32" t="s">
        <v>110</v>
      </c>
      <c r="E131" s="32" t="s">
        <v>154</v>
      </c>
      <c r="F131" s="32"/>
      <c r="G131" s="32"/>
      <c r="H131" s="32"/>
      <c r="I131" s="32"/>
      <c r="J131" s="55">
        <v>0</v>
      </c>
      <c r="K131" s="55">
        <v>2766274</v>
      </c>
      <c r="L131" s="55">
        <v>-287103414</v>
      </c>
      <c r="O131" s="41">
        <v>5</v>
      </c>
      <c r="P131" s="41" t="s">
        <v>612</v>
      </c>
      <c r="Q131" s="41" t="str">
        <f t="shared" si="3"/>
        <v>5FED</v>
      </c>
      <c r="R131" s="41" t="s">
        <v>313</v>
      </c>
      <c r="S131" s="41">
        <v>3408</v>
      </c>
      <c r="T131" s="41" t="str">
        <f t="shared" si="4"/>
        <v>FEPE3408</v>
      </c>
      <c r="U131" s="43">
        <v>2766274</v>
      </c>
      <c r="X131" s="59" t="s">
        <v>698</v>
      </c>
      <c r="Y131" s="58">
        <v>2380000</v>
      </c>
      <c r="Z131" s="56">
        <v>2380000</v>
      </c>
      <c r="AA131" s="60">
        <f>GETPIVOTDATA("VALOR CARTERA",$X$17,"UNION","FEPE704")-Z131</f>
        <v>0</v>
      </c>
    </row>
    <row r="132" spans="1:27" ht="15" x14ac:dyDescent="0.25">
      <c r="A132" s="52">
        <v>44961</v>
      </c>
      <c r="B132" s="32" t="s">
        <v>278</v>
      </c>
      <c r="C132" s="32" t="s">
        <v>144</v>
      </c>
      <c r="D132" s="32" t="s">
        <v>110</v>
      </c>
      <c r="E132" s="32" t="s">
        <v>154</v>
      </c>
      <c r="F132" s="32"/>
      <c r="G132" s="32"/>
      <c r="H132" s="32"/>
      <c r="I132" s="32"/>
      <c r="J132" s="55">
        <v>0</v>
      </c>
      <c r="K132" s="55">
        <v>2766274</v>
      </c>
      <c r="L132" s="55">
        <v>-289869688</v>
      </c>
      <c r="O132" s="41">
        <v>5</v>
      </c>
      <c r="P132" s="41" t="s">
        <v>612</v>
      </c>
      <c r="Q132" s="41" t="str">
        <f t="shared" si="3"/>
        <v>5FED</v>
      </c>
      <c r="R132" s="41" t="s">
        <v>313</v>
      </c>
      <c r="S132" s="41">
        <v>3409</v>
      </c>
      <c r="T132" s="41" t="str">
        <f t="shared" si="4"/>
        <v>FEPE3409</v>
      </c>
      <c r="U132" s="43">
        <v>2766274</v>
      </c>
      <c r="X132" s="59" t="s">
        <v>699</v>
      </c>
      <c r="Y132" s="58">
        <v>2380000</v>
      </c>
      <c r="Z132" s="56">
        <v>2380000</v>
      </c>
      <c r="AA132" s="60">
        <f>GETPIVOTDATA("VALOR CARTERA",$X$17,"UNION","FEPE705")-Z132</f>
        <v>0</v>
      </c>
    </row>
    <row r="133" spans="1:27" ht="15" x14ac:dyDescent="0.25">
      <c r="A133" s="52">
        <v>44961</v>
      </c>
      <c r="B133" s="32" t="s">
        <v>279</v>
      </c>
      <c r="C133" s="32" t="s">
        <v>144</v>
      </c>
      <c r="D133" s="32" t="s">
        <v>110</v>
      </c>
      <c r="E133" s="32" t="s">
        <v>154</v>
      </c>
      <c r="F133" s="32"/>
      <c r="G133" s="32"/>
      <c r="H133" s="32"/>
      <c r="I133" s="32"/>
      <c r="J133" s="55">
        <v>0</v>
      </c>
      <c r="K133" s="55">
        <v>2766274</v>
      </c>
      <c r="L133" s="55">
        <v>-292635962</v>
      </c>
      <c r="O133" s="41">
        <v>5</v>
      </c>
      <c r="P133" s="41" t="s">
        <v>612</v>
      </c>
      <c r="Q133" s="41" t="str">
        <f t="shared" si="3"/>
        <v>5FED</v>
      </c>
      <c r="R133" s="41" t="s">
        <v>313</v>
      </c>
      <c r="S133" s="41">
        <v>3410</v>
      </c>
      <c r="T133" s="41" t="str">
        <f t="shared" si="4"/>
        <v>FEPE3410</v>
      </c>
      <c r="U133" s="43">
        <v>2766274</v>
      </c>
      <c r="X133" s="59" t="s">
        <v>640</v>
      </c>
      <c r="Y133" s="58">
        <v>2380000</v>
      </c>
      <c r="Z133" s="56">
        <v>2380000</v>
      </c>
      <c r="AA133" s="60">
        <f>Z133-Z133</f>
        <v>0</v>
      </c>
    </row>
    <row r="134" spans="1:27" ht="15" x14ac:dyDescent="0.25">
      <c r="A134" s="52">
        <v>44961</v>
      </c>
      <c r="B134" s="32" t="s">
        <v>280</v>
      </c>
      <c r="C134" s="32" t="s">
        <v>144</v>
      </c>
      <c r="D134" s="32" t="s">
        <v>110</v>
      </c>
      <c r="E134" s="32" t="s">
        <v>145</v>
      </c>
      <c r="F134" s="32"/>
      <c r="G134" s="32"/>
      <c r="H134" s="32"/>
      <c r="I134" s="32"/>
      <c r="J134" s="55">
        <v>0</v>
      </c>
      <c r="K134" s="55">
        <v>2766274</v>
      </c>
      <c r="L134" s="55">
        <v>-295402236</v>
      </c>
      <c r="O134" s="41">
        <v>5</v>
      </c>
      <c r="P134" s="41" t="s">
        <v>612</v>
      </c>
      <c r="Q134" s="41" t="str">
        <f t="shared" si="3"/>
        <v>5FED</v>
      </c>
      <c r="R134" s="41" t="s">
        <v>313</v>
      </c>
      <c r="S134" s="41">
        <v>3411</v>
      </c>
      <c r="T134" s="41" t="str">
        <f t="shared" si="4"/>
        <v>FEPE3411</v>
      </c>
      <c r="U134" s="43">
        <v>2766274</v>
      </c>
      <c r="X134" s="59" t="s">
        <v>700</v>
      </c>
      <c r="Y134" s="58">
        <v>2380000</v>
      </c>
      <c r="Z134" s="56">
        <v>2380000</v>
      </c>
      <c r="AA134" s="60">
        <f>GETPIVOTDATA("VALOR CARTERA",$X$17,"UNION","FEPE707")-Z134</f>
        <v>0</v>
      </c>
    </row>
    <row r="135" spans="1:27" ht="15" x14ac:dyDescent="0.25">
      <c r="A135" s="52">
        <v>44961</v>
      </c>
      <c r="B135" s="32" t="s">
        <v>281</v>
      </c>
      <c r="C135" s="32" t="s">
        <v>144</v>
      </c>
      <c r="D135" s="32" t="s">
        <v>110</v>
      </c>
      <c r="E135" s="32" t="s">
        <v>145</v>
      </c>
      <c r="F135" s="32"/>
      <c r="G135" s="32"/>
      <c r="H135" s="32"/>
      <c r="I135" s="32"/>
      <c r="J135" s="55">
        <v>0</v>
      </c>
      <c r="K135" s="55">
        <v>2766274</v>
      </c>
      <c r="L135" s="55">
        <v>-298168510</v>
      </c>
      <c r="O135" s="41">
        <v>5</v>
      </c>
      <c r="P135" s="41" t="s">
        <v>612</v>
      </c>
      <c r="Q135" s="41" t="str">
        <f t="shared" si="3"/>
        <v>5FED</v>
      </c>
      <c r="R135" s="41" t="s">
        <v>313</v>
      </c>
      <c r="S135" s="41">
        <v>3412</v>
      </c>
      <c r="T135" s="41" t="str">
        <f t="shared" si="4"/>
        <v>FEPE3412</v>
      </c>
      <c r="U135" s="43">
        <v>2766274</v>
      </c>
      <c r="X135" s="59" t="s">
        <v>701</v>
      </c>
      <c r="Y135" s="58">
        <v>2380000</v>
      </c>
      <c r="Z135" s="56">
        <v>2380000</v>
      </c>
      <c r="AA135" s="60">
        <f>GETPIVOTDATA("VALOR CARTERA",$X$17,"UNION","FEPE708")-Z135</f>
        <v>0</v>
      </c>
    </row>
    <row r="136" spans="1:27" ht="15" x14ac:dyDescent="0.25">
      <c r="A136" s="52">
        <v>44961</v>
      </c>
      <c r="B136" s="32" t="s">
        <v>282</v>
      </c>
      <c r="C136" s="32" t="s">
        <v>144</v>
      </c>
      <c r="D136" s="32" t="s">
        <v>110</v>
      </c>
      <c r="E136" s="32" t="s">
        <v>145</v>
      </c>
      <c r="F136" s="32"/>
      <c r="G136" s="32"/>
      <c r="H136" s="32"/>
      <c r="I136" s="32"/>
      <c r="J136" s="55">
        <v>0</v>
      </c>
      <c r="K136" s="55">
        <v>2766274</v>
      </c>
      <c r="L136" s="55">
        <v>-300934784</v>
      </c>
      <c r="O136" s="41">
        <v>5</v>
      </c>
      <c r="P136" s="41" t="s">
        <v>612</v>
      </c>
      <c r="Q136" s="41" t="str">
        <f t="shared" si="3"/>
        <v>5FED</v>
      </c>
      <c r="R136" s="41" t="s">
        <v>313</v>
      </c>
      <c r="S136" s="41">
        <v>3413</v>
      </c>
      <c r="T136" s="41" t="str">
        <f t="shared" si="4"/>
        <v>FEPE3413</v>
      </c>
      <c r="U136" s="43">
        <v>2766274</v>
      </c>
      <c r="X136" s="59" t="s">
        <v>702</v>
      </c>
      <c r="Y136" s="58">
        <v>2380000</v>
      </c>
      <c r="Z136" s="56">
        <v>2380000</v>
      </c>
      <c r="AA136" s="60">
        <f>GETPIVOTDATA("VALOR CARTERA",$X$17,"UNION","FEPE709")-Z136</f>
        <v>0</v>
      </c>
    </row>
    <row r="137" spans="1:27" ht="15" x14ac:dyDescent="0.25">
      <c r="A137" s="52">
        <v>44961</v>
      </c>
      <c r="B137" s="32" t="s">
        <v>283</v>
      </c>
      <c r="C137" s="32" t="s">
        <v>144</v>
      </c>
      <c r="D137" s="32" t="s">
        <v>110</v>
      </c>
      <c r="E137" s="32" t="s">
        <v>145</v>
      </c>
      <c r="F137" s="32"/>
      <c r="G137" s="32"/>
      <c r="H137" s="32"/>
      <c r="I137" s="32"/>
      <c r="J137" s="55">
        <v>0</v>
      </c>
      <c r="K137" s="55">
        <v>2766274</v>
      </c>
      <c r="L137" s="55">
        <v>-303701058</v>
      </c>
      <c r="O137" s="41">
        <v>5</v>
      </c>
      <c r="P137" s="41" t="s">
        <v>612</v>
      </c>
      <c r="Q137" s="41" t="str">
        <f t="shared" si="3"/>
        <v>5FED</v>
      </c>
      <c r="R137" s="41" t="s">
        <v>313</v>
      </c>
      <c r="S137" s="41">
        <v>3414</v>
      </c>
      <c r="T137" s="41" t="str">
        <f t="shared" si="4"/>
        <v>FEPE3414</v>
      </c>
      <c r="U137" s="43">
        <v>2766274</v>
      </c>
      <c r="X137" s="59" t="s">
        <v>703</v>
      </c>
      <c r="Y137" s="58">
        <v>2380000</v>
      </c>
      <c r="Z137" s="56">
        <v>2380000</v>
      </c>
      <c r="AA137" s="60">
        <f>GETPIVOTDATA("VALOR CARTERA",$X$17,"UNION","FEPE710")-Z137</f>
        <v>0</v>
      </c>
    </row>
    <row r="138" spans="1:27" ht="15" x14ac:dyDescent="0.25">
      <c r="A138" s="52">
        <v>44961</v>
      </c>
      <c r="B138" s="32" t="s">
        <v>284</v>
      </c>
      <c r="C138" s="32" t="s">
        <v>144</v>
      </c>
      <c r="D138" s="32" t="s">
        <v>110</v>
      </c>
      <c r="E138" s="32" t="s">
        <v>145</v>
      </c>
      <c r="F138" s="32"/>
      <c r="G138" s="32"/>
      <c r="H138" s="32"/>
      <c r="I138" s="32"/>
      <c r="J138" s="55">
        <v>0</v>
      </c>
      <c r="K138" s="55">
        <v>2766274</v>
      </c>
      <c r="L138" s="55">
        <v>-306467332</v>
      </c>
      <c r="O138" s="41">
        <v>5</v>
      </c>
      <c r="P138" s="41" t="s">
        <v>612</v>
      </c>
      <c r="Q138" s="41" t="str">
        <f t="shared" si="3"/>
        <v>5FED</v>
      </c>
      <c r="R138" s="41" t="s">
        <v>313</v>
      </c>
      <c r="S138" s="41">
        <v>3415</v>
      </c>
      <c r="T138" s="41" t="str">
        <f t="shared" si="4"/>
        <v>FEPE3415</v>
      </c>
      <c r="U138" s="43">
        <v>2766274</v>
      </c>
      <c r="X138" s="59" t="s">
        <v>704</v>
      </c>
      <c r="Y138" s="58">
        <v>2380000</v>
      </c>
      <c r="Z138" s="56">
        <v>2380000</v>
      </c>
      <c r="AA138" s="60">
        <f>GETPIVOTDATA("VALOR CARTERA",$X$17,"UNION","FEPE711")-Z138</f>
        <v>0</v>
      </c>
    </row>
    <row r="139" spans="1:27" ht="15" x14ac:dyDescent="0.25">
      <c r="A139" s="52">
        <v>44961</v>
      </c>
      <c r="B139" s="32" t="s">
        <v>285</v>
      </c>
      <c r="C139" s="32" t="s">
        <v>144</v>
      </c>
      <c r="D139" s="32" t="s">
        <v>110</v>
      </c>
      <c r="E139" s="32" t="s">
        <v>187</v>
      </c>
      <c r="F139" s="32"/>
      <c r="G139" s="32"/>
      <c r="H139" s="32"/>
      <c r="I139" s="32"/>
      <c r="J139" s="55">
        <v>0</v>
      </c>
      <c r="K139" s="55">
        <v>183077</v>
      </c>
      <c r="L139" s="55">
        <v>-306650409</v>
      </c>
      <c r="O139" s="41">
        <v>5</v>
      </c>
      <c r="P139" s="41" t="s">
        <v>612</v>
      </c>
      <c r="Q139" s="41" t="str">
        <f t="shared" si="3"/>
        <v>5FED</v>
      </c>
      <c r="R139" s="41" t="s">
        <v>313</v>
      </c>
      <c r="S139" s="41">
        <v>3416</v>
      </c>
      <c r="T139" s="41" t="str">
        <f t="shared" si="4"/>
        <v>FEPE3416</v>
      </c>
      <c r="U139" s="43">
        <v>183077</v>
      </c>
      <c r="X139" s="59" t="s">
        <v>705</v>
      </c>
      <c r="Y139" s="58">
        <v>2380000</v>
      </c>
      <c r="Z139" s="56">
        <v>2380000</v>
      </c>
      <c r="AA139" s="60">
        <f>GETPIVOTDATA("VALOR CARTERA",$X$17,"UNION","FEPE712")-Z139</f>
        <v>0</v>
      </c>
    </row>
    <row r="140" spans="1:27" ht="15" x14ac:dyDescent="0.25">
      <c r="A140" s="52">
        <v>44961</v>
      </c>
      <c r="B140" s="32" t="s">
        <v>285</v>
      </c>
      <c r="C140" s="32" t="s">
        <v>144</v>
      </c>
      <c r="D140" s="32" t="s">
        <v>110</v>
      </c>
      <c r="E140" s="32" t="s">
        <v>145</v>
      </c>
      <c r="F140" s="32"/>
      <c r="G140" s="32"/>
      <c r="H140" s="32"/>
      <c r="I140" s="32"/>
      <c r="J140" s="55">
        <v>0</v>
      </c>
      <c r="K140" s="55">
        <v>2766274</v>
      </c>
      <c r="L140" s="55">
        <v>-309416683</v>
      </c>
      <c r="O140" s="41">
        <v>5</v>
      </c>
      <c r="P140" s="41" t="s">
        <v>612</v>
      </c>
      <c r="Q140" s="41" t="str">
        <f t="shared" si="3"/>
        <v>5FED</v>
      </c>
      <c r="R140" s="41" t="s">
        <v>313</v>
      </c>
      <c r="S140" s="41">
        <v>3416</v>
      </c>
      <c r="T140" s="41" t="str">
        <f t="shared" si="4"/>
        <v>FEPE3416</v>
      </c>
      <c r="U140" s="43">
        <v>2766274</v>
      </c>
      <c r="X140" s="59" t="s">
        <v>706</v>
      </c>
      <c r="Y140" s="58">
        <v>2380000</v>
      </c>
      <c r="Z140" s="56">
        <v>2380000</v>
      </c>
      <c r="AA140" s="60">
        <f>GETPIVOTDATA("VALOR CARTERA",$X$17,"UNION","FEPE713")-Z140</f>
        <v>0</v>
      </c>
    </row>
    <row r="141" spans="1:27" ht="15" x14ac:dyDescent="0.25">
      <c r="A141" s="52">
        <v>44961</v>
      </c>
      <c r="B141" s="32" t="s">
        <v>286</v>
      </c>
      <c r="C141" s="32" t="s">
        <v>144</v>
      </c>
      <c r="D141" s="32" t="s">
        <v>110</v>
      </c>
      <c r="E141" s="32" t="s">
        <v>154</v>
      </c>
      <c r="F141" s="32"/>
      <c r="G141" s="32"/>
      <c r="H141" s="32"/>
      <c r="I141" s="32"/>
      <c r="J141" s="55">
        <v>0</v>
      </c>
      <c r="K141" s="55">
        <v>2380000</v>
      </c>
      <c r="L141" s="55">
        <v>-311796683</v>
      </c>
      <c r="O141" s="41">
        <v>5</v>
      </c>
      <c r="P141" s="41" t="s">
        <v>612</v>
      </c>
      <c r="Q141" s="41" t="str">
        <f t="shared" si="3"/>
        <v>5FED</v>
      </c>
      <c r="R141" s="41" t="s">
        <v>313</v>
      </c>
      <c r="S141" s="41">
        <v>3417</v>
      </c>
      <c r="T141" s="41" t="str">
        <f t="shared" si="4"/>
        <v>FEPE3417</v>
      </c>
      <c r="U141" s="43">
        <v>2380000</v>
      </c>
      <c r="X141" s="59" t="s">
        <v>707</v>
      </c>
      <c r="Y141" s="58">
        <v>103365390</v>
      </c>
      <c r="Z141" s="56">
        <v>0</v>
      </c>
      <c r="AA141" s="60">
        <v>0</v>
      </c>
    </row>
    <row r="142" spans="1:27" ht="15" x14ac:dyDescent="0.25">
      <c r="A142" s="52">
        <v>44961</v>
      </c>
      <c r="B142" s="32" t="s">
        <v>287</v>
      </c>
      <c r="C142" s="32" t="s">
        <v>144</v>
      </c>
      <c r="D142" s="32" t="s">
        <v>110</v>
      </c>
      <c r="E142" s="32" t="s">
        <v>152</v>
      </c>
      <c r="F142" s="32"/>
      <c r="G142" s="32"/>
      <c r="H142" s="32"/>
      <c r="I142" s="32"/>
      <c r="J142" s="55">
        <v>0</v>
      </c>
      <c r="K142" s="55">
        <v>2766274</v>
      </c>
      <c r="L142" s="55">
        <v>-314562957</v>
      </c>
      <c r="O142" s="41">
        <v>5</v>
      </c>
      <c r="P142" s="41" t="s">
        <v>612</v>
      </c>
      <c r="Q142" s="41" t="str">
        <f t="shared" si="3"/>
        <v>5FED</v>
      </c>
      <c r="R142" s="41" t="s">
        <v>313</v>
      </c>
      <c r="S142" s="41">
        <v>3418</v>
      </c>
      <c r="T142" s="41" t="str">
        <f t="shared" si="4"/>
        <v>FEPE3418</v>
      </c>
      <c r="U142" s="43">
        <v>2766274</v>
      </c>
      <c r="X142" s="59" t="s">
        <v>708</v>
      </c>
      <c r="Y142" s="58">
        <v>0</v>
      </c>
      <c r="Z142" s="56">
        <v>0</v>
      </c>
      <c r="AA142" s="60">
        <v>0</v>
      </c>
    </row>
    <row r="143" spans="1:27" ht="15" x14ac:dyDescent="0.25">
      <c r="A143" s="52">
        <v>44961</v>
      </c>
      <c r="B143" s="32" t="s">
        <v>288</v>
      </c>
      <c r="C143" s="32" t="s">
        <v>144</v>
      </c>
      <c r="D143" s="32" t="s">
        <v>110</v>
      </c>
      <c r="E143" s="32" t="s">
        <v>152</v>
      </c>
      <c r="F143" s="32"/>
      <c r="G143" s="32"/>
      <c r="H143" s="32"/>
      <c r="I143" s="32"/>
      <c r="J143" s="55">
        <v>0</v>
      </c>
      <c r="K143" s="55">
        <v>2766274</v>
      </c>
      <c r="L143" s="55">
        <v>-317329231</v>
      </c>
      <c r="O143" s="41">
        <v>5</v>
      </c>
      <c r="P143" s="41" t="s">
        <v>612</v>
      </c>
      <c r="Q143" s="41" t="str">
        <f t="shared" si="3"/>
        <v>5FED</v>
      </c>
      <c r="R143" s="41" t="s">
        <v>313</v>
      </c>
      <c r="S143" s="41">
        <v>3419</v>
      </c>
      <c r="T143" s="41" t="str">
        <f t="shared" si="4"/>
        <v>FEPE3419</v>
      </c>
      <c r="U143" s="43">
        <v>2766274</v>
      </c>
      <c r="X143" s="59" t="s">
        <v>709</v>
      </c>
      <c r="Y143" s="58">
        <v>383291505</v>
      </c>
      <c r="Z143" s="56">
        <f>SUM(Z18:Z142)</f>
        <v>279926115</v>
      </c>
      <c r="AA143" s="60">
        <f>SUM(AA18:AA142)</f>
        <v>0</v>
      </c>
    </row>
    <row r="144" spans="1:27" x14ac:dyDescent="0.25">
      <c r="A144" s="52">
        <v>44961</v>
      </c>
      <c r="B144" s="32" t="s">
        <v>289</v>
      </c>
      <c r="C144" s="32" t="s">
        <v>144</v>
      </c>
      <c r="D144" s="32" t="s">
        <v>110</v>
      </c>
      <c r="E144" s="32" t="s">
        <v>145</v>
      </c>
      <c r="F144" s="32"/>
      <c r="G144" s="32"/>
      <c r="H144" s="32"/>
      <c r="I144" s="32"/>
      <c r="J144" s="55">
        <v>0</v>
      </c>
      <c r="K144" s="55">
        <v>2766274</v>
      </c>
      <c r="L144" s="55">
        <v>-320095505</v>
      </c>
      <c r="O144" s="41">
        <v>5</v>
      </c>
      <c r="P144" s="41" t="s">
        <v>612</v>
      </c>
      <c r="Q144" s="41" t="str">
        <f t="shared" si="3"/>
        <v>5FED</v>
      </c>
      <c r="R144" s="41" t="s">
        <v>313</v>
      </c>
      <c r="S144" s="41">
        <v>3420</v>
      </c>
      <c r="T144" s="41" t="str">
        <f t="shared" si="4"/>
        <v>FEPE3420</v>
      </c>
      <c r="U144" s="43">
        <v>2766274</v>
      </c>
    </row>
    <row r="145" spans="1:21" x14ac:dyDescent="0.25">
      <c r="A145" s="52">
        <v>44989</v>
      </c>
      <c r="B145" s="32" t="s">
        <v>290</v>
      </c>
      <c r="C145" s="32" t="s">
        <v>144</v>
      </c>
      <c r="D145" s="32" t="s">
        <v>110</v>
      </c>
      <c r="E145" s="32" t="s">
        <v>191</v>
      </c>
      <c r="F145" s="32"/>
      <c r="G145" s="32"/>
      <c r="H145" s="32"/>
      <c r="I145" s="32"/>
      <c r="J145" s="55">
        <v>0</v>
      </c>
      <c r="K145" s="55">
        <v>134400</v>
      </c>
      <c r="L145" s="55">
        <v>-320229905</v>
      </c>
      <c r="M145" s="32"/>
      <c r="N145" s="32"/>
      <c r="O145" s="41">
        <v>5</v>
      </c>
      <c r="P145" s="41" t="s">
        <v>612</v>
      </c>
      <c r="Q145" s="41" t="str">
        <f t="shared" si="3"/>
        <v>5FED</v>
      </c>
      <c r="R145" s="41" t="s">
        <v>313</v>
      </c>
      <c r="S145" s="41">
        <v>3938</v>
      </c>
      <c r="T145" s="41" t="str">
        <f t="shared" si="4"/>
        <v>FEPE3938</v>
      </c>
      <c r="U145" s="43">
        <v>134400</v>
      </c>
    </row>
    <row r="146" spans="1:21" x14ac:dyDescent="0.25">
      <c r="A146" s="52">
        <v>44989</v>
      </c>
      <c r="B146" s="32" t="s">
        <v>291</v>
      </c>
      <c r="C146" s="32" t="s">
        <v>144</v>
      </c>
      <c r="D146" s="32" t="s">
        <v>110</v>
      </c>
      <c r="E146" s="32" t="s">
        <v>154</v>
      </c>
      <c r="F146" s="32"/>
      <c r="G146" s="32"/>
      <c r="H146" s="32"/>
      <c r="I146" s="32"/>
      <c r="J146" s="55">
        <v>0</v>
      </c>
      <c r="K146" s="55">
        <v>2665600</v>
      </c>
      <c r="L146" s="55">
        <v>-322895505</v>
      </c>
      <c r="M146" s="32"/>
      <c r="N146" s="32"/>
      <c r="O146" s="41">
        <v>5</v>
      </c>
      <c r="P146" s="41" t="s">
        <v>612</v>
      </c>
      <c r="Q146" s="41" t="str">
        <f t="shared" si="3"/>
        <v>5FED</v>
      </c>
      <c r="R146" s="41" t="s">
        <v>313</v>
      </c>
      <c r="S146" s="41">
        <v>3939</v>
      </c>
      <c r="T146" s="41" t="str">
        <f t="shared" si="4"/>
        <v>FEPE3939</v>
      </c>
      <c r="U146" s="43">
        <v>2665600</v>
      </c>
    </row>
    <row r="147" spans="1:21" x14ac:dyDescent="0.25">
      <c r="A147" s="52">
        <v>44989</v>
      </c>
      <c r="B147" s="32" t="s">
        <v>292</v>
      </c>
      <c r="C147" s="32" t="s">
        <v>144</v>
      </c>
      <c r="D147" s="32" t="s">
        <v>110</v>
      </c>
      <c r="E147" s="32" t="s">
        <v>154</v>
      </c>
      <c r="F147" s="32"/>
      <c r="G147" s="32"/>
      <c r="H147" s="32"/>
      <c r="I147" s="32"/>
      <c r="J147" s="55">
        <v>0</v>
      </c>
      <c r="K147" s="55">
        <v>2665600</v>
      </c>
      <c r="L147" s="55">
        <v>-325561105</v>
      </c>
      <c r="M147" s="32"/>
      <c r="N147" s="32"/>
      <c r="O147" s="41">
        <v>5</v>
      </c>
      <c r="P147" s="41" t="s">
        <v>612</v>
      </c>
      <c r="Q147" s="41" t="str">
        <f t="shared" ref="Q147:Q156" si="7">O147&amp;P147</f>
        <v>5FED</v>
      </c>
      <c r="R147" s="41" t="s">
        <v>313</v>
      </c>
      <c r="S147" s="41">
        <v>3940</v>
      </c>
      <c r="T147" s="41" t="str">
        <f t="shared" ref="T147:T156" si="8">R147&amp;S147</f>
        <v>FEPE3940</v>
      </c>
      <c r="U147" s="43">
        <v>2665600</v>
      </c>
    </row>
    <row r="148" spans="1:21" x14ac:dyDescent="0.25">
      <c r="A148" s="52">
        <v>44989</v>
      </c>
      <c r="B148" s="32" t="s">
        <v>293</v>
      </c>
      <c r="C148" s="32" t="s">
        <v>144</v>
      </c>
      <c r="D148" s="32" t="s">
        <v>110</v>
      </c>
      <c r="E148" s="32" t="s">
        <v>154</v>
      </c>
      <c r="F148" s="32"/>
      <c r="G148" s="32"/>
      <c r="H148" s="32"/>
      <c r="I148" s="32"/>
      <c r="J148" s="55">
        <v>0</v>
      </c>
      <c r="K148" s="55">
        <v>2665600</v>
      </c>
      <c r="L148" s="55">
        <v>-328226705</v>
      </c>
      <c r="M148" s="32"/>
      <c r="N148" s="32"/>
      <c r="O148" s="41">
        <v>5</v>
      </c>
      <c r="P148" s="41" t="s">
        <v>612</v>
      </c>
      <c r="Q148" s="41" t="str">
        <f t="shared" si="7"/>
        <v>5FED</v>
      </c>
      <c r="R148" s="41" t="s">
        <v>313</v>
      </c>
      <c r="S148" s="41">
        <v>3941</v>
      </c>
      <c r="T148" s="41" t="str">
        <f t="shared" si="8"/>
        <v>FEPE3941</v>
      </c>
      <c r="U148" s="43">
        <v>2665600</v>
      </c>
    </row>
    <row r="149" spans="1:21" x14ac:dyDescent="0.25">
      <c r="A149" s="52">
        <v>44989</v>
      </c>
      <c r="B149" s="32" t="s">
        <v>294</v>
      </c>
      <c r="C149" s="32" t="s">
        <v>144</v>
      </c>
      <c r="D149" s="32" t="s">
        <v>110</v>
      </c>
      <c r="E149" s="32" t="s">
        <v>145</v>
      </c>
      <c r="F149" s="32"/>
      <c r="G149" s="32"/>
      <c r="H149" s="32"/>
      <c r="I149" s="32"/>
      <c r="J149" s="55">
        <v>0</v>
      </c>
      <c r="K149" s="55">
        <v>2665600</v>
      </c>
      <c r="L149" s="55">
        <v>-330892305</v>
      </c>
      <c r="M149" s="32"/>
      <c r="N149" s="32"/>
      <c r="O149" s="41">
        <v>5</v>
      </c>
      <c r="P149" s="41" t="s">
        <v>612</v>
      </c>
      <c r="Q149" s="41" t="str">
        <f t="shared" si="7"/>
        <v>5FED</v>
      </c>
      <c r="R149" s="41" t="s">
        <v>313</v>
      </c>
      <c r="S149" s="41">
        <v>3942</v>
      </c>
      <c r="T149" s="41" t="str">
        <f t="shared" si="8"/>
        <v>FEPE3942</v>
      </c>
      <c r="U149" s="43">
        <v>2665600</v>
      </c>
    </row>
    <row r="150" spans="1:21" x14ac:dyDescent="0.25">
      <c r="A150" s="52">
        <v>44989</v>
      </c>
      <c r="B150" s="32" t="s">
        <v>295</v>
      </c>
      <c r="C150" s="32" t="s">
        <v>144</v>
      </c>
      <c r="D150" s="32" t="s">
        <v>110</v>
      </c>
      <c r="E150" s="32" t="s">
        <v>145</v>
      </c>
      <c r="F150" s="32"/>
      <c r="G150" s="32"/>
      <c r="H150" s="32"/>
      <c r="I150" s="32"/>
      <c r="J150" s="55">
        <v>0</v>
      </c>
      <c r="K150" s="55">
        <v>2665600</v>
      </c>
      <c r="L150" s="55">
        <v>-333557905</v>
      </c>
      <c r="M150" s="32"/>
      <c r="N150" s="32"/>
      <c r="O150" s="41">
        <v>5</v>
      </c>
      <c r="P150" s="41" t="s">
        <v>612</v>
      </c>
      <c r="Q150" s="41" t="str">
        <f t="shared" si="7"/>
        <v>5FED</v>
      </c>
      <c r="R150" s="41" t="s">
        <v>313</v>
      </c>
      <c r="S150" s="41">
        <v>3943</v>
      </c>
      <c r="T150" s="41" t="str">
        <f t="shared" si="8"/>
        <v>FEPE3943</v>
      </c>
      <c r="U150" s="43">
        <v>2665600</v>
      </c>
    </row>
    <row r="151" spans="1:21" x14ac:dyDescent="0.25">
      <c r="A151" s="52">
        <v>44989</v>
      </c>
      <c r="B151" s="32" t="s">
        <v>296</v>
      </c>
      <c r="C151" s="32" t="s">
        <v>144</v>
      </c>
      <c r="D151" s="32" t="s">
        <v>110</v>
      </c>
      <c r="E151" s="32" t="s">
        <v>145</v>
      </c>
      <c r="F151" s="32"/>
      <c r="G151" s="32"/>
      <c r="H151" s="32"/>
      <c r="I151" s="32"/>
      <c r="J151" s="55">
        <v>0</v>
      </c>
      <c r="K151" s="55">
        <v>2665600</v>
      </c>
      <c r="L151" s="55">
        <v>-336223505</v>
      </c>
      <c r="M151" s="32"/>
      <c r="N151" s="32"/>
      <c r="O151" s="41">
        <v>5</v>
      </c>
      <c r="P151" s="41" t="s">
        <v>612</v>
      </c>
      <c r="Q151" s="41" t="str">
        <f t="shared" si="7"/>
        <v>5FED</v>
      </c>
      <c r="R151" s="41" t="s">
        <v>313</v>
      </c>
      <c r="S151" s="41">
        <v>3944</v>
      </c>
      <c r="T151" s="41" t="str">
        <f t="shared" si="8"/>
        <v>FEPE3944</v>
      </c>
      <c r="U151" s="43">
        <v>2665600</v>
      </c>
    </row>
    <row r="152" spans="1:21" x14ac:dyDescent="0.25">
      <c r="A152" s="52">
        <v>44989</v>
      </c>
      <c r="B152" s="32" t="s">
        <v>297</v>
      </c>
      <c r="C152" s="32" t="s">
        <v>144</v>
      </c>
      <c r="D152" s="32" t="s">
        <v>110</v>
      </c>
      <c r="E152" s="32" t="s">
        <v>145</v>
      </c>
      <c r="F152" s="32"/>
      <c r="G152" s="32"/>
      <c r="H152" s="32"/>
      <c r="I152" s="32"/>
      <c r="J152" s="55">
        <v>0</v>
      </c>
      <c r="K152" s="55">
        <v>2665600</v>
      </c>
      <c r="L152" s="55">
        <v>-338889105</v>
      </c>
      <c r="M152" s="32"/>
      <c r="N152" s="32"/>
      <c r="O152" s="41">
        <v>5</v>
      </c>
      <c r="P152" s="41" t="s">
        <v>612</v>
      </c>
      <c r="Q152" s="41" t="str">
        <f t="shared" si="7"/>
        <v>5FED</v>
      </c>
      <c r="R152" s="41" t="s">
        <v>313</v>
      </c>
      <c r="S152" s="41">
        <v>3945</v>
      </c>
      <c r="T152" s="41" t="str">
        <f t="shared" si="8"/>
        <v>FEPE3945</v>
      </c>
      <c r="U152" s="43">
        <v>2665600</v>
      </c>
    </row>
    <row r="153" spans="1:21" x14ac:dyDescent="0.25">
      <c r="A153" s="52">
        <v>44989</v>
      </c>
      <c r="B153" s="32" t="s">
        <v>298</v>
      </c>
      <c r="C153" s="32" t="s">
        <v>144</v>
      </c>
      <c r="D153" s="32" t="s">
        <v>110</v>
      </c>
      <c r="E153" s="32" t="s">
        <v>152</v>
      </c>
      <c r="F153" s="32"/>
      <c r="G153" s="32"/>
      <c r="H153" s="32"/>
      <c r="I153" s="32"/>
      <c r="J153" s="55">
        <v>0</v>
      </c>
      <c r="K153" s="55">
        <v>2665600</v>
      </c>
      <c r="L153" s="55">
        <v>-341554705</v>
      </c>
      <c r="M153" s="32"/>
      <c r="N153" s="32"/>
      <c r="O153" s="41">
        <v>5</v>
      </c>
      <c r="P153" s="41" t="s">
        <v>612</v>
      </c>
      <c r="Q153" s="41" t="str">
        <f t="shared" si="7"/>
        <v>5FED</v>
      </c>
      <c r="R153" s="41" t="s">
        <v>313</v>
      </c>
      <c r="S153" s="41">
        <v>3946</v>
      </c>
      <c r="T153" s="41" t="str">
        <f t="shared" si="8"/>
        <v>FEPE3946</v>
      </c>
      <c r="U153" s="43">
        <v>2665600</v>
      </c>
    </row>
    <row r="154" spans="1:21" x14ac:dyDescent="0.25">
      <c r="A154" s="52">
        <v>44989</v>
      </c>
      <c r="B154" s="32" t="s">
        <v>299</v>
      </c>
      <c r="C154" s="32" t="s">
        <v>144</v>
      </c>
      <c r="D154" s="32" t="s">
        <v>110</v>
      </c>
      <c r="E154" s="32" t="s">
        <v>152</v>
      </c>
      <c r="F154" s="32"/>
      <c r="G154" s="32"/>
      <c r="H154" s="32"/>
      <c r="I154" s="32"/>
      <c r="J154" s="55">
        <v>0</v>
      </c>
      <c r="K154" s="55">
        <v>2665600</v>
      </c>
      <c r="L154" s="55">
        <v>-344220305</v>
      </c>
      <c r="M154" s="32"/>
      <c r="N154" s="32"/>
      <c r="O154" s="41">
        <v>5</v>
      </c>
      <c r="P154" s="41" t="s">
        <v>612</v>
      </c>
      <c r="Q154" s="41" t="str">
        <f t="shared" si="7"/>
        <v>5FED</v>
      </c>
      <c r="R154" s="41" t="s">
        <v>313</v>
      </c>
      <c r="S154" s="41">
        <v>3947</v>
      </c>
      <c r="T154" s="41" t="str">
        <f t="shared" si="8"/>
        <v>FEPE3947</v>
      </c>
      <c r="U154" s="43">
        <v>2665600</v>
      </c>
    </row>
    <row r="155" spans="1:21" x14ac:dyDescent="0.25">
      <c r="A155" s="52">
        <v>44989</v>
      </c>
      <c r="B155" s="32" t="s">
        <v>300</v>
      </c>
      <c r="C155" s="32" t="s">
        <v>144</v>
      </c>
      <c r="D155" s="32" t="s">
        <v>110</v>
      </c>
      <c r="E155" s="32" t="s">
        <v>145</v>
      </c>
      <c r="F155" s="32"/>
      <c r="G155" s="32"/>
      <c r="H155" s="32"/>
      <c r="I155" s="32"/>
      <c r="J155" s="55">
        <v>0</v>
      </c>
      <c r="K155" s="55">
        <v>2665600</v>
      </c>
      <c r="L155" s="55">
        <v>-346885905</v>
      </c>
      <c r="M155" s="32"/>
      <c r="N155" s="32"/>
      <c r="O155" s="41">
        <v>5</v>
      </c>
      <c r="P155" s="41" t="s">
        <v>612</v>
      </c>
      <c r="Q155" s="41" t="str">
        <f t="shared" si="7"/>
        <v>5FED</v>
      </c>
      <c r="R155" s="41" t="s">
        <v>313</v>
      </c>
      <c r="S155" s="41">
        <v>3948</v>
      </c>
      <c r="T155" s="41" t="str">
        <f t="shared" si="8"/>
        <v>FEPE3948</v>
      </c>
      <c r="U155" s="43">
        <v>2665600</v>
      </c>
    </row>
    <row r="156" spans="1:21" x14ac:dyDescent="0.25">
      <c r="A156" s="52">
        <v>44989</v>
      </c>
      <c r="B156" s="32" t="s">
        <v>301</v>
      </c>
      <c r="C156" s="32" t="s">
        <v>144</v>
      </c>
      <c r="D156" s="32" t="s">
        <v>110</v>
      </c>
      <c r="E156" s="32" t="s">
        <v>145</v>
      </c>
      <c r="F156" s="32"/>
      <c r="G156" s="32"/>
      <c r="H156" s="32"/>
      <c r="I156" s="32"/>
      <c r="J156" s="55">
        <v>0</v>
      </c>
      <c r="K156" s="55">
        <v>2665600</v>
      </c>
      <c r="L156" s="55">
        <v>-349551505</v>
      </c>
      <c r="M156" s="32"/>
      <c r="N156" s="32"/>
      <c r="O156" s="41">
        <v>5</v>
      </c>
      <c r="P156" s="41" t="s">
        <v>612</v>
      </c>
      <c r="Q156" s="41" t="str">
        <f t="shared" si="7"/>
        <v>5FED</v>
      </c>
      <c r="R156" s="41" t="s">
        <v>313</v>
      </c>
      <c r="S156" s="41">
        <v>3956</v>
      </c>
      <c r="T156" s="41" t="str">
        <f t="shared" si="8"/>
        <v>FEPE3956</v>
      </c>
      <c r="U156" s="43">
        <v>2665600</v>
      </c>
    </row>
    <row r="159" spans="1:21" x14ac:dyDescent="0.25">
      <c r="A159" s="32" t="s">
        <v>93</v>
      </c>
      <c r="B159" s="32"/>
      <c r="C159" s="32"/>
      <c r="D159" s="32"/>
      <c r="E159" s="32"/>
      <c r="F159" s="32"/>
      <c r="G159" s="32"/>
      <c r="H159" s="32"/>
      <c r="I159" s="32"/>
      <c r="J159" s="32"/>
      <c r="K159" s="32" t="s">
        <v>94</v>
      </c>
      <c r="L159" s="55">
        <v>1</v>
      </c>
      <c r="M159" s="32" t="s">
        <v>95</v>
      </c>
      <c r="N159" s="55">
        <v>1</v>
      </c>
    </row>
  </sheetData>
  <conditionalFormatting sqref="T1:T1048576">
    <cfRule type="duplicateValues" dxfId="28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S67"/>
  <sheetViews>
    <sheetView workbookViewId="0">
      <selection activeCell="D1" sqref="D1"/>
    </sheetView>
  </sheetViews>
  <sheetFormatPr baseColWidth="10" defaultColWidth="9.140625" defaultRowHeight="15" x14ac:dyDescent="0.25"/>
  <cols>
    <col min="1" max="1" width="19.140625" style="21" bestFit="1" customWidth="1"/>
    <col min="2" max="2" width="21.28515625" style="21" bestFit="1" customWidth="1"/>
    <col min="3" max="3" width="19.42578125" style="21" bestFit="1" customWidth="1"/>
    <col min="4" max="4" width="25.42578125" style="21" bestFit="1" customWidth="1"/>
    <col min="5" max="5" width="33" style="21" bestFit="1" customWidth="1"/>
    <col min="6" max="6" width="15.85546875" style="21" bestFit="1" customWidth="1"/>
    <col min="7" max="7" width="26.28515625" style="21" bestFit="1" customWidth="1"/>
    <col min="8" max="8" width="13.85546875" style="21" bestFit="1" customWidth="1"/>
    <col min="9" max="9" width="23.42578125" style="21" bestFit="1" customWidth="1"/>
    <col min="10" max="10" width="42.5703125" style="21" bestFit="1" customWidth="1"/>
    <col min="11" max="11" width="18.140625" style="21" bestFit="1" customWidth="1"/>
    <col min="12" max="12" width="24.42578125" style="21" bestFit="1" customWidth="1"/>
    <col min="13" max="13" width="14.85546875" style="21" bestFit="1" customWidth="1"/>
    <col min="14" max="14" width="20" style="21" customWidth="1"/>
    <col min="15" max="15" width="16.85546875" style="21" bestFit="1" customWidth="1"/>
    <col min="16" max="16" width="28.7109375" style="21" bestFit="1" customWidth="1"/>
    <col min="17" max="17" width="27.7109375" style="21" bestFit="1" customWidth="1"/>
    <col min="18" max="19" width="21.140625" style="21" bestFit="1" customWidth="1"/>
    <col min="20" max="20" width="27.7109375" style="21" bestFit="1" customWidth="1"/>
    <col min="21" max="21" width="21.140625" style="21" bestFit="1" customWidth="1"/>
    <col min="22" max="22" width="12.5703125" style="21" bestFit="1" customWidth="1"/>
    <col min="23" max="23" width="16.85546875" style="21" bestFit="1" customWidth="1"/>
    <col min="24" max="24" width="24.42578125" style="21" bestFit="1" customWidth="1"/>
    <col min="25" max="25" width="28.7109375" style="21" bestFit="1" customWidth="1"/>
    <col min="26" max="26" width="13.85546875" style="21" bestFit="1" customWidth="1"/>
    <col min="27" max="27" width="14.85546875" style="21" bestFit="1" customWidth="1"/>
    <col min="28" max="28" width="142.140625" style="21" bestFit="1" customWidth="1"/>
    <col min="29" max="29" width="27.7109375" style="21" bestFit="1" customWidth="1"/>
    <col min="30" max="30" width="25.42578125" style="21" bestFit="1" customWidth="1"/>
    <col min="31" max="31" width="23.42578125" style="21" bestFit="1" customWidth="1"/>
    <col min="32" max="32" width="45.28515625" style="21" bestFit="1" customWidth="1"/>
    <col min="33" max="33" width="26.28515625" style="21" bestFit="1" customWidth="1"/>
    <col min="34" max="34" width="24.42578125" style="21" bestFit="1" customWidth="1"/>
    <col min="35" max="35" width="14.85546875" style="21" bestFit="1" customWidth="1"/>
    <col min="36" max="36" width="20" style="21" customWidth="1"/>
    <col min="37" max="37" width="16.85546875" style="21" bestFit="1" customWidth="1"/>
    <col min="38" max="38" width="21.140625" style="21" bestFit="1" customWidth="1"/>
    <col min="39" max="39" width="27.7109375" style="21" bestFit="1" customWidth="1"/>
    <col min="40" max="40" width="21.140625" style="21" bestFit="1" customWidth="1"/>
    <col min="41" max="41" width="12.5703125" style="21" bestFit="1" customWidth="1"/>
    <col min="42" max="42" width="16.85546875" style="21" bestFit="1" customWidth="1"/>
    <col min="43" max="43" width="23.42578125" style="21" bestFit="1" customWidth="1"/>
    <col min="44" max="44" width="27.7109375" style="21" bestFit="1" customWidth="1"/>
    <col min="45" max="45" width="25.42578125" style="21" bestFit="1" customWidth="1"/>
    <col min="46" max="46" width="23.42578125" style="21" bestFit="1" customWidth="1"/>
    <col min="47" max="47" width="15.85546875" style="21" bestFit="1" customWidth="1"/>
    <col min="48" max="48" width="8.28515625" style="21" bestFit="1" customWidth="1"/>
    <col min="49" max="49" width="24.42578125" style="21" bestFit="1" customWidth="1"/>
    <col min="50" max="50" width="14.85546875" style="21" bestFit="1" customWidth="1"/>
    <col min="51" max="51" width="20" style="21" customWidth="1"/>
    <col min="52" max="52" width="16.85546875" style="21" bestFit="1" customWidth="1"/>
    <col min="53" max="53" width="28.7109375" style="21" bestFit="1" customWidth="1"/>
    <col min="54" max="54" width="27.7109375" style="21" bestFit="1" customWidth="1"/>
    <col min="55" max="55" width="21.140625" style="21" bestFit="1" customWidth="1"/>
    <col min="56" max="56" width="27.7109375" style="21" bestFit="1" customWidth="1"/>
    <col min="57" max="57" width="21.140625" style="21" bestFit="1" customWidth="1"/>
    <col min="58" max="58" width="12.5703125" style="21" bestFit="1" customWidth="1"/>
    <col min="59" max="59" width="16.85546875" style="21" bestFit="1" customWidth="1"/>
    <col min="60" max="60" width="23.42578125" style="21" bestFit="1" customWidth="1"/>
    <col min="61" max="61" width="27.7109375" style="21" bestFit="1" customWidth="1"/>
    <col min="62" max="62" width="25.42578125" style="21" bestFit="1" customWidth="1"/>
    <col min="63" max="63" width="23.42578125" style="21" bestFit="1" customWidth="1"/>
    <col min="64" max="64" width="15.85546875" style="21" bestFit="1" customWidth="1"/>
    <col min="65" max="65" width="8.28515625" style="21" bestFit="1" customWidth="1"/>
    <col min="66" max="66" width="22.42578125" style="21" bestFit="1" customWidth="1"/>
    <col min="67" max="67" width="14.85546875" style="21" bestFit="1" customWidth="1"/>
    <col min="68" max="68" width="20" style="21" customWidth="1"/>
    <col min="69" max="69" width="16.85546875" style="21" bestFit="1" customWidth="1"/>
    <col min="70" max="70" width="27.7109375" style="21" bestFit="1" customWidth="1"/>
    <col min="71" max="71" width="21.140625" style="21" bestFit="1" customWidth="1"/>
    <col min="72" max="72" width="23.42578125" style="21" bestFit="1" customWidth="1"/>
    <col min="73" max="73" width="16.85546875" style="21" bestFit="1" customWidth="1"/>
    <col min="74" max="74" width="8.28515625" style="21" bestFit="1" customWidth="1"/>
    <col min="75" max="75" width="22.42578125" style="21" bestFit="1" customWidth="1"/>
    <col min="76" max="76" width="14.85546875" style="21" bestFit="1" customWidth="1"/>
    <col min="77" max="77" width="20" style="21" customWidth="1"/>
    <col min="78" max="78" width="16.85546875" style="21" bestFit="1" customWidth="1"/>
    <col min="79" max="79" width="27.7109375" style="21" bestFit="1" customWidth="1"/>
    <col min="80" max="80" width="21.140625" style="21" bestFit="1" customWidth="1"/>
    <col min="81" max="81" width="23.42578125" style="21" bestFit="1" customWidth="1"/>
    <col min="82" max="82" width="16.85546875" style="21" bestFit="1" customWidth="1"/>
    <col min="83" max="83" width="8.28515625" style="21" bestFit="1" customWidth="1"/>
    <col min="84" max="84" width="29.85546875" style="21" bestFit="1" customWidth="1"/>
    <col min="85" max="85" width="14.85546875" style="21" bestFit="1" customWidth="1"/>
    <col min="86" max="86" width="13.85546875" style="21" bestFit="1" customWidth="1"/>
    <col min="87" max="87" width="10.5703125" style="21" bestFit="1" customWidth="1"/>
    <col min="88" max="88" width="16.85546875" style="21" bestFit="1" customWidth="1"/>
    <col min="89" max="89" width="27.7109375" style="21" bestFit="1" customWidth="1"/>
    <col min="90" max="90" width="21.140625" style="21" bestFit="1" customWidth="1"/>
    <col min="91" max="91" width="70.140625" style="21" bestFit="1" customWidth="1"/>
    <col min="92" max="92" width="16.85546875" style="21" bestFit="1" customWidth="1"/>
    <col min="93" max="93" width="27.7109375" style="21" bestFit="1" customWidth="1"/>
    <col min="94" max="94" width="25.42578125" style="21" bestFit="1" customWidth="1"/>
    <col min="95" max="95" width="23.42578125" style="21" bestFit="1" customWidth="1"/>
    <col min="96" max="96" width="49.42578125" style="21" bestFit="1" customWidth="1"/>
    <col min="97" max="97" width="24.7109375" style="21" bestFit="1" customWidth="1"/>
    <col min="98" max="98" width="22.42578125" style="21" bestFit="1" customWidth="1"/>
    <col min="99" max="99" width="14.85546875" style="21" bestFit="1" customWidth="1"/>
    <col min="100" max="100" width="20" style="21" customWidth="1"/>
    <col min="101" max="101" width="16.85546875" style="21" bestFit="1" customWidth="1"/>
    <col min="102" max="102" width="27.7109375" style="21" bestFit="1" customWidth="1"/>
    <col min="103" max="103" width="21.140625" style="21" bestFit="1" customWidth="1"/>
    <col min="104" max="104" width="23.42578125" style="21" bestFit="1" customWidth="1"/>
    <col min="105" max="105" width="16.85546875" style="21" bestFit="1" customWidth="1"/>
    <col min="106" max="106" width="27.7109375" style="21" bestFit="1" customWidth="1"/>
    <col min="107" max="107" width="25.42578125" style="21" bestFit="1" customWidth="1"/>
    <col min="108" max="108" width="23.42578125" style="21" bestFit="1" customWidth="1"/>
    <col min="109" max="109" width="15.85546875" style="21" bestFit="1" customWidth="1"/>
    <col min="110" max="110" width="8.28515625" style="21" bestFit="1" customWidth="1"/>
    <col min="111" max="111" width="22.42578125" style="21" bestFit="1" customWidth="1"/>
    <col min="112" max="112" width="14.85546875" style="21" bestFit="1" customWidth="1"/>
    <col min="113" max="113" width="20" style="21" customWidth="1"/>
    <col min="114" max="114" width="16.85546875" style="21" bestFit="1" customWidth="1"/>
    <col min="115" max="115" width="27.7109375" style="21" bestFit="1" customWidth="1"/>
    <col min="116" max="116" width="21.140625" style="21" bestFit="1" customWidth="1"/>
    <col min="117" max="117" width="23.42578125" style="21" bestFit="1" customWidth="1"/>
    <col min="118" max="118" width="16.85546875" style="21" bestFit="1" customWidth="1"/>
    <col min="119" max="119" width="27.7109375" style="21" bestFit="1" customWidth="1"/>
    <col min="120" max="120" width="25.42578125" style="21" bestFit="1" customWidth="1"/>
    <col min="121" max="121" width="23.42578125" style="21" bestFit="1" customWidth="1"/>
    <col min="122" max="122" width="15.85546875" style="21" bestFit="1" customWidth="1"/>
    <col min="123" max="123" width="8.28515625" style="21" bestFit="1" customWidth="1"/>
    <col min="124" max="16384" width="9.140625" style="21"/>
  </cols>
  <sheetData>
    <row r="1" spans="1:123" x14ac:dyDescent="0.25">
      <c r="A1" s="28" t="s">
        <v>604</v>
      </c>
      <c r="B1" s="28" t="s">
        <v>603</v>
      </c>
      <c r="C1" s="28" t="s">
        <v>602</v>
      </c>
      <c r="D1" s="28" t="s">
        <v>601</v>
      </c>
      <c r="E1" s="28" t="s">
        <v>600</v>
      </c>
      <c r="F1" s="28" t="s">
        <v>599</v>
      </c>
      <c r="G1" s="28" t="s">
        <v>598</v>
      </c>
      <c r="H1" s="28" t="s">
        <v>597</v>
      </c>
      <c r="I1" s="28" t="s">
        <v>596</v>
      </c>
      <c r="J1" s="28" t="s">
        <v>595</v>
      </c>
      <c r="K1" s="28" t="s">
        <v>594</v>
      </c>
      <c r="L1" s="28" t="s">
        <v>593</v>
      </c>
      <c r="M1" s="28" t="s">
        <v>574</v>
      </c>
      <c r="N1" s="28" t="s">
        <v>573</v>
      </c>
      <c r="O1" s="28" t="s">
        <v>572</v>
      </c>
      <c r="P1" s="28" t="s">
        <v>585</v>
      </c>
      <c r="Q1" s="28" t="s">
        <v>584</v>
      </c>
      <c r="R1" s="28" t="s">
        <v>583</v>
      </c>
      <c r="S1" s="28" t="s">
        <v>592</v>
      </c>
      <c r="T1" s="28" t="s">
        <v>571</v>
      </c>
      <c r="U1" s="28" t="s">
        <v>570</v>
      </c>
      <c r="V1" s="28" t="s">
        <v>582</v>
      </c>
      <c r="W1" s="28" t="s">
        <v>568</v>
      </c>
      <c r="X1" s="28" t="s">
        <v>591</v>
      </c>
      <c r="Y1" s="28" t="s">
        <v>590</v>
      </c>
      <c r="Z1" s="28" t="s">
        <v>589</v>
      </c>
      <c r="AA1" s="28" t="s">
        <v>588</v>
      </c>
      <c r="AB1" s="28" t="s">
        <v>569</v>
      </c>
      <c r="AC1" s="28" t="s">
        <v>567</v>
      </c>
      <c r="AD1" s="28" t="s">
        <v>566</v>
      </c>
      <c r="AE1" s="28" t="s">
        <v>565</v>
      </c>
      <c r="AF1" s="28" t="s">
        <v>564</v>
      </c>
      <c r="AG1" s="28" t="s">
        <v>563</v>
      </c>
      <c r="AH1" s="28" t="s">
        <v>587</v>
      </c>
      <c r="AI1" s="28" t="s">
        <v>574</v>
      </c>
      <c r="AJ1" s="28" t="s">
        <v>573</v>
      </c>
      <c r="AK1" s="28" t="s">
        <v>572</v>
      </c>
      <c r="AL1" s="28" t="s">
        <v>583</v>
      </c>
      <c r="AM1" s="28" t="s">
        <v>571</v>
      </c>
      <c r="AN1" s="28" t="s">
        <v>570</v>
      </c>
      <c r="AO1" s="28" t="s">
        <v>582</v>
      </c>
      <c r="AP1" s="28" t="s">
        <v>568</v>
      </c>
      <c r="AQ1" s="28" t="s">
        <v>569</v>
      </c>
      <c r="AR1" s="28" t="s">
        <v>567</v>
      </c>
      <c r="AS1" s="28" t="s">
        <v>566</v>
      </c>
      <c r="AT1" s="28" t="s">
        <v>565</v>
      </c>
      <c r="AU1" s="28" t="s">
        <v>564</v>
      </c>
      <c r="AV1" s="28" t="s">
        <v>563</v>
      </c>
      <c r="AW1" s="28" t="s">
        <v>586</v>
      </c>
      <c r="AX1" s="28" t="s">
        <v>574</v>
      </c>
      <c r="AY1" s="28" t="s">
        <v>573</v>
      </c>
      <c r="AZ1" s="28" t="s">
        <v>572</v>
      </c>
      <c r="BA1" s="28" t="s">
        <v>585</v>
      </c>
      <c r="BB1" s="28" t="s">
        <v>584</v>
      </c>
      <c r="BC1" s="28" t="s">
        <v>583</v>
      </c>
      <c r="BD1" s="28" t="s">
        <v>571</v>
      </c>
      <c r="BE1" s="28" t="s">
        <v>570</v>
      </c>
      <c r="BF1" s="28" t="s">
        <v>582</v>
      </c>
      <c r="BG1" s="28" t="s">
        <v>568</v>
      </c>
      <c r="BH1" s="28" t="s">
        <v>569</v>
      </c>
      <c r="BI1" s="28" t="s">
        <v>567</v>
      </c>
      <c r="BJ1" s="28" t="s">
        <v>566</v>
      </c>
      <c r="BK1" s="28" t="s">
        <v>565</v>
      </c>
      <c r="BL1" s="28" t="s">
        <v>564</v>
      </c>
      <c r="BM1" s="28" t="s">
        <v>563</v>
      </c>
      <c r="BN1" s="28" t="s">
        <v>581</v>
      </c>
      <c r="BO1" s="28" t="s">
        <v>574</v>
      </c>
      <c r="BP1" s="28" t="s">
        <v>573</v>
      </c>
      <c r="BQ1" s="28" t="s">
        <v>572</v>
      </c>
      <c r="BR1" s="28" t="s">
        <v>571</v>
      </c>
      <c r="BS1" s="28" t="s">
        <v>570</v>
      </c>
      <c r="BT1" s="28" t="s">
        <v>569</v>
      </c>
      <c r="BU1" s="28" t="s">
        <v>568</v>
      </c>
      <c r="BV1" s="28" t="s">
        <v>563</v>
      </c>
      <c r="BW1" s="28" t="s">
        <v>580</v>
      </c>
      <c r="BX1" s="28" t="s">
        <v>574</v>
      </c>
      <c r="BY1" s="28" t="s">
        <v>573</v>
      </c>
      <c r="BZ1" s="28" t="s">
        <v>572</v>
      </c>
      <c r="CA1" s="28" t="s">
        <v>571</v>
      </c>
      <c r="CB1" s="28" t="s">
        <v>570</v>
      </c>
      <c r="CC1" s="28" t="s">
        <v>569</v>
      </c>
      <c r="CD1" s="28" t="s">
        <v>568</v>
      </c>
      <c r="CE1" s="28" t="s">
        <v>563</v>
      </c>
      <c r="CF1" s="28" t="s">
        <v>579</v>
      </c>
      <c r="CG1" s="28" t="s">
        <v>574</v>
      </c>
      <c r="CH1" s="28" t="s">
        <v>578</v>
      </c>
      <c r="CI1" s="28" t="s">
        <v>577</v>
      </c>
      <c r="CJ1" s="28" t="s">
        <v>572</v>
      </c>
      <c r="CK1" s="28" t="s">
        <v>571</v>
      </c>
      <c r="CL1" s="28" t="s">
        <v>570</v>
      </c>
      <c r="CM1" s="28" t="s">
        <v>569</v>
      </c>
      <c r="CN1" s="28" t="s">
        <v>568</v>
      </c>
      <c r="CO1" s="28" t="s">
        <v>567</v>
      </c>
      <c r="CP1" s="28" t="s">
        <v>566</v>
      </c>
      <c r="CQ1" s="28" t="s">
        <v>565</v>
      </c>
      <c r="CR1" s="28" t="s">
        <v>564</v>
      </c>
      <c r="CS1" s="28" t="s">
        <v>563</v>
      </c>
      <c r="CT1" s="28" t="s">
        <v>576</v>
      </c>
      <c r="CU1" s="28" t="s">
        <v>574</v>
      </c>
      <c r="CV1" s="28" t="s">
        <v>573</v>
      </c>
      <c r="CW1" s="28" t="s">
        <v>572</v>
      </c>
      <c r="CX1" s="28" t="s">
        <v>571</v>
      </c>
      <c r="CY1" s="28" t="s">
        <v>570</v>
      </c>
      <c r="CZ1" s="28" t="s">
        <v>569</v>
      </c>
      <c r="DA1" s="28" t="s">
        <v>568</v>
      </c>
      <c r="DB1" s="28" t="s">
        <v>567</v>
      </c>
      <c r="DC1" s="28" t="s">
        <v>566</v>
      </c>
      <c r="DD1" s="28" t="s">
        <v>565</v>
      </c>
      <c r="DE1" s="28" t="s">
        <v>564</v>
      </c>
      <c r="DF1" s="28" t="s">
        <v>563</v>
      </c>
      <c r="DG1" s="28" t="s">
        <v>575</v>
      </c>
      <c r="DH1" s="28" t="s">
        <v>574</v>
      </c>
      <c r="DI1" s="28" t="s">
        <v>573</v>
      </c>
      <c r="DJ1" s="28" t="s">
        <v>572</v>
      </c>
      <c r="DK1" s="28" t="s">
        <v>571</v>
      </c>
      <c r="DL1" s="28" t="s">
        <v>570</v>
      </c>
      <c r="DM1" s="28" t="s">
        <v>569</v>
      </c>
      <c r="DN1" s="28" t="s">
        <v>568</v>
      </c>
      <c r="DO1" s="28" t="s">
        <v>567</v>
      </c>
      <c r="DP1" s="28" t="s">
        <v>566</v>
      </c>
      <c r="DQ1" s="28" t="s">
        <v>565</v>
      </c>
      <c r="DR1" s="28" t="s">
        <v>564</v>
      </c>
      <c r="DS1" s="28" t="s">
        <v>563</v>
      </c>
    </row>
    <row r="2" spans="1:123" ht="23.25" hidden="1" thickBot="1" x14ac:dyDescent="0.3">
      <c r="A2" s="22">
        <v>900231793</v>
      </c>
      <c r="B2" s="22" t="s">
        <v>1</v>
      </c>
      <c r="C2" s="22" t="s">
        <v>319</v>
      </c>
      <c r="D2" s="22" t="s">
        <v>558</v>
      </c>
      <c r="E2" s="22" t="s">
        <v>317</v>
      </c>
      <c r="F2" s="24">
        <v>4351289</v>
      </c>
      <c r="G2" s="22" t="s">
        <v>562</v>
      </c>
      <c r="H2" s="22" t="s">
        <v>315</v>
      </c>
      <c r="I2" s="22">
        <v>890303093</v>
      </c>
      <c r="J2" s="22" t="s">
        <v>314</v>
      </c>
      <c r="K2" s="22">
        <v>404852</v>
      </c>
      <c r="L2" s="22" t="s">
        <v>313</v>
      </c>
      <c r="M2" s="22">
        <v>3407</v>
      </c>
      <c r="N2" s="22" t="s">
        <v>561</v>
      </c>
      <c r="O2" s="29">
        <v>44961</v>
      </c>
      <c r="P2" s="29">
        <v>44956</v>
      </c>
      <c r="Q2" s="29">
        <v>44956</v>
      </c>
      <c r="R2" s="29">
        <v>44978</v>
      </c>
      <c r="S2" s="24">
        <v>223533360318440</v>
      </c>
      <c r="T2" s="22" t="s">
        <v>311</v>
      </c>
      <c r="U2" s="22" t="s">
        <v>310</v>
      </c>
      <c r="V2" s="22" t="s">
        <v>309</v>
      </c>
      <c r="W2" s="23">
        <v>63927</v>
      </c>
      <c r="X2" s="23">
        <v>0</v>
      </c>
      <c r="Y2" s="22" t="s">
        <v>302</v>
      </c>
      <c r="Z2" s="22"/>
      <c r="AA2" s="23">
        <v>63927</v>
      </c>
      <c r="AB2" s="22" t="s">
        <v>560</v>
      </c>
      <c r="AC2" s="22" t="s">
        <v>307</v>
      </c>
      <c r="AD2" s="22" t="s">
        <v>306</v>
      </c>
      <c r="AE2" s="22" t="s">
        <v>344</v>
      </c>
      <c r="AF2" s="22" t="s">
        <v>559</v>
      </c>
      <c r="AG2" s="22" t="s">
        <v>320</v>
      </c>
      <c r="AH2" s="22" t="s">
        <v>302</v>
      </c>
      <c r="AI2" s="22" t="s">
        <v>302</v>
      </c>
      <c r="AJ2" s="22" t="s">
        <v>302</v>
      </c>
      <c r="AK2" s="22" t="s">
        <v>302</v>
      </c>
      <c r="AL2" s="22" t="s">
        <v>302</v>
      </c>
      <c r="AM2" s="22" t="s">
        <v>302</v>
      </c>
      <c r="AN2" s="22" t="s">
        <v>302</v>
      </c>
      <c r="AO2" s="22" t="s">
        <v>302</v>
      </c>
      <c r="AP2" s="23" t="s">
        <v>302</v>
      </c>
      <c r="AQ2" s="22" t="s">
        <v>302</v>
      </c>
      <c r="AR2" s="22" t="s">
        <v>302</v>
      </c>
      <c r="AS2" s="22" t="s">
        <v>302</v>
      </c>
      <c r="AT2" s="22" t="s">
        <v>302</v>
      </c>
      <c r="AU2" s="22" t="s">
        <v>302</v>
      </c>
      <c r="AV2" s="22" t="s">
        <v>302</v>
      </c>
      <c r="AW2" s="22" t="s">
        <v>302</v>
      </c>
      <c r="AX2" s="22" t="s">
        <v>302</v>
      </c>
      <c r="AY2" s="22" t="s">
        <v>302</v>
      </c>
      <c r="AZ2" s="22" t="s">
        <v>302</v>
      </c>
      <c r="BA2" s="22" t="s">
        <v>302</v>
      </c>
      <c r="BB2" s="22" t="s">
        <v>302</v>
      </c>
      <c r="BC2" s="22" t="s">
        <v>302</v>
      </c>
      <c r="BD2" s="22" t="s">
        <v>302</v>
      </c>
      <c r="BE2" s="22" t="s">
        <v>302</v>
      </c>
      <c r="BF2" s="22" t="s">
        <v>302</v>
      </c>
      <c r="BG2" s="23" t="s">
        <v>302</v>
      </c>
      <c r="BH2" s="22" t="s">
        <v>302</v>
      </c>
      <c r="BI2" s="22" t="s">
        <v>302</v>
      </c>
      <c r="BJ2" s="22" t="s">
        <v>302</v>
      </c>
      <c r="BK2" s="22" t="s">
        <v>302</v>
      </c>
      <c r="BL2" s="22" t="s">
        <v>302</v>
      </c>
      <c r="BM2" s="22" t="s">
        <v>302</v>
      </c>
      <c r="BN2" s="22" t="s">
        <v>302</v>
      </c>
      <c r="BO2" s="22" t="s">
        <v>302</v>
      </c>
      <c r="BP2" s="22" t="s">
        <v>302</v>
      </c>
      <c r="BQ2" s="22" t="s">
        <v>302</v>
      </c>
      <c r="BR2" s="22" t="s">
        <v>302</v>
      </c>
      <c r="BS2" s="22" t="s">
        <v>302</v>
      </c>
      <c r="BT2" s="22" t="s">
        <v>302</v>
      </c>
      <c r="BU2" s="23" t="s">
        <v>302</v>
      </c>
      <c r="BV2" s="22" t="s">
        <v>302</v>
      </c>
      <c r="BW2" s="22" t="s">
        <v>302</v>
      </c>
      <c r="BX2" s="22" t="s">
        <v>302</v>
      </c>
      <c r="BY2" s="22" t="s">
        <v>302</v>
      </c>
      <c r="BZ2" s="22" t="s">
        <v>302</v>
      </c>
      <c r="CA2" s="22" t="s">
        <v>302</v>
      </c>
      <c r="CB2" s="22" t="s">
        <v>302</v>
      </c>
      <c r="CC2" s="22" t="s">
        <v>302</v>
      </c>
      <c r="CD2" s="23" t="s">
        <v>302</v>
      </c>
      <c r="CE2" s="22" t="s">
        <v>302</v>
      </c>
      <c r="CF2" s="22" t="s">
        <v>302</v>
      </c>
      <c r="CG2" s="22" t="s">
        <v>302</v>
      </c>
      <c r="CH2" s="22" t="s">
        <v>302</v>
      </c>
      <c r="CI2" s="22" t="s">
        <v>302</v>
      </c>
      <c r="CJ2" s="22" t="s">
        <v>302</v>
      </c>
      <c r="CK2" s="22" t="s">
        <v>302</v>
      </c>
      <c r="CL2" s="22" t="s">
        <v>302</v>
      </c>
      <c r="CM2" s="22" t="s">
        <v>302</v>
      </c>
      <c r="CN2" s="23" t="s">
        <v>302</v>
      </c>
      <c r="CO2" s="22" t="s">
        <v>302</v>
      </c>
      <c r="CP2" s="22" t="s">
        <v>302</v>
      </c>
      <c r="CQ2" s="22" t="s">
        <v>302</v>
      </c>
      <c r="CR2" s="22" t="s">
        <v>302</v>
      </c>
      <c r="CS2" s="22" t="s">
        <v>302</v>
      </c>
      <c r="CT2" s="22" t="s">
        <v>302</v>
      </c>
      <c r="CU2" s="22" t="s">
        <v>302</v>
      </c>
      <c r="CV2" s="22" t="s">
        <v>302</v>
      </c>
      <c r="CW2" s="22" t="s">
        <v>302</v>
      </c>
      <c r="CX2" s="22" t="s">
        <v>302</v>
      </c>
      <c r="CY2" s="22" t="s">
        <v>302</v>
      </c>
      <c r="CZ2" s="22" t="s">
        <v>302</v>
      </c>
      <c r="DA2" s="23" t="s">
        <v>302</v>
      </c>
      <c r="DB2" s="22" t="s">
        <v>302</v>
      </c>
      <c r="DC2" s="22" t="s">
        <v>302</v>
      </c>
      <c r="DD2" s="22" t="s">
        <v>302</v>
      </c>
      <c r="DE2" s="22" t="s">
        <v>302</v>
      </c>
      <c r="DF2" s="22" t="s">
        <v>302</v>
      </c>
      <c r="DG2" s="22" t="s">
        <v>302</v>
      </c>
      <c r="DH2" s="22" t="s">
        <v>302</v>
      </c>
      <c r="DI2" s="22" t="s">
        <v>302</v>
      </c>
      <c r="DJ2" s="22" t="s">
        <v>302</v>
      </c>
      <c r="DK2" s="22" t="s">
        <v>302</v>
      </c>
      <c r="DL2" s="22" t="s">
        <v>302</v>
      </c>
      <c r="DM2" s="22" t="s">
        <v>302</v>
      </c>
      <c r="DN2" s="23" t="s">
        <v>302</v>
      </c>
      <c r="DO2" s="22" t="s">
        <v>302</v>
      </c>
      <c r="DP2" s="22" t="s">
        <v>302</v>
      </c>
      <c r="DQ2" s="22" t="s">
        <v>302</v>
      </c>
      <c r="DR2" s="22" t="s">
        <v>302</v>
      </c>
      <c r="DS2" s="22" t="s">
        <v>302</v>
      </c>
    </row>
    <row r="3" spans="1:123" ht="23.25" thickBot="1" x14ac:dyDescent="0.3">
      <c r="A3" s="22">
        <v>900231793</v>
      </c>
      <c r="B3" s="22" t="s">
        <v>1</v>
      </c>
      <c r="C3" s="22" t="s">
        <v>319</v>
      </c>
      <c r="D3" s="22" t="s">
        <v>558</v>
      </c>
      <c r="E3" s="22" t="s">
        <v>557</v>
      </c>
      <c r="F3" s="24">
        <v>1086280251</v>
      </c>
      <c r="G3" s="22" t="s">
        <v>556</v>
      </c>
      <c r="H3" s="22" t="s">
        <v>315</v>
      </c>
      <c r="I3" s="22">
        <v>890303093</v>
      </c>
      <c r="J3" s="22" t="s">
        <v>314</v>
      </c>
      <c r="K3" s="22">
        <v>416215</v>
      </c>
      <c r="L3" s="22" t="s">
        <v>313</v>
      </c>
      <c r="M3" s="22">
        <v>3938</v>
      </c>
      <c r="N3" s="22" t="s">
        <v>555</v>
      </c>
      <c r="O3" s="29">
        <v>44989</v>
      </c>
      <c r="P3" s="29">
        <v>44984</v>
      </c>
      <c r="Q3" s="29">
        <v>45012</v>
      </c>
      <c r="R3" s="22" t="s">
        <v>605</v>
      </c>
      <c r="S3" s="24">
        <v>222353360378160</v>
      </c>
      <c r="T3" s="22" t="s">
        <v>311</v>
      </c>
      <c r="U3" s="22" t="s">
        <v>310</v>
      </c>
      <c r="V3" s="22" t="s">
        <v>309</v>
      </c>
      <c r="W3" s="23">
        <v>134400</v>
      </c>
      <c r="X3" s="23">
        <v>0</v>
      </c>
      <c r="Y3" s="22" t="s">
        <v>302</v>
      </c>
      <c r="Z3" s="22"/>
      <c r="AA3" s="23">
        <v>134400</v>
      </c>
      <c r="AB3" s="22" t="s">
        <v>488</v>
      </c>
      <c r="AC3" s="22" t="s">
        <v>307</v>
      </c>
      <c r="AD3" s="22" t="s">
        <v>306</v>
      </c>
      <c r="AE3" s="22" t="s">
        <v>340</v>
      </c>
      <c r="AF3" s="22" t="s">
        <v>554</v>
      </c>
      <c r="AG3" s="22" t="s">
        <v>320</v>
      </c>
      <c r="AH3" s="22" t="s">
        <v>302</v>
      </c>
      <c r="AI3" s="22" t="s">
        <v>302</v>
      </c>
      <c r="AJ3" s="22" t="s">
        <v>302</v>
      </c>
      <c r="AK3" s="22" t="s">
        <v>302</v>
      </c>
      <c r="AL3" s="22" t="s">
        <v>302</v>
      </c>
      <c r="AM3" s="22" t="s">
        <v>302</v>
      </c>
      <c r="AN3" s="22" t="s">
        <v>302</v>
      </c>
      <c r="AO3" s="22" t="s">
        <v>302</v>
      </c>
      <c r="AP3" s="23" t="s">
        <v>302</v>
      </c>
      <c r="AQ3" s="22" t="s">
        <v>302</v>
      </c>
      <c r="AR3" s="22" t="s">
        <v>302</v>
      </c>
      <c r="AS3" s="22" t="s">
        <v>302</v>
      </c>
      <c r="AT3" s="22" t="s">
        <v>302</v>
      </c>
      <c r="AU3" s="22" t="s">
        <v>302</v>
      </c>
      <c r="AV3" s="22" t="s">
        <v>302</v>
      </c>
      <c r="AW3" s="22" t="s">
        <v>302</v>
      </c>
      <c r="AX3" s="22" t="s">
        <v>302</v>
      </c>
      <c r="AY3" s="22" t="s">
        <v>302</v>
      </c>
      <c r="AZ3" s="22" t="s">
        <v>302</v>
      </c>
      <c r="BA3" s="22" t="s">
        <v>302</v>
      </c>
      <c r="BB3" s="22" t="s">
        <v>302</v>
      </c>
      <c r="BC3" s="22" t="s">
        <v>302</v>
      </c>
      <c r="BD3" s="22" t="s">
        <v>302</v>
      </c>
      <c r="BE3" s="22" t="s">
        <v>302</v>
      </c>
      <c r="BF3" s="22" t="s">
        <v>302</v>
      </c>
      <c r="BG3" s="23" t="s">
        <v>302</v>
      </c>
      <c r="BH3" s="22" t="s">
        <v>302</v>
      </c>
      <c r="BI3" s="22" t="s">
        <v>302</v>
      </c>
      <c r="BJ3" s="22" t="s">
        <v>302</v>
      </c>
      <c r="BK3" s="22" t="s">
        <v>302</v>
      </c>
      <c r="BL3" s="22" t="s">
        <v>302</v>
      </c>
      <c r="BM3" s="22" t="s">
        <v>302</v>
      </c>
      <c r="BN3" s="22" t="s">
        <v>302</v>
      </c>
      <c r="BO3" s="22" t="s">
        <v>302</v>
      </c>
      <c r="BP3" s="22" t="s">
        <v>302</v>
      </c>
      <c r="BQ3" s="22" t="s">
        <v>302</v>
      </c>
      <c r="BR3" s="22" t="s">
        <v>302</v>
      </c>
      <c r="BS3" s="22" t="s">
        <v>302</v>
      </c>
      <c r="BT3" s="22" t="s">
        <v>302</v>
      </c>
      <c r="BU3" s="23" t="s">
        <v>302</v>
      </c>
      <c r="BV3" s="22" t="s">
        <v>302</v>
      </c>
      <c r="BW3" s="22" t="s">
        <v>302</v>
      </c>
      <c r="BX3" s="22" t="s">
        <v>302</v>
      </c>
      <c r="BY3" s="22" t="s">
        <v>302</v>
      </c>
      <c r="BZ3" s="22" t="s">
        <v>302</v>
      </c>
      <c r="CA3" s="22" t="s">
        <v>302</v>
      </c>
      <c r="CB3" s="22" t="s">
        <v>302</v>
      </c>
      <c r="CC3" s="22" t="s">
        <v>302</v>
      </c>
      <c r="CD3" s="23" t="s">
        <v>302</v>
      </c>
      <c r="CE3" s="22" t="s">
        <v>302</v>
      </c>
      <c r="CF3" s="22" t="s">
        <v>302</v>
      </c>
      <c r="CG3" s="22" t="s">
        <v>302</v>
      </c>
      <c r="CH3" s="22" t="s">
        <v>302</v>
      </c>
      <c r="CI3" s="22" t="s">
        <v>302</v>
      </c>
      <c r="CJ3" s="22" t="s">
        <v>302</v>
      </c>
      <c r="CK3" s="22" t="s">
        <v>302</v>
      </c>
      <c r="CL3" s="22" t="s">
        <v>302</v>
      </c>
      <c r="CM3" s="22" t="s">
        <v>302</v>
      </c>
      <c r="CN3" s="23" t="s">
        <v>302</v>
      </c>
      <c r="CO3" s="22" t="s">
        <v>302</v>
      </c>
      <c r="CP3" s="22" t="s">
        <v>302</v>
      </c>
      <c r="CQ3" s="22" t="s">
        <v>302</v>
      </c>
      <c r="CR3" s="22" t="s">
        <v>302</v>
      </c>
      <c r="CS3" s="22" t="s">
        <v>302</v>
      </c>
      <c r="CT3" s="22" t="s">
        <v>302</v>
      </c>
      <c r="CU3" s="22" t="s">
        <v>302</v>
      </c>
      <c r="CV3" s="22" t="s">
        <v>302</v>
      </c>
      <c r="CW3" s="22" t="s">
        <v>302</v>
      </c>
      <c r="CX3" s="22" t="s">
        <v>302</v>
      </c>
      <c r="CY3" s="22" t="s">
        <v>302</v>
      </c>
      <c r="CZ3" s="22" t="s">
        <v>302</v>
      </c>
      <c r="DA3" s="23" t="s">
        <v>302</v>
      </c>
      <c r="DB3" s="22" t="s">
        <v>302</v>
      </c>
      <c r="DC3" s="22" t="s">
        <v>302</v>
      </c>
      <c r="DD3" s="22" t="s">
        <v>302</v>
      </c>
      <c r="DE3" s="22" t="s">
        <v>302</v>
      </c>
      <c r="DF3" s="22" t="s">
        <v>302</v>
      </c>
      <c r="DG3" s="22" t="s">
        <v>302</v>
      </c>
      <c r="DH3" s="22" t="s">
        <v>302</v>
      </c>
      <c r="DI3" s="22" t="s">
        <v>302</v>
      </c>
      <c r="DJ3" s="22" t="s">
        <v>302</v>
      </c>
      <c r="DK3" s="22" t="s">
        <v>302</v>
      </c>
      <c r="DL3" s="22" t="s">
        <v>302</v>
      </c>
      <c r="DM3" s="22" t="s">
        <v>302</v>
      </c>
      <c r="DN3" s="23" t="s">
        <v>302</v>
      </c>
      <c r="DO3" s="22" t="s">
        <v>302</v>
      </c>
      <c r="DP3" s="22" t="s">
        <v>302</v>
      </c>
      <c r="DQ3" s="22" t="s">
        <v>302</v>
      </c>
      <c r="DR3" s="22" t="s">
        <v>302</v>
      </c>
      <c r="DS3" s="22" t="s">
        <v>302</v>
      </c>
    </row>
    <row r="4" spans="1:123" ht="22.5" hidden="1" x14ac:dyDescent="0.25">
      <c r="A4" s="25">
        <v>900231793</v>
      </c>
      <c r="B4" s="25" t="s">
        <v>1</v>
      </c>
      <c r="C4" s="25" t="s">
        <v>319</v>
      </c>
      <c r="D4" s="25" t="s">
        <v>465</v>
      </c>
      <c r="E4" s="25" t="s">
        <v>317</v>
      </c>
      <c r="F4" s="27">
        <v>10083700</v>
      </c>
      <c r="G4" s="25" t="s">
        <v>541</v>
      </c>
      <c r="H4" s="25" t="s">
        <v>315</v>
      </c>
      <c r="I4" s="25">
        <v>890303093</v>
      </c>
      <c r="J4" s="25" t="s">
        <v>314</v>
      </c>
      <c r="K4" s="25">
        <v>388148</v>
      </c>
      <c r="L4" s="25" t="s">
        <v>313</v>
      </c>
      <c r="M4" s="25">
        <v>2932</v>
      </c>
      <c r="N4" s="25" t="s">
        <v>553</v>
      </c>
      <c r="O4" s="30">
        <v>44931</v>
      </c>
      <c r="P4" s="30">
        <v>44896</v>
      </c>
      <c r="Q4" s="30">
        <v>44926</v>
      </c>
      <c r="R4" s="25" t="s">
        <v>605</v>
      </c>
      <c r="S4" s="27">
        <v>230028549339700</v>
      </c>
      <c r="T4" s="25" t="s">
        <v>311</v>
      </c>
      <c r="U4" s="25" t="s">
        <v>310</v>
      </c>
      <c r="V4" s="25" t="s">
        <v>309</v>
      </c>
      <c r="W4" s="26">
        <v>2380000</v>
      </c>
      <c r="X4" s="26">
        <v>0</v>
      </c>
      <c r="Y4" s="25" t="s">
        <v>302</v>
      </c>
      <c r="Z4" s="25"/>
      <c r="AA4" s="26">
        <v>0</v>
      </c>
      <c r="AB4" s="25" t="s">
        <v>513</v>
      </c>
      <c r="AC4" s="25" t="s">
        <v>307</v>
      </c>
      <c r="AD4" s="25" t="s">
        <v>306</v>
      </c>
      <c r="AE4" s="25" t="s">
        <v>332</v>
      </c>
      <c r="AF4" s="25" t="s">
        <v>552</v>
      </c>
      <c r="AG4" s="25" t="s">
        <v>303</v>
      </c>
      <c r="AH4" s="25" t="s">
        <v>302</v>
      </c>
      <c r="AI4" s="25" t="s">
        <v>302</v>
      </c>
      <c r="AJ4" s="25" t="s">
        <v>302</v>
      </c>
      <c r="AK4" s="25" t="s">
        <v>302</v>
      </c>
      <c r="AL4" s="25" t="s">
        <v>302</v>
      </c>
      <c r="AM4" s="25" t="s">
        <v>302</v>
      </c>
      <c r="AN4" s="25" t="s">
        <v>302</v>
      </c>
      <c r="AO4" s="25" t="s">
        <v>302</v>
      </c>
      <c r="AP4" s="26" t="s">
        <v>302</v>
      </c>
      <c r="AQ4" s="25" t="s">
        <v>302</v>
      </c>
      <c r="AR4" s="25" t="s">
        <v>302</v>
      </c>
      <c r="AS4" s="25" t="s">
        <v>302</v>
      </c>
      <c r="AT4" s="25" t="s">
        <v>302</v>
      </c>
      <c r="AU4" s="25" t="s">
        <v>302</v>
      </c>
      <c r="AV4" s="25" t="s">
        <v>302</v>
      </c>
      <c r="AW4" s="25" t="s">
        <v>302</v>
      </c>
      <c r="AX4" s="25" t="s">
        <v>302</v>
      </c>
      <c r="AY4" s="25" t="s">
        <v>302</v>
      </c>
      <c r="AZ4" s="25" t="s">
        <v>302</v>
      </c>
      <c r="BA4" s="25" t="s">
        <v>302</v>
      </c>
      <c r="BB4" s="25" t="s">
        <v>302</v>
      </c>
      <c r="BC4" s="25" t="s">
        <v>302</v>
      </c>
      <c r="BD4" s="25" t="s">
        <v>302</v>
      </c>
      <c r="BE4" s="25" t="s">
        <v>302</v>
      </c>
      <c r="BF4" s="25" t="s">
        <v>302</v>
      </c>
      <c r="BG4" s="26" t="s">
        <v>302</v>
      </c>
      <c r="BH4" s="25" t="s">
        <v>302</v>
      </c>
      <c r="BI4" s="25" t="s">
        <v>302</v>
      </c>
      <c r="BJ4" s="25" t="s">
        <v>302</v>
      </c>
      <c r="BK4" s="25" t="s">
        <v>302</v>
      </c>
      <c r="BL4" s="25" t="s">
        <v>302</v>
      </c>
      <c r="BM4" s="25" t="s">
        <v>302</v>
      </c>
      <c r="BN4" s="25" t="s">
        <v>302</v>
      </c>
      <c r="BO4" s="25" t="s">
        <v>302</v>
      </c>
      <c r="BP4" s="25" t="s">
        <v>302</v>
      </c>
      <c r="BQ4" s="25" t="s">
        <v>302</v>
      </c>
      <c r="BR4" s="25" t="s">
        <v>302</v>
      </c>
      <c r="BS4" s="25" t="s">
        <v>302</v>
      </c>
      <c r="BT4" s="25" t="s">
        <v>302</v>
      </c>
      <c r="BU4" s="26" t="s">
        <v>302</v>
      </c>
      <c r="BV4" s="25" t="s">
        <v>302</v>
      </c>
      <c r="BW4" s="25" t="s">
        <v>302</v>
      </c>
      <c r="BX4" s="25" t="s">
        <v>302</v>
      </c>
      <c r="BY4" s="25" t="s">
        <v>302</v>
      </c>
      <c r="BZ4" s="25" t="s">
        <v>302</v>
      </c>
      <c r="CA4" s="25" t="s">
        <v>302</v>
      </c>
      <c r="CB4" s="25" t="s">
        <v>302</v>
      </c>
      <c r="CC4" s="25" t="s">
        <v>302</v>
      </c>
      <c r="CD4" s="26" t="s">
        <v>302</v>
      </c>
      <c r="CE4" s="25" t="s">
        <v>302</v>
      </c>
      <c r="CF4" s="25" t="s">
        <v>330</v>
      </c>
      <c r="CG4" s="25">
        <v>285</v>
      </c>
      <c r="CH4" s="25" t="s">
        <v>551</v>
      </c>
      <c r="CI4" s="25" t="s">
        <v>302</v>
      </c>
      <c r="CJ4" s="25" t="s">
        <v>322</v>
      </c>
      <c r="CK4" s="25" t="s">
        <v>311</v>
      </c>
      <c r="CL4" s="25" t="s">
        <v>310</v>
      </c>
      <c r="CM4" s="25" t="s">
        <v>351</v>
      </c>
      <c r="CN4" s="26">
        <v>2380000</v>
      </c>
      <c r="CO4" s="25" t="s">
        <v>307</v>
      </c>
      <c r="CP4" s="25" t="s">
        <v>306</v>
      </c>
      <c r="CQ4" s="25" t="s">
        <v>322</v>
      </c>
      <c r="CR4" s="25" t="s">
        <v>550</v>
      </c>
      <c r="CS4" s="25" t="s">
        <v>326</v>
      </c>
      <c r="CT4" s="25" t="s">
        <v>302</v>
      </c>
      <c r="CU4" s="25" t="s">
        <v>302</v>
      </c>
      <c r="CV4" s="25" t="s">
        <v>302</v>
      </c>
      <c r="CW4" s="25" t="s">
        <v>302</v>
      </c>
      <c r="CX4" s="25" t="s">
        <v>302</v>
      </c>
      <c r="CY4" s="25" t="s">
        <v>302</v>
      </c>
      <c r="CZ4" s="25" t="s">
        <v>302</v>
      </c>
      <c r="DA4" s="26" t="s">
        <v>302</v>
      </c>
      <c r="DB4" s="25" t="s">
        <v>302</v>
      </c>
      <c r="DC4" s="25" t="s">
        <v>302</v>
      </c>
      <c r="DD4" s="25" t="s">
        <v>302</v>
      </c>
      <c r="DE4" s="25" t="s">
        <v>302</v>
      </c>
      <c r="DF4" s="25" t="s">
        <v>302</v>
      </c>
      <c r="DG4" s="25" t="s">
        <v>302</v>
      </c>
      <c r="DH4" s="25" t="s">
        <v>302</v>
      </c>
      <c r="DI4" s="25" t="s">
        <v>302</v>
      </c>
      <c r="DJ4" s="25" t="s">
        <v>302</v>
      </c>
      <c r="DK4" s="25" t="s">
        <v>302</v>
      </c>
      <c r="DL4" s="25" t="s">
        <v>302</v>
      </c>
      <c r="DM4" s="25" t="s">
        <v>302</v>
      </c>
      <c r="DN4" s="26" t="s">
        <v>302</v>
      </c>
      <c r="DO4" s="25" t="s">
        <v>302</v>
      </c>
      <c r="DP4" s="25" t="s">
        <v>302</v>
      </c>
      <c r="DQ4" s="25" t="s">
        <v>302</v>
      </c>
      <c r="DR4" s="25" t="s">
        <v>302</v>
      </c>
      <c r="DS4" s="25" t="s">
        <v>302</v>
      </c>
    </row>
    <row r="5" spans="1:123" ht="23.25" hidden="1" thickBot="1" x14ac:dyDescent="0.3">
      <c r="A5" s="22">
        <v>900231793</v>
      </c>
      <c r="B5" s="22" t="s">
        <v>1</v>
      </c>
      <c r="C5" s="22" t="s">
        <v>319</v>
      </c>
      <c r="D5" s="22" t="s">
        <v>465</v>
      </c>
      <c r="E5" s="22" t="s">
        <v>317</v>
      </c>
      <c r="F5" s="24">
        <v>10083700</v>
      </c>
      <c r="G5" s="22" t="s">
        <v>541</v>
      </c>
      <c r="H5" s="22" t="s">
        <v>315</v>
      </c>
      <c r="I5" s="22">
        <v>890303093</v>
      </c>
      <c r="J5" s="22" t="s">
        <v>314</v>
      </c>
      <c r="K5" s="22">
        <v>388148</v>
      </c>
      <c r="L5" s="22" t="s">
        <v>313</v>
      </c>
      <c r="M5" s="22">
        <v>2969</v>
      </c>
      <c r="N5" s="22" t="s">
        <v>549</v>
      </c>
      <c r="O5" s="29">
        <v>44932</v>
      </c>
      <c r="P5" s="29">
        <v>44896</v>
      </c>
      <c r="Q5" s="29">
        <v>44926</v>
      </c>
      <c r="R5" s="29">
        <v>44977</v>
      </c>
      <c r="S5" s="24">
        <v>230028549339700</v>
      </c>
      <c r="T5" s="22" t="s">
        <v>311</v>
      </c>
      <c r="U5" s="22" t="s">
        <v>310</v>
      </c>
      <c r="V5" s="22" t="s">
        <v>309</v>
      </c>
      <c r="W5" s="23">
        <v>2380000</v>
      </c>
      <c r="X5" s="23">
        <v>0</v>
      </c>
      <c r="Y5" s="22" t="s">
        <v>302</v>
      </c>
      <c r="Z5" s="22"/>
      <c r="AA5" s="23">
        <v>2380000</v>
      </c>
      <c r="AB5" s="22" t="s">
        <v>363</v>
      </c>
      <c r="AC5" s="22" t="s">
        <v>307</v>
      </c>
      <c r="AD5" s="22" t="s">
        <v>306</v>
      </c>
      <c r="AE5" s="22" t="s">
        <v>322</v>
      </c>
      <c r="AF5" s="22" t="s">
        <v>548</v>
      </c>
      <c r="AG5" s="22" t="s">
        <v>320</v>
      </c>
      <c r="AH5" s="22" t="s">
        <v>302</v>
      </c>
      <c r="AI5" s="22" t="s">
        <v>302</v>
      </c>
      <c r="AJ5" s="22" t="s">
        <v>302</v>
      </c>
      <c r="AK5" s="22" t="s">
        <v>302</v>
      </c>
      <c r="AL5" s="22" t="s">
        <v>302</v>
      </c>
      <c r="AM5" s="22" t="s">
        <v>302</v>
      </c>
      <c r="AN5" s="22" t="s">
        <v>302</v>
      </c>
      <c r="AO5" s="22" t="s">
        <v>302</v>
      </c>
      <c r="AP5" s="23" t="s">
        <v>302</v>
      </c>
      <c r="AQ5" s="22" t="s">
        <v>302</v>
      </c>
      <c r="AR5" s="22" t="s">
        <v>302</v>
      </c>
      <c r="AS5" s="22" t="s">
        <v>302</v>
      </c>
      <c r="AT5" s="22" t="s">
        <v>302</v>
      </c>
      <c r="AU5" s="22" t="s">
        <v>302</v>
      </c>
      <c r="AV5" s="22" t="s">
        <v>302</v>
      </c>
      <c r="AW5" s="22" t="s">
        <v>302</v>
      </c>
      <c r="AX5" s="22" t="s">
        <v>302</v>
      </c>
      <c r="AY5" s="22" t="s">
        <v>302</v>
      </c>
      <c r="AZ5" s="22" t="s">
        <v>302</v>
      </c>
      <c r="BA5" s="22" t="s">
        <v>302</v>
      </c>
      <c r="BB5" s="22" t="s">
        <v>302</v>
      </c>
      <c r="BC5" s="22" t="s">
        <v>302</v>
      </c>
      <c r="BD5" s="22" t="s">
        <v>302</v>
      </c>
      <c r="BE5" s="22" t="s">
        <v>302</v>
      </c>
      <c r="BF5" s="22" t="s">
        <v>302</v>
      </c>
      <c r="BG5" s="23" t="s">
        <v>302</v>
      </c>
      <c r="BH5" s="22" t="s">
        <v>302</v>
      </c>
      <c r="BI5" s="22" t="s">
        <v>302</v>
      </c>
      <c r="BJ5" s="22" t="s">
        <v>302</v>
      </c>
      <c r="BK5" s="22" t="s">
        <v>302</v>
      </c>
      <c r="BL5" s="22" t="s">
        <v>302</v>
      </c>
      <c r="BM5" s="22" t="s">
        <v>302</v>
      </c>
      <c r="BN5" s="22" t="s">
        <v>302</v>
      </c>
      <c r="BO5" s="22" t="s">
        <v>302</v>
      </c>
      <c r="BP5" s="22" t="s">
        <v>302</v>
      </c>
      <c r="BQ5" s="22" t="s">
        <v>302</v>
      </c>
      <c r="BR5" s="22" t="s">
        <v>302</v>
      </c>
      <c r="BS5" s="22" t="s">
        <v>302</v>
      </c>
      <c r="BT5" s="22" t="s">
        <v>302</v>
      </c>
      <c r="BU5" s="23" t="s">
        <v>302</v>
      </c>
      <c r="BV5" s="22" t="s">
        <v>302</v>
      </c>
      <c r="BW5" s="22" t="s">
        <v>302</v>
      </c>
      <c r="BX5" s="22" t="s">
        <v>302</v>
      </c>
      <c r="BY5" s="22" t="s">
        <v>302</v>
      </c>
      <c r="BZ5" s="22" t="s">
        <v>302</v>
      </c>
      <c r="CA5" s="22" t="s">
        <v>302</v>
      </c>
      <c r="CB5" s="22" t="s">
        <v>302</v>
      </c>
      <c r="CC5" s="22" t="s">
        <v>302</v>
      </c>
      <c r="CD5" s="23" t="s">
        <v>302</v>
      </c>
      <c r="CE5" s="22" t="s">
        <v>302</v>
      </c>
      <c r="CF5" s="22" t="s">
        <v>302</v>
      </c>
      <c r="CG5" s="22" t="s">
        <v>302</v>
      </c>
      <c r="CH5" s="22" t="s">
        <v>302</v>
      </c>
      <c r="CI5" s="22" t="s">
        <v>302</v>
      </c>
      <c r="CJ5" s="22" t="s">
        <v>302</v>
      </c>
      <c r="CK5" s="22" t="s">
        <v>302</v>
      </c>
      <c r="CL5" s="22" t="s">
        <v>302</v>
      </c>
      <c r="CM5" s="22" t="s">
        <v>302</v>
      </c>
      <c r="CN5" s="23" t="s">
        <v>302</v>
      </c>
      <c r="CO5" s="22" t="s">
        <v>302</v>
      </c>
      <c r="CP5" s="22" t="s">
        <v>302</v>
      </c>
      <c r="CQ5" s="22" t="s">
        <v>302</v>
      </c>
      <c r="CR5" s="22" t="s">
        <v>302</v>
      </c>
      <c r="CS5" s="22" t="s">
        <v>302</v>
      </c>
      <c r="CT5" s="22" t="s">
        <v>302</v>
      </c>
      <c r="CU5" s="22" t="s">
        <v>302</v>
      </c>
      <c r="CV5" s="22" t="s">
        <v>302</v>
      </c>
      <c r="CW5" s="22" t="s">
        <v>302</v>
      </c>
      <c r="CX5" s="22" t="s">
        <v>302</v>
      </c>
      <c r="CY5" s="22" t="s">
        <v>302</v>
      </c>
      <c r="CZ5" s="22" t="s">
        <v>302</v>
      </c>
      <c r="DA5" s="23" t="s">
        <v>302</v>
      </c>
      <c r="DB5" s="22" t="s">
        <v>302</v>
      </c>
      <c r="DC5" s="22" t="s">
        <v>302</v>
      </c>
      <c r="DD5" s="22" t="s">
        <v>302</v>
      </c>
      <c r="DE5" s="22" t="s">
        <v>302</v>
      </c>
      <c r="DF5" s="22" t="s">
        <v>302</v>
      </c>
      <c r="DG5" s="22" t="s">
        <v>302</v>
      </c>
      <c r="DH5" s="22" t="s">
        <v>302</v>
      </c>
      <c r="DI5" s="22" t="s">
        <v>302</v>
      </c>
      <c r="DJ5" s="22" t="s">
        <v>302</v>
      </c>
      <c r="DK5" s="22" t="s">
        <v>302</v>
      </c>
      <c r="DL5" s="22" t="s">
        <v>302</v>
      </c>
      <c r="DM5" s="22" t="s">
        <v>302</v>
      </c>
      <c r="DN5" s="23" t="s">
        <v>302</v>
      </c>
      <c r="DO5" s="22" t="s">
        <v>302</v>
      </c>
      <c r="DP5" s="22" t="s">
        <v>302</v>
      </c>
      <c r="DQ5" s="22" t="s">
        <v>302</v>
      </c>
      <c r="DR5" s="22" t="s">
        <v>302</v>
      </c>
      <c r="DS5" s="22" t="s">
        <v>302</v>
      </c>
    </row>
    <row r="6" spans="1:123" ht="23.25" hidden="1" thickBot="1" x14ac:dyDescent="0.3">
      <c r="A6" s="22">
        <v>900231793</v>
      </c>
      <c r="B6" s="22" t="s">
        <v>1</v>
      </c>
      <c r="C6" s="22" t="s">
        <v>319</v>
      </c>
      <c r="D6" s="22" t="s">
        <v>465</v>
      </c>
      <c r="E6" s="22" t="s">
        <v>317</v>
      </c>
      <c r="F6" s="24">
        <v>10083700</v>
      </c>
      <c r="G6" s="22" t="s">
        <v>541</v>
      </c>
      <c r="H6" s="22" t="s">
        <v>315</v>
      </c>
      <c r="I6" s="22">
        <v>890303093</v>
      </c>
      <c r="J6" s="22" t="s">
        <v>314</v>
      </c>
      <c r="K6" s="22">
        <v>400132</v>
      </c>
      <c r="L6" s="22" t="s">
        <v>313</v>
      </c>
      <c r="M6" s="22">
        <v>3408</v>
      </c>
      <c r="N6" s="22" t="s">
        <v>547</v>
      </c>
      <c r="O6" s="29">
        <v>44961</v>
      </c>
      <c r="P6" s="29">
        <v>44927</v>
      </c>
      <c r="Q6" s="29">
        <v>44957</v>
      </c>
      <c r="R6" s="29">
        <v>44978</v>
      </c>
      <c r="S6" s="24">
        <v>230338549313870</v>
      </c>
      <c r="T6" s="22" t="s">
        <v>311</v>
      </c>
      <c r="U6" s="22" t="s">
        <v>310</v>
      </c>
      <c r="V6" s="22" t="s">
        <v>309</v>
      </c>
      <c r="W6" s="23">
        <v>2766274</v>
      </c>
      <c r="X6" s="23">
        <v>0</v>
      </c>
      <c r="Y6" s="22" t="s">
        <v>302</v>
      </c>
      <c r="Z6" s="22"/>
      <c r="AA6" s="23">
        <v>2766274</v>
      </c>
      <c r="AB6" s="22" t="s">
        <v>546</v>
      </c>
      <c r="AC6" s="22" t="s">
        <v>307</v>
      </c>
      <c r="AD6" s="22" t="s">
        <v>306</v>
      </c>
      <c r="AE6" s="22" t="s">
        <v>344</v>
      </c>
      <c r="AF6" s="22" t="s">
        <v>545</v>
      </c>
      <c r="AG6" s="22" t="s">
        <v>320</v>
      </c>
      <c r="AH6" s="22" t="s">
        <v>302</v>
      </c>
      <c r="AI6" s="22" t="s">
        <v>302</v>
      </c>
      <c r="AJ6" s="22" t="s">
        <v>302</v>
      </c>
      <c r="AK6" s="22" t="s">
        <v>302</v>
      </c>
      <c r="AL6" s="22" t="s">
        <v>302</v>
      </c>
      <c r="AM6" s="22" t="s">
        <v>302</v>
      </c>
      <c r="AN6" s="22" t="s">
        <v>302</v>
      </c>
      <c r="AO6" s="22" t="s">
        <v>302</v>
      </c>
      <c r="AP6" s="23" t="s">
        <v>302</v>
      </c>
      <c r="AQ6" s="22" t="s">
        <v>302</v>
      </c>
      <c r="AR6" s="22" t="s">
        <v>302</v>
      </c>
      <c r="AS6" s="22" t="s">
        <v>302</v>
      </c>
      <c r="AT6" s="22" t="s">
        <v>302</v>
      </c>
      <c r="AU6" s="22" t="s">
        <v>302</v>
      </c>
      <c r="AV6" s="22" t="s">
        <v>302</v>
      </c>
      <c r="AW6" s="22" t="s">
        <v>302</v>
      </c>
      <c r="AX6" s="22" t="s">
        <v>302</v>
      </c>
      <c r="AY6" s="22" t="s">
        <v>302</v>
      </c>
      <c r="AZ6" s="22" t="s">
        <v>302</v>
      </c>
      <c r="BA6" s="22" t="s">
        <v>302</v>
      </c>
      <c r="BB6" s="22" t="s">
        <v>302</v>
      </c>
      <c r="BC6" s="22" t="s">
        <v>302</v>
      </c>
      <c r="BD6" s="22" t="s">
        <v>302</v>
      </c>
      <c r="BE6" s="22" t="s">
        <v>302</v>
      </c>
      <c r="BF6" s="22" t="s">
        <v>302</v>
      </c>
      <c r="BG6" s="23" t="s">
        <v>302</v>
      </c>
      <c r="BH6" s="22" t="s">
        <v>302</v>
      </c>
      <c r="BI6" s="22" t="s">
        <v>302</v>
      </c>
      <c r="BJ6" s="22" t="s">
        <v>302</v>
      </c>
      <c r="BK6" s="22" t="s">
        <v>302</v>
      </c>
      <c r="BL6" s="22" t="s">
        <v>302</v>
      </c>
      <c r="BM6" s="22" t="s">
        <v>302</v>
      </c>
      <c r="BN6" s="22" t="s">
        <v>302</v>
      </c>
      <c r="BO6" s="22" t="s">
        <v>302</v>
      </c>
      <c r="BP6" s="22" t="s">
        <v>302</v>
      </c>
      <c r="BQ6" s="22" t="s">
        <v>302</v>
      </c>
      <c r="BR6" s="22" t="s">
        <v>302</v>
      </c>
      <c r="BS6" s="22" t="s">
        <v>302</v>
      </c>
      <c r="BT6" s="22" t="s">
        <v>302</v>
      </c>
      <c r="BU6" s="23" t="s">
        <v>302</v>
      </c>
      <c r="BV6" s="22" t="s">
        <v>302</v>
      </c>
      <c r="BW6" s="22" t="s">
        <v>302</v>
      </c>
      <c r="BX6" s="22" t="s">
        <v>302</v>
      </c>
      <c r="BY6" s="22" t="s">
        <v>302</v>
      </c>
      <c r="BZ6" s="22" t="s">
        <v>302</v>
      </c>
      <c r="CA6" s="22" t="s">
        <v>302</v>
      </c>
      <c r="CB6" s="22" t="s">
        <v>302</v>
      </c>
      <c r="CC6" s="22" t="s">
        <v>302</v>
      </c>
      <c r="CD6" s="23" t="s">
        <v>302</v>
      </c>
      <c r="CE6" s="22" t="s">
        <v>302</v>
      </c>
      <c r="CF6" s="22" t="s">
        <v>302</v>
      </c>
      <c r="CG6" s="22" t="s">
        <v>302</v>
      </c>
      <c r="CH6" s="22" t="s">
        <v>302</v>
      </c>
      <c r="CI6" s="22" t="s">
        <v>302</v>
      </c>
      <c r="CJ6" s="22" t="s">
        <v>302</v>
      </c>
      <c r="CK6" s="22" t="s">
        <v>302</v>
      </c>
      <c r="CL6" s="22" t="s">
        <v>302</v>
      </c>
      <c r="CM6" s="22" t="s">
        <v>302</v>
      </c>
      <c r="CN6" s="23" t="s">
        <v>302</v>
      </c>
      <c r="CO6" s="22" t="s">
        <v>302</v>
      </c>
      <c r="CP6" s="22" t="s">
        <v>302</v>
      </c>
      <c r="CQ6" s="22" t="s">
        <v>302</v>
      </c>
      <c r="CR6" s="22" t="s">
        <v>302</v>
      </c>
      <c r="CS6" s="22" t="s">
        <v>302</v>
      </c>
      <c r="CT6" s="22" t="s">
        <v>302</v>
      </c>
      <c r="CU6" s="22" t="s">
        <v>302</v>
      </c>
      <c r="CV6" s="22" t="s">
        <v>302</v>
      </c>
      <c r="CW6" s="22" t="s">
        <v>302</v>
      </c>
      <c r="CX6" s="22" t="s">
        <v>302</v>
      </c>
      <c r="CY6" s="22" t="s">
        <v>302</v>
      </c>
      <c r="CZ6" s="22" t="s">
        <v>302</v>
      </c>
      <c r="DA6" s="23" t="s">
        <v>302</v>
      </c>
      <c r="DB6" s="22" t="s">
        <v>302</v>
      </c>
      <c r="DC6" s="22" t="s">
        <v>302</v>
      </c>
      <c r="DD6" s="22" t="s">
        <v>302</v>
      </c>
      <c r="DE6" s="22" t="s">
        <v>302</v>
      </c>
      <c r="DF6" s="22" t="s">
        <v>302</v>
      </c>
      <c r="DG6" s="22" t="s">
        <v>302</v>
      </c>
      <c r="DH6" s="22" t="s">
        <v>302</v>
      </c>
      <c r="DI6" s="22" t="s">
        <v>302</v>
      </c>
      <c r="DJ6" s="22" t="s">
        <v>302</v>
      </c>
      <c r="DK6" s="22" t="s">
        <v>302</v>
      </c>
      <c r="DL6" s="22" t="s">
        <v>302</v>
      </c>
      <c r="DM6" s="22" t="s">
        <v>302</v>
      </c>
      <c r="DN6" s="23" t="s">
        <v>302</v>
      </c>
      <c r="DO6" s="22" t="s">
        <v>302</v>
      </c>
      <c r="DP6" s="22" t="s">
        <v>302</v>
      </c>
      <c r="DQ6" s="22" t="s">
        <v>302</v>
      </c>
      <c r="DR6" s="22" t="s">
        <v>302</v>
      </c>
      <c r="DS6" s="22" t="s">
        <v>302</v>
      </c>
    </row>
    <row r="7" spans="1:123" ht="23.25" thickBot="1" x14ac:dyDescent="0.3">
      <c r="A7" s="22">
        <v>900231793</v>
      </c>
      <c r="B7" s="22" t="s">
        <v>1</v>
      </c>
      <c r="C7" s="22" t="s">
        <v>319</v>
      </c>
      <c r="D7" s="22" t="s">
        <v>465</v>
      </c>
      <c r="E7" s="22" t="s">
        <v>317</v>
      </c>
      <c r="F7" s="24">
        <v>10083700</v>
      </c>
      <c r="G7" s="22" t="s">
        <v>541</v>
      </c>
      <c r="H7" s="22" t="s">
        <v>315</v>
      </c>
      <c r="I7" s="22">
        <v>890303093</v>
      </c>
      <c r="J7" s="22" t="s">
        <v>314</v>
      </c>
      <c r="K7" s="22">
        <v>410609</v>
      </c>
      <c r="L7" s="22" t="s">
        <v>313</v>
      </c>
      <c r="M7" s="22">
        <v>3940</v>
      </c>
      <c r="N7" s="22" t="s">
        <v>544</v>
      </c>
      <c r="O7" s="29">
        <v>44989</v>
      </c>
      <c r="P7" s="29">
        <v>44958</v>
      </c>
      <c r="Q7" s="29">
        <v>44985</v>
      </c>
      <c r="R7" s="22" t="s">
        <v>605</v>
      </c>
      <c r="S7" s="24" t="s">
        <v>543</v>
      </c>
      <c r="T7" s="22" t="s">
        <v>311</v>
      </c>
      <c r="U7" s="22" t="s">
        <v>310</v>
      </c>
      <c r="V7" s="22" t="s">
        <v>309</v>
      </c>
      <c r="W7" s="23">
        <v>2665600</v>
      </c>
      <c r="X7" s="23">
        <v>0</v>
      </c>
      <c r="Y7" s="22" t="s">
        <v>302</v>
      </c>
      <c r="Z7" s="22"/>
      <c r="AA7" s="23">
        <v>2665600</v>
      </c>
      <c r="AB7" s="22" t="s">
        <v>392</v>
      </c>
      <c r="AC7" s="22" t="s">
        <v>307</v>
      </c>
      <c r="AD7" s="22" t="s">
        <v>306</v>
      </c>
      <c r="AE7" s="22" t="s">
        <v>340</v>
      </c>
      <c r="AF7" s="22" t="s">
        <v>542</v>
      </c>
      <c r="AG7" s="22" t="s">
        <v>320</v>
      </c>
      <c r="AH7" s="22" t="s">
        <v>302</v>
      </c>
      <c r="AI7" s="22" t="s">
        <v>302</v>
      </c>
      <c r="AJ7" s="22" t="s">
        <v>302</v>
      </c>
      <c r="AK7" s="22" t="s">
        <v>302</v>
      </c>
      <c r="AL7" s="22" t="s">
        <v>302</v>
      </c>
      <c r="AM7" s="22" t="s">
        <v>302</v>
      </c>
      <c r="AN7" s="22" t="s">
        <v>302</v>
      </c>
      <c r="AO7" s="22" t="s">
        <v>302</v>
      </c>
      <c r="AP7" s="23" t="s">
        <v>302</v>
      </c>
      <c r="AQ7" s="22" t="s">
        <v>302</v>
      </c>
      <c r="AR7" s="22" t="s">
        <v>302</v>
      </c>
      <c r="AS7" s="22" t="s">
        <v>302</v>
      </c>
      <c r="AT7" s="22" t="s">
        <v>302</v>
      </c>
      <c r="AU7" s="22" t="s">
        <v>302</v>
      </c>
      <c r="AV7" s="22" t="s">
        <v>302</v>
      </c>
      <c r="AW7" s="22" t="s">
        <v>302</v>
      </c>
      <c r="AX7" s="22" t="s">
        <v>302</v>
      </c>
      <c r="AY7" s="22" t="s">
        <v>302</v>
      </c>
      <c r="AZ7" s="22" t="s">
        <v>302</v>
      </c>
      <c r="BA7" s="22" t="s">
        <v>302</v>
      </c>
      <c r="BB7" s="22" t="s">
        <v>302</v>
      </c>
      <c r="BC7" s="22" t="s">
        <v>302</v>
      </c>
      <c r="BD7" s="22" t="s">
        <v>302</v>
      </c>
      <c r="BE7" s="22" t="s">
        <v>302</v>
      </c>
      <c r="BF7" s="22" t="s">
        <v>302</v>
      </c>
      <c r="BG7" s="23" t="s">
        <v>302</v>
      </c>
      <c r="BH7" s="22" t="s">
        <v>302</v>
      </c>
      <c r="BI7" s="22" t="s">
        <v>302</v>
      </c>
      <c r="BJ7" s="22" t="s">
        <v>302</v>
      </c>
      <c r="BK7" s="22" t="s">
        <v>302</v>
      </c>
      <c r="BL7" s="22" t="s">
        <v>302</v>
      </c>
      <c r="BM7" s="22" t="s">
        <v>302</v>
      </c>
      <c r="BN7" s="22" t="s">
        <v>302</v>
      </c>
      <c r="BO7" s="22" t="s">
        <v>302</v>
      </c>
      <c r="BP7" s="22" t="s">
        <v>302</v>
      </c>
      <c r="BQ7" s="22" t="s">
        <v>302</v>
      </c>
      <c r="BR7" s="22" t="s">
        <v>302</v>
      </c>
      <c r="BS7" s="22" t="s">
        <v>302</v>
      </c>
      <c r="BT7" s="22" t="s">
        <v>302</v>
      </c>
      <c r="BU7" s="23" t="s">
        <v>302</v>
      </c>
      <c r="BV7" s="22" t="s">
        <v>302</v>
      </c>
      <c r="BW7" s="22" t="s">
        <v>302</v>
      </c>
      <c r="BX7" s="22" t="s">
        <v>302</v>
      </c>
      <c r="BY7" s="22" t="s">
        <v>302</v>
      </c>
      <c r="BZ7" s="22" t="s">
        <v>302</v>
      </c>
      <c r="CA7" s="22" t="s">
        <v>302</v>
      </c>
      <c r="CB7" s="22" t="s">
        <v>302</v>
      </c>
      <c r="CC7" s="22" t="s">
        <v>302</v>
      </c>
      <c r="CD7" s="23" t="s">
        <v>302</v>
      </c>
      <c r="CE7" s="22" t="s">
        <v>302</v>
      </c>
      <c r="CF7" s="22" t="s">
        <v>302</v>
      </c>
      <c r="CG7" s="22" t="s">
        <v>302</v>
      </c>
      <c r="CH7" s="22" t="s">
        <v>302</v>
      </c>
      <c r="CI7" s="22" t="s">
        <v>302</v>
      </c>
      <c r="CJ7" s="22" t="s">
        <v>302</v>
      </c>
      <c r="CK7" s="22" t="s">
        <v>302</v>
      </c>
      <c r="CL7" s="22" t="s">
        <v>302</v>
      </c>
      <c r="CM7" s="22" t="s">
        <v>302</v>
      </c>
      <c r="CN7" s="23" t="s">
        <v>302</v>
      </c>
      <c r="CO7" s="22" t="s">
        <v>302</v>
      </c>
      <c r="CP7" s="22" t="s">
        <v>302</v>
      </c>
      <c r="CQ7" s="22" t="s">
        <v>302</v>
      </c>
      <c r="CR7" s="22" t="s">
        <v>302</v>
      </c>
      <c r="CS7" s="22" t="s">
        <v>302</v>
      </c>
      <c r="CT7" s="22" t="s">
        <v>302</v>
      </c>
      <c r="CU7" s="22" t="s">
        <v>302</v>
      </c>
      <c r="CV7" s="22" t="s">
        <v>302</v>
      </c>
      <c r="CW7" s="22" t="s">
        <v>302</v>
      </c>
      <c r="CX7" s="22" t="s">
        <v>302</v>
      </c>
      <c r="CY7" s="22" t="s">
        <v>302</v>
      </c>
      <c r="CZ7" s="22" t="s">
        <v>302</v>
      </c>
      <c r="DA7" s="23" t="s">
        <v>302</v>
      </c>
      <c r="DB7" s="22" t="s">
        <v>302</v>
      </c>
      <c r="DC7" s="22" t="s">
        <v>302</v>
      </c>
      <c r="DD7" s="22" t="s">
        <v>302</v>
      </c>
      <c r="DE7" s="22" t="s">
        <v>302</v>
      </c>
      <c r="DF7" s="22" t="s">
        <v>302</v>
      </c>
      <c r="DG7" s="22" t="s">
        <v>302</v>
      </c>
      <c r="DH7" s="22" t="s">
        <v>302</v>
      </c>
      <c r="DI7" s="22" t="s">
        <v>302</v>
      </c>
      <c r="DJ7" s="22" t="s">
        <v>302</v>
      </c>
      <c r="DK7" s="22" t="s">
        <v>302</v>
      </c>
      <c r="DL7" s="22" t="s">
        <v>302</v>
      </c>
      <c r="DM7" s="22" t="s">
        <v>302</v>
      </c>
      <c r="DN7" s="23" t="s">
        <v>302</v>
      </c>
      <c r="DO7" s="22" t="s">
        <v>302</v>
      </c>
      <c r="DP7" s="22" t="s">
        <v>302</v>
      </c>
      <c r="DQ7" s="22" t="s">
        <v>302</v>
      </c>
      <c r="DR7" s="22" t="s">
        <v>302</v>
      </c>
      <c r="DS7" s="22" t="s">
        <v>302</v>
      </c>
    </row>
    <row r="8" spans="1:123" ht="23.25" hidden="1" thickBot="1" x14ac:dyDescent="0.3">
      <c r="A8" s="22">
        <v>900231793</v>
      </c>
      <c r="B8" s="22" t="s">
        <v>1</v>
      </c>
      <c r="C8" s="22" t="s">
        <v>319</v>
      </c>
      <c r="D8" s="22" t="s">
        <v>465</v>
      </c>
      <c r="E8" s="22" t="s">
        <v>317</v>
      </c>
      <c r="F8" s="24">
        <v>10083700</v>
      </c>
      <c r="G8" s="22" t="s">
        <v>541</v>
      </c>
      <c r="H8" s="22" t="s">
        <v>315</v>
      </c>
      <c r="I8" s="22">
        <v>890303093</v>
      </c>
      <c r="J8" s="22" t="s">
        <v>314</v>
      </c>
      <c r="K8" s="22">
        <v>422270</v>
      </c>
      <c r="L8" s="22" t="s">
        <v>313</v>
      </c>
      <c r="M8" s="22">
        <v>4434</v>
      </c>
      <c r="N8" s="22" t="s">
        <v>540</v>
      </c>
      <c r="O8" s="29">
        <v>45021</v>
      </c>
      <c r="P8" s="29">
        <v>44986</v>
      </c>
      <c r="Q8" s="29">
        <v>45016</v>
      </c>
      <c r="R8" s="22" t="s">
        <v>605</v>
      </c>
      <c r="S8" s="24" t="s">
        <v>539</v>
      </c>
      <c r="T8" s="22" t="s">
        <v>311</v>
      </c>
      <c r="U8" s="22" t="s">
        <v>310</v>
      </c>
      <c r="V8" s="22" t="s">
        <v>309</v>
      </c>
      <c r="W8" s="23">
        <v>2665600</v>
      </c>
      <c r="X8" s="23">
        <v>0</v>
      </c>
      <c r="Y8" s="22" t="s">
        <v>302</v>
      </c>
      <c r="Z8" s="22"/>
      <c r="AA8" s="23">
        <v>2665600</v>
      </c>
      <c r="AB8" s="22" t="s">
        <v>308</v>
      </c>
      <c r="AC8" s="22" t="s">
        <v>307</v>
      </c>
      <c r="AD8" s="22" t="s">
        <v>306</v>
      </c>
      <c r="AE8" s="22" t="s">
        <v>305</v>
      </c>
      <c r="AF8" s="22" t="s">
        <v>538</v>
      </c>
      <c r="AG8" s="22" t="s">
        <v>303</v>
      </c>
      <c r="AH8" s="22" t="s">
        <v>302</v>
      </c>
      <c r="AI8" s="22" t="s">
        <v>302</v>
      </c>
      <c r="AJ8" s="22" t="s">
        <v>302</v>
      </c>
      <c r="AK8" s="22" t="s">
        <v>302</v>
      </c>
      <c r="AL8" s="22" t="s">
        <v>302</v>
      </c>
      <c r="AM8" s="22" t="s">
        <v>302</v>
      </c>
      <c r="AN8" s="22" t="s">
        <v>302</v>
      </c>
      <c r="AO8" s="22" t="s">
        <v>302</v>
      </c>
      <c r="AP8" s="23" t="s">
        <v>302</v>
      </c>
      <c r="AQ8" s="22" t="s">
        <v>302</v>
      </c>
      <c r="AR8" s="22" t="s">
        <v>302</v>
      </c>
      <c r="AS8" s="22" t="s">
        <v>302</v>
      </c>
      <c r="AT8" s="22" t="s">
        <v>302</v>
      </c>
      <c r="AU8" s="22" t="s">
        <v>302</v>
      </c>
      <c r="AV8" s="22" t="s">
        <v>302</v>
      </c>
      <c r="AW8" s="22" t="s">
        <v>302</v>
      </c>
      <c r="AX8" s="22" t="s">
        <v>302</v>
      </c>
      <c r="AY8" s="22" t="s">
        <v>302</v>
      </c>
      <c r="AZ8" s="22" t="s">
        <v>302</v>
      </c>
      <c r="BA8" s="22" t="s">
        <v>302</v>
      </c>
      <c r="BB8" s="22" t="s">
        <v>302</v>
      </c>
      <c r="BC8" s="22" t="s">
        <v>302</v>
      </c>
      <c r="BD8" s="22" t="s">
        <v>302</v>
      </c>
      <c r="BE8" s="22" t="s">
        <v>302</v>
      </c>
      <c r="BF8" s="22" t="s">
        <v>302</v>
      </c>
      <c r="BG8" s="23" t="s">
        <v>302</v>
      </c>
      <c r="BH8" s="22" t="s">
        <v>302</v>
      </c>
      <c r="BI8" s="22" t="s">
        <v>302</v>
      </c>
      <c r="BJ8" s="22" t="s">
        <v>302</v>
      </c>
      <c r="BK8" s="22" t="s">
        <v>302</v>
      </c>
      <c r="BL8" s="22" t="s">
        <v>302</v>
      </c>
      <c r="BM8" s="22" t="s">
        <v>302</v>
      </c>
      <c r="BN8" s="22" t="s">
        <v>302</v>
      </c>
      <c r="BO8" s="22" t="s">
        <v>302</v>
      </c>
      <c r="BP8" s="22" t="s">
        <v>302</v>
      </c>
      <c r="BQ8" s="22" t="s">
        <v>302</v>
      </c>
      <c r="BR8" s="22" t="s">
        <v>302</v>
      </c>
      <c r="BS8" s="22" t="s">
        <v>302</v>
      </c>
      <c r="BT8" s="22" t="s">
        <v>302</v>
      </c>
      <c r="BU8" s="23" t="s">
        <v>302</v>
      </c>
      <c r="BV8" s="22" t="s">
        <v>302</v>
      </c>
      <c r="BW8" s="22" t="s">
        <v>302</v>
      </c>
      <c r="BX8" s="22" t="s">
        <v>302</v>
      </c>
      <c r="BY8" s="22" t="s">
        <v>302</v>
      </c>
      <c r="BZ8" s="22" t="s">
        <v>302</v>
      </c>
      <c r="CA8" s="22" t="s">
        <v>302</v>
      </c>
      <c r="CB8" s="22" t="s">
        <v>302</v>
      </c>
      <c r="CC8" s="22" t="s">
        <v>302</v>
      </c>
      <c r="CD8" s="23" t="s">
        <v>302</v>
      </c>
      <c r="CE8" s="22" t="s">
        <v>302</v>
      </c>
      <c r="CF8" s="22" t="s">
        <v>302</v>
      </c>
      <c r="CG8" s="22" t="s">
        <v>302</v>
      </c>
      <c r="CH8" s="22" t="s">
        <v>302</v>
      </c>
      <c r="CI8" s="22" t="s">
        <v>302</v>
      </c>
      <c r="CJ8" s="22" t="s">
        <v>302</v>
      </c>
      <c r="CK8" s="22" t="s">
        <v>302</v>
      </c>
      <c r="CL8" s="22" t="s">
        <v>302</v>
      </c>
      <c r="CM8" s="22" t="s">
        <v>302</v>
      </c>
      <c r="CN8" s="23" t="s">
        <v>302</v>
      </c>
      <c r="CO8" s="22" t="s">
        <v>302</v>
      </c>
      <c r="CP8" s="22" t="s">
        <v>302</v>
      </c>
      <c r="CQ8" s="22" t="s">
        <v>302</v>
      </c>
      <c r="CR8" s="22" t="s">
        <v>302</v>
      </c>
      <c r="CS8" s="22" t="s">
        <v>302</v>
      </c>
      <c r="CT8" s="22" t="s">
        <v>302</v>
      </c>
      <c r="CU8" s="22" t="s">
        <v>302</v>
      </c>
      <c r="CV8" s="22" t="s">
        <v>302</v>
      </c>
      <c r="CW8" s="22" t="s">
        <v>302</v>
      </c>
      <c r="CX8" s="22" t="s">
        <v>302</v>
      </c>
      <c r="CY8" s="22" t="s">
        <v>302</v>
      </c>
      <c r="CZ8" s="22" t="s">
        <v>302</v>
      </c>
      <c r="DA8" s="23" t="s">
        <v>302</v>
      </c>
      <c r="DB8" s="22" t="s">
        <v>302</v>
      </c>
      <c r="DC8" s="22" t="s">
        <v>302</v>
      </c>
      <c r="DD8" s="22" t="s">
        <v>302</v>
      </c>
      <c r="DE8" s="22" t="s">
        <v>302</v>
      </c>
      <c r="DF8" s="22" t="s">
        <v>302</v>
      </c>
      <c r="DG8" s="22" t="s">
        <v>302</v>
      </c>
      <c r="DH8" s="22" t="s">
        <v>302</v>
      </c>
      <c r="DI8" s="22" t="s">
        <v>302</v>
      </c>
      <c r="DJ8" s="22" t="s">
        <v>302</v>
      </c>
      <c r="DK8" s="22" t="s">
        <v>302</v>
      </c>
      <c r="DL8" s="22" t="s">
        <v>302</v>
      </c>
      <c r="DM8" s="22" t="s">
        <v>302</v>
      </c>
      <c r="DN8" s="23" t="s">
        <v>302</v>
      </c>
      <c r="DO8" s="22" t="s">
        <v>302</v>
      </c>
      <c r="DP8" s="22" t="s">
        <v>302</v>
      </c>
      <c r="DQ8" s="22" t="s">
        <v>302</v>
      </c>
      <c r="DR8" s="22" t="s">
        <v>302</v>
      </c>
      <c r="DS8" s="22" t="s">
        <v>302</v>
      </c>
    </row>
    <row r="9" spans="1:123" ht="22.5" hidden="1" x14ac:dyDescent="0.25">
      <c r="A9" s="25">
        <v>900231793</v>
      </c>
      <c r="B9" s="25" t="s">
        <v>1</v>
      </c>
      <c r="C9" s="25" t="s">
        <v>319</v>
      </c>
      <c r="D9" s="25" t="s">
        <v>465</v>
      </c>
      <c r="E9" s="25" t="s">
        <v>317</v>
      </c>
      <c r="F9" s="27">
        <v>42158892</v>
      </c>
      <c r="G9" s="25" t="s">
        <v>517</v>
      </c>
      <c r="H9" s="25" t="s">
        <v>315</v>
      </c>
      <c r="I9" s="25">
        <v>890303093</v>
      </c>
      <c r="J9" s="25" t="s">
        <v>314</v>
      </c>
      <c r="K9" s="25">
        <v>387423</v>
      </c>
      <c r="L9" s="25" t="s">
        <v>313</v>
      </c>
      <c r="M9" s="25">
        <v>2931</v>
      </c>
      <c r="N9" s="25" t="s">
        <v>537</v>
      </c>
      <c r="O9" s="30">
        <v>44931</v>
      </c>
      <c r="P9" s="30">
        <v>44896</v>
      </c>
      <c r="Q9" s="30">
        <v>44926</v>
      </c>
      <c r="R9" s="25" t="s">
        <v>605</v>
      </c>
      <c r="S9" s="27">
        <v>230028549338430</v>
      </c>
      <c r="T9" s="25" t="s">
        <v>311</v>
      </c>
      <c r="U9" s="25" t="s">
        <v>310</v>
      </c>
      <c r="V9" s="25" t="s">
        <v>309</v>
      </c>
      <c r="W9" s="26">
        <v>2380000</v>
      </c>
      <c r="X9" s="26">
        <v>0</v>
      </c>
      <c r="Y9" s="25" t="s">
        <v>302</v>
      </c>
      <c r="Z9" s="25"/>
      <c r="AA9" s="26">
        <v>0</v>
      </c>
      <c r="AB9" s="25" t="s">
        <v>536</v>
      </c>
      <c r="AC9" s="25" t="s">
        <v>307</v>
      </c>
      <c r="AD9" s="25" t="s">
        <v>306</v>
      </c>
      <c r="AE9" s="25" t="s">
        <v>332</v>
      </c>
      <c r="AF9" s="25" t="s">
        <v>535</v>
      </c>
      <c r="AG9" s="25" t="s">
        <v>320</v>
      </c>
      <c r="AH9" s="25" t="s">
        <v>302</v>
      </c>
      <c r="AI9" s="25" t="s">
        <v>302</v>
      </c>
      <c r="AJ9" s="25" t="s">
        <v>302</v>
      </c>
      <c r="AK9" s="25" t="s">
        <v>302</v>
      </c>
      <c r="AL9" s="25" t="s">
        <v>302</v>
      </c>
      <c r="AM9" s="25" t="s">
        <v>302</v>
      </c>
      <c r="AN9" s="25" t="s">
        <v>302</v>
      </c>
      <c r="AO9" s="25" t="s">
        <v>302</v>
      </c>
      <c r="AP9" s="26" t="s">
        <v>302</v>
      </c>
      <c r="AQ9" s="25" t="s">
        <v>302</v>
      </c>
      <c r="AR9" s="25" t="s">
        <v>302</v>
      </c>
      <c r="AS9" s="25" t="s">
        <v>302</v>
      </c>
      <c r="AT9" s="25" t="s">
        <v>302</v>
      </c>
      <c r="AU9" s="25" t="s">
        <v>302</v>
      </c>
      <c r="AV9" s="25" t="s">
        <v>302</v>
      </c>
      <c r="AW9" s="25" t="s">
        <v>302</v>
      </c>
      <c r="AX9" s="25" t="s">
        <v>302</v>
      </c>
      <c r="AY9" s="25" t="s">
        <v>302</v>
      </c>
      <c r="AZ9" s="25" t="s">
        <v>302</v>
      </c>
      <c r="BA9" s="25" t="s">
        <v>302</v>
      </c>
      <c r="BB9" s="25" t="s">
        <v>302</v>
      </c>
      <c r="BC9" s="25" t="s">
        <v>302</v>
      </c>
      <c r="BD9" s="25" t="s">
        <v>302</v>
      </c>
      <c r="BE9" s="25" t="s">
        <v>302</v>
      </c>
      <c r="BF9" s="25" t="s">
        <v>302</v>
      </c>
      <c r="BG9" s="26" t="s">
        <v>302</v>
      </c>
      <c r="BH9" s="25" t="s">
        <v>302</v>
      </c>
      <c r="BI9" s="25" t="s">
        <v>302</v>
      </c>
      <c r="BJ9" s="25" t="s">
        <v>302</v>
      </c>
      <c r="BK9" s="25" t="s">
        <v>302</v>
      </c>
      <c r="BL9" s="25" t="s">
        <v>302</v>
      </c>
      <c r="BM9" s="25" t="s">
        <v>302</v>
      </c>
      <c r="BN9" s="25" t="s">
        <v>302</v>
      </c>
      <c r="BO9" s="25" t="s">
        <v>302</v>
      </c>
      <c r="BP9" s="25" t="s">
        <v>302</v>
      </c>
      <c r="BQ9" s="25" t="s">
        <v>302</v>
      </c>
      <c r="BR9" s="25" t="s">
        <v>302</v>
      </c>
      <c r="BS9" s="25" t="s">
        <v>302</v>
      </c>
      <c r="BT9" s="25" t="s">
        <v>302</v>
      </c>
      <c r="BU9" s="26" t="s">
        <v>302</v>
      </c>
      <c r="BV9" s="25" t="s">
        <v>302</v>
      </c>
      <c r="BW9" s="25" t="s">
        <v>302</v>
      </c>
      <c r="BX9" s="25" t="s">
        <v>302</v>
      </c>
      <c r="BY9" s="25" t="s">
        <v>302</v>
      </c>
      <c r="BZ9" s="25" t="s">
        <v>302</v>
      </c>
      <c r="CA9" s="25" t="s">
        <v>302</v>
      </c>
      <c r="CB9" s="25" t="s">
        <v>302</v>
      </c>
      <c r="CC9" s="25" t="s">
        <v>302</v>
      </c>
      <c r="CD9" s="26" t="s">
        <v>302</v>
      </c>
      <c r="CE9" s="25" t="s">
        <v>302</v>
      </c>
      <c r="CF9" s="25" t="s">
        <v>330</v>
      </c>
      <c r="CG9" s="25">
        <v>284</v>
      </c>
      <c r="CH9" s="25" t="s">
        <v>534</v>
      </c>
      <c r="CI9" s="25" t="s">
        <v>302</v>
      </c>
      <c r="CJ9" s="25" t="s">
        <v>322</v>
      </c>
      <c r="CK9" s="25" t="s">
        <v>311</v>
      </c>
      <c r="CL9" s="25" t="s">
        <v>310</v>
      </c>
      <c r="CM9" s="25" t="s">
        <v>457</v>
      </c>
      <c r="CN9" s="26">
        <v>2380000</v>
      </c>
      <c r="CO9" s="25" t="s">
        <v>307</v>
      </c>
      <c r="CP9" s="25" t="s">
        <v>306</v>
      </c>
      <c r="CQ9" s="25" t="s">
        <v>322</v>
      </c>
      <c r="CR9" s="25" t="s">
        <v>533</v>
      </c>
      <c r="CS9" s="25" t="s">
        <v>326</v>
      </c>
      <c r="CT9" s="25" t="s">
        <v>302</v>
      </c>
      <c r="CU9" s="25" t="s">
        <v>302</v>
      </c>
      <c r="CV9" s="25" t="s">
        <v>302</v>
      </c>
      <c r="CW9" s="25" t="s">
        <v>302</v>
      </c>
      <c r="CX9" s="25" t="s">
        <v>302</v>
      </c>
      <c r="CY9" s="25" t="s">
        <v>302</v>
      </c>
      <c r="CZ9" s="25" t="s">
        <v>302</v>
      </c>
      <c r="DA9" s="26" t="s">
        <v>302</v>
      </c>
      <c r="DB9" s="25" t="s">
        <v>302</v>
      </c>
      <c r="DC9" s="25" t="s">
        <v>302</v>
      </c>
      <c r="DD9" s="25" t="s">
        <v>302</v>
      </c>
      <c r="DE9" s="25" t="s">
        <v>302</v>
      </c>
      <c r="DF9" s="25" t="s">
        <v>302</v>
      </c>
      <c r="DG9" s="25" t="s">
        <v>302</v>
      </c>
      <c r="DH9" s="25" t="s">
        <v>302</v>
      </c>
      <c r="DI9" s="25" t="s">
        <v>302</v>
      </c>
      <c r="DJ9" s="25" t="s">
        <v>302</v>
      </c>
      <c r="DK9" s="25" t="s">
        <v>302</v>
      </c>
      <c r="DL9" s="25" t="s">
        <v>302</v>
      </c>
      <c r="DM9" s="25" t="s">
        <v>302</v>
      </c>
      <c r="DN9" s="26" t="s">
        <v>302</v>
      </c>
      <c r="DO9" s="25" t="s">
        <v>302</v>
      </c>
      <c r="DP9" s="25" t="s">
        <v>302</v>
      </c>
      <c r="DQ9" s="25" t="s">
        <v>302</v>
      </c>
      <c r="DR9" s="25" t="s">
        <v>302</v>
      </c>
      <c r="DS9" s="25" t="s">
        <v>302</v>
      </c>
    </row>
    <row r="10" spans="1:123" ht="22.5" hidden="1" x14ac:dyDescent="0.25">
      <c r="A10" s="25">
        <v>900231793</v>
      </c>
      <c r="B10" s="25" t="s">
        <v>1</v>
      </c>
      <c r="C10" s="25" t="s">
        <v>319</v>
      </c>
      <c r="D10" s="25" t="s">
        <v>465</v>
      </c>
      <c r="E10" s="25" t="s">
        <v>317</v>
      </c>
      <c r="F10" s="27">
        <v>42158892</v>
      </c>
      <c r="G10" s="25" t="s">
        <v>517</v>
      </c>
      <c r="H10" s="25" t="s">
        <v>315</v>
      </c>
      <c r="I10" s="25">
        <v>890303093</v>
      </c>
      <c r="J10" s="25" t="s">
        <v>314</v>
      </c>
      <c r="K10" s="25">
        <v>387423</v>
      </c>
      <c r="L10" s="25" t="s">
        <v>313</v>
      </c>
      <c r="M10" s="25">
        <v>2968</v>
      </c>
      <c r="N10" s="25" t="s">
        <v>532</v>
      </c>
      <c r="O10" s="30">
        <v>44932</v>
      </c>
      <c r="P10" s="30">
        <v>44896</v>
      </c>
      <c r="Q10" s="30">
        <v>44926</v>
      </c>
      <c r="R10" s="25" t="s">
        <v>605</v>
      </c>
      <c r="S10" s="27">
        <v>230028549338430</v>
      </c>
      <c r="T10" s="25" t="s">
        <v>311</v>
      </c>
      <c r="U10" s="25" t="s">
        <v>310</v>
      </c>
      <c r="V10" s="25" t="s">
        <v>309</v>
      </c>
      <c r="W10" s="26">
        <v>2380000</v>
      </c>
      <c r="X10" s="26">
        <v>0</v>
      </c>
      <c r="Y10" s="25" t="s">
        <v>302</v>
      </c>
      <c r="Z10" s="25"/>
      <c r="AA10" s="26">
        <v>0</v>
      </c>
      <c r="AB10" s="25" t="s">
        <v>531</v>
      </c>
      <c r="AC10" s="25" t="s">
        <v>307</v>
      </c>
      <c r="AD10" s="25" t="s">
        <v>306</v>
      </c>
      <c r="AE10" s="25" t="s">
        <v>322</v>
      </c>
      <c r="AF10" s="25" t="s">
        <v>530</v>
      </c>
      <c r="AG10" s="25" t="s">
        <v>320</v>
      </c>
      <c r="AH10" s="25" t="s">
        <v>302</v>
      </c>
      <c r="AI10" s="25" t="s">
        <v>302</v>
      </c>
      <c r="AJ10" s="25" t="s">
        <v>302</v>
      </c>
      <c r="AK10" s="25" t="s">
        <v>302</v>
      </c>
      <c r="AL10" s="25" t="s">
        <v>302</v>
      </c>
      <c r="AM10" s="25" t="s">
        <v>302</v>
      </c>
      <c r="AN10" s="25" t="s">
        <v>302</v>
      </c>
      <c r="AO10" s="25" t="s">
        <v>302</v>
      </c>
      <c r="AP10" s="26" t="s">
        <v>302</v>
      </c>
      <c r="AQ10" s="25" t="s">
        <v>302</v>
      </c>
      <c r="AR10" s="25" t="s">
        <v>302</v>
      </c>
      <c r="AS10" s="25" t="s">
        <v>302</v>
      </c>
      <c r="AT10" s="25" t="s">
        <v>302</v>
      </c>
      <c r="AU10" s="25" t="s">
        <v>302</v>
      </c>
      <c r="AV10" s="25" t="s">
        <v>302</v>
      </c>
      <c r="AW10" s="25" t="s">
        <v>302</v>
      </c>
      <c r="AX10" s="25" t="s">
        <v>302</v>
      </c>
      <c r="AY10" s="25" t="s">
        <v>302</v>
      </c>
      <c r="AZ10" s="25" t="s">
        <v>302</v>
      </c>
      <c r="BA10" s="25" t="s">
        <v>302</v>
      </c>
      <c r="BB10" s="25" t="s">
        <v>302</v>
      </c>
      <c r="BC10" s="25" t="s">
        <v>302</v>
      </c>
      <c r="BD10" s="25" t="s">
        <v>302</v>
      </c>
      <c r="BE10" s="25" t="s">
        <v>302</v>
      </c>
      <c r="BF10" s="25" t="s">
        <v>302</v>
      </c>
      <c r="BG10" s="26" t="s">
        <v>302</v>
      </c>
      <c r="BH10" s="25" t="s">
        <v>302</v>
      </c>
      <c r="BI10" s="25" t="s">
        <v>302</v>
      </c>
      <c r="BJ10" s="25" t="s">
        <v>302</v>
      </c>
      <c r="BK10" s="25" t="s">
        <v>302</v>
      </c>
      <c r="BL10" s="25" t="s">
        <v>302</v>
      </c>
      <c r="BM10" s="25" t="s">
        <v>302</v>
      </c>
      <c r="BN10" s="25" t="s">
        <v>302</v>
      </c>
      <c r="BO10" s="25" t="s">
        <v>302</v>
      </c>
      <c r="BP10" s="25" t="s">
        <v>302</v>
      </c>
      <c r="BQ10" s="25" t="s">
        <v>302</v>
      </c>
      <c r="BR10" s="25" t="s">
        <v>302</v>
      </c>
      <c r="BS10" s="25" t="s">
        <v>302</v>
      </c>
      <c r="BT10" s="25" t="s">
        <v>302</v>
      </c>
      <c r="BU10" s="26" t="s">
        <v>302</v>
      </c>
      <c r="BV10" s="25" t="s">
        <v>302</v>
      </c>
      <c r="BW10" s="25" t="s">
        <v>302</v>
      </c>
      <c r="BX10" s="25" t="s">
        <v>302</v>
      </c>
      <c r="BY10" s="25" t="s">
        <v>302</v>
      </c>
      <c r="BZ10" s="25" t="s">
        <v>302</v>
      </c>
      <c r="CA10" s="25" t="s">
        <v>302</v>
      </c>
      <c r="CB10" s="25" t="s">
        <v>302</v>
      </c>
      <c r="CC10" s="25" t="s">
        <v>302</v>
      </c>
      <c r="CD10" s="26" t="s">
        <v>302</v>
      </c>
      <c r="CE10" s="25" t="s">
        <v>302</v>
      </c>
      <c r="CF10" s="25" t="s">
        <v>330</v>
      </c>
      <c r="CG10" s="25">
        <v>295</v>
      </c>
      <c r="CH10" s="25" t="s">
        <v>529</v>
      </c>
      <c r="CI10" s="25" t="s">
        <v>302</v>
      </c>
      <c r="CJ10" s="25" t="s">
        <v>527</v>
      </c>
      <c r="CK10" s="25" t="s">
        <v>311</v>
      </c>
      <c r="CL10" s="25" t="s">
        <v>310</v>
      </c>
      <c r="CM10" s="25" t="s">
        <v>528</v>
      </c>
      <c r="CN10" s="26">
        <v>2380000</v>
      </c>
      <c r="CO10" s="25" t="s">
        <v>307</v>
      </c>
      <c r="CP10" s="25" t="s">
        <v>306</v>
      </c>
      <c r="CQ10" s="25" t="s">
        <v>527</v>
      </c>
      <c r="CR10" s="25" t="s">
        <v>526</v>
      </c>
      <c r="CS10" s="25" t="s">
        <v>326</v>
      </c>
      <c r="CT10" s="25" t="s">
        <v>302</v>
      </c>
      <c r="CU10" s="25" t="s">
        <v>302</v>
      </c>
      <c r="CV10" s="25" t="s">
        <v>302</v>
      </c>
      <c r="CW10" s="25" t="s">
        <v>302</v>
      </c>
      <c r="CX10" s="25" t="s">
        <v>302</v>
      </c>
      <c r="CY10" s="25" t="s">
        <v>302</v>
      </c>
      <c r="CZ10" s="25" t="s">
        <v>302</v>
      </c>
      <c r="DA10" s="26" t="s">
        <v>302</v>
      </c>
      <c r="DB10" s="25" t="s">
        <v>302</v>
      </c>
      <c r="DC10" s="25" t="s">
        <v>302</v>
      </c>
      <c r="DD10" s="25" t="s">
        <v>302</v>
      </c>
      <c r="DE10" s="25" t="s">
        <v>302</v>
      </c>
      <c r="DF10" s="25" t="s">
        <v>302</v>
      </c>
      <c r="DG10" s="25" t="s">
        <v>302</v>
      </c>
      <c r="DH10" s="25" t="s">
        <v>302</v>
      </c>
      <c r="DI10" s="25" t="s">
        <v>302</v>
      </c>
      <c r="DJ10" s="25" t="s">
        <v>302</v>
      </c>
      <c r="DK10" s="25" t="s">
        <v>302</v>
      </c>
      <c r="DL10" s="25" t="s">
        <v>302</v>
      </c>
      <c r="DM10" s="25" t="s">
        <v>302</v>
      </c>
      <c r="DN10" s="26" t="s">
        <v>302</v>
      </c>
      <c r="DO10" s="25" t="s">
        <v>302</v>
      </c>
      <c r="DP10" s="25" t="s">
        <v>302</v>
      </c>
      <c r="DQ10" s="25" t="s">
        <v>302</v>
      </c>
      <c r="DR10" s="25" t="s">
        <v>302</v>
      </c>
      <c r="DS10" s="25" t="s">
        <v>302</v>
      </c>
    </row>
    <row r="11" spans="1:123" ht="23.25" hidden="1" thickBot="1" x14ac:dyDescent="0.3">
      <c r="A11" s="22">
        <v>900231793</v>
      </c>
      <c r="B11" s="22" t="s">
        <v>1</v>
      </c>
      <c r="C11" s="22" t="s">
        <v>319</v>
      </c>
      <c r="D11" s="22" t="s">
        <v>465</v>
      </c>
      <c r="E11" s="22" t="s">
        <v>317</v>
      </c>
      <c r="F11" s="24">
        <v>42158892</v>
      </c>
      <c r="G11" s="22" t="s">
        <v>517</v>
      </c>
      <c r="H11" s="22" t="s">
        <v>315</v>
      </c>
      <c r="I11" s="22">
        <v>890303093</v>
      </c>
      <c r="J11" s="22" t="s">
        <v>314</v>
      </c>
      <c r="K11" s="22">
        <v>387423</v>
      </c>
      <c r="L11" s="22" t="s">
        <v>313</v>
      </c>
      <c r="M11" s="22">
        <v>3417</v>
      </c>
      <c r="N11" s="22" t="s">
        <v>525</v>
      </c>
      <c r="O11" s="29">
        <v>44961</v>
      </c>
      <c r="P11" s="29">
        <v>44896</v>
      </c>
      <c r="Q11" s="29">
        <v>44926</v>
      </c>
      <c r="R11" s="29">
        <v>44978</v>
      </c>
      <c r="S11" s="24">
        <v>230028549338430</v>
      </c>
      <c r="T11" s="22" t="s">
        <v>311</v>
      </c>
      <c r="U11" s="22" t="s">
        <v>310</v>
      </c>
      <c r="V11" s="22" t="s">
        <v>309</v>
      </c>
      <c r="W11" s="23">
        <v>2380000</v>
      </c>
      <c r="X11" s="23">
        <v>0</v>
      </c>
      <c r="Y11" s="22" t="s">
        <v>302</v>
      </c>
      <c r="Z11" s="22"/>
      <c r="AA11" s="23">
        <v>2380000</v>
      </c>
      <c r="AB11" s="22" t="s">
        <v>524</v>
      </c>
      <c r="AC11" s="22" t="s">
        <v>307</v>
      </c>
      <c r="AD11" s="22" t="s">
        <v>306</v>
      </c>
      <c r="AE11" s="22" t="s">
        <v>344</v>
      </c>
      <c r="AF11" s="22" t="s">
        <v>523</v>
      </c>
      <c r="AG11" s="22" t="s">
        <v>320</v>
      </c>
      <c r="AH11" s="22" t="s">
        <v>302</v>
      </c>
      <c r="AI11" s="22" t="s">
        <v>302</v>
      </c>
      <c r="AJ11" s="22" t="s">
        <v>302</v>
      </c>
      <c r="AK11" s="22" t="s">
        <v>302</v>
      </c>
      <c r="AL11" s="22" t="s">
        <v>302</v>
      </c>
      <c r="AM11" s="22" t="s">
        <v>302</v>
      </c>
      <c r="AN11" s="22" t="s">
        <v>302</v>
      </c>
      <c r="AO11" s="22" t="s">
        <v>302</v>
      </c>
      <c r="AP11" s="23" t="s">
        <v>302</v>
      </c>
      <c r="AQ11" s="22" t="s">
        <v>302</v>
      </c>
      <c r="AR11" s="22" t="s">
        <v>302</v>
      </c>
      <c r="AS11" s="22" t="s">
        <v>302</v>
      </c>
      <c r="AT11" s="22" t="s">
        <v>302</v>
      </c>
      <c r="AU11" s="22" t="s">
        <v>302</v>
      </c>
      <c r="AV11" s="22" t="s">
        <v>302</v>
      </c>
      <c r="AW11" s="22" t="s">
        <v>302</v>
      </c>
      <c r="AX11" s="22" t="s">
        <v>302</v>
      </c>
      <c r="AY11" s="22" t="s">
        <v>302</v>
      </c>
      <c r="AZ11" s="22" t="s">
        <v>302</v>
      </c>
      <c r="BA11" s="22" t="s">
        <v>302</v>
      </c>
      <c r="BB11" s="22" t="s">
        <v>302</v>
      </c>
      <c r="BC11" s="22" t="s">
        <v>302</v>
      </c>
      <c r="BD11" s="22" t="s">
        <v>302</v>
      </c>
      <c r="BE11" s="22" t="s">
        <v>302</v>
      </c>
      <c r="BF11" s="22" t="s">
        <v>302</v>
      </c>
      <c r="BG11" s="23" t="s">
        <v>302</v>
      </c>
      <c r="BH11" s="22" t="s">
        <v>302</v>
      </c>
      <c r="BI11" s="22" t="s">
        <v>302</v>
      </c>
      <c r="BJ11" s="22" t="s">
        <v>302</v>
      </c>
      <c r="BK11" s="22" t="s">
        <v>302</v>
      </c>
      <c r="BL11" s="22" t="s">
        <v>302</v>
      </c>
      <c r="BM11" s="22" t="s">
        <v>302</v>
      </c>
      <c r="BN11" s="22" t="s">
        <v>302</v>
      </c>
      <c r="BO11" s="22" t="s">
        <v>302</v>
      </c>
      <c r="BP11" s="22" t="s">
        <v>302</v>
      </c>
      <c r="BQ11" s="22" t="s">
        <v>302</v>
      </c>
      <c r="BR11" s="22" t="s">
        <v>302</v>
      </c>
      <c r="BS11" s="22" t="s">
        <v>302</v>
      </c>
      <c r="BT11" s="22" t="s">
        <v>302</v>
      </c>
      <c r="BU11" s="23" t="s">
        <v>302</v>
      </c>
      <c r="BV11" s="22" t="s">
        <v>302</v>
      </c>
      <c r="BW11" s="22" t="s">
        <v>302</v>
      </c>
      <c r="BX11" s="22" t="s">
        <v>302</v>
      </c>
      <c r="BY11" s="22" t="s">
        <v>302</v>
      </c>
      <c r="BZ11" s="22" t="s">
        <v>302</v>
      </c>
      <c r="CA11" s="22" t="s">
        <v>302</v>
      </c>
      <c r="CB11" s="22" t="s">
        <v>302</v>
      </c>
      <c r="CC11" s="22" t="s">
        <v>302</v>
      </c>
      <c r="CD11" s="23" t="s">
        <v>302</v>
      </c>
      <c r="CE11" s="22" t="s">
        <v>302</v>
      </c>
      <c r="CF11" s="22" t="s">
        <v>302</v>
      </c>
      <c r="CG11" s="22" t="s">
        <v>302</v>
      </c>
      <c r="CH11" s="22" t="s">
        <v>302</v>
      </c>
      <c r="CI11" s="22" t="s">
        <v>302</v>
      </c>
      <c r="CJ11" s="22" t="s">
        <v>302</v>
      </c>
      <c r="CK11" s="22" t="s">
        <v>302</v>
      </c>
      <c r="CL11" s="22" t="s">
        <v>302</v>
      </c>
      <c r="CM11" s="22" t="s">
        <v>302</v>
      </c>
      <c r="CN11" s="23" t="s">
        <v>302</v>
      </c>
      <c r="CO11" s="22" t="s">
        <v>302</v>
      </c>
      <c r="CP11" s="22" t="s">
        <v>302</v>
      </c>
      <c r="CQ11" s="22" t="s">
        <v>302</v>
      </c>
      <c r="CR11" s="22" t="s">
        <v>302</v>
      </c>
      <c r="CS11" s="22" t="s">
        <v>302</v>
      </c>
      <c r="CT11" s="22" t="s">
        <v>302</v>
      </c>
      <c r="CU11" s="22" t="s">
        <v>302</v>
      </c>
      <c r="CV11" s="22" t="s">
        <v>302</v>
      </c>
      <c r="CW11" s="22" t="s">
        <v>302</v>
      </c>
      <c r="CX11" s="22" t="s">
        <v>302</v>
      </c>
      <c r="CY11" s="22" t="s">
        <v>302</v>
      </c>
      <c r="CZ11" s="22" t="s">
        <v>302</v>
      </c>
      <c r="DA11" s="23" t="s">
        <v>302</v>
      </c>
      <c r="DB11" s="22" t="s">
        <v>302</v>
      </c>
      <c r="DC11" s="22" t="s">
        <v>302</v>
      </c>
      <c r="DD11" s="22" t="s">
        <v>302</v>
      </c>
      <c r="DE11" s="22" t="s">
        <v>302</v>
      </c>
      <c r="DF11" s="22" t="s">
        <v>302</v>
      </c>
      <c r="DG11" s="22" t="s">
        <v>302</v>
      </c>
      <c r="DH11" s="22" t="s">
        <v>302</v>
      </c>
      <c r="DI11" s="22" t="s">
        <v>302</v>
      </c>
      <c r="DJ11" s="22" t="s">
        <v>302</v>
      </c>
      <c r="DK11" s="22" t="s">
        <v>302</v>
      </c>
      <c r="DL11" s="22" t="s">
        <v>302</v>
      </c>
      <c r="DM11" s="22" t="s">
        <v>302</v>
      </c>
      <c r="DN11" s="23" t="s">
        <v>302</v>
      </c>
      <c r="DO11" s="22" t="s">
        <v>302</v>
      </c>
      <c r="DP11" s="22" t="s">
        <v>302</v>
      </c>
      <c r="DQ11" s="22" t="s">
        <v>302</v>
      </c>
      <c r="DR11" s="22" t="s">
        <v>302</v>
      </c>
      <c r="DS11" s="22" t="s">
        <v>302</v>
      </c>
    </row>
    <row r="12" spans="1:123" ht="23.25" hidden="1" thickBot="1" x14ac:dyDescent="0.3">
      <c r="A12" s="22">
        <v>900231793</v>
      </c>
      <c r="B12" s="22" t="s">
        <v>1</v>
      </c>
      <c r="C12" s="22" t="s">
        <v>319</v>
      </c>
      <c r="D12" s="22" t="s">
        <v>465</v>
      </c>
      <c r="E12" s="22" t="s">
        <v>317</v>
      </c>
      <c r="F12" s="24">
        <v>42158892</v>
      </c>
      <c r="G12" s="22" t="s">
        <v>517</v>
      </c>
      <c r="H12" s="22" t="s">
        <v>315</v>
      </c>
      <c r="I12" s="22">
        <v>890303093</v>
      </c>
      <c r="J12" s="22" t="s">
        <v>314</v>
      </c>
      <c r="K12" s="22">
        <v>400689</v>
      </c>
      <c r="L12" s="22" t="s">
        <v>313</v>
      </c>
      <c r="M12" s="22">
        <v>3410</v>
      </c>
      <c r="N12" s="22" t="s">
        <v>522</v>
      </c>
      <c r="O12" s="29">
        <v>44961</v>
      </c>
      <c r="P12" s="29">
        <v>44927</v>
      </c>
      <c r="Q12" s="29">
        <v>44957</v>
      </c>
      <c r="R12" s="29">
        <v>44978</v>
      </c>
      <c r="S12" s="24">
        <v>230338549313040</v>
      </c>
      <c r="T12" s="22" t="s">
        <v>311</v>
      </c>
      <c r="U12" s="22" t="s">
        <v>310</v>
      </c>
      <c r="V12" s="22" t="s">
        <v>309</v>
      </c>
      <c r="W12" s="23">
        <v>2766274</v>
      </c>
      <c r="X12" s="23">
        <v>0</v>
      </c>
      <c r="Y12" s="22" t="s">
        <v>302</v>
      </c>
      <c r="Z12" s="22"/>
      <c r="AA12" s="23">
        <v>2766274</v>
      </c>
      <c r="AB12" s="22" t="s">
        <v>521</v>
      </c>
      <c r="AC12" s="22" t="s">
        <v>307</v>
      </c>
      <c r="AD12" s="22" t="s">
        <v>306</v>
      </c>
      <c r="AE12" s="22" t="s">
        <v>344</v>
      </c>
      <c r="AF12" s="22" t="s">
        <v>520</v>
      </c>
      <c r="AG12" s="22" t="s">
        <v>320</v>
      </c>
      <c r="AH12" s="22" t="s">
        <v>302</v>
      </c>
      <c r="AI12" s="22" t="s">
        <v>302</v>
      </c>
      <c r="AJ12" s="22" t="s">
        <v>302</v>
      </c>
      <c r="AK12" s="22" t="s">
        <v>302</v>
      </c>
      <c r="AL12" s="22" t="s">
        <v>302</v>
      </c>
      <c r="AM12" s="22" t="s">
        <v>302</v>
      </c>
      <c r="AN12" s="22" t="s">
        <v>302</v>
      </c>
      <c r="AO12" s="22" t="s">
        <v>302</v>
      </c>
      <c r="AP12" s="23" t="s">
        <v>302</v>
      </c>
      <c r="AQ12" s="22" t="s">
        <v>302</v>
      </c>
      <c r="AR12" s="22" t="s">
        <v>302</v>
      </c>
      <c r="AS12" s="22" t="s">
        <v>302</v>
      </c>
      <c r="AT12" s="22" t="s">
        <v>302</v>
      </c>
      <c r="AU12" s="22" t="s">
        <v>302</v>
      </c>
      <c r="AV12" s="22" t="s">
        <v>302</v>
      </c>
      <c r="AW12" s="22" t="s">
        <v>302</v>
      </c>
      <c r="AX12" s="22" t="s">
        <v>302</v>
      </c>
      <c r="AY12" s="22" t="s">
        <v>302</v>
      </c>
      <c r="AZ12" s="22" t="s">
        <v>302</v>
      </c>
      <c r="BA12" s="22" t="s">
        <v>302</v>
      </c>
      <c r="BB12" s="22" t="s">
        <v>302</v>
      </c>
      <c r="BC12" s="22" t="s">
        <v>302</v>
      </c>
      <c r="BD12" s="22" t="s">
        <v>302</v>
      </c>
      <c r="BE12" s="22" t="s">
        <v>302</v>
      </c>
      <c r="BF12" s="22" t="s">
        <v>302</v>
      </c>
      <c r="BG12" s="23" t="s">
        <v>302</v>
      </c>
      <c r="BH12" s="22" t="s">
        <v>302</v>
      </c>
      <c r="BI12" s="22" t="s">
        <v>302</v>
      </c>
      <c r="BJ12" s="22" t="s">
        <v>302</v>
      </c>
      <c r="BK12" s="22" t="s">
        <v>302</v>
      </c>
      <c r="BL12" s="22" t="s">
        <v>302</v>
      </c>
      <c r="BM12" s="22" t="s">
        <v>302</v>
      </c>
      <c r="BN12" s="22" t="s">
        <v>302</v>
      </c>
      <c r="BO12" s="22" t="s">
        <v>302</v>
      </c>
      <c r="BP12" s="22" t="s">
        <v>302</v>
      </c>
      <c r="BQ12" s="22" t="s">
        <v>302</v>
      </c>
      <c r="BR12" s="22" t="s">
        <v>302</v>
      </c>
      <c r="BS12" s="22" t="s">
        <v>302</v>
      </c>
      <c r="BT12" s="22" t="s">
        <v>302</v>
      </c>
      <c r="BU12" s="23" t="s">
        <v>302</v>
      </c>
      <c r="BV12" s="22" t="s">
        <v>302</v>
      </c>
      <c r="BW12" s="22" t="s">
        <v>302</v>
      </c>
      <c r="BX12" s="22" t="s">
        <v>302</v>
      </c>
      <c r="BY12" s="22" t="s">
        <v>302</v>
      </c>
      <c r="BZ12" s="22" t="s">
        <v>302</v>
      </c>
      <c r="CA12" s="22" t="s">
        <v>302</v>
      </c>
      <c r="CB12" s="22" t="s">
        <v>302</v>
      </c>
      <c r="CC12" s="22" t="s">
        <v>302</v>
      </c>
      <c r="CD12" s="23" t="s">
        <v>302</v>
      </c>
      <c r="CE12" s="22" t="s">
        <v>302</v>
      </c>
      <c r="CF12" s="22" t="s">
        <v>302</v>
      </c>
      <c r="CG12" s="22" t="s">
        <v>302</v>
      </c>
      <c r="CH12" s="22" t="s">
        <v>302</v>
      </c>
      <c r="CI12" s="22" t="s">
        <v>302</v>
      </c>
      <c r="CJ12" s="22" t="s">
        <v>302</v>
      </c>
      <c r="CK12" s="22" t="s">
        <v>302</v>
      </c>
      <c r="CL12" s="22" t="s">
        <v>302</v>
      </c>
      <c r="CM12" s="22" t="s">
        <v>302</v>
      </c>
      <c r="CN12" s="23" t="s">
        <v>302</v>
      </c>
      <c r="CO12" s="22" t="s">
        <v>302</v>
      </c>
      <c r="CP12" s="22" t="s">
        <v>302</v>
      </c>
      <c r="CQ12" s="22" t="s">
        <v>302</v>
      </c>
      <c r="CR12" s="22" t="s">
        <v>302</v>
      </c>
      <c r="CS12" s="22" t="s">
        <v>302</v>
      </c>
      <c r="CT12" s="22" t="s">
        <v>302</v>
      </c>
      <c r="CU12" s="22" t="s">
        <v>302</v>
      </c>
      <c r="CV12" s="22" t="s">
        <v>302</v>
      </c>
      <c r="CW12" s="22" t="s">
        <v>302</v>
      </c>
      <c r="CX12" s="22" t="s">
        <v>302</v>
      </c>
      <c r="CY12" s="22" t="s">
        <v>302</v>
      </c>
      <c r="CZ12" s="22" t="s">
        <v>302</v>
      </c>
      <c r="DA12" s="23" t="s">
        <v>302</v>
      </c>
      <c r="DB12" s="22" t="s">
        <v>302</v>
      </c>
      <c r="DC12" s="22" t="s">
        <v>302</v>
      </c>
      <c r="DD12" s="22" t="s">
        <v>302</v>
      </c>
      <c r="DE12" s="22" t="s">
        <v>302</v>
      </c>
      <c r="DF12" s="22" t="s">
        <v>302</v>
      </c>
      <c r="DG12" s="22" t="s">
        <v>302</v>
      </c>
      <c r="DH12" s="22" t="s">
        <v>302</v>
      </c>
      <c r="DI12" s="22" t="s">
        <v>302</v>
      </c>
      <c r="DJ12" s="22" t="s">
        <v>302</v>
      </c>
      <c r="DK12" s="22" t="s">
        <v>302</v>
      </c>
      <c r="DL12" s="22" t="s">
        <v>302</v>
      </c>
      <c r="DM12" s="22" t="s">
        <v>302</v>
      </c>
      <c r="DN12" s="23" t="s">
        <v>302</v>
      </c>
      <c r="DO12" s="22" t="s">
        <v>302</v>
      </c>
      <c r="DP12" s="22" t="s">
        <v>302</v>
      </c>
      <c r="DQ12" s="22" t="s">
        <v>302</v>
      </c>
      <c r="DR12" s="22" t="s">
        <v>302</v>
      </c>
      <c r="DS12" s="22" t="s">
        <v>302</v>
      </c>
    </row>
    <row r="13" spans="1:123" ht="23.25" thickBot="1" x14ac:dyDescent="0.3">
      <c r="A13" s="22">
        <v>900231793</v>
      </c>
      <c r="B13" s="22" t="s">
        <v>1</v>
      </c>
      <c r="C13" s="22" t="s">
        <v>319</v>
      </c>
      <c r="D13" s="22" t="s">
        <v>465</v>
      </c>
      <c r="E13" s="22" t="s">
        <v>317</v>
      </c>
      <c r="F13" s="24">
        <v>42158892</v>
      </c>
      <c r="G13" s="22" t="s">
        <v>517</v>
      </c>
      <c r="H13" s="22" t="s">
        <v>315</v>
      </c>
      <c r="I13" s="22">
        <v>890303093</v>
      </c>
      <c r="J13" s="22" t="s">
        <v>314</v>
      </c>
      <c r="K13" s="22">
        <v>410473</v>
      </c>
      <c r="L13" s="22" t="s">
        <v>313</v>
      </c>
      <c r="M13" s="22">
        <v>3941</v>
      </c>
      <c r="N13" s="22" t="s">
        <v>519</v>
      </c>
      <c r="O13" s="29">
        <v>44989</v>
      </c>
      <c r="P13" s="29">
        <v>44958</v>
      </c>
      <c r="Q13" s="29">
        <v>44985</v>
      </c>
      <c r="R13" s="22" t="s">
        <v>605</v>
      </c>
      <c r="S13" s="24">
        <v>230618549336930</v>
      </c>
      <c r="T13" s="22" t="s">
        <v>311</v>
      </c>
      <c r="U13" s="22" t="s">
        <v>310</v>
      </c>
      <c r="V13" s="22" t="s">
        <v>309</v>
      </c>
      <c r="W13" s="23">
        <v>2665600</v>
      </c>
      <c r="X13" s="23">
        <v>0</v>
      </c>
      <c r="Y13" s="22" t="s">
        <v>302</v>
      </c>
      <c r="Z13" s="22"/>
      <c r="AA13" s="23">
        <v>2665600</v>
      </c>
      <c r="AB13" s="22" t="s">
        <v>336</v>
      </c>
      <c r="AC13" s="22" t="s">
        <v>307</v>
      </c>
      <c r="AD13" s="22" t="s">
        <v>306</v>
      </c>
      <c r="AE13" s="22" t="s">
        <v>340</v>
      </c>
      <c r="AF13" s="22" t="s">
        <v>518</v>
      </c>
      <c r="AG13" s="22" t="s">
        <v>320</v>
      </c>
      <c r="AH13" s="22" t="s">
        <v>302</v>
      </c>
      <c r="AI13" s="22" t="s">
        <v>302</v>
      </c>
      <c r="AJ13" s="22" t="s">
        <v>302</v>
      </c>
      <c r="AK13" s="22" t="s">
        <v>302</v>
      </c>
      <c r="AL13" s="22" t="s">
        <v>302</v>
      </c>
      <c r="AM13" s="22" t="s">
        <v>302</v>
      </c>
      <c r="AN13" s="22" t="s">
        <v>302</v>
      </c>
      <c r="AO13" s="22" t="s">
        <v>302</v>
      </c>
      <c r="AP13" s="23" t="s">
        <v>302</v>
      </c>
      <c r="AQ13" s="22" t="s">
        <v>302</v>
      </c>
      <c r="AR13" s="22" t="s">
        <v>302</v>
      </c>
      <c r="AS13" s="22" t="s">
        <v>302</v>
      </c>
      <c r="AT13" s="22" t="s">
        <v>302</v>
      </c>
      <c r="AU13" s="22" t="s">
        <v>302</v>
      </c>
      <c r="AV13" s="22" t="s">
        <v>302</v>
      </c>
      <c r="AW13" s="22" t="s">
        <v>302</v>
      </c>
      <c r="AX13" s="22" t="s">
        <v>302</v>
      </c>
      <c r="AY13" s="22" t="s">
        <v>302</v>
      </c>
      <c r="AZ13" s="22" t="s">
        <v>302</v>
      </c>
      <c r="BA13" s="22" t="s">
        <v>302</v>
      </c>
      <c r="BB13" s="22" t="s">
        <v>302</v>
      </c>
      <c r="BC13" s="22" t="s">
        <v>302</v>
      </c>
      <c r="BD13" s="22" t="s">
        <v>302</v>
      </c>
      <c r="BE13" s="22" t="s">
        <v>302</v>
      </c>
      <c r="BF13" s="22" t="s">
        <v>302</v>
      </c>
      <c r="BG13" s="23" t="s">
        <v>302</v>
      </c>
      <c r="BH13" s="22" t="s">
        <v>302</v>
      </c>
      <c r="BI13" s="22" t="s">
        <v>302</v>
      </c>
      <c r="BJ13" s="22" t="s">
        <v>302</v>
      </c>
      <c r="BK13" s="22" t="s">
        <v>302</v>
      </c>
      <c r="BL13" s="22" t="s">
        <v>302</v>
      </c>
      <c r="BM13" s="22" t="s">
        <v>302</v>
      </c>
      <c r="BN13" s="22" t="s">
        <v>302</v>
      </c>
      <c r="BO13" s="22" t="s">
        <v>302</v>
      </c>
      <c r="BP13" s="22" t="s">
        <v>302</v>
      </c>
      <c r="BQ13" s="22" t="s">
        <v>302</v>
      </c>
      <c r="BR13" s="22" t="s">
        <v>302</v>
      </c>
      <c r="BS13" s="22" t="s">
        <v>302</v>
      </c>
      <c r="BT13" s="22" t="s">
        <v>302</v>
      </c>
      <c r="BU13" s="23" t="s">
        <v>302</v>
      </c>
      <c r="BV13" s="22" t="s">
        <v>302</v>
      </c>
      <c r="BW13" s="22" t="s">
        <v>302</v>
      </c>
      <c r="BX13" s="22" t="s">
        <v>302</v>
      </c>
      <c r="BY13" s="22" t="s">
        <v>302</v>
      </c>
      <c r="BZ13" s="22" t="s">
        <v>302</v>
      </c>
      <c r="CA13" s="22" t="s">
        <v>302</v>
      </c>
      <c r="CB13" s="22" t="s">
        <v>302</v>
      </c>
      <c r="CC13" s="22" t="s">
        <v>302</v>
      </c>
      <c r="CD13" s="23" t="s">
        <v>302</v>
      </c>
      <c r="CE13" s="22" t="s">
        <v>302</v>
      </c>
      <c r="CF13" s="22" t="s">
        <v>302</v>
      </c>
      <c r="CG13" s="22" t="s">
        <v>302</v>
      </c>
      <c r="CH13" s="22" t="s">
        <v>302</v>
      </c>
      <c r="CI13" s="22" t="s">
        <v>302</v>
      </c>
      <c r="CJ13" s="22" t="s">
        <v>302</v>
      </c>
      <c r="CK13" s="22" t="s">
        <v>302</v>
      </c>
      <c r="CL13" s="22" t="s">
        <v>302</v>
      </c>
      <c r="CM13" s="22" t="s">
        <v>302</v>
      </c>
      <c r="CN13" s="23" t="s">
        <v>302</v>
      </c>
      <c r="CO13" s="22" t="s">
        <v>302</v>
      </c>
      <c r="CP13" s="22" t="s">
        <v>302</v>
      </c>
      <c r="CQ13" s="22" t="s">
        <v>302</v>
      </c>
      <c r="CR13" s="22" t="s">
        <v>302</v>
      </c>
      <c r="CS13" s="22" t="s">
        <v>302</v>
      </c>
      <c r="CT13" s="22" t="s">
        <v>302</v>
      </c>
      <c r="CU13" s="22" t="s">
        <v>302</v>
      </c>
      <c r="CV13" s="22" t="s">
        <v>302</v>
      </c>
      <c r="CW13" s="22" t="s">
        <v>302</v>
      </c>
      <c r="CX13" s="22" t="s">
        <v>302</v>
      </c>
      <c r="CY13" s="22" t="s">
        <v>302</v>
      </c>
      <c r="CZ13" s="22" t="s">
        <v>302</v>
      </c>
      <c r="DA13" s="23" t="s">
        <v>302</v>
      </c>
      <c r="DB13" s="22" t="s">
        <v>302</v>
      </c>
      <c r="DC13" s="22" t="s">
        <v>302</v>
      </c>
      <c r="DD13" s="22" t="s">
        <v>302</v>
      </c>
      <c r="DE13" s="22" t="s">
        <v>302</v>
      </c>
      <c r="DF13" s="22" t="s">
        <v>302</v>
      </c>
      <c r="DG13" s="22" t="s">
        <v>302</v>
      </c>
      <c r="DH13" s="22" t="s">
        <v>302</v>
      </c>
      <c r="DI13" s="22" t="s">
        <v>302</v>
      </c>
      <c r="DJ13" s="22" t="s">
        <v>302</v>
      </c>
      <c r="DK13" s="22" t="s">
        <v>302</v>
      </c>
      <c r="DL13" s="22" t="s">
        <v>302</v>
      </c>
      <c r="DM13" s="22" t="s">
        <v>302</v>
      </c>
      <c r="DN13" s="23" t="s">
        <v>302</v>
      </c>
      <c r="DO13" s="22" t="s">
        <v>302</v>
      </c>
      <c r="DP13" s="22" t="s">
        <v>302</v>
      </c>
      <c r="DQ13" s="22" t="s">
        <v>302</v>
      </c>
      <c r="DR13" s="22" t="s">
        <v>302</v>
      </c>
      <c r="DS13" s="22" t="s">
        <v>302</v>
      </c>
    </row>
    <row r="14" spans="1:123" ht="23.25" hidden="1" thickBot="1" x14ac:dyDescent="0.3">
      <c r="A14" s="22">
        <v>900231793</v>
      </c>
      <c r="B14" s="22" t="s">
        <v>1</v>
      </c>
      <c r="C14" s="22" t="s">
        <v>319</v>
      </c>
      <c r="D14" s="22" t="s">
        <v>465</v>
      </c>
      <c r="E14" s="22" t="s">
        <v>317</v>
      </c>
      <c r="F14" s="24">
        <v>42158892</v>
      </c>
      <c r="G14" s="22" t="s">
        <v>517</v>
      </c>
      <c r="H14" s="22" t="s">
        <v>315</v>
      </c>
      <c r="I14" s="22">
        <v>890303093</v>
      </c>
      <c r="J14" s="22" t="s">
        <v>314</v>
      </c>
      <c r="K14" s="22">
        <v>422238</v>
      </c>
      <c r="L14" s="22" t="s">
        <v>313</v>
      </c>
      <c r="M14" s="22">
        <v>4430</v>
      </c>
      <c r="N14" s="22" t="s">
        <v>516</v>
      </c>
      <c r="O14" s="29">
        <v>45021</v>
      </c>
      <c r="P14" s="29">
        <v>44986</v>
      </c>
      <c r="Q14" s="29">
        <v>45016</v>
      </c>
      <c r="R14" s="22" t="s">
        <v>605</v>
      </c>
      <c r="S14" s="24">
        <v>230938549312140</v>
      </c>
      <c r="T14" s="22" t="s">
        <v>311</v>
      </c>
      <c r="U14" s="22" t="s">
        <v>310</v>
      </c>
      <c r="V14" s="22" t="s">
        <v>309</v>
      </c>
      <c r="W14" s="23">
        <v>2665600</v>
      </c>
      <c r="X14" s="23">
        <v>0</v>
      </c>
      <c r="Y14" s="22" t="s">
        <v>302</v>
      </c>
      <c r="Z14" s="22"/>
      <c r="AA14" s="23">
        <v>2665600</v>
      </c>
      <c r="AB14" s="22" t="s">
        <v>308</v>
      </c>
      <c r="AC14" s="22" t="s">
        <v>307</v>
      </c>
      <c r="AD14" s="22" t="s">
        <v>306</v>
      </c>
      <c r="AE14" s="22" t="s">
        <v>305</v>
      </c>
      <c r="AF14" s="22" t="s">
        <v>515</v>
      </c>
      <c r="AG14" s="22" t="s">
        <v>303</v>
      </c>
      <c r="AH14" s="22" t="s">
        <v>302</v>
      </c>
      <c r="AI14" s="22" t="s">
        <v>302</v>
      </c>
      <c r="AJ14" s="22" t="s">
        <v>302</v>
      </c>
      <c r="AK14" s="22" t="s">
        <v>302</v>
      </c>
      <c r="AL14" s="22" t="s">
        <v>302</v>
      </c>
      <c r="AM14" s="22" t="s">
        <v>302</v>
      </c>
      <c r="AN14" s="22" t="s">
        <v>302</v>
      </c>
      <c r="AO14" s="22" t="s">
        <v>302</v>
      </c>
      <c r="AP14" s="23" t="s">
        <v>302</v>
      </c>
      <c r="AQ14" s="22" t="s">
        <v>302</v>
      </c>
      <c r="AR14" s="22" t="s">
        <v>302</v>
      </c>
      <c r="AS14" s="22" t="s">
        <v>302</v>
      </c>
      <c r="AT14" s="22" t="s">
        <v>302</v>
      </c>
      <c r="AU14" s="22" t="s">
        <v>302</v>
      </c>
      <c r="AV14" s="22" t="s">
        <v>302</v>
      </c>
      <c r="AW14" s="22" t="s">
        <v>302</v>
      </c>
      <c r="AX14" s="22" t="s">
        <v>302</v>
      </c>
      <c r="AY14" s="22" t="s">
        <v>302</v>
      </c>
      <c r="AZ14" s="22" t="s">
        <v>302</v>
      </c>
      <c r="BA14" s="22" t="s">
        <v>302</v>
      </c>
      <c r="BB14" s="22" t="s">
        <v>302</v>
      </c>
      <c r="BC14" s="22" t="s">
        <v>302</v>
      </c>
      <c r="BD14" s="22" t="s">
        <v>302</v>
      </c>
      <c r="BE14" s="22" t="s">
        <v>302</v>
      </c>
      <c r="BF14" s="22" t="s">
        <v>302</v>
      </c>
      <c r="BG14" s="23" t="s">
        <v>302</v>
      </c>
      <c r="BH14" s="22" t="s">
        <v>302</v>
      </c>
      <c r="BI14" s="22" t="s">
        <v>302</v>
      </c>
      <c r="BJ14" s="22" t="s">
        <v>302</v>
      </c>
      <c r="BK14" s="22" t="s">
        <v>302</v>
      </c>
      <c r="BL14" s="22" t="s">
        <v>302</v>
      </c>
      <c r="BM14" s="22" t="s">
        <v>302</v>
      </c>
      <c r="BN14" s="22" t="s">
        <v>302</v>
      </c>
      <c r="BO14" s="22" t="s">
        <v>302</v>
      </c>
      <c r="BP14" s="22" t="s">
        <v>302</v>
      </c>
      <c r="BQ14" s="22" t="s">
        <v>302</v>
      </c>
      <c r="BR14" s="22" t="s">
        <v>302</v>
      </c>
      <c r="BS14" s="22" t="s">
        <v>302</v>
      </c>
      <c r="BT14" s="22" t="s">
        <v>302</v>
      </c>
      <c r="BU14" s="23" t="s">
        <v>302</v>
      </c>
      <c r="BV14" s="22" t="s">
        <v>302</v>
      </c>
      <c r="BW14" s="22" t="s">
        <v>302</v>
      </c>
      <c r="BX14" s="22" t="s">
        <v>302</v>
      </c>
      <c r="BY14" s="22" t="s">
        <v>302</v>
      </c>
      <c r="BZ14" s="22" t="s">
        <v>302</v>
      </c>
      <c r="CA14" s="22" t="s">
        <v>302</v>
      </c>
      <c r="CB14" s="22" t="s">
        <v>302</v>
      </c>
      <c r="CC14" s="22" t="s">
        <v>302</v>
      </c>
      <c r="CD14" s="23" t="s">
        <v>302</v>
      </c>
      <c r="CE14" s="22" t="s">
        <v>302</v>
      </c>
      <c r="CF14" s="22" t="s">
        <v>302</v>
      </c>
      <c r="CG14" s="22" t="s">
        <v>302</v>
      </c>
      <c r="CH14" s="22" t="s">
        <v>302</v>
      </c>
      <c r="CI14" s="22" t="s">
        <v>302</v>
      </c>
      <c r="CJ14" s="22" t="s">
        <v>302</v>
      </c>
      <c r="CK14" s="22" t="s">
        <v>302</v>
      </c>
      <c r="CL14" s="22" t="s">
        <v>302</v>
      </c>
      <c r="CM14" s="22" t="s">
        <v>302</v>
      </c>
      <c r="CN14" s="23" t="s">
        <v>302</v>
      </c>
      <c r="CO14" s="22" t="s">
        <v>302</v>
      </c>
      <c r="CP14" s="22" t="s">
        <v>302</v>
      </c>
      <c r="CQ14" s="22" t="s">
        <v>302</v>
      </c>
      <c r="CR14" s="22" t="s">
        <v>302</v>
      </c>
      <c r="CS14" s="22" t="s">
        <v>302</v>
      </c>
      <c r="CT14" s="22" t="s">
        <v>302</v>
      </c>
      <c r="CU14" s="22" t="s">
        <v>302</v>
      </c>
      <c r="CV14" s="22" t="s">
        <v>302</v>
      </c>
      <c r="CW14" s="22" t="s">
        <v>302</v>
      </c>
      <c r="CX14" s="22" t="s">
        <v>302</v>
      </c>
      <c r="CY14" s="22" t="s">
        <v>302</v>
      </c>
      <c r="CZ14" s="22" t="s">
        <v>302</v>
      </c>
      <c r="DA14" s="23" t="s">
        <v>302</v>
      </c>
      <c r="DB14" s="22" t="s">
        <v>302</v>
      </c>
      <c r="DC14" s="22" t="s">
        <v>302</v>
      </c>
      <c r="DD14" s="22" t="s">
        <v>302</v>
      </c>
      <c r="DE14" s="22" t="s">
        <v>302</v>
      </c>
      <c r="DF14" s="22" t="s">
        <v>302</v>
      </c>
      <c r="DG14" s="22" t="s">
        <v>302</v>
      </c>
      <c r="DH14" s="22" t="s">
        <v>302</v>
      </c>
      <c r="DI14" s="22" t="s">
        <v>302</v>
      </c>
      <c r="DJ14" s="22" t="s">
        <v>302</v>
      </c>
      <c r="DK14" s="22" t="s">
        <v>302</v>
      </c>
      <c r="DL14" s="22" t="s">
        <v>302</v>
      </c>
      <c r="DM14" s="22" t="s">
        <v>302</v>
      </c>
      <c r="DN14" s="23" t="s">
        <v>302</v>
      </c>
      <c r="DO14" s="22" t="s">
        <v>302</v>
      </c>
      <c r="DP14" s="22" t="s">
        <v>302</v>
      </c>
      <c r="DQ14" s="22" t="s">
        <v>302</v>
      </c>
      <c r="DR14" s="22" t="s">
        <v>302</v>
      </c>
      <c r="DS14" s="22" t="s">
        <v>302</v>
      </c>
    </row>
    <row r="15" spans="1:123" ht="22.5" hidden="1" x14ac:dyDescent="0.25">
      <c r="A15" s="25">
        <v>900231793</v>
      </c>
      <c r="B15" s="25" t="s">
        <v>1</v>
      </c>
      <c r="C15" s="25" t="s">
        <v>319</v>
      </c>
      <c r="D15" s="25" t="s">
        <v>465</v>
      </c>
      <c r="E15" s="25" t="s">
        <v>317</v>
      </c>
      <c r="F15" s="27">
        <v>29153821</v>
      </c>
      <c r="G15" s="25" t="s">
        <v>501</v>
      </c>
      <c r="H15" s="25" t="s">
        <v>446</v>
      </c>
      <c r="I15" s="25">
        <v>890303093</v>
      </c>
      <c r="J15" s="25" t="s">
        <v>314</v>
      </c>
      <c r="K15" s="25">
        <v>387695</v>
      </c>
      <c r="L15" s="25" t="s">
        <v>313</v>
      </c>
      <c r="M15" s="25">
        <v>2927</v>
      </c>
      <c r="N15" s="25" t="s">
        <v>514</v>
      </c>
      <c r="O15" s="30">
        <v>44931</v>
      </c>
      <c r="P15" s="30">
        <v>44896</v>
      </c>
      <c r="Q15" s="30">
        <v>44926</v>
      </c>
      <c r="R15" s="25" t="s">
        <v>605</v>
      </c>
      <c r="S15" s="27">
        <v>230028549341660</v>
      </c>
      <c r="T15" s="25" t="s">
        <v>311</v>
      </c>
      <c r="U15" s="25" t="s">
        <v>310</v>
      </c>
      <c r="V15" s="25" t="s">
        <v>309</v>
      </c>
      <c r="W15" s="26">
        <v>2380000</v>
      </c>
      <c r="X15" s="26">
        <v>0</v>
      </c>
      <c r="Y15" s="25" t="s">
        <v>302</v>
      </c>
      <c r="Z15" s="25"/>
      <c r="AA15" s="26">
        <v>0</v>
      </c>
      <c r="AB15" s="25" t="s">
        <v>513</v>
      </c>
      <c r="AC15" s="25" t="s">
        <v>307</v>
      </c>
      <c r="AD15" s="25" t="s">
        <v>306</v>
      </c>
      <c r="AE15" s="25" t="s">
        <v>332</v>
      </c>
      <c r="AF15" s="25" t="s">
        <v>512</v>
      </c>
      <c r="AG15" s="25" t="s">
        <v>303</v>
      </c>
      <c r="AH15" s="25" t="s">
        <v>302</v>
      </c>
      <c r="AI15" s="25" t="s">
        <v>302</v>
      </c>
      <c r="AJ15" s="25" t="s">
        <v>302</v>
      </c>
      <c r="AK15" s="25" t="s">
        <v>302</v>
      </c>
      <c r="AL15" s="25" t="s">
        <v>302</v>
      </c>
      <c r="AM15" s="25" t="s">
        <v>302</v>
      </c>
      <c r="AN15" s="25" t="s">
        <v>302</v>
      </c>
      <c r="AO15" s="25" t="s">
        <v>302</v>
      </c>
      <c r="AP15" s="26" t="s">
        <v>302</v>
      </c>
      <c r="AQ15" s="25" t="s">
        <v>302</v>
      </c>
      <c r="AR15" s="25" t="s">
        <v>302</v>
      </c>
      <c r="AS15" s="25" t="s">
        <v>302</v>
      </c>
      <c r="AT15" s="25" t="s">
        <v>302</v>
      </c>
      <c r="AU15" s="25" t="s">
        <v>302</v>
      </c>
      <c r="AV15" s="25" t="s">
        <v>302</v>
      </c>
      <c r="AW15" s="25" t="s">
        <v>302</v>
      </c>
      <c r="AX15" s="25" t="s">
        <v>302</v>
      </c>
      <c r="AY15" s="25" t="s">
        <v>302</v>
      </c>
      <c r="AZ15" s="25" t="s">
        <v>302</v>
      </c>
      <c r="BA15" s="25" t="s">
        <v>302</v>
      </c>
      <c r="BB15" s="25" t="s">
        <v>302</v>
      </c>
      <c r="BC15" s="25" t="s">
        <v>302</v>
      </c>
      <c r="BD15" s="25" t="s">
        <v>302</v>
      </c>
      <c r="BE15" s="25" t="s">
        <v>302</v>
      </c>
      <c r="BF15" s="25" t="s">
        <v>302</v>
      </c>
      <c r="BG15" s="26" t="s">
        <v>302</v>
      </c>
      <c r="BH15" s="25" t="s">
        <v>302</v>
      </c>
      <c r="BI15" s="25" t="s">
        <v>302</v>
      </c>
      <c r="BJ15" s="25" t="s">
        <v>302</v>
      </c>
      <c r="BK15" s="25" t="s">
        <v>302</v>
      </c>
      <c r="BL15" s="25" t="s">
        <v>302</v>
      </c>
      <c r="BM15" s="25" t="s">
        <v>302</v>
      </c>
      <c r="BN15" s="25" t="s">
        <v>302</v>
      </c>
      <c r="BO15" s="25" t="s">
        <v>302</v>
      </c>
      <c r="BP15" s="25" t="s">
        <v>302</v>
      </c>
      <c r="BQ15" s="25" t="s">
        <v>302</v>
      </c>
      <c r="BR15" s="25" t="s">
        <v>302</v>
      </c>
      <c r="BS15" s="25" t="s">
        <v>302</v>
      </c>
      <c r="BT15" s="25" t="s">
        <v>302</v>
      </c>
      <c r="BU15" s="26" t="s">
        <v>302</v>
      </c>
      <c r="BV15" s="25" t="s">
        <v>302</v>
      </c>
      <c r="BW15" s="25" t="s">
        <v>302</v>
      </c>
      <c r="BX15" s="25" t="s">
        <v>302</v>
      </c>
      <c r="BY15" s="25" t="s">
        <v>302</v>
      </c>
      <c r="BZ15" s="25" t="s">
        <v>302</v>
      </c>
      <c r="CA15" s="25" t="s">
        <v>302</v>
      </c>
      <c r="CB15" s="25" t="s">
        <v>302</v>
      </c>
      <c r="CC15" s="25" t="s">
        <v>302</v>
      </c>
      <c r="CD15" s="26" t="s">
        <v>302</v>
      </c>
      <c r="CE15" s="25" t="s">
        <v>302</v>
      </c>
      <c r="CF15" s="25" t="s">
        <v>330</v>
      </c>
      <c r="CG15" s="25">
        <v>280</v>
      </c>
      <c r="CH15" s="25" t="s">
        <v>511</v>
      </c>
      <c r="CI15" s="25" t="s">
        <v>302</v>
      </c>
      <c r="CJ15" s="25" t="s">
        <v>322</v>
      </c>
      <c r="CK15" s="25" t="s">
        <v>311</v>
      </c>
      <c r="CL15" s="25" t="s">
        <v>310</v>
      </c>
      <c r="CM15" s="25" t="s">
        <v>510</v>
      </c>
      <c r="CN15" s="26">
        <v>2380000</v>
      </c>
      <c r="CO15" s="25" t="s">
        <v>307</v>
      </c>
      <c r="CP15" s="25" t="s">
        <v>306</v>
      </c>
      <c r="CQ15" s="25" t="s">
        <v>322</v>
      </c>
      <c r="CR15" s="25" t="s">
        <v>509</v>
      </c>
      <c r="CS15" s="25" t="s">
        <v>326</v>
      </c>
      <c r="CT15" s="25" t="s">
        <v>302</v>
      </c>
      <c r="CU15" s="25" t="s">
        <v>302</v>
      </c>
      <c r="CV15" s="25" t="s">
        <v>302</v>
      </c>
      <c r="CW15" s="25" t="s">
        <v>302</v>
      </c>
      <c r="CX15" s="25" t="s">
        <v>302</v>
      </c>
      <c r="CY15" s="25" t="s">
        <v>302</v>
      </c>
      <c r="CZ15" s="25" t="s">
        <v>302</v>
      </c>
      <c r="DA15" s="26" t="s">
        <v>302</v>
      </c>
      <c r="DB15" s="25" t="s">
        <v>302</v>
      </c>
      <c r="DC15" s="25" t="s">
        <v>302</v>
      </c>
      <c r="DD15" s="25" t="s">
        <v>302</v>
      </c>
      <c r="DE15" s="25" t="s">
        <v>302</v>
      </c>
      <c r="DF15" s="25" t="s">
        <v>302</v>
      </c>
      <c r="DG15" s="25" t="s">
        <v>302</v>
      </c>
      <c r="DH15" s="25" t="s">
        <v>302</v>
      </c>
      <c r="DI15" s="25" t="s">
        <v>302</v>
      </c>
      <c r="DJ15" s="25" t="s">
        <v>302</v>
      </c>
      <c r="DK15" s="25" t="s">
        <v>302</v>
      </c>
      <c r="DL15" s="25" t="s">
        <v>302</v>
      </c>
      <c r="DM15" s="25" t="s">
        <v>302</v>
      </c>
      <c r="DN15" s="26" t="s">
        <v>302</v>
      </c>
      <c r="DO15" s="25" t="s">
        <v>302</v>
      </c>
      <c r="DP15" s="25" t="s">
        <v>302</v>
      </c>
      <c r="DQ15" s="25" t="s">
        <v>302</v>
      </c>
      <c r="DR15" s="25" t="s">
        <v>302</v>
      </c>
      <c r="DS15" s="25" t="s">
        <v>302</v>
      </c>
    </row>
    <row r="16" spans="1:123" ht="23.25" hidden="1" thickBot="1" x14ac:dyDescent="0.3">
      <c r="A16" s="22">
        <v>900231793</v>
      </c>
      <c r="B16" s="22" t="s">
        <v>1</v>
      </c>
      <c r="C16" s="22" t="s">
        <v>319</v>
      </c>
      <c r="D16" s="22" t="s">
        <v>465</v>
      </c>
      <c r="E16" s="22" t="s">
        <v>317</v>
      </c>
      <c r="F16" s="24">
        <v>29153821</v>
      </c>
      <c r="G16" s="22" t="s">
        <v>501</v>
      </c>
      <c r="H16" s="22" t="s">
        <v>446</v>
      </c>
      <c r="I16" s="22">
        <v>890303093</v>
      </c>
      <c r="J16" s="22" t="s">
        <v>314</v>
      </c>
      <c r="K16" s="22">
        <v>387695</v>
      </c>
      <c r="L16" s="22" t="s">
        <v>313</v>
      </c>
      <c r="M16" s="22">
        <v>2964</v>
      </c>
      <c r="N16" s="22" t="s">
        <v>508</v>
      </c>
      <c r="O16" s="29">
        <v>44932</v>
      </c>
      <c r="P16" s="29">
        <v>44896</v>
      </c>
      <c r="Q16" s="29">
        <v>44926</v>
      </c>
      <c r="R16" s="29">
        <v>44978</v>
      </c>
      <c r="S16" s="24">
        <v>230028549341660</v>
      </c>
      <c r="T16" s="22" t="s">
        <v>311</v>
      </c>
      <c r="U16" s="22" t="s">
        <v>310</v>
      </c>
      <c r="V16" s="22" t="s">
        <v>309</v>
      </c>
      <c r="W16" s="23">
        <v>2380000</v>
      </c>
      <c r="X16" s="23">
        <v>0</v>
      </c>
      <c r="Y16" s="22" t="s">
        <v>302</v>
      </c>
      <c r="Z16" s="22"/>
      <c r="AA16" s="23">
        <v>2380000</v>
      </c>
      <c r="AB16" s="22" t="s">
        <v>413</v>
      </c>
      <c r="AC16" s="22" t="s">
        <v>307</v>
      </c>
      <c r="AD16" s="22" t="s">
        <v>306</v>
      </c>
      <c r="AE16" s="22" t="s">
        <v>322</v>
      </c>
      <c r="AF16" s="22" t="s">
        <v>507</v>
      </c>
      <c r="AG16" s="22" t="s">
        <v>320</v>
      </c>
      <c r="AH16" s="22" t="s">
        <v>302</v>
      </c>
      <c r="AI16" s="22" t="s">
        <v>302</v>
      </c>
      <c r="AJ16" s="22" t="s">
        <v>302</v>
      </c>
      <c r="AK16" s="22" t="s">
        <v>302</v>
      </c>
      <c r="AL16" s="22" t="s">
        <v>302</v>
      </c>
      <c r="AM16" s="22" t="s">
        <v>302</v>
      </c>
      <c r="AN16" s="22" t="s">
        <v>302</v>
      </c>
      <c r="AO16" s="22" t="s">
        <v>302</v>
      </c>
      <c r="AP16" s="23" t="s">
        <v>302</v>
      </c>
      <c r="AQ16" s="22" t="s">
        <v>302</v>
      </c>
      <c r="AR16" s="22" t="s">
        <v>302</v>
      </c>
      <c r="AS16" s="22" t="s">
        <v>302</v>
      </c>
      <c r="AT16" s="22" t="s">
        <v>302</v>
      </c>
      <c r="AU16" s="22" t="s">
        <v>302</v>
      </c>
      <c r="AV16" s="22" t="s">
        <v>302</v>
      </c>
      <c r="AW16" s="22" t="s">
        <v>302</v>
      </c>
      <c r="AX16" s="22" t="s">
        <v>302</v>
      </c>
      <c r="AY16" s="22" t="s">
        <v>302</v>
      </c>
      <c r="AZ16" s="22" t="s">
        <v>302</v>
      </c>
      <c r="BA16" s="22" t="s">
        <v>302</v>
      </c>
      <c r="BB16" s="22" t="s">
        <v>302</v>
      </c>
      <c r="BC16" s="22" t="s">
        <v>302</v>
      </c>
      <c r="BD16" s="22" t="s">
        <v>302</v>
      </c>
      <c r="BE16" s="22" t="s">
        <v>302</v>
      </c>
      <c r="BF16" s="22" t="s">
        <v>302</v>
      </c>
      <c r="BG16" s="23" t="s">
        <v>302</v>
      </c>
      <c r="BH16" s="22" t="s">
        <v>302</v>
      </c>
      <c r="BI16" s="22" t="s">
        <v>302</v>
      </c>
      <c r="BJ16" s="22" t="s">
        <v>302</v>
      </c>
      <c r="BK16" s="22" t="s">
        <v>302</v>
      </c>
      <c r="BL16" s="22" t="s">
        <v>302</v>
      </c>
      <c r="BM16" s="22" t="s">
        <v>302</v>
      </c>
      <c r="BN16" s="22" t="s">
        <v>302</v>
      </c>
      <c r="BO16" s="22" t="s">
        <v>302</v>
      </c>
      <c r="BP16" s="22" t="s">
        <v>302</v>
      </c>
      <c r="BQ16" s="22" t="s">
        <v>302</v>
      </c>
      <c r="BR16" s="22" t="s">
        <v>302</v>
      </c>
      <c r="BS16" s="22" t="s">
        <v>302</v>
      </c>
      <c r="BT16" s="22" t="s">
        <v>302</v>
      </c>
      <c r="BU16" s="23" t="s">
        <v>302</v>
      </c>
      <c r="BV16" s="22" t="s">
        <v>302</v>
      </c>
      <c r="BW16" s="22" t="s">
        <v>302</v>
      </c>
      <c r="BX16" s="22" t="s">
        <v>302</v>
      </c>
      <c r="BY16" s="22" t="s">
        <v>302</v>
      </c>
      <c r="BZ16" s="22" t="s">
        <v>302</v>
      </c>
      <c r="CA16" s="22" t="s">
        <v>302</v>
      </c>
      <c r="CB16" s="22" t="s">
        <v>302</v>
      </c>
      <c r="CC16" s="22" t="s">
        <v>302</v>
      </c>
      <c r="CD16" s="23" t="s">
        <v>302</v>
      </c>
      <c r="CE16" s="22" t="s">
        <v>302</v>
      </c>
      <c r="CF16" s="22" t="s">
        <v>302</v>
      </c>
      <c r="CG16" s="22" t="s">
        <v>302</v>
      </c>
      <c r="CH16" s="22" t="s">
        <v>302</v>
      </c>
      <c r="CI16" s="22" t="s">
        <v>302</v>
      </c>
      <c r="CJ16" s="22" t="s">
        <v>302</v>
      </c>
      <c r="CK16" s="22" t="s">
        <v>302</v>
      </c>
      <c r="CL16" s="22" t="s">
        <v>302</v>
      </c>
      <c r="CM16" s="22" t="s">
        <v>302</v>
      </c>
      <c r="CN16" s="23" t="s">
        <v>302</v>
      </c>
      <c r="CO16" s="22" t="s">
        <v>302</v>
      </c>
      <c r="CP16" s="22" t="s">
        <v>302</v>
      </c>
      <c r="CQ16" s="22" t="s">
        <v>302</v>
      </c>
      <c r="CR16" s="22" t="s">
        <v>302</v>
      </c>
      <c r="CS16" s="22" t="s">
        <v>302</v>
      </c>
      <c r="CT16" s="22" t="s">
        <v>302</v>
      </c>
      <c r="CU16" s="22" t="s">
        <v>302</v>
      </c>
      <c r="CV16" s="22" t="s">
        <v>302</v>
      </c>
      <c r="CW16" s="22" t="s">
        <v>302</v>
      </c>
      <c r="CX16" s="22" t="s">
        <v>302</v>
      </c>
      <c r="CY16" s="22" t="s">
        <v>302</v>
      </c>
      <c r="CZ16" s="22" t="s">
        <v>302</v>
      </c>
      <c r="DA16" s="23" t="s">
        <v>302</v>
      </c>
      <c r="DB16" s="22" t="s">
        <v>302</v>
      </c>
      <c r="DC16" s="22" t="s">
        <v>302</v>
      </c>
      <c r="DD16" s="22" t="s">
        <v>302</v>
      </c>
      <c r="DE16" s="22" t="s">
        <v>302</v>
      </c>
      <c r="DF16" s="22" t="s">
        <v>302</v>
      </c>
      <c r="DG16" s="22" t="s">
        <v>302</v>
      </c>
      <c r="DH16" s="22" t="s">
        <v>302</v>
      </c>
      <c r="DI16" s="22" t="s">
        <v>302</v>
      </c>
      <c r="DJ16" s="22" t="s">
        <v>302</v>
      </c>
      <c r="DK16" s="22" t="s">
        <v>302</v>
      </c>
      <c r="DL16" s="22" t="s">
        <v>302</v>
      </c>
      <c r="DM16" s="22" t="s">
        <v>302</v>
      </c>
      <c r="DN16" s="23" t="s">
        <v>302</v>
      </c>
      <c r="DO16" s="22" t="s">
        <v>302</v>
      </c>
      <c r="DP16" s="22" t="s">
        <v>302</v>
      </c>
      <c r="DQ16" s="22" t="s">
        <v>302</v>
      </c>
      <c r="DR16" s="22" t="s">
        <v>302</v>
      </c>
      <c r="DS16" s="22" t="s">
        <v>302</v>
      </c>
    </row>
    <row r="17" spans="1:123" ht="23.25" hidden="1" thickBot="1" x14ac:dyDescent="0.3">
      <c r="A17" s="22">
        <v>900231793</v>
      </c>
      <c r="B17" s="22" t="s">
        <v>1</v>
      </c>
      <c r="C17" s="22" t="s">
        <v>319</v>
      </c>
      <c r="D17" s="22" t="s">
        <v>465</v>
      </c>
      <c r="E17" s="22" t="s">
        <v>317</v>
      </c>
      <c r="F17" s="24">
        <v>29153821</v>
      </c>
      <c r="G17" s="22" t="s">
        <v>501</v>
      </c>
      <c r="H17" s="22" t="s">
        <v>446</v>
      </c>
      <c r="I17" s="22">
        <v>890303093</v>
      </c>
      <c r="J17" s="22" t="s">
        <v>314</v>
      </c>
      <c r="K17" s="22">
        <v>398555</v>
      </c>
      <c r="L17" s="22" t="s">
        <v>313</v>
      </c>
      <c r="M17" s="22">
        <v>3418</v>
      </c>
      <c r="N17" s="22" t="s">
        <v>506</v>
      </c>
      <c r="O17" s="29">
        <v>44961</v>
      </c>
      <c r="P17" s="29">
        <v>44927</v>
      </c>
      <c r="Q17" s="29">
        <v>44957</v>
      </c>
      <c r="R17" s="29">
        <v>44978</v>
      </c>
      <c r="S17" s="24" t="s">
        <v>505</v>
      </c>
      <c r="T17" s="22" t="s">
        <v>311</v>
      </c>
      <c r="U17" s="22" t="s">
        <v>310</v>
      </c>
      <c r="V17" s="22" t="s">
        <v>309</v>
      </c>
      <c r="W17" s="23">
        <v>2766274</v>
      </c>
      <c r="X17" s="23">
        <v>0</v>
      </c>
      <c r="Y17" s="22" t="s">
        <v>302</v>
      </c>
      <c r="Z17" s="22"/>
      <c r="AA17" s="23">
        <v>2766274</v>
      </c>
      <c r="AB17" s="22" t="s">
        <v>336</v>
      </c>
      <c r="AC17" s="22" t="s">
        <v>307</v>
      </c>
      <c r="AD17" s="22" t="s">
        <v>306</v>
      </c>
      <c r="AE17" s="22" t="s">
        <v>344</v>
      </c>
      <c r="AF17" s="22" t="s">
        <v>504</v>
      </c>
      <c r="AG17" s="22" t="s">
        <v>320</v>
      </c>
      <c r="AH17" s="22" t="s">
        <v>302</v>
      </c>
      <c r="AI17" s="22" t="s">
        <v>302</v>
      </c>
      <c r="AJ17" s="22" t="s">
        <v>302</v>
      </c>
      <c r="AK17" s="22" t="s">
        <v>302</v>
      </c>
      <c r="AL17" s="22" t="s">
        <v>302</v>
      </c>
      <c r="AM17" s="22" t="s">
        <v>302</v>
      </c>
      <c r="AN17" s="22" t="s">
        <v>302</v>
      </c>
      <c r="AO17" s="22" t="s">
        <v>302</v>
      </c>
      <c r="AP17" s="23" t="s">
        <v>302</v>
      </c>
      <c r="AQ17" s="22" t="s">
        <v>302</v>
      </c>
      <c r="AR17" s="22" t="s">
        <v>302</v>
      </c>
      <c r="AS17" s="22" t="s">
        <v>302</v>
      </c>
      <c r="AT17" s="22" t="s">
        <v>302</v>
      </c>
      <c r="AU17" s="22" t="s">
        <v>302</v>
      </c>
      <c r="AV17" s="22" t="s">
        <v>302</v>
      </c>
      <c r="AW17" s="22" t="s">
        <v>302</v>
      </c>
      <c r="AX17" s="22" t="s">
        <v>302</v>
      </c>
      <c r="AY17" s="22" t="s">
        <v>302</v>
      </c>
      <c r="AZ17" s="22" t="s">
        <v>302</v>
      </c>
      <c r="BA17" s="22" t="s">
        <v>302</v>
      </c>
      <c r="BB17" s="22" t="s">
        <v>302</v>
      </c>
      <c r="BC17" s="22" t="s">
        <v>302</v>
      </c>
      <c r="BD17" s="22" t="s">
        <v>302</v>
      </c>
      <c r="BE17" s="22" t="s">
        <v>302</v>
      </c>
      <c r="BF17" s="22" t="s">
        <v>302</v>
      </c>
      <c r="BG17" s="23" t="s">
        <v>302</v>
      </c>
      <c r="BH17" s="22" t="s">
        <v>302</v>
      </c>
      <c r="BI17" s="22" t="s">
        <v>302</v>
      </c>
      <c r="BJ17" s="22" t="s">
        <v>302</v>
      </c>
      <c r="BK17" s="22" t="s">
        <v>302</v>
      </c>
      <c r="BL17" s="22" t="s">
        <v>302</v>
      </c>
      <c r="BM17" s="22" t="s">
        <v>302</v>
      </c>
      <c r="BN17" s="22" t="s">
        <v>302</v>
      </c>
      <c r="BO17" s="22" t="s">
        <v>302</v>
      </c>
      <c r="BP17" s="22" t="s">
        <v>302</v>
      </c>
      <c r="BQ17" s="22" t="s">
        <v>302</v>
      </c>
      <c r="BR17" s="22" t="s">
        <v>302</v>
      </c>
      <c r="BS17" s="22" t="s">
        <v>302</v>
      </c>
      <c r="BT17" s="22" t="s">
        <v>302</v>
      </c>
      <c r="BU17" s="23" t="s">
        <v>302</v>
      </c>
      <c r="BV17" s="22" t="s">
        <v>302</v>
      </c>
      <c r="BW17" s="22" t="s">
        <v>302</v>
      </c>
      <c r="BX17" s="22" t="s">
        <v>302</v>
      </c>
      <c r="BY17" s="22" t="s">
        <v>302</v>
      </c>
      <c r="BZ17" s="22" t="s">
        <v>302</v>
      </c>
      <c r="CA17" s="22" t="s">
        <v>302</v>
      </c>
      <c r="CB17" s="22" t="s">
        <v>302</v>
      </c>
      <c r="CC17" s="22" t="s">
        <v>302</v>
      </c>
      <c r="CD17" s="23" t="s">
        <v>302</v>
      </c>
      <c r="CE17" s="22" t="s">
        <v>302</v>
      </c>
      <c r="CF17" s="22" t="s">
        <v>302</v>
      </c>
      <c r="CG17" s="22" t="s">
        <v>302</v>
      </c>
      <c r="CH17" s="22" t="s">
        <v>302</v>
      </c>
      <c r="CI17" s="22" t="s">
        <v>302</v>
      </c>
      <c r="CJ17" s="22" t="s">
        <v>302</v>
      </c>
      <c r="CK17" s="22" t="s">
        <v>302</v>
      </c>
      <c r="CL17" s="22" t="s">
        <v>302</v>
      </c>
      <c r="CM17" s="22" t="s">
        <v>302</v>
      </c>
      <c r="CN17" s="23" t="s">
        <v>302</v>
      </c>
      <c r="CO17" s="22" t="s">
        <v>302</v>
      </c>
      <c r="CP17" s="22" t="s">
        <v>302</v>
      </c>
      <c r="CQ17" s="22" t="s">
        <v>302</v>
      </c>
      <c r="CR17" s="22" t="s">
        <v>302</v>
      </c>
      <c r="CS17" s="22" t="s">
        <v>302</v>
      </c>
      <c r="CT17" s="22" t="s">
        <v>302</v>
      </c>
      <c r="CU17" s="22" t="s">
        <v>302</v>
      </c>
      <c r="CV17" s="22" t="s">
        <v>302</v>
      </c>
      <c r="CW17" s="22" t="s">
        <v>302</v>
      </c>
      <c r="CX17" s="22" t="s">
        <v>302</v>
      </c>
      <c r="CY17" s="22" t="s">
        <v>302</v>
      </c>
      <c r="CZ17" s="22" t="s">
        <v>302</v>
      </c>
      <c r="DA17" s="23" t="s">
        <v>302</v>
      </c>
      <c r="DB17" s="22" t="s">
        <v>302</v>
      </c>
      <c r="DC17" s="22" t="s">
        <v>302</v>
      </c>
      <c r="DD17" s="22" t="s">
        <v>302</v>
      </c>
      <c r="DE17" s="22" t="s">
        <v>302</v>
      </c>
      <c r="DF17" s="22" t="s">
        <v>302</v>
      </c>
      <c r="DG17" s="22" t="s">
        <v>302</v>
      </c>
      <c r="DH17" s="22" t="s">
        <v>302</v>
      </c>
      <c r="DI17" s="22" t="s">
        <v>302</v>
      </c>
      <c r="DJ17" s="22" t="s">
        <v>302</v>
      </c>
      <c r="DK17" s="22" t="s">
        <v>302</v>
      </c>
      <c r="DL17" s="22" t="s">
        <v>302</v>
      </c>
      <c r="DM17" s="22" t="s">
        <v>302</v>
      </c>
      <c r="DN17" s="23" t="s">
        <v>302</v>
      </c>
      <c r="DO17" s="22" t="s">
        <v>302</v>
      </c>
      <c r="DP17" s="22" t="s">
        <v>302</v>
      </c>
      <c r="DQ17" s="22" t="s">
        <v>302</v>
      </c>
      <c r="DR17" s="22" t="s">
        <v>302</v>
      </c>
      <c r="DS17" s="22" t="s">
        <v>302</v>
      </c>
    </row>
    <row r="18" spans="1:123" ht="23.25" thickBot="1" x14ac:dyDescent="0.3">
      <c r="A18" s="22">
        <v>900231793</v>
      </c>
      <c r="B18" s="22" t="s">
        <v>1</v>
      </c>
      <c r="C18" s="22" t="s">
        <v>319</v>
      </c>
      <c r="D18" s="22" t="s">
        <v>465</v>
      </c>
      <c r="E18" s="22" t="s">
        <v>317</v>
      </c>
      <c r="F18" s="24">
        <v>29153821</v>
      </c>
      <c r="G18" s="22" t="s">
        <v>501</v>
      </c>
      <c r="H18" s="22" t="s">
        <v>446</v>
      </c>
      <c r="I18" s="22">
        <v>890303093</v>
      </c>
      <c r="J18" s="22" t="s">
        <v>314</v>
      </c>
      <c r="K18" s="22">
        <v>409836</v>
      </c>
      <c r="L18" s="22" t="s">
        <v>313</v>
      </c>
      <c r="M18" s="22">
        <v>3947</v>
      </c>
      <c r="N18" s="22" t="s">
        <v>503</v>
      </c>
      <c r="O18" s="29">
        <v>44989</v>
      </c>
      <c r="P18" s="29">
        <v>44958</v>
      </c>
      <c r="Q18" s="29">
        <v>44985</v>
      </c>
      <c r="R18" s="29">
        <v>44999</v>
      </c>
      <c r="S18" s="24">
        <v>230618549337940</v>
      </c>
      <c r="T18" s="22" t="s">
        <v>311</v>
      </c>
      <c r="U18" s="22" t="s">
        <v>310</v>
      </c>
      <c r="V18" s="22" t="s">
        <v>309</v>
      </c>
      <c r="W18" s="23">
        <v>2665600</v>
      </c>
      <c r="X18" s="23">
        <v>0</v>
      </c>
      <c r="Y18" s="22" t="s">
        <v>302</v>
      </c>
      <c r="Z18" s="22"/>
      <c r="AA18" s="23">
        <v>2665600</v>
      </c>
      <c r="AB18" s="22" t="s">
        <v>431</v>
      </c>
      <c r="AC18" s="22" t="s">
        <v>307</v>
      </c>
      <c r="AD18" s="22" t="s">
        <v>306</v>
      </c>
      <c r="AE18" s="22" t="s">
        <v>340</v>
      </c>
      <c r="AF18" s="22" t="s">
        <v>502</v>
      </c>
      <c r="AG18" s="22" t="s">
        <v>320</v>
      </c>
      <c r="AH18" s="22" t="s">
        <v>302</v>
      </c>
      <c r="AI18" s="22" t="s">
        <v>302</v>
      </c>
      <c r="AJ18" s="22" t="s">
        <v>302</v>
      </c>
      <c r="AK18" s="22" t="s">
        <v>302</v>
      </c>
      <c r="AL18" s="22" t="s">
        <v>302</v>
      </c>
      <c r="AM18" s="22" t="s">
        <v>302</v>
      </c>
      <c r="AN18" s="22" t="s">
        <v>302</v>
      </c>
      <c r="AO18" s="22" t="s">
        <v>302</v>
      </c>
      <c r="AP18" s="23" t="s">
        <v>302</v>
      </c>
      <c r="AQ18" s="22" t="s">
        <v>302</v>
      </c>
      <c r="AR18" s="22" t="s">
        <v>302</v>
      </c>
      <c r="AS18" s="22" t="s">
        <v>302</v>
      </c>
      <c r="AT18" s="22" t="s">
        <v>302</v>
      </c>
      <c r="AU18" s="22" t="s">
        <v>302</v>
      </c>
      <c r="AV18" s="22" t="s">
        <v>302</v>
      </c>
      <c r="AW18" s="22" t="s">
        <v>302</v>
      </c>
      <c r="AX18" s="22" t="s">
        <v>302</v>
      </c>
      <c r="AY18" s="22" t="s">
        <v>302</v>
      </c>
      <c r="AZ18" s="22" t="s">
        <v>302</v>
      </c>
      <c r="BA18" s="22" t="s">
        <v>302</v>
      </c>
      <c r="BB18" s="22" t="s">
        <v>302</v>
      </c>
      <c r="BC18" s="22" t="s">
        <v>302</v>
      </c>
      <c r="BD18" s="22" t="s">
        <v>302</v>
      </c>
      <c r="BE18" s="22" t="s">
        <v>302</v>
      </c>
      <c r="BF18" s="22" t="s">
        <v>302</v>
      </c>
      <c r="BG18" s="23" t="s">
        <v>302</v>
      </c>
      <c r="BH18" s="22" t="s">
        <v>302</v>
      </c>
      <c r="BI18" s="22" t="s">
        <v>302</v>
      </c>
      <c r="BJ18" s="22" t="s">
        <v>302</v>
      </c>
      <c r="BK18" s="22" t="s">
        <v>302</v>
      </c>
      <c r="BL18" s="22" t="s">
        <v>302</v>
      </c>
      <c r="BM18" s="22" t="s">
        <v>302</v>
      </c>
      <c r="BN18" s="22" t="s">
        <v>302</v>
      </c>
      <c r="BO18" s="22" t="s">
        <v>302</v>
      </c>
      <c r="BP18" s="22" t="s">
        <v>302</v>
      </c>
      <c r="BQ18" s="22" t="s">
        <v>302</v>
      </c>
      <c r="BR18" s="22" t="s">
        <v>302</v>
      </c>
      <c r="BS18" s="22" t="s">
        <v>302</v>
      </c>
      <c r="BT18" s="22" t="s">
        <v>302</v>
      </c>
      <c r="BU18" s="23" t="s">
        <v>302</v>
      </c>
      <c r="BV18" s="22" t="s">
        <v>302</v>
      </c>
      <c r="BW18" s="22" t="s">
        <v>302</v>
      </c>
      <c r="BX18" s="22" t="s">
        <v>302</v>
      </c>
      <c r="BY18" s="22" t="s">
        <v>302</v>
      </c>
      <c r="BZ18" s="22" t="s">
        <v>302</v>
      </c>
      <c r="CA18" s="22" t="s">
        <v>302</v>
      </c>
      <c r="CB18" s="22" t="s">
        <v>302</v>
      </c>
      <c r="CC18" s="22" t="s">
        <v>302</v>
      </c>
      <c r="CD18" s="23" t="s">
        <v>302</v>
      </c>
      <c r="CE18" s="22" t="s">
        <v>302</v>
      </c>
      <c r="CF18" s="22" t="s">
        <v>302</v>
      </c>
      <c r="CG18" s="22" t="s">
        <v>302</v>
      </c>
      <c r="CH18" s="22" t="s">
        <v>302</v>
      </c>
      <c r="CI18" s="22" t="s">
        <v>302</v>
      </c>
      <c r="CJ18" s="22" t="s">
        <v>302</v>
      </c>
      <c r="CK18" s="22" t="s">
        <v>302</v>
      </c>
      <c r="CL18" s="22" t="s">
        <v>302</v>
      </c>
      <c r="CM18" s="22" t="s">
        <v>302</v>
      </c>
      <c r="CN18" s="23" t="s">
        <v>302</v>
      </c>
      <c r="CO18" s="22" t="s">
        <v>302</v>
      </c>
      <c r="CP18" s="22" t="s">
        <v>302</v>
      </c>
      <c r="CQ18" s="22" t="s">
        <v>302</v>
      </c>
      <c r="CR18" s="22" t="s">
        <v>302</v>
      </c>
      <c r="CS18" s="22" t="s">
        <v>302</v>
      </c>
      <c r="CT18" s="22" t="s">
        <v>302</v>
      </c>
      <c r="CU18" s="22" t="s">
        <v>302</v>
      </c>
      <c r="CV18" s="22" t="s">
        <v>302</v>
      </c>
      <c r="CW18" s="22" t="s">
        <v>302</v>
      </c>
      <c r="CX18" s="22" t="s">
        <v>302</v>
      </c>
      <c r="CY18" s="22" t="s">
        <v>302</v>
      </c>
      <c r="CZ18" s="22" t="s">
        <v>302</v>
      </c>
      <c r="DA18" s="23" t="s">
        <v>302</v>
      </c>
      <c r="DB18" s="22" t="s">
        <v>302</v>
      </c>
      <c r="DC18" s="22" t="s">
        <v>302</v>
      </c>
      <c r="DD18" s="22" t="s">
        <v>302</v>
      </c>
      <c r="DE18" s="22" t="s">
        <v>302</v>
      </c>
      <c r="DF18" s="22" t="s">
        <v>302</v>
      </c>
      <c r="DG18" s="22" t="s">
        <v>302</v>
      </c>
      <c r="DH18" s="22" t="s">
        <v>302</v>
      </c>
      <c r="DI18" s="22" t="s">
        <v>302</v>
      </c>
      <c r="DJ18" s="22" t="s">
        <v>302</v>
      </c>
      <c r="DK18" s="22" t="s">
        <v>302</v>
      </c>
      <c r="DL18" s="22" t="s">
        <v>302</v>
      </c>
      <c r="DM18" s="22" t="s">
        <v>302</v>
      </c>
      <c r="DN18" s="23" t="s">
        <v>302</v>
      </c>
      <c r="DO18" s="22" t="s">
        <v>302</v>
      </c>
      <c r="DP18" s="22" t="s">
        <v>302</v>
      </c>
      <c r="DQ18" s="22" t="s">
        <v>302</v>
      </c>
      <c r="DR18" s="22" t="s">
        <v>302</v>
      </c>
      <c r="DS18" s="22" t="s">
        <v>302</v>
      </c>
    </row>
    <row r="19" spans="1:123" ht="23.25" hidden="1" thickBot="1" x14ac:dyDescent="0.3">
      <c r="A19" s="22">
        <v>900231793</v>
      </c>
      <c r="B19" s="22" t="s">
        <v>1</v>
      </c>
      <c r="C19" s="22" t="s">
        <v>319</v>
      </c>
      <c r="D19" s="22" t="s">
        <v>465</v>
      </c>
      <c r="E19" s="22" t="s">
        <v>317</v>
      </c>
      <c r="F19" s="24">
        <v>29153821</v>
      </c>
      <c r="G19" s="22" t="s">
        <v>501</v>
      </c>
      <c r="H19" s="22" t="s">
        <v>446</v>
      </c>
      <c r="I19" s="22">
        <v>890303093</v>
      </c>
      <c r="J19" s="22" t="s">
        <v>314</v>
      </c>
      <c r="K19" s="22">
        <v>421254</v>
      </c>
      <c r="L19" s="22" t="s">
        <v>313</v>
      </c>
      <c r="M19" s="22">
        <v>4431</v>
      </c>
      <c r="N19" s="22" t="s">
        <v>500</v>
      </c>
      <c r="O19" s="29">
        <v>45021</v>
      </c>
      <c r="P19" s="29">
        <v>44986</v>
      </c>
      <c r="Q19" s="29">
        <v>45016</v>
      </c>
      <c r="R19" s="22" t="s">
        <v>605</v>
      </c>
      <c r="S19" s="24">
        <v>230938549312330</v>
      </c>
      <c r="T19" s="22" t="s">
        <v>311</v>
      </c>
      <c r="U19" s="22" t="s">
        <v>310</v>
      </c>
      <c r="V19" s="22" t="s">
        <v>309</v>
      </c>
      <c r="W19" s="23">
        <v>2665600</v>
      </c>
      <c r="X19" s="23">
        <v>0</v>
      </c>
      <c r="Y19" s="22" t="s">
        <v>302</v>
      </c>
      <c r="Z19" s="22"/>
      <c r="AA19" s="23">
        <v>2665600</v>
      </c>
      <c r="AB19" s="22" t="s">
        <v>308</v>
      </c>
      <c r="AC19" s="22" t="s">
        <v>307</v>
      </c>
      <c r="AD19" s="22" t="s">
        <v>306</v>
      </c>
      <c r="AE19" s="22" t="s">
        <v>305</v>
      </c>
      <c r="AF19" s="22" t="s">
        <v>499</v>
      </c>
      <c r="AG19" s="22" t="s">
        <v>479</v>
      </c>
      <c r="AH19" s="22" t="s">
        <v>302</v>
      </c>
      <c r="AI19" s="22" t="s">
        <v>302</v>
      </c>
      <c r="AJ19" s="22" t="s">
        <v>302</v>
      </c>
      <c r="AK19" s="22" t="s">
        <v>302</v>
      </c>
      <c r="AL19" s="22" t="s">
        <v>302</v>
      </c>
      <c r="AM19" s="22" t="s">
        <v>302</v>
      </c>
      <c r="AN19" s="22" t="s">
        <v>302</v>
      </c>
      <c r="AO19" s="22" t="s">
        <v>302</v>
      </c>
      <c r="AP19" s="23" t="s">
        <v>302</v>
      </c>
      <c r="AQ19" s="22" t="s">
        <v>302</v>
      </c>
      <c r="AR19" s="22" t="s">
        <v>302</v>
      </c>
      <c r="AS19" s="22" t="s">
        <v>302</v>
      </c>
      <c r="AT19" s="22" t="s">
        <v>302</v>
      </c>
      <c r="AU19" s="22" t="s">
        <v>302</v>
      </c>
      <c r="AV19" s="22" t="s">
        <v>302</v>
      </c>
      <c r="AW19" s="22" t="s">
        <v>302</v>
      </c>
      <c r="AX19" s="22" t="s">
        <v>302</v>
      </c>
      <c r="AY19" s="22" t="s">
        <v>302</v>
      </c>
      <c r="AZ19" s="22" t="s">
        <v>302</v>
      </c>
      <c r="BA19" s="22" t="s">
        <v>302</v>
      </c>
      <c r="BB19" s="22" t="s">
        <v>302</v>
      </c>
      <c r="BC19" s="22" t="s">
        <v>302</v>
      </c>
      <c r="BD19" s="22" t="s">
        <v>302</v>
      </c>
      <c r="BE19" s="22" t="s">
        <v>302</v>
      </c>
      <c r="BF19" s="22" t="s">
        <v>302</v>
      </c>
      <c r="BG19" s="23" t="s">
        <v>302</v>
      </c>
      <c r="BH19" s="22" t="s">
        <v>302</v>
      </c>
      <c r="BI19" s="22" t="s">
        <v>302</v>
      </c>
      <c r="BJ19" s="22" t="s">
        <v>302</v>
      </c>
      <c r="BK19" s="22" t="s">
        <v>302</v>
      </c>
      <c r="BL19" s="22" t="s">
        <v>302</v>
      </c>
      <c r="BM19" s="22" t="s">
        <v>302</v>
      </c>
      <c r="BN19" s="22" t="s">
        <v>302</v>
      </c>
      <c r="BO19" s="22" t="s">
        <v>302</v>
      </c>
      <c r="BP19" s="22" t="s">
        <v>302</v>
      </c>
      <c r="BQ19" s="22" t="s">
        <v>302</v>
      </c>
      <c r="BR19" s="22" t="s">
        <v>302</v>
      </c>
      <c r="BS19" s="22" t="s">
        <v>302</v>
      </c>
      <c r="BT19" s="22" t="s">
        <v>302</v>
      </c>
      <c r="BU19" s="23" t="s">
        <v>302</v>
      </c>
      <c r="BV19" s="22" t="s">
        <v>302</v>
      </c>
      <c r="BW19" s="22" t="s">
        <v>302</v>
      </c>
      <c r="BX19" s="22" t="s">
        <v>302</v>
      </c>
      <c r="BY19" s="22" t="s">
        <v>302</v>
      </c>
      <c r="BZ19" s="22" t="s">
        <v>302</v>
      </c>
      <c r="CA19" s="22" t="s">
        <v>302</v>
      </c>
      <c r="CB19" s="22" t="s">
        <v>302</v>
      </c>
      <c r="CC19" s="22" t="s">
        <v>302</v>
      </c>
      <c r="CD19" s="23" t="s">
        <v>302</v>
      </c>
      <c r="CE19" s="22" t="s">
        <v>302</v>
      </c>
      <c r="CF19" s="22" t="s">
        <v>302</v>
      </c>
      <c r="CG19" s="22" t="s">
        <v>302</v>
      </c>
      <c r="CH19" s="22" t="s">
        <v>302</v>
      </c>
      <c r="CI19" s="22" t="s">
        <v>302</v>
      </c>
      <c r="CJ19" s="22" t="s">
        <v>302</v>
      </c>
      <c r="CK19" s="22" t="s">
        <v>302</v>
      </c>
      <c r="CL19" s="22" t="s">
        <v>302</v>
      </c>
      <c r="CM19" s="22" t="s">
        <v>302</v>
      </c>
      <c r="CN19" s="23" t="s">
        <v>302</v>
      </c>
      <c r="CO19" s="22" t="s">
        <v>302</v>
      </c>
      <c r="CP19" s="22" t="s">
        <v>302</v>
      </c>
      <c r="CQ19" s="22" t="s">
        <v>302</v>
      </c>
      <c r="CR19" s="22" t="s">
        <v>302</v>
      </c>
      <c r="CS19" s="22" t="s">
        <v>302</v>
      </c>
      <c r="CT19" s="22" t="s">
        <v>302</v>
      </c>
      <c r="CU19" s="22" t="s">
        <v>302</v>
      </c>
      <c r="CV19" s="22" t="s">
        <v>302</v>
      </c>
      <c r="CW19" s="22" t="s">
        <v>302</v>
      </c>
      <c r="CX19" s="22" t="s">
        <v>302</v>
      </c>
      <c r="CY19" s="22" t="s">
        <v>302</v>
      </c>
      <c r="CZ19" s="22" t="s">
        <v>302</v>
      </c>
      <c r="DA19" s="23" t="s">
        <v>302</v>
      </c>
      <c r="DB19" s="22" t="s">
        <v>302</v>
      </c>
      <c r="DC19" s="22" t="s">
        <v>302</v>
      </c>
      <c r="DD19" s="22" t="s">
        <v>302</v>
      </c>
      <c r="DE19" s="22" t="s">
        <v>302</v>
      </c>
      <c r="DF19" s="22" t="s">
        <v>302</v>
      </c>
      <c r="DG19" s="22" t="s">
        <v>302</v>
      </c>
      <c r="DH19" s="22" t="s">
        <v>302</v>
      </c>
      <c r="DI19" s="22" t="s">
        <v>302</v>
      </c>
      <c r="DJ19" s="22" t="s">
        <v>302</v>
      </c>
      <c r="DK19" s="22" t="s">
        <v>302</v>
      </c>
      <c r="DL19" s="22" t="s">
        <v>302</v>
      </c>
      <c r="DM19" s="22" t="s">
        <v>302</v>
      </c>
      <c r="DN19" s="23" t="s">
        <v>302</v>
      </c>
      <c r="DO19" s="22" t="s">
        <v>302</v>
      </c>
      <c r="DP19" s="22" t="s">
        <v>302</v>
      </c>
      <c r="DQ19" s="22" t="s">
        <v>302</v>
      </c>
      <c r="DR19" s="22" t="s">
        <v>302</v>
      </c>
      <c r="DS19" s="22" t="s">
        <v>302</v>
      </c>
    </row>
    <row r="20" spans="1:123" ht="22.5" hidden="1" x14ac:dyDescent="0.25">
      <c r="A20" s="25">
        <v>900231793</v>
      </c>
      <c r="B20" s="25" t="s">
        <v>1</v>
      </c>
      <c r="C20" s="25" t="s">
        <v>319</v>
      </c>
      <c r="D20" s="25" t="s">
        <v>465</v>
      </c>
      <c r="E20" s="25" t="s">
        <v>317</v>
      </c>
      <c r="F20" s="27">
        <v>10001611</v>
      </c>
      <c r="G20" s="25" t="s">
        <v>482</v>
      </c>
      <c r="H20" s="25" t="s">
        <v>446</v>
      </c>
      <c r="I20" s="25">
        <v>890303093</v>
      </c>
      <c r="J20" s="25" t="s">
        <v>314</v>
      </c>
      <c r="K20" s="25">
        <v>388153</v>
      </c>
      <c r="L20" s="25" t="s">
        <v>313</v>
      </c>
      <c r="M20" s="25">
        <v>2928</v>
      </c>
      <c r="N20" s="25" t="s">
        <v>498</v>
      </c>
      <c r="O20" s="30">
        <v>44931</v>
      </c>
      <c r="P20" s="30">
        <v>44896</v>
      </c>
      <c r="Q20" s="30">
        <v>44926</v>
      </c>
      <c r="R20" s="25" t="s">
        <v>605</v>
      </c>
      <c r="S20" s="27" t="s">
        <v>492</v>
      </c>
      <c r="T20" s="25" t="s">
        <v>311</v>
      </c>
      <c r="U20" s="25" t="s">
        <v>310</v>
      </c>
      <c r="V20" s="25" t="s">
        <v>309</v>
      </c>
      <c r="W20" s="26">
        <v>2380000</v>
      </c>
      <c r="X20" s="26">
        <v>0</v>
      </c>
      <c r="Y20" s="25" t="s">
        <v>302</v>
      </c>
      <c r="Z20" s="25"/>
      <c r="AA20" s="26">
        <v>0</v>
      </c>
      <c r="AB20" s="25" t="s">
        <v>381</v>
      </c>
      <c r="AC20" s="25" t="s">
        <v>307</v>
      </c>
      <c r="AD20" s="25" t="s">
        <v>306</v>
      </c>
      <c r="AE20" s="25" t="s">
        <v>332</v>
      </c>
      <c r="AF20" s="25" t="s">
        <v>497</v>
      </c>
      <c r="AG20" s="25" t="s">
        <v>320</v>
      </c>
      <c r="AH20" s="25" t="s">
        <v>302</v>
      </c>
      <c r="AI20" s="25" t="s">
        <v>302</v>
      </c>
      <c r="AJ20" s="25" t="s">
        <v>302</v>
      </c>
      <c r="AK20" s="25" t="s">
        <v>302</v>
      </c>
      <c r="AL20" s="25" t="s">
        <v>302</v>
      </c>
      <c r="AM20" s="25" t="s">
        <v>302</v>
      </c>
      <c r="AN20" s="25" t="s">
        <v>302</v>
      </c>
      <c r="AO20" s="25" t="s">
        <v>302</v>
      </c>
      <c r="AP20" s="26" t="s">
        <v>302</v>
      </c>
      <c r="AQ20" s="25" t="s">
        <v>302</v>
      </c>
      <c r="AR20" s="25" t="s">
        <v>302</v>
      </c>
      <c r="AS20" s="25" t="s">
        <v>302</v>
      </c>
      <c r="AT20" s="25" t="s">
        <v>302</v>
      </c>
      <c r="AU20" s="25" t="s">
        <v>302</v>
      </c>
      <c r="AV20" s="25" t="s">
        <v>302</v>
      </c>
      <c r="AW20" s="25" t="s">
        <v>302</v>
      </c>
      <c r="AX20" s="25" t="s">
        <v>302</v>
      </c>
      <c r="AY20" s="25" t="s">
        <v>302</v>
      </c>
      <c r="AZ20" s="25" t="s">
        <v>302</v>
      </c>
      <c r="BA20" s="25" t="s">
        <v>302</v>
      </c>
      <c r="BB20" s="25" t="s">
        <v>302</v>
      </c>
      <c r="BC20" s="25" t="s">
        <v>302</v>
      </c>
      <c r="BD20" s="25" t="s">
        <v>302</v>
      </c>
      <c r="BE20" s="25" t="s">
        <v>302</v>
      </c>
      <c r="BF20" s="25" t="s">
        <v>302</v>
      </c>
      <c r="BG20" s="26" t="s">
        <v>302</v>
      </c>
      <c r="BH20" s="25" t="s">
        <v>302</v>
      </c>
      <c r="BI20" s="25" t="s">
        <v>302</v>
      </c>
      <c r="BJ20" s="25" t="s">
        <v>302</v>
      </c>
      <c r="BK20" s="25" t="s">
        <v>302</v>
      </c>
      <c r="BL20" s="25" t="s">
        <v>302</v>
      </c>
      <c r="BM20" s="25" t="s">
        <v>302</v>
      </c>
      <c r="BN20" s="25" t="s">
        <v>302</v>
      </c>
      <c r="BO20" s="25" t="s">
        <v>302</v>
      </c>
      <c r="BP20" s="25" t="s">
        <v>302</v>
      </c>
      <c r="BQ20" s="25" t="s">
        <v>302</v>
      </c>
      <c r="BR20" s="25" t="s">
        <v>302</v>
      </c>
      <c r="BS20" s="25" t="s">
        <v>302</v>
      </c>
      <c r="BT20" s="25" t="s">
        <v>302</v>
      </c>
      <c r="BU20" s="26" t="s">
        <v>302</v>
      </c>
      <c r="BV20" s="25" t="s">
        <v>302</v>
      </c>
      <c r="BW20" s="25" t="s">
        <v>302</v>
      </c>
      <c r="BX20" s="25" t="s">
        <v>302</v>
      </c>
      <c r="BY20" s="25" t="s">
        <v>302</v>
      </c>
      <c r="BZ20" s="25" t="s">
        <v>302</v>
      </c>
      <c r="CA20" s="25" t="s">
        <v>302</v>
      </c>
      <c r="CB20" s="25" t="s">
        <v>302</v>
      </c>
      <c r="CC20" s="25" t="s">
        <v>302</v>
      </c>
      <c r="CD20" s="26" t="s">
        <v>302</v>
      </c>
      <c r="CE20" s="25" t="s">
        <v>302</v>
      </c>
      <c r="CF20" s="25" t="s">
        <v>330</v>
      </c>
      <c r="CG20" s="25">
        <v>281</v>
      </c>
      <c r="CH20" s="25" t="s">
        <v>496</v>
      </c>
      <c r="CI20" s="25" t="s">
        <v>302</v>
      </c>
      <c r="CJ20" s="25" t="s">
        <v>322</v>
      </c>
      <c r="CK20" s="25" t="s">
        <v>311</v>
      </c>
      <c r="CL20" s="25" t="s">
        <v>310</v>
      </c>
      <c r="CM20" s="25" t="s">
        <v>495</v>
      </c>
      <c r="CN20" s="26">
        <v>2380000</v>
      </c>
      <c r="CO20" s="25" t="s">
        <v>307</v>
      </c>
      <c r="CP20" s="25" t="s">
        <v>306</v>
      </c>
      <c r="CQ20" s="25" t="s">
        <v>322</v>
      </c>
      <c r="CR20" s="25" t="s">
        <v>494</v>
      </c>
      <c r="CS20" s="25" t="s">
        <v>326</v>
      </c>
      <c r="CT20" s="25" t="s">
        <v>302</v>
      </c>
      <c r="CU20" s="25" t="s">
        <v>302</v>
      </c>
      <c r="CV20" s="25" t="s">
        <v>302</v>
      </c>
      <c r="CW20" s="25" t="s">
        <v>302</v>
      </c>
      <c r="CX20" s="25" t="s">
        <v>302</v>
      </c>
      <c r="CY20" s="25" t="s">
        <v>302</v>
      </c>
      <c r="CZ20" s="25" t="s">
        <v>302</v>
      </c>
      <c r="DA20" s="26" t="s">
        <v>302</v>
      </c>
      <c r="DB20" s="25" t="s">
        <v>302</v>
      </c>
      <c r="DC20" s="25" t="s">
        <v>302</v>
      </c>
      <c r="DD20" s="25" t="s">
        <v>302</v>
      </c>
      <c r="DE20" s="25" t="s">
        <v>302</v>
      </c>
      <c r="DF20" s="25" t="s">
        <v>302</v>
      </c>
      <c r="DG20" s="25" t="s">
        <v>302</v>
      </c>
      <c r="DH20" s="25" t="s">
        <v>302</v>
      </c>
      <c r="DI20" s="25" t="s">
        <v>302</v>
      </c>
      <c r="DJ20" s="25" t="s">
        <v>302</v>
      </c>
      <c r="DK20" s="25" t="s">
        <v>302</v>
      </c>
      <c r="DL20" s="25" t="s">
        <v>302</v>
      </c>
      <c r="DM20" s="25" t="s">
        <v>302</v>
      </c>
      <c r="DN20" s="26" t="s">
        <v>302</v>
      </c>
      <c r="DO20" s="25" t="s">
        <v>302</v>
      </c>
      <c r="DP20" s="25" t="s">
        <v>302</v>
      </c>
      <c r="DQ20" s="25" t="s">
        <v>302</v>
      </c>
      <c r="DR20" s="25" t="s">
        <v>302</v>
      </c>
      <c r="DS20" s="25" t="s">
        <v>302</v>
      </c>
    </row>
    <row r="21" spans="1:123" ht="23.25" hidden="1" thickBot="1" x14ac:dyDescent="0.3">
      <c r="A21" s="22">
        <v>900231793</v>
      </c>
      <c r="B21" s="22" t="s">
        <v>1</v>
      </c>
      <c r="C21" s="22" t="s">
        <v>319</v>
      </c>
      <c r="D21" s="22" t="s">
        <v>465</v>
      </c>
      <c r="E21" s="22" t="s">
        <v>317</v>
      </c>
      <c r="F21" s="24">
        <v>10001611</v>
      </c>
      <c r="G21" s="22" t="s">
        <v>482</v>
      </c>
      <c r="H21" s="22" t="s">
        <v>446</v>
      </c>
      <c r="I21" s="22">
        <v>890303093</v>
      </c>
      <c r="J21" s="22" t="s">
        <v>314</v>
      </c>
      <c r="K21" s="22">
        <v>388153</v>
      </c>
      <c r="L21" s="22" t="s">
        <v>313</v>
      </c>
      <c r="M21" s="22">
        <v>2965</v>
      </c>
      <c r="N21" s="22" t="s">
        <v>493</v>
      </c>
      <c r="O21" s="29">
        <v>44932</v>
      </c>
      <c r="P21" s="29">
        <v>44896</v>
      </c>
      <c r="Q21" s="29">
        <v>44926</v>
      </c>
      <c r="R21" s="29">
        <v>44978</v>
      </c>
      <c r="S21" s="24" t="s">
        <v>492</v>
      </c>
      <c r="T21" s="22" t="s">
        <v>311</v>
      </c>
      <c r="U21" s="22" t="s">
        <v>310</v>
      </c>
      <c r="V21" s="22" t="s">
        <v>309</v>
      </c>
      <c r="W21" s="23">
        <v>2380000</v>
      </c>
      <c r="X21" s="23">
        <v>0</v>
      </c>
      <c r="Y21" s="22" t="s">
        <v>302</v>
      </c>
      <c r="Z21" s="22"/>
      <c r="AA21" s="23">
        <v>2380000</v>
      </c>
      <c r="AB21" s="22" t="s">
        <v>491</v>
      </c>
      <c r="AC21" s="22" t="s">
        <v>307</v>
      </c>
      <c r="AD21" s="22" t="s">
        <v>306</v>
      </c>
      <c r="AE21" s="22" t="s">
        <v>322</v>
      </c>
      <c r="AF21" s="22" t="s">
        <v>490</v>
      </c>
      <c r="AG21" s="22" t="s">
        <v>320</v>
      </c>
      <c r="AH21" s="22" t="s">
        <v>302</v>
      </c>
      <c r="AI21" s="22" t="s">
        <v>302</v>
      </c>
      <c r="AJ21" s="22" t="s">
        <v>302</v>
      </c>
      <c r="AK21" s="22" t="s">
        <v>302</v>
      </c>
      <c r="AL21" s="22" t="s">
        <v>302</v>
      </c>
      <c r="AM21" s="22" t="s">
        <v>302</v>
      </c>
      <c r="AN21" s="22" t="s">
        <v>302</v>
      </c>
      <c r="AO21" s="22" t="s">
        <v>302</v>
      </c>
      <c r="AP21" s="23" t="s">
        <v>302</v>
      </c>
      <c r="AQ21" s="22" t="s">
        <v>302</v>
      </c>
      <c r="AR21" s="22" t="s">
        <v>302</v>
      </c>
      <c r="AS21" s="22" t="s">
        <v>302</v>
      </c>
      <c r="AT21" s="22" t="s">
        <v>302</v>
      </c>
      <c r="AU21" s="22" t="s">
        <v>302</v>
      </c>
      <c r="AV21" s="22" t="s">
        <v>302</v>
      </c>
      <c r="AW21" s="22" t="s">
        <v>302</v>
      </c>
      <c r="AX21" s="22" t="s">
        <v>302</v>
      </c>
      <c r="AY21" s="22" t="s">
        <v>302</v>
      </c>
      <c r="AZ21" s="22" t="s">
        <v>302</v>
      </c>
      <c r="BA21" s="22" t="s">
        <v>302</v>
      </c>
      <c r="BB21" s="22" t="s">
        <v>302</v>
      </c>
      <c r="BC21" s="22" t="s">
        <v>302</v>
      </c>
      <c r="BD21" s="22" t="s">
        <v>302</v>
      </c>
      <c r="BE21" s="22" t="s">
        <v>302</v>
      </c>
      <c r="BF21" s="22" t="s">
        <v>302</v>
      </c>
      <c r="BG21" s="23" t="s">
        <v>302</v>
      </c>
      <c r="BH21" s="22" t="s">
        <v>302</v>
      </c>
      <c r="BI21" s="22" t="s">
        <v>302</v>
      </c>
      <c r="BJ21" s="22" t="s">
        <v>302</v>
      </c>
      <c r="BK21" s="22" t="s">
        <v>302</v>
      </c>
      <c r="BL21" s="22" t="s">
        <v>302</v>
      </c>
      <c r="BM21" s="22" t="s">
        <v>302</v>
      </c>
      <c r="BN21" s="22" t="s">
        <v>302</v>
      </c>
      <c r="BO21" s="22" t="s">
        <v>302</v>
      </c>
      <c r="BP21" s="22" t="s">
        <v>302</v>
      </c>
      <c r="BQ21" s="22" t="s">
        <v>302</v>
      </c>
      <c r="BR21" s="22" t="s">
        <v>302</v>
      </c>
      <c r="BS21" s="22" t="s">
        <v>302</v>
      </c>
      <c r="BT21" s="22" t="s">
        <v>302</v>
      </c>
      <c r="BU21" s="23" t="s">
        <v>302</v>
      </c>
      <c r="BV21" s="22" t="s">
        <v>302</v>
      </c>
      <c r="BW21" s="22" t="s">
        <v>302</v>
      </c>
      <c r="BX21" s="22" t="s">
        <v>302</v>
      </c>
      <c r="BY21" s="22" t="s">
        <v>302</v>
      </c>
      <c r="BZ21" s="22" t="s">
        <v>302</v>
      </c>
      <c r="CA21" s="22" t="s">
        <v>302</v>
      </c>
      <c r="CB21" s="22" t="s">
        <v>302</v>
      </c>
      <c r="CC21" s="22" t="s">
        <v>302</v>
      </c>
      <c r="CD21" s="23" t="s">
        <v>302</v>
      </c>
      <c r="CE21" s="22" t="s">
        <v>302</v>
      </c>
      <c r="CF21" s="22" t="s">
        <v>302</v>
      </c>
      <c r="CG21" s="22" t="s">
        <v>302</v>
      </c>
      <c r="CH21" s="22" t="s">
        <v>302</v>
      </c>
      <c r="CI21" s="22" t="s">
        <v>302</v>
      </c>
      <c r="CJ21" s="22" t="s">
        <v>302</v>
      </c>
      <c r="CK21" s="22" t="s">
        <v>302</v>
      </c>
      <c r="CL21" s="22" t="s">
        <v>302</v>
      </c>
      <c r="CM21" s="22" t="s">
        <v>302</v>
      </c>
      <c r="CN21" s="23" t="s">
        <v>302</v>
      </c>
      <c r="CO21" s="22" t="s">
        <v>302</v>
      </c>
      <c r="CP21" s="22" t="s">
        <v>302</v>
      </c>
      <c r="CQ21" s="22" t="s">
        <v>302</v>
      </c>
      <c r="CR21" s="22" t="s">
        <v>302</v>
      </c>
      <c r="CS21" s="22" t="s">
        <v>302</v>
      </c>
      <c r="CT21" s="22" t="s">
        <v>302</v>
      </c>
      <c r="CU21" s="22" t="s">
        <v>302</v>
      </c>
      <c r="CV21" s="22" t="s">
        <v>302</v>
      </c>
      <c r="CW21" s="22" t="s">
        <v>302</v>
      </c>
      <c r="CX21" s="22" t="s">
        <v>302</v>
      </c>
      <c r="CY21" s="22" t="s">
        <v>302</v>
      </c>
      <c r="CZ21" s="22" t="s">
        <v>302</v>
      </c>
      <c r="DA21" s="23" t="s">
        <v>302</v>
      </c>
      <c r="DB21" s="22" t="s">
        <v>302</v>
      </c>
      <c r="DC21" s="22" t="s">
        <v>302</v>
      </c>
      <c r="DD21" s="22" t="s">
        <v>302</v>
      </c>
      <c r="DE21" s="22" t="s">
        <v>302</v>
      </c>
      <c r="DF21" s="22" t="s">
        <v>302</v>
      </c>
      <c r="DG21" s="22" t="s">
        <v>302</v>
      </c>
      <c r="DH21" s="22" t="s">
        <v>302</v>
      </c>
      <c r="DI21" s="22" t="s">
        <v>302</v>
      </c>
      <c r="DJ21" s="22" t="s">
        <v>302</v>
      </c>
      <c r="DK21" s="22" t="s">
        <v>302</v>
      </c>
      <c r="DL21" s="22" t="s">
        <v>302</v>
      </c>
      <c r="DM21" s="22" t="s">
        <v>302</v>
      </c>
      <c r="DN21" s="23" t="s">
        <v>302</v>
      </c>
      <c r="DO21" s="22" t="s">
        <v>302</v>
      </c>
      <c r="DP21" s="22" t="s">
        <v>302</v>
      </c>
      <c r="DQ21" s="22" t="s">
        <v>302</v>
      </c>
      <c r="DR21" s="22" t="s">
        <v>302</v>
      </c>
      <c r="DS21" s="22" t="s">
        <v>302</v>
      </c>
    </row>
    <row r="22" spans="1:123" ht="23.25" hidden="1" thickBot="1" x14ac:dyDescent="0.3">
      <c r="A22" s="22">
        <v>900231793</v>
      </c>
      <c r="B22" s="22" t="s">
        <v>1</v>
      </c>
      <c r="C22" s="22" t="s">
        <v>319</v>
      </c>
      <c r="D22" s="22" t="s">
        <v>465</v>
      </c>
      <c r="E22" s="22" t="s">
        <v>317</v>
      </c>
      <c r="F22" s="24">
        <v>10001611</v>
      </c>
      <c r="G22" s="22" t="s">
        <v>482</v>
      </c>
      <c r="H22" s="22" t="s">
        <v>446</v>
      </c>
      <c r="I22" s="22">
        <v>890303093</v>
      </c>
      <c r="J22" s="22" t="s">
        <v>314</v>
      </c>
      <c r="K22" s="22">
        <v>399094</v>
      </c>
      <c r="L22" s="22" t="s">
        <v>313</v>
      </c>
      <c r="M22" s="22">
        <v>3419</v>
      </c>
      <c r="N22" s="22" t="s">
        <v>489</v>
      </c>
      <c r="O22" s="29">
        <v>44961</v>
      </c>
      <c r="P22" s="29">
        <v>44927</v>
      </c>
      <c r="Q22" s="29">
        <v>44957</v>
      </c>
      <c r="R22" s="29">
        <v>44978</v>
      </c>
      <c r="S22" s="24">
        <v>230338549314600</v>
      </c>
      <c r="T22" s="22" t="s">
        <v>311</v>
      </c>
      <c r="U22" s="22" t="s">
        <v>310</v>
      </c>
      <c r="V22" s="22" t="s">
        <v>309</v>
      </c>
      <c r="W22" s="23">
        <v>2766274</v>
      </c>
      <c r="X22" s="23">
        <v>0</v>
      </c>
      <c r="Y22" s="22" t="s">
        <v>302</v>
      </c>
      <c r="Z22" s="22"/>
      <c r="AA22" s="23">
        <v>2766274</v>
      </c>
      <c r="AB22" s="22" t="s">
        <v>488</v>
      </c>
      <c r="AC22" s="22" t="s">
        <v>307</v>
      </c>
      <c r="AD22" s="22" t="s">
        <v>306</v>
      </c>
      <c r="AE22" s="22" t="s">
        <v>344</v>
      </c>
      <c r="AF22" s="22" t="s">
        <v>487</v>
      </c>
      <c r="AG22" s="22" t="s">
        <v>320</v>
      </c>
      <c r="AH22" s="22" t="s">
        <v>302</v>
      </c>
      <c r="AI22" s="22" t="s">
        <v>302</v>
      </c>
      <c r="AJ22" s="22" t="s">
        <v>302</v>
      </c>
      <c r="AK22" s="22" t="s">
        <v>302</v>
      </c>
      <c r="AL22" s="22" t="s">
        <v>302</v>
      </c>
      <c r="AM22" s="22" t="s">
        <v>302</v>
      </c>
      <c r="AN22" s="22" t="s">
        <v>302</v>
      </c>
      <c r="AO22" s="22" t="s">
        <v>302</v>
      </c>
      <c r="AP22" s="23" t="s">
        <v>302</v>
      </c>
      <c r="AQ22" s="22" t="s">
        <v>302</v>
      </c>
      <c r="AR22" s="22" t="s">
        <v>302</v>
      </c>
      <c r="AS22" s="22" t="s">
        <v>302</v>
      </c>
      <c r="AT22" s="22" t="s">
        <v>302</v>
      </c>
      <c r="AU22" s="22" t="s">
        <v>302</v>
      </c>
      <c r="AV22" s="22" t="s">
        <v>302</v>
      </c>
      <c r="AW22" s="22" t="s">
        <v>302</v>
      </c>
      <c r="AX22" s="22" t="s">
        <v>302</v>
      </c>
      <c r="AY22" s="22" t="s">
        <v>302</v>
      </c>
      <c r="AZ22" s="22" t="s">
        <v>302</v>
      </c>
      <c r="BA22" s="22" t="s">
        <v>302</v>
      </c>
      <c r="BB22" s="22" t="s">
        <v>302</v>
      </c>
      <c r="BC22" s="22" t="s">
        <v>302</v>
      </c>
      <c r="BD22" s="22" t="s">
        <v>302</v>
      </c>
      <c r="BE22" s="22" t="s">
        <v>302</v>
      </c>
      <c r="BF22" s="22" t="s">
        <v>302</v>
      </c>
      <c r="BG22" s="23" t="s">
        <v>302</v>
      </c>
      <c r="BH22" s="22" t="s">
        <v>302</v>
      </c>
      <c r="BI22" s="22" t="s">
        <v>302</v>
      </c>
      <c r="BJ22" s="22" t="s">
        <v>302</v>
      </c>
      <c r="BK22" s="22" t="s">
        <v>302</v>
      </c>
      <c r="BL22" s="22" t="s">
        <v>302</v>
      </c>
      <c r="BM22" s="22" t="s">
        <v>302</v>
      </c>
      <c r="BN22" s="22" t="s">
        <v>302</v>
      </c>
      <c r="BO22" s="22" t="s">
        <v>302</v>
      </c>
      <c r="BP22" s="22" t="s">
        <v>302</v>
      </c>
      <c r="BQ22" s="22" t="s">
        <v>302</v>
      </c>
      <c r="BR22" s="22" t="s">
        <v>302</v>
      </c>
      <c r="BS22" s="22" t="s">
        <v>302</v>
      </c>
      <c r="BT22" s="22" t="s">
        <v>302</v>
      </c>
      <c r="BU22" s="23" t="s">
        <v>302</v>
      </c>
      <c r="BV22" s="22" t="s">
        <v>302</v>
      </c>
      <c r="BW22" s="22" t="s">
        <v>302</v>
      </c>
      <c r="BX22" s="22" t="s">
        <v>302</v>
      </c>
      <c r="BY22" s="22" t="s">
        <v>302</v>
      </c>
      <c r="BZ22" s="22" t="s">
        <v>302</v>
      </c>
      <c r="CA22" s="22" t="s">
        <v>302</v>
      </c>
      <c r="CB22" s="22" t="s">
        <v>302</v>
      </c>
      <c r="CC22" s="22" t="s">
        <v>302</v>
      </c>
      <c r="CD22" s="23" t="s">
        <v>302</v>
      </c>
      <c r="CE22" s="22" t="s">
        <v>302</v>
      </c>
      <c r="CF22" s="22" t="s">
        <v>302</v>
      </c>
      <c r="CG22" s="22" t="s">
        <v>302</v>
      </c>
      <c r="CH22" s="22" t="s">
        <v>302</v>
      </c>
      <c r="CI22" s="22" t="s">
        <v>302</v>
      </c>
      <c r="CJ22" s="22" t="s">
        <v>302</v>
      </c>
      <c r="CK22" s="22" t="s">
        <v>302</v>
      </c>
      <c r="CL22" s="22" t="s">
        <v>302</v>
      </c>
      <c r="CM22" s="22" t="s">
        <v>302</v>
      </c>
      <c r="CN22" s="23" t="s">
        <v>302</v>
      </c>
      <c r="CO22" s="22" t="s">
        <v>302</v>
      </c>
      <c r="CP22" s="22" t="s">
        <v>302</v>
      </c>
      <c r="CQ22" s="22" t="s">
        <v>302</v>
      </c>
      <c r="CR22" s="22" t="s">
        <v>302</v>
      </c>
      <c r="CS22" s="22" t="s">
        <v>302</v>
      </c>
      <c r="CT22" s="22" t="s">
        <v>302</v>
      </c>
      <c r="CU22" s="22" t="s">
        <v>302</v>
      </c>
      <c r="CV22" s="22" t="s">
        <v>302</v>
      </c>
      <c r="CW22" s="22" t="s">
        <v>302</v>
      </c>
      <c r="CX22" s="22" t="s">
        <v>302</v>
      </c>
      <c r="CY22" s="22" t="s">
        <v>302</v>
      </c>
      <c r="CZ22" s="22" t="s">
        <v>302</v>
      </c>
      <c r="DA22" s="23" t="s">
        <v>302</v>
      </c>
      <c r="DB22" s="22" t="s">
        <v>302</v>
      </c>
      <c r="DC22" s="22" t="s">
        <v>302</v>
      </c>
      <c r="DD22" s="22" t="s">
        <v>302</v>
      </c>
      <c r="DE22" s="22" t="s">
        <v>302</v>
      </c>
      <c r="DF22" s="22" t="s">
        <v>302</v>
      </c>
      <c r="DG22" s="22" t="s">
        <v>302</v>
      </c>
      <c r="DH22" s="22" t="s">
        <v>302</v>
      </c>
      <c r="DI22" s="22" t="s">
        <v>302</v>
      </c>
      <c r="DJ22" s="22" t="s">
        <v>302</v>
      </c>
      <c r="DK22" s="22" t="s">
        <v>302</v>
      </c>
      <c r="DL22" s="22" t="s">
        <v>302</v>
      </c>
      <c r="DM22" s="22" t="s">
        <v>302</v>
      </c>
      <c r="DN22" s="23" t="s">
        <v>302</v>
      </c>
      <c r="DO22" s="22" t="s">
        <v>302</v>
      </c>
      <c r="DP22" s="22" t="s">
        <v>302</v>
      </c>
      <c r="DQ22" s="22" t="s">
        <v>302</v>
      </c>
      <c r="DR22" s="22" t="s">
        <v>302</v>
      </c>
      <c r="DS22" s="22" t="s">
        <v>302</v>
      </c>
    </row>
    <row r="23" spans="1:123" ht="23.25" thickBot="1" x14ac:dyDescent="0.3">
      <c r="A23" s="22">
        <v>900231793</v>
      </c>
      <c r="B23" s="22" t="s">
        <v>1</v>
      </c>
      <c r="C23" s="22" t="s">
        <v>319</v>
      </c>
      <c r="D23" s="22" t="s">
        <v>465</v>
      </c>
      <c r="E23" s="22" t="s">
        <v>317</v>
      </c>
      <c r="F23" s="24">
        <v>10001611</v>
      </c>
      <c r="G23" s="22" t="s">
        <v>482</v>
      </c>
      <c r="H23" s="22" t="s">
        <v>446</v>
      </c>
      <c r="I23" s="22">
        <v>890303093</v>
      </c>
      <c r="J23" s="22" t="s">
        <v>314</v>
      </c>
      <c r="K23" s="22">
        <v>410442</v>
      </c>
      <c r="L23" s="22" t="s">
        <v>313</v>
      </c>
      <c r="M23" s="22">
        <v>3946</v>
      </c>
      <c r="N23" s="22" t="s">
        <v>486</v>
      </c>
      <c r="O23" s="29">
        <v>44989</v>
      </c>
      <c r="P23" s="29">
        <v>44958</v>
      </c>
      <c r="Q23" s="29">
        <v>44985</v>
      </c>
      <c r="R23" s="29">
        <v>44999</v>
      </c>
      <c r="S23" s="24" t="s">
        <v>485</v>
      </c>
      <c r="T23" s="22" t="s">
        <v>311</v>
      </c>
      <c r="U23" s="22" t="s">
        <v>310</v>
      </c>
      <c r="V23" s="22" t="s">
        <v>309</v>
      </c>
      <c r="W23" s="23">
        <v>2665600</v>
      </c>
      <c r="X23" s="23">
        <v>0</v>
      </c>
      <c r="Y23" s="22" t="s">
        <v>302</v>
      </c>
      <c r="Z23" s="22"/>
      <c r="AA23" s="23">
        <v>2665600</v>
      </c>
      <c r="AB23" s="22" t="s">
        <v>484</v>
      </c>
      <c r="AC23" s="22" t="s">
        <v>307</v>
      </c>
      <c r="AD23" s="22" t="s">
        <v>306</v>
      </c>
      <c r="AE23" s="22" t="s">
        <v>340</v>
      </c>
      <c r="AF23" s="22" t="s">
        <v>483</v>
      </c>
      <c r="AG23" s="22" t="s">
        <v>320</v>
      </c>
      <c r="AH23" s="22" t="s">
        <v>302</v>
      </c>
      <c r="AI23" s="22" t="s">
        <v>302</v>
      </c>
      <c r="AJ23" s="22" t="s">
        <v>302</v>
      </c>
      <c r="AK23" s="22" t="s">
        <v>302</v>
      </c>
      <c r="AL23" s="22" t="s">
        <v>302</v>
      </c>
      <c r="AM23" s="22" t="s">
        <v>302</v>
      </c>
      <c r="AN23" s="22" t="s">
        <v>302</v>
      </c>
      <c r="AO23" s="22" t="s">
        <v>302</v>
      </c>
      <c r="AP23" s="23" t="s">
        <v>302</v>
      </c>
      <c r="AQ23" s="22" t="s">
        <v>302</v>
      </c>
      <c r="AR23" s="22" t="s">
        <v>302</v>
      </c>
      <c r="AS23" s="22" t="s">
        <v>302</v>
      </c>
      <c r="AT23" s="22" t="s">
        <v>302</v>
      </c>
      <c r="AU23" s="22" t="s">
        <v>302</v>
      </c>
      <c r="AV23" s="22" t="s">
        <v>302</v>
      </c>
      <c r="AW23" s="22" t="s">
        <v>302</v>
      </c>
      <c r="AX23" s="22" t="s">
        <v>302</v>
      </c>
      <c r="AY23" s="22" t="s">
        <v>302</v>
      </c>
      <c r="AZ23" s="22" t="s">
        <v>302</v>
      </c>
      <c r="BA23" s="22" t="s">
        <v>302</v>
      </c>
      <c r="BB23" s="22" t="s">
        <v>302</v>
      </c>
      <c r="BC23" s="22" t="s">
        <v>302</v>
      </c>
      <c r="BD23" s="22" t="s">
        <v>302</v>
      </c>
      <c r="BE23" s="22" t="s">
        <v>302</v>
      </c>
      <c r="BF23" s="22" t="s">
        <v>302</v>
      </c>
      <c r="BG23" s="23" t="s">
        <v>302</v>
      </c>
      <c r="BH23" s="22" t="s">
        <v>302</v>
      </c>
      <c r="BI23" s="22" t="s">
        <v>302</v>
      </c>
      <c r="BJ23" s="22" t="s">
        <v>302</v>
      </c>
      <c r="BK23" s="22" t="s">
        <v>302</v>
      </c>
      <c r="BL23" s="22" t="s">
        <v>302</v>
      </c>
      <c r="BM23" s="22" t="s">
        <v>302</v>
      </c>
      <c r="BN23" s="22" t="s">
        <v>302</v>
      </c>
      <c r="BO23" s="22" t="s">
        <v>302</v>
      </c>
      <c r="BP23" s="22" t="s">
        <v>302</v>
      </c>
      <c r="BQ23" s="22" t="s">
        <v>302</v>
      </c>
      <c r="BR23" s="22" t="s">
        <v>302</v>
      </c>
      <c r="BS23" s="22" t="s">
        <v>302</v>
      </c>
      <c r="BT23" s="22" t="s">
        <v>302</v>
      </c>
      <c r="BU23" s="23" t="s">
        <v>302</v>
      </c>
      <c r="BV23" s="22" t="s">
        <v>302</v>
      </c>
      <c r="BW23" s="22" t="s">
        <v>302</v>
      </c>
      <c r="BX23" s="22" t="s">
        <v>302</v>
      </c>
      <c r="BY23" s="22" t="s">
        <v>302</v>
      </c>
      <c r="BZ23" s="22" t="s">
        <v>302</v>
      </c>
      <c r="CA23" s="22" t="s">
        <v>302</v>
      </c>
      <c r="CB23" s="22" t="s">
        <v>302</v>
      </c>
      <c r="CC23" s="22" t="s">
        <v>302</v>
      </c>
      <c r="CD23" s="23" t="s">
        <v>302</v>
      </c>
      <c r="CE23" s="22" t="s">
        <v>302</v>
      </c>
      <c r="CF23" s="22" t="s">
        <v>302</v>
      </c>
      <c r="CG23" s="22" t="s">
        <v>302</v>
      </c>
      <c r="CH23" s="22" t="s">
        <v>302</v>
      </c>
      <c r="CI23" s="22" t="s">
        <v>302</v>
      </c>
      <c r="CJ23" s="22" t="s">
        <v>302</v>
      </c>
      <c r="CK23" s="22" t="s">
        <v>302</v>
      </c>
      <c r="CL23" s="22" t="s">
        <v>302</v>
      </c>
      <c r="CM23" s="22" t="s">
        <v>302</v>
      </c>
      <c r="CN23" s="23" t="s">
        <v>302</v>
      </c>
      <c r="CO23" s="22" t="s">
        <v>302</v>
      </c>
      <c r="CP23" s="22" t="s">
        <v>302</v>
      </c>
      <c r="CQ23" s="22" t="s">
        <v>302</v>
      </c>
      <c r="CR23" s="22" t="s">
        <v>302</v>
      </c>
      <c r="CS23" s="22" t="s">
        <v>302</v>
      </c>
      <c r="CT23" s="22" t="s">
        <v>302</v>
      </c>
      <c r="CU23" s="22" t="s">
        <v>302</v>
      </c>
      <c r="CV23" s="22" t="s">
        <v>302</v>
      </c>
      <c r="CW23" s="22" t="s">
        <v>302</v>
      </c>
      <c r="CX23" s="22" t="s">
        <v>302</v>
      </c>
      <c r="CY23" s="22" t="s">
        <v>302</v>
      </c>
      <c r="CZ23" s="22" t="s">
        <v>302</v>
      </c>
      <c r="DA23" s="23" t="s">
        <v>302</v>
      </c>
      <c r="DB23" s="22" t="s">
        <v>302</v>
      </c>
      <c r="DC23" s="22" t="s">
        <v>302</v>
      </c>
      <c r="DD23" s="22" t="s">
        <v>302</v>
      </c>
      <c r="DE23" s="22" t="s">
        <v>302</v>
      </c>
      <c r="DF23" s="22" t="s">
        <v>302</v>
      </c>
      <c r="DG23" s="22" t="s">
        <v>302</v>
      </c>
      <c r="DH23" s="22" t="s">
        <v>302</v>
      </c>
      <c r="DI23" s="22" t="s">
        <v>302</v>
      </c>
      <c r="DJ23" s="22" t="s">
        <v>302</v>
      </c>
      <c r="DK23" s="22" t="s">
        <v>302</v>
      </c>
      <c r="DL23" s="22" t="s">
        <v>302</v>
      </c>
      <c r="DM23" s="22" t="s">
        <v>302</v>
      </c>
      <c r="DN23" s="23" t="s">
        <v>302</v>
      </c>
      <c r="DO23" s="22" t="s">
        <v>302</v>
      </c>
      <c r="DP23" s="22" t="s">
        <v>302</v>
      </c>
      <c r="DQ23" s="22" t="s">
        <v>302</v>
      </c>
      <c r="DR23" s="22" t="s">
        <v>302</v>
      </c>
      <c r="DS23" s="22" t="s">
        <v>302</v>
      </c>
    </row>
    <row r="24" spans="1:123" ht="23.25" hidden="1" thickBot="1" x14ac:dyDescent="0.3">
      <c r="A24" s="22">
        <v>900231793</v>
      </c>
      <c r="B24" s="22" t="s">
        <v>1</v>
      </c>
      <c r="C24" s="22" t="s">
        <v>319</v>
      </c>
      <c r="D24" s="22" t="s">
        <v>465</v>
      </c>
      <c r="E24" s="22" t="s">
        <v>317</v>
      </c>
      <c r="F24" s="24">
        <v>10001611</v>
      </c>
      <c r="G24" s="22" t="s">
        <v>482</v>
      </c>
      <c r="H24" s="22" t="s">
        <v>446</v>
      </c>
      <c r="I24" s="22">
        <v>890303093</v>
      </c>
      <c r="J24" s="22" t="s">
        <v>314</v>
      </c>
      <c r="K24" s="22">
        <v>421791</v>
      </c>
      <c r="L24" s="22" t="s">
        <v>313</v>
      </c>
      <c r="M24" s="22">
        <v>4433</v>
      </c>
      <c r="N24" s="22" t="s">
        <v>481</v>
      </c>
      <c r="O24" s="29">
        <v>45021</v>
      </c>
      <c r="P24" s="29">
        <v>44986</v>
      </c>
      <c r="Q24" s="29">
        <v>45016</v>
      </c>
      <c r="R24" s="22" t="s">
        <v>605</v>
      </c>
      <c r="S24" s="24">
        <v>230938549312320</v>
      </c>
      <c r="T24" s="22" t="s">
        <v>311</v>
      </c>
      <c r="U24" s="22" t="s">
        <v>310</v>
      </c>
      <c r="V24" s="22" t="s">
        <v>309</v>
      </c>
      <c r="W24" s="23">
        <v>2665600</v>
      </c>
      <c r="X24" s="23">
        <v>0</v>
      </c>
      <c r="Y24" s="22" t="s">
        <v>302</v>
      </c>
      <c r="Z24" s="22"/>
      <c r="AA24" s="23">
        <v>2665600</v>
      </c>
      <c r="AB24" s="22" t="s">
        <v>336</v>
      </c>
      <c r="AC24" s="22" t="s">
        <v>307</v>
      </c>
      <c r="AD24" s="22" t="s">
        <v>306</v>
      </c>
      <c r="AE24" s="22" t="s">
        <v>305</v>
      </c>
      <c r="AF24" s="22" t="s">
        <v>480</v>
      </c>
      <c r="AG24" s="22" t="s">
        <v>479</v>
      </c>
      <c r="AH24" s="22" t="s">
        <v>302</v>
      </c>
      <c r="AI24" s="22" t="s">
        <v>302</v>
      </c>
      <c r="AJ24" s="22" t="s">
        <v>302</v>
      </c>
      <c r="AK24" s="22" t="s">
        <v>302</v>
      </c>
      <c r="AL24" s="22" t="s">
        <v>302</v>
      </c>
      <c r="AM24" s="22" t="s">
        <v>302</v>
      </c>
      <c r="AN24" s="22" t="s">
        <v>302</v>
      </c>
      <c r="AO24" s="22" t="s">
        <v>302</v>
      </c>
      <c r="AP24" s="23" t="s">
        <v>302</v>
      </c>
      <c r="AQ24" s="22" t="s">
        <v>302</v>
      </c>
      <c r="AR24" s="22" t="s">
        <v>302</v>
      </c>
      <c r="AS24" s="22" t="s">
        <v>302</v>
      </c>
      <c r="AT24" s="22" t="s">
        <v>302</v>
      </c>
      <c r="AU24" s="22" t="s">
        <v>302</v>
      </c>
      <c r="AV24" s="22" t="s">
        <v>302</v>
      </c>
      <c r="AW24" s="22" t="s">
        <v>302</v>
      </c>
      <c r="AX24" s="22" t="s">
        <v>302</v>
      </c>
      <c r="AY24" s="22" t="s">
        <v>302</v>
      </c>
      <c r="AZ24" s="22" t="s">
        <v>302</v>
      </c>
      <c r="BA24" s="22" t="s">
        <v>302</v>
      </c>
      <c r="BB24" s="22" t="s">
        <v>302</v>
      </c>
      <c r="BC24" s="22" t="s">
        <v>302</v>
      </c>
      <c r="BD24" s="22" t="s">
        <v>302</v>
      </c>
      <c r="BE24" s="22" t="s">
        <v>302</v>
      </c>
      <c r="BF24" s="22" t="s">
        <v>302</v>
      </c>
      <c r="BG24" s="23" t="s">
        <v>302</v>
      </c>
      <c r="BH24" s="22" t="s">
        <v>302</v>
      </c>
      <c r="BI24" s="22" t="s">
        <v>302</v>
      </c>
      <c r="BJ24" s="22" t="s">
        <v>302</v>
      </c>
      <c r="BK24" s="22" t="s">
        <v>302</v>
      </c>
      <c r="BL24" s="22" t="s">
        <v>302</v>
      </c>
      <c r="BM24" s="22" t="s">
        <v>302</v>
      </c>
      <c r="BN24" s="22" t="s">
        <v>302</v>
      </c>
      <c r="BO24" s="22" t="s">
        <v>302</v>
      </c>
      <c r="BP24" s="22" t="s">
        <v>302</v>
      </c>
      <c r="BQ24" s="22" t="s">
        <v>302</v>
      </c>
      <c r="BR24" s="22" t="s">
        <v>302</v>
      </c>
      <c r="BS24" s="22" t="s">
        <v>302</v>
      </c>
      <c r="BT24" s="22" t="s">
        <v>302</v>
      </c>
      <c r="BU24" s="23" t="s">
        <v>302</v>
      </c>
      <c r="BV24" s="22" t="s">
        <v>302</v>
      </c>
      <c r="BW24" s="22" t="s">
        <v>302</v>
      </c>
      <c r="BX24" s="22" t="s">
        <v>302</v>
      </c>
      <c r="BY24" s="22" t="s">
        <v>302</v>
      </c>
      <c r="BZ24" s="22" t="s">
        <v>302</v>
      </c>
      <c r="CA24" s="22" t="s">
        <v>302</v>
      </c>
      <c r="CB24" s="22" t="s">
        <v>302</v>
      </c>
      <c r="CC24" s="22" t="s">
        <v>302</v>
      </c>
      <c r="CD24" s="23" t="s">
        <v>302</v>
      </c>
      <c r="CE24" s="22" t="s">
        <v>302</v>
      </c>
      <c r="CF24" s="22" t="s">
        <v>302</v>
      </c>
      <c r="CG24" s="22" t="s">
        <v>302</v>
      </c>
      <c r="CH24" s="22" t="s">
        <v>302</v>
      </c>
      <c r="CI24" s="22" t="s">
        <v>302</v>
      </c>
      <c r="CJ24" s="22" t="s">
        <v>302</v>
      </c>
      <c r="CK24" s="22" t="s">
        <v>302</v>
      </c>
      <c r="CL24" s="22" t="s">
        <v>302</v>
      </c>
      <c r="CM24" s="22" t="s">
        <v>302</v>
      </c>
      <c r="CN24" s="23" t="s">
        <v>302</v>
      </c>
      <c r="CO24" s="22" t="s">
        <v>302</v>
      </c>
      <c r="CP24" s="22" t="s">
        <v>302</v>
      </c>
      <c r="CQ24" s="22" t="s">
        <v>302</v>
      </c>
      <c r="CR24" s="22" t="s">
        <v>302</v>
      </c>
      <c r="CS24" s="22" t="s">
        <v>302</v>
      </c>
      <c r="CT24" s="22" t="s">
        <v>302</v>
      </c>
      <c r="CU24" s="22" t="s">
        <v>302</v>
      </c>
      <c r="CV24" s="22" t="s">
        <v>302</v>
      </c>
      <c r="CW24" s="22" t="s">
        <v>302</v>
      </c>
      <c r="CX24" s="22" t="s">
        <v>302</v>
      </c>
      <c r="CY24" s="22" t="s">
        <v>302</v>
      </c>
      <c r="CZ24" s="22" t="s">
        <v>302</v>
      </c>
      <c r="DA24" s="23" t="s">
        <v>302</v>
      </c>
      <c r="DB24" s="22" t="s">
        <v>302</v>
      </c>
      <c r="DC24" s="22" t="s">
        <v>302</v>
      </c>
      <c r="DD24" s="22" t="s">
        <v>302</v>
      </c>
      <c r="DE24" s="22" t="s">
        <v>302</v>
      </c>
      <c r="DF24" s="22" t="s">
        <v>302</v>
      </c>
      <c r="DG24" s="22" t="s">
        <v>302</v>
      </c>
      <c r="DH24" s="22" t="s">
        <v>302</v>
      </c>
      <c r="DI24" s="22" t="s">
        <v>302</v>
      </c>
      <c r="DJ24" s="22" t="s">
        <v>302</v>
      </c>
      <c r="DK24" s="22" t="s">
        <v>302</v>
      </c>
      <c r="DL24" s="22" t="s">
        <v>302</v>
      </c>
      <c r="DM24" s="22" t="s">
        <v>302</v>
      </c>
      <c r="DN24" s="23" t="s">
        <v>302</v>
      </c>
      <c r="DO24" s="22" t="s">
        <v>302</v>
      </c>
      <c r="DP24" s="22" t="s">
        <v>302</v>
      </c>
      <c r="DQ24" s="22" t="s">
        <v>302</v>
      </c>
      <c r="DR24" s="22" t="s">
        <v>302</v>
      </c>
      <c r="DS24" s="22" t="s">
        <v>302</v>
      </c>
    </row>
    <row r="25" spans="1:123" ht="22.5" hidden="1" x14ac:dyDescent="0.25">
      <c r="A25" s="25">
        <v>900231793</v>
      </c>
      <c r="B25" s="25" t="s">
        <v>1</v>
      </c>
      <c r="C25" s="25" t="s">
        <v>319</v>
      </c>
      <c r="D25" s="25" t="s">
        <v>465</v>
      </c>
      <c r="E25" s="25" t="s">
        <v>317</v>
      </c>
      <c r="F25" s="27">
        <v>18604450</v>
      </c>
      <c r="G25" s="25" t="s">
        <v>464</v>
      </c>
      <c r="H25" s="25" t="s">
        <v>315</v>
      </c>
      <c r="I25" s="25">
        <v>890303093</v>
      </c>
      <c r="J25" s="25" t="s">
        <v>314</v>
      </c>
      <c r="K25" s="25">
        <v>386314</v>
      </c>
      <c r="L25" s="25" t="s">
        <v>313</v>
      </c>
      <c r="M25" s="25">
        <v>2930</v>
      </c>
      <c r="N25" s="25" t="s">
        <v>478</v>
      </c>
      <c r="O25" s="30">
        <v>44931</v>
      </c>
      <c r="P25" s="30">
        <v>44896</v>
      </c>
      <c r="Q25" s="30">
        <v>44926</v>
      </c>
      <c r="R25" s="25" t="s">
        <v>605</v>
      </c>
      <c r="S25" s="27">
        <v>230028549339490</v>
      </c>
      <c r="T25" s="25" t="s">
        <v>311</v>
      </c>
      <c r="U25" s="25" t="s">
        <v>310</v>
      </c>
      <c r="V25" s="25" t="s">
        <v>309</v>
      </c>
      <c r="W25" s="26">
        <v>2380000</v>
      </c>
      <c r="X25" s="26">
        <v>0</v>
      </c>
      <c r="Y25" s="25" t="s">
        <v>302</v>
      </c>
      <c r="Z25" s="25"/>
      <c r="AA25" s="26">
        <v>0</v>
      </c>
      <c r="AB25" s="25" t="s">
        <v>477</v>
      </c>
      <c r="AC25" s="25" t="s">
        <v>307</v>
      </c>
      <c r="AD25" s="25" t="s">
        <v>306</v>
      </c>
      <c r="AE25" s="25" t="s">
        <v>332</v>
      </c>
      <c r="AF25" s="25" t="s">
        <v>476</v>
      </c>
      <c r="AG25" s="25" t="s">
        <v>303</v>
      </c>
      <c r="AH25" s="25" t="s">
        <v>302</v>
      </c>
      <c r="AI25" s="25" t="s">
        <v>302</v>
      </c>
      <c r="AJ25" s="25" t="s">
        <v>302</v>
      </c>
      <c r="AK25" s="25" t="s">
        <v>302</v>
      </c>
      <c r="AL25" s="25" t="s">
        <v>302</v>
      </c>
      <c r="AM25" s="25" t="s">
        <v>302</v>
      </c>
      <c r="AN25" s="25" t="s">
        <v>302</v>
      </c>
      <c r="AO25" s="25" t="s">
        <v>302</v>
      </c>
      <c r="AP25" s="26" t="s">
        <v>302</v>
      </c>
      <c r="AQ25" s="25" t="s">
        <v>302</v>
      </c>
      <c r="AR25" s="25" t="s">
        <v>302</v>
      </c>
      <c r="AS25" s="25" t="s">
        <v>302</v>
      </c>
      <c r="AT25" s="25" t="s">
        <v>302</v>
      </c>
      <c r="AU25" s="25" t="s">
        <v>302</v>
      </c>
      <c r="AV25" s="25" t="s">
        <v>302</v>
      </c>
      <c r="AW25" s="25" t="s">
        <v>302</v>
      </c>
      <c r="AX25" s="25" t="s">
        <v>302</v>
      </c>
      <c r="AY25" s="25" t="s">
        <v>302</v>
      </c>
      <c r="AZ25" s="25" t="s">
        <v>302</v>
      </c>
      <c r="BA25" s="25" t="s">
        <v>302</v>
      </c>
      <c r="BB25" s="25" t="s">
        <v>302</v>
      </c>
      <c r="BC25" s="25" t="s">
        <v>302</v>
      </c>
      <c r="BD25" s="25" t="s">
        <v>302</v>
      </c>
      <c r="BE25" s="25" t="s">
        <v>302</v>
      </c>
      <c r="BF25" s="25" t="s">
        <v>302</v>
      </c>
      <c r="BG25" s="26" t="s">
        <v>302</v>
      </c>
      <c r="BH25" s="25" t="s">
        <v>302</v>
      </c>
      <c r="BI25" s="25" t="s">
        <v>302</v>
      </c>
      <c r="BJ25" s="25" t="s">
        <v>302</v>
      </c>
      <c r="BK25" s="25" t="s">
        <v>302</v>
      </c>
      <c r="BL25" s="25" t="s">
        <v>302</v>
      </c>
      <c r="BM25" s="25" t="s">
        <v>302</v>
      </c>
      <c r="BN25" s="25" t="s">
        <v>302</v>
      </c>
      <c r="BO25" s="25" t="s">
        <v>302</v>
      </c>
      <c r="BP25" s="25" t="s">
        <v>302</v>
      </c>
      <c r="BQ25" s="25" t="s">
        <v>302</v>
      </c>
      <c r="BR25" s="25" t="s">
        <v>302</v>
      </c>
      <c r="BS25" s="25" t="s">
        <v>302</v>
      </c>
      <c r="BT25" s="25" t="s">
        <v>302</v>
      </c>
      <c r="BU25" s="26" t="s">
        <v>302</v>
      </c>
      <c r="BV25" s="25" t="s">
        <v>302</v>
      </c>
      <c r="BW25" s="25" t="s">
        <v>302</v>
      </c>
      <c r="BX25" s="25" t="s">
        <v>302</v>
      </c>
      <c r="BY25" s="25" t="s">
        <v>302</v>
      </c>
      <c r="BZ25" s="25" t="s">
        <v>302</v>
      </c>
      <c r="CA25" s="25" t="s">
        <v>302</v>
      </c>
      <c r="CB25" s="25" t="s">
        <v>302</v>
      </c>
      <c r="CC25" s="25" t="s">
        <v>302</v>
      </c>
      <c r="CD25" s="26" t="s">
        <v>302</v>
      </c>
      <c r="CE25" s="25" t="s">
        <v>302</v>
      </c>
      <c r="CF25" s="25" t="s">
        <v>330</v>
      </c>
      <c r="CG25" s="25">
        <v>283</v>
      </c>
      <c r="CH25" s="25" t="s">
        <v>475</v>
      </c>
      <c r="CI25" s="25" t="s">
        <v>302</v>
      </c>
      <c r="CJ25" s="25" t="s">
        <v>322</v>
      </c>
      <c r="CK25" s="25" t="s">
        <v>311</v>
      </c>
      <c r="CL25" s="25" t="s">
        <v>310</v>
      </c>
      <c r="CM25" s="25" t="s">
        <v>457</v>
      </c>
      <c r="CN25" s="26">
        <v>2380000</v>
      </c>
      <c r="CO25" s="25" t="s">
        <v>307</v>
      </c>
      <c r="CP25" s="25" t="s">
        <v>306</v>
      </c>
      <c r="CQ25" s="25" t="s">
        <v>322</v>
      </c>
      <c r="CR25" s="25" t="s">
        <v>474</v>
      </c>
      <c r="CS25" s="25" t="s">
        <v>326</v>
      </c>
      <c r="CT25" s="25" t="s">
        <v>302</v>
      </c>
      <c r="CU25" s="25" t="s">
        <v>302</v>
      </c>
      <c r="CV25" s="25" t="s">
        <v>302</v>
      </c>
      <c r="CW25" s="25" t="s">
        <v>302</v>
      </c>
      <c r="CX25" s="25" t="s">
        <v>302</v>
      </c>
      <c r="CY25" s="25" t="s">
        <v>302</v>
      </c>
      <c r="CZ25" s="25" t="s">
        <v>302</v>
      </c>
      <c r="DA25" s="26" t="s">
        <v>302</v>
      </c>
      <c r="DB25" s="25" t="s">
        <v>302</v>
      </c>
      <c r="DC25" s="25" t="s">
        <v>302</v>
      </c>
      <c r="DD25" s="25" t="s">
        <v>302</v>
      </c>
      <c r="DE25" s="25" t="s">
        <v>302</v>
      </c>
      <c r="DF25" s="25" t="s">
        <v>302</v>
      </c>
      <c r="DG25" s="25" t="s">
        <v>302</v>
      </c>
      <c r="DH25" s="25" t="s">
        <v>302</v>
      </c>
      <c r="DI25" s="25" t="s">
        <v>302</v>
      </c>
      <c r="DJ25" s="25" t="s">
        <v>302</v>
      </c>
      <c r="DK25" s="25" t="s">
        <v>302</v>
      </c>
      <c r="DL25" s="25" t="s">
        <v>302</v>
      </c>
      <c r="DM25" s="25" t="s">
        <v>302</v>
      </c>
      <c r="DN25" s="26" t="s">
        <v>302</v>
      </c>
      <c r="DO25" s="25" t="s">
        <v>302</v>
      </c>
      <c r="DP25" s="25" t="s">
        <v>302</v>
      </c>
      <c r="DQ25" s="25" t="s">
        <v>302</v>
      </c>
      <c r="DR25" s="25" t="s">
        <v>302</v>
      </c>
      <c r="DS25" s="25" t="s">
        <v>302</v>
      </c>
    </row>
    <row r="26" spans="1:123" ht="23.25" hidden="1" thickBot="1" x14ac:dyDescent="0.3">
      <c r="A26" s="22">
        <v>900231793</v>
      </c>
      <c r="B26" s="22" t="s">
        <v>1</v>
      </c>
      <c r="C26" s="22" t="s">
        <v>319</v>
      </c>
      <c r="D26" s="22" t="s">
        <v>465</v>
      </c>
      <c r="E26" s="22" t="s">
        <v>317</v>
      </c>
      <c r="F26" s="24">
        <v>18604450</v>
      </c>
      <c r="G26" s="22" t="s">
        <v>464</v>
      </c>
      <c r="H26" s="22" t="s">
        <v>315</v>
      </c>
      <c r="I26" s="22">
        <v>890303093</v>
      </c>
      <c r="J26" s="22" t="s">
        <v>314</v>
      </c>
      <c r="K26" s="22">
        <v>386314</v>
      </c>
      <c r="L26" s="22" t="s">
        <v>313</v>
      </c>
      <c r="M26" s="22">
        <v>2967</v>
      </c>
      <c r="N26" s="22" t="s">
        <v>473</v>
      </c>
      <c r="O26" s="29">
        <v>44932</v>
      </c>
      <c r="P26" s="29">
        <v>44896</v>
      </c>
      <c r="Q26" s="29">
        <v>44926</v>
      </c>
      <c r="R26" s="29">
        <v>44977</v>
      </c>
      <c r="S26" s="24">
        <v>230028549339490</v>
      </c>
      <c r="T26" s="22" t="s">
        <v>311</v>
      </c>
      <c r="U26" s="22" t="s">
        <v>310</v>
      </c>
      <c r="V26" s="22" t="s">
        <v>309</v>
      </c>
      <c r="W26" s="23">
        <v>2380000</v>
      </c>
      <c r="X26" s="23">
        <v>0</v>
      </c>
      <c r="Y26" s="22" t="s">
        <v>302</v>
      </c>
      <c r="Z26" s="22"/>
      <c r="AA26" s="23">
        <v>2380000</v>
      </c>
      <c r="AB26" s="22" t="s">
        <v>336</v>
      </c>
      <c r="AC26" s="22" t="s">
        <v>307</v>
      </c>
      <c r="AD26" s="22" t="s">
        <v>306</v>
      </c>
      <c r="AE26" s="22" t="s">
        <v>322</v>
      </c>
      <c r="AF26" s="22" t="s">
        <v>472</v>
      </c>
      <c r="AG26" s="22" t="s">
        <v>320</v>
      </c>
      <c r="AH26" s="22" t="s">
        <v>302</v>
      </c>
      <c r="AI26" s="22" t="s">
        <v>302</v>
      </c>
      <c r="AJ26" s="22" t="s">
        <v>302</v>
      </c>
      <c r="AK26" s="22" t="s">
        <v>302</v>
      </c>
      <c r="AL26" s="22" t="s">
        <v>302</v>
      </c>
      <c r="AM26" s="22" t="s">
        <v>302</v>
      </c>
      <c r="AN26" s="22" t="s">
        <v>302</v>
      </c>
      <c r="AO26" s="22" t="s">
        <v>302</v>
      </c>
      <c r="AP26" s="23" t="s">
        <v>302</v>
      </c>
      <c r="AQ26" s="22" t="s">
        <v>302</v>
      </c>
      <c r="AR26" s="22" t="s">
        <v>302</v>
      </c>
      <c r="AS26" s="22" t="s">
        <v>302</v>
      </c>
      <c r="AT26" s="22" t="s">
        <v>302</v>
      </c>
      <c r="AU26" s="22" t="s">
        <v>302</v>
      </c>
      <c r="AV26" s="22" t="s">
        <v>302</v>
      </c>
      <c r="AW26" s="22" t="s">
        <v>302</v>
      </c>
      <c r="AX26" s="22" t="s">
        <v>302</v>
      </c>
      <c r="AY26" s="22" t="s">
        <v>302</v>
      </c>
      <c r="AZ26" s="22" t="s">
        <v>302</v>
      </c>
      <c r="BA26" s="22" t="s">
        <v>302</v>
      </c>
      <c r="BB26" s="22" t="s">
        <v>302</v>
      </c>
      <c r="BC26" s="22" t="s">
        <v>302</v>
      </c>
      <c r="BD26" s="22" t="s">
        <v>302</v>
      </c>
      <c r="BE26" s="22" t="s">
        <v>302</v>
      </c>
      <c r="BF26" s="22" t="s">
        <v>302</v>
      </c>
      <c r="BG26" s="23" t="s">
        <v>302</v>
      </c>
      <c r="BH26" s="22" t="s">
        <v>302</v>
      </c>
      <c r="BI26" s="22" t="s">
        <v>302</v>
      </c>
      <c r="BJ26" s="22" t="s">
        <v>302</v>
      </c>
      <c r="BK26" s="22" t="s">
        <v>302</v>
      </c>
      <c r="BL26" s="22" t="s">
        <v>302</v>
      </c>
      <c r="BM26" s="22" t="s">
        <v>302</v>
      </c>
      <c r="BN26" s="22" t="s">
        <v>302</v>
      </c>
      <c r="BO26" s="22" t="s">
        <v>302</v>
      </c>
      <c r="BP26" s="22" t="s">
        <v>302</v>
      </c>
      <c r="BQ26" s="22" t="s">
        <v>302</v>
      </c>
      <c r="BR26" s="22" t="s">
        <v>302</v>
      </c>
      <c r="BS26" s="22" t="s">
        <v>302</v>
      </c>
      <c r="BT26" s="22" t="s">
        <v>302</v>
      </c>
      <c r="BU26" s="23" t="s">
        <v>302</v>
      </c>
      <c r="BV26" s="22" t="s">
        <v>302</v>
      </c>
      <c r="BW26" s="22" t="s">
        <v>302</v>
      </c>
      <c r="BX26" s="22" t="s">
        <v>302</v>
      </c>
      <c r="BY26" s="22" t="s">
        <v>302</v>
      </c>
      <c r="BZ26" s="22" t="s">
        <v>302</v>
      </c>
      <c r="CA26" s="22" t="s">
        <v>302</v>
      </c>
      <c r="CB26" s="22" t="s">
        <v>302</v>
      </c>
      <c r="CC26" s="22" t="s">
        <v>302</v>
      </c>
      <c r="CD26" s="23" t="s">
        <v>302</v>
      </c>
      <c r="CE26" s="22" t="s">
        <v>302</v>
      </c>
      <c r="CF26" s="22" t="s">
        <v>302</v>
      </c>
      <c r="CG26" s="22" t="s">
        <v>302</v>
      </c>
      <c r="CH26" s="22" t="s">
        <v>302</v>
      </c>
      <c r="CI26" s="22" t="s">
        <v>302</v>
      </c>
      <c r="CJ26" s="22" t="s">
        <v>302</v>
      </c>
      <c r="CK26" s="22" t="s">
        <v>302</v>
      </c>
      <c r="CL26" s="22" t="s">
        <v>302</v>
      </c>
      <c r="CM26" s="22" t="s">
        <v>302</v>
      </c>
      <c r="CN26" s="23" t="s">
        <v>302</v>
      </c>
      <c r="CO26" s="22" t="s">
        <v>302</v>
      </c>
      <c r="CP26" s="22" t="s">
        <v>302</v>
      </c>
      <c r="CQ26" s="22" t="s">
        <v>302</v>
      </c>
      <c r="CR26" s="22" t="s">
        <v>302</v>
      </c>
      <c r="CS26" s="22" t="s">
        <v>302</v>
      </c>
      <c r="CT26" s="22" t="s">
        <v>302</v>
      </c>
      <c r="CU26" s="22" t="s">
        <v>302</v>
      </c>
      <c r="CV26" s="22" t="s">
        <v>302</v>
      </c>
      <c r="CW26" s="22" t="s">
        <v>302</v>
      </c>
      <c r="CX26" s="22" t="s">
        <v>302</v>
      </c>
      <c r="CY26" s="22" t="s">
        <v>302</v>
      </c>
      <c r="CZ26" s="22" t="s">
        <v>302</v>
      </c>
      <c r="DA26" s="23" t="s">
        <v>302</v>
      </c>
      <c r="DB26" s="22" t="s">
        <v>302</v>
      </c>
      <c r="DC26" s="22" t="s">
        <v>302</v>
      </c>
      <c r="DD26" s="22" t="s">
        <v>302</v>
      </c>
      <c r="DE26" s="22" t="s">
        <v>302</v>
      </c>
      <c r="DF26" s="22" t="s">
        <v>302</v>
      </c>
      <c r="DG26" s="22" t="s">
        <v>302</v>
      </c>
      <c r="DH26" s="22" t="s">
        <v>302</v>
      </c>
      <c r="DI26" s="22" t="s">
        <v>302</v>
      </c>
      <c r="DJ26" s="22" t="s">
        <v>302</v>
      </c>
      <c r="DK26" s="22" t="s">
        <v>302</v>
      </c>
      <c r="DL26" s="22" t="s">
        <v>302</v>
      </c>
      <c r="DM26" s="22" t="s">
        <v>302</v>
      </c>
      <c r="DN26" s="23" t="s">
        <v>302</v>
      </c>
      <c r="DO26" s="22" t="s">
        <v>302</v>
      </c>
      <c r="DP26" s="22" t="s">
        <v>302</v>
      </c>
      <c r="DQ26" s="22" t="s">
        <v>302</v>
      </c>
      <c r="DR26" s="22" t="s">
        <v>302</v>
      </c>
      <c r="DS26" s="22" t="s">
        <v>302</v>
      </c>
    </row>
    <row r="27" spans="1:123" ht="23.25" hidden="1" thickBot="1" x14ac:dyDescent="0.3">
      <c r="A27" s="22">
        <v>900231793</v>
      </c>
      <c r="B27" s="22" t="s">
        <v>1</v>
      </c>
      <c r="C27" s="22" t="s">
        <v>319</v>
      </c>
      <c r="D27" s="22" t="s">
        <v>465</v>
      </c>
      <c r="E27" s="22" t="s">
        <v>317</v>
      </c>
      <c r="F27" s="24">
        <v>18604450</v>
      </c>
      <c r="G27" s="22" t="s">
        <v>464</v>
      </c>
      <c r="H27" s="22" t="s">
        <v>315</v>
      </c>
      <c r="I27" s="22">
        <v>890303093</v>
      </c>
      <c r="J27" s="22" t="s">
        <v>314</v>
      </c>
      <c r="K27" s="22">
        <v>398340</v>
      </c>
      <c r="L27" s="22" t="s">
        <v>313</v>
      </c>
      <c r="M27" s="22">
        <v>3409</v>
      </c>
      <c r="N27" s="22" t="s">
        <v>471</v>
      </c>
      <c r="O27" s="29">
        <v>44961</v>
      </c>
      <c r="P27" s="29">
        <v>44927</v>
      </c>
      <c r="Q27" s="29">
        <v>44957</v>
      </c>
      <c r="R27" s="29">
        <v>44978</v>
      </c>
      <c r="S27" s="24">
        <v>230338549313640</v>
      </c>
      <c r="T27" s="22" t="s">
        <v>311</v>
      </c>
      <c r="U27" s="22" t="s">
        <v>310</v>
      </c>
      <c r="V27" s="22" t="s">
        <v>309</v>
      </c>
      <c r="W27" s="23">
        <v>2766274</v>
      </c>
      <c r="X27" s="23">
        <v>0</v>
      </c>
      <c r="Y27" s="22" t="s">
        <v>302</v>
      </c>
      <c r="Z27" s="22"/>
      <c r="AA27" s="23">
        <v>2766274</v>
      </c>
      <c r="AB27" s="22" t="s">
        <v>470</v>
      </c>
      <c r="AC27" s="22" t="s">
        <v>307</v>
      </c>
      <c r="AD27" s="22" t="s">
        <v>306</v>
      </c>
      <c r="AE27" s="22" t="s">
        <v>344</v>
      </c>
      <c r="AF27" s="22" t="s">
        <v>469</v>
      </c>
      <c r="AG27" s="22" t="s">
        <v>320</v>
      </c>
      <c r="AH27" s="22" t="s">
        <v>302</v>
      </c>
      <c r="AI27" s="22" t="s">
        <v>302</v>
      </c>
      <c r="AJ27" s="22" t="s">
        <v>302</v>
      </c>
      <c r="AK27" s="22" t="s">
        <v>302</v>
      </c>
      <c r="AL27" s="22" t="s">
        <v>302</v>
      </c>
      <c r="AM27" s="22" t="s">
        <v>302</v>
      </c>
      <c r="AN27" s="22" t="s">
        <v>302</v>
      </c>
      <c r="AO27" s="22" t="s">
        <v>302</v>
      </c>
      <c r="AP27" s="23" t="s">
        <v>302</v>
      </c>
      <c r="AQ27" s="22" t="s">
        <v>302</v>
      </c>
      <c r="AR27" s="22" t="s">
        <v>302</v>
      </c>
      <c r="AS27" s="22" t="s">
        <v>302</v>
      </c>
      <c r="AT27" s="22" t="s">
        <v>302</v>
      </c>
      <c r="AU27" s="22" t="s">
        <v>302</v>
      </c>
      <c r="AV27" s="22" t="s">
        <v>302</v>
      </c>
      <c r="AW27" s="22" t="s">
        <v>302</v>
      </c>
      <c r="AX27" s="22" t="s">
        <v>302</v>
      </c>
      <c r="AY27" s="22" t="s">
        <v>302</v>
      </c>
      <c r="AZ27" s="22" t="s">
        <v>302</v>
      </c>
      <c r="BA27" s="22" t="s">
        <v>302</v>
      </c>
      <c r="BB27" s="22" t="s">
        <v>302</v>
      </c>
      <c r="BC27" s="22" t="s">
        <v>302</v>
      </c>
      <c r="BD27" s="22" t="s">
        <v>302</v>
      </c>
      <c r="BE27" s="22" t="s">
        <v>302</v>
      </c>
      <c r="BF27" s="22" t="s">
        <v>302</v>
      </c>
      <c r="BG27" s="23" t="s">
        <v>302</v>
      </c>
      <c r="BH27" s="22" t="s">
        <v>302</v>
      </c>
      <c r="BI27" s="22" t="s">
        <v>302</v>
      </c>
      <c r="BJ27" s="22" t="s">
        <v>302</v>
      </c>
      <c r="BK27" s="22" t="s">
        <v>302</v>
      </c>
      <c r="BL27" s="22" t="s">
        <v>302</v>
      </c>
      <c r="BM27" s="22" t="s">
        <v>302</v>
      </c>
      <c r="BN27" s="22" t="s">
        <v>302</v>
      </c>
      <c r="BO27" s="22" t="s">
        <v>302</v>
      </c>
      <c r="BP27" s="22" t="s">
        <v>302</v>
      </c>
      <c r="BQ27" s="22" t="s">
        <v>302</v>
      </c>
      <c r="BR27" s="22" t="s">
        <v>302</v>
      </c>
      <c r="BS27" s="22" t="s">
        <v>302</v>
      </c>
      <c r="BT27" s="22" t="s">
        <v>302</v>
      </c>
      <c r="BU27" s="23" t="s">
        <v>302</v>
      </c>
      <c r="BV27" s="22" t="s">
        <v>302</v>
      </c>
      <c r="BW27" s="22" t="s">
        <v>302</v>
      </c>
      <c r="BX27" s="22" t="s">
        <v>302</v>
      </c>
      <c r="BY27" s="22" t="s">
        <v>302</v>
      </c>
      <c r="BZ27" s="22" t="s">
        <v>302</v>
      </c>
      <c r="CA27" s="22" t="s">
        <v>302</v>
      </c>
      <c r="CB27" s="22" t="s">
        <v>302</v>
      </c>
      <c r="CC27" s="22" t="s">
        <v>302</v>
      </c>
      <c r="CD27" s="23" t="s">
        <v>302</v>
      </c>
      <c r="CE27" s="22" t="s">
        <v>302</v>
      </c>
      <c r="CF27" s="22" t="s">
        <v>302</v>
      </c>
      <c r="CG27" s="22" t="s">
        <v>302</v>
      </c>
      <c r="CH27" s="22" t="s">
        <v>302</v>
      </c>
      <c r="CI27" s="22" t="s">
        <v>302</v>
      </c>
      <c r="CJ27" s="22" t="s">
        <v>302</v>
      </c>
      <c r="CK27" s="22" t="s">
        <v>302</v>
      </c>
      <c r="CL27" s="22" t="s">
        <v>302</v>
      </c>
      <c r="CM27" s="22" t="s">
        <v>302</v>
      </c>
      <c r="CN27" s="23" t="s">
        <v>302</v>
      </c>
      <c r="CO27" s="22" t="s">
        <v>302</v>
      </c>
      <c r="CP27" s="22" t="s">
        <v>302</v>
      </c>
      <c r="CQ27" s="22" t="s">
        <v>302</v>
      </c>
      <c r="CR27" s="22" t="s">
        <v>302</v>
      </c>
      <c r="CS27" s="22" t="s">
        <v>302</v>
      </c>
      <c r="CT27" s="22" t="s">
        <v>302</v>
      </c>
      <c r="CU27" s="22" t="s">
        <v>302</v>
      </c>
      <c r="CV27" s="22" t="s">
        <v>302</v>
      </c>
      <c r="CW27" s="22" t="s">
        <v>302</v>
      </c>
      <c r="CX27" s="22" t="s">
        <v>302</v>
      </c>
      <c r="CY27" s="22" t="s">
        <v>302</v>
      </c>
      <c r="CZ27" s="22" t="s">
        <v>302</v>
      </c>
      <c r="DA27" s="23" t="s">
        <v>302</v>
      </c>
      <c r="DB27" s="22" t="s">
        <v>302</v>
      </c>
      <c r="DC27" s="22" t="s">
        <v>302</v>
      </c>
      <c r="DD27" s="22" t="s">
        <v>302</v>
      </c>
      <c r="DE27" s="22" t="s">
        <v>302</v>
      </c>
      <c r="DF27" s="22" t="s">
        <v>302</v>
      </c>
      <c r="DG27" s="22" t="s">
        <v>302</v>
      </c>
      <c r="DH27" s="22" t="s">
        <v>302</v>
      </c>
      <c r="DI27" s="22" t="s">
        <v>302</v>
      </c>
      <c r="DJ27" s="22" t="s">
        <v>302</v>
      </c>
      <c r="DK27" s="22" t="s">
        <v>302</v>
      </c>
      <c r="DL27" s="22" t="s">
        <v>302</v>
      </c>
      <c r="DM27" s="22" t="s">
        <v>302</v>
      </c>
      <c r="DN27" s="23" t="s">
        <v>302</v>
      </c>
      <c r="DO27" s="22" t="s">
        <v>302</v>
      </c>
      <c r="DP27" s="22" t="s">
        <v>302</v>
      </c>
      <c r="DQ27" s="22" t="s">
        <v>302</v>
      </c>
      <c r="DR27" s="22" t="s">
        <v>302</v>
      </c>
      <c r="DS27" s="22" t="s">
        <v>302</v>
      </c>
    </row>
    <row r="28" spans="1:123" ht="23.25" thickBot="1" x14ac:dyDescent="0.3">
      <c r="A28" s="22">
        <v>900231793</v>
      </c>
      <c r="B28" s="22" t="s">
        <v>1</v>
      </c>
      <c r="C28" s="22" t="s">
        <v>319</v>
      </c>
      <c r="D28" s="22" t="s">
        <v>465</v>
      </c>
      <c r="E28" s="22" t="s">
        <v>317</v>
      </c>
      <c r="F28" s="24">
        <v>18604450</v>
      </c>
      <c r="G28" s="22" t="s">
        <v>464</v>
      </c>
      <c r="H28" s="22" t="s">
        <v>315</v>
      </c>
      <c r="I28" s="22">
        <v>890303093</v>
      </c>
      <c r="J28" s="22" t="s">
        <v>314</v>
      </c>
      <c r="K28" s="22">
        <v>409636</v>
      </c>
      <c r="L28" s="22" t="s">
        <v>313</v>
      </c>
      <c r="M28" s="22">
        <v>3939</v>
      </c>
      <c r="N28" s="22" t="s">
        <v>468</v>
      </c>
      <c r="O28" s="29">
        <v>44989</v>
      </c>
      <c r="P28" s="29">
        <v>44958</v>
      </c>
      <c r="Q28" s="29">
        <v>44985</v>
      </c>
      <c r="R28" s="22" t="s">
        <v>605</v>
      </c>
      <c r="S28" s="24" t="s">
        <v>467</v>
      </c>
      <c r="T28" s="22" t="s">
        <v>311</v>
      </c>
      <c r="U28" s="22" t="s">
        <v>310</v>
      </c>
      <c r="V28" s="22" t="s">
        <v>309</v>
      </c>
      <c r="W28" s="23">
        <v>2665600</v>
      </c>
      <c r="X28" s="23">
        <v>0</v>
      </c>
      <c r="Y28" s="22" t="s">
        <v>302</v>
      </c>
      <c r="Z28" s="22"/>
      <c r="AA28" s="23">
        <v>2665600</v>
      </c>
      <c r="AB28" s="22" t="s">
        <v>392</v>
      </c>
      <c r="AC28" s="22" t="s">
        <v>307</v>
      </c>
      <c r="AD28" s="22" t="s">
        <v>306</v>
      </c>
      <c r="AE28" s="22" t="s">
        <v>340</v>
      </c>
      <c r="AF28" s="22" t="s">
        <v>466</v>
      </c>
      <c r="AG28" s="22" t="s">
        <v>320</v>
      </c>
      <c r="AH28" s="22" t="s">
        <v>302</v>
      </c>
      <c r="AI28" s="22" t="s">
        <v>302</v>
      </c>
      <c r="AJ28" s="22" t="s">
        <v>302</v>
      </c>
      <c r="AK28" s="22" t="s">
        <v>302</v>
      </c>
      <c r="AL28" s="22" t="s">
        <v>302</v>
      </c>
      <c r="AM28" s="22" t="s">
        <v>302</v>
      </c>
      <c r="AN28" s="22" t="s">
        <v>302</v>
      </c>
      <c r="AO28" s="22" t="s">
        <v>302</v>
      </c>
      <c r="AP28" s="23" t="s">
        <v>302</v>
      </c>
      <c r="AQ28" s="22" t="s">
        <v>302</v>
      </c>
      <c r="AR28" s="22" t="s">
        <v>302</v>
      </c>
      <c r="AS28" s="22" t="s">
        <v>302</v>
      </c>
      <c r="AT28" s="22" t="s">
        <v>302</v>
      </c>
      <c r="AU28" s="22" t="s">
        <v>302</v>
      </c>
      <c r="AV28" s="22" t="s">
        <v>302</v>
      </c>
      <c r="AW28" s="22" t="s">
        <v>302</v>
      </c>
      <c r="AX28" s="22" t="s">
        <v>302</v>
      </c>
      <c r="AY28" s="22" t="s">
        <v>302</v>
      </c>
      <c r="AZ28" s="22" t="s">
        <v>302</v>
      </c>
      <c r="BA28" s="22" t="s">
        <v>302</v>
      </c>
      <c r="BB28" s="22" t="s">
        <v>302</v>
      </c>
      <c r="BC28" s="22" t="s">
        <v>302</v>
      </c>
      <c r="BD28" s="22" t="s">
        <v>302</v>
      </c>
      <c r="BE28" s="22" t="s">
        <v>302</v>
      </c>
      <c r="BF28" s="22" t="s">
        <v>302</v>
      </c>
      <c r="BG28" s="23" t="s">
        <v>302</v>
      </c>
      <c r="BH28" s="22" t="s">
        <v>302</v>
      </c>
      <c r="BI28" s="22" t="s">
        <v>302</v>
      </c>
      <c r="BJ28" s="22" t="s">
        <v>302</v>
      </c>
      <c r="BK28" s="22" t="s">
        <v>302</v>
      </c>
      <c r="BL28" s="22" t="s">
        <v>302</v>
      </c>
      <c r="BM28" s="22" t="s">
        <v>302</v>
      </c>
      <c r="BN28" s="22" t="s">
        <v>302</v>
      </c>
      <c r="BO28" s="22" t="s">
        <v>302</v>
      </c>
      <c r="BP28" s="22" t="s">
        <v>302</v>
      </c>
      <c r="BQ28" s="22" t="s">
        <v>302</v>
      </c>
      <c r="BR28" s="22" t="s">
        <v>302</v>
      </c>
      <c r="BS28" s="22" t="s">
        <v>302</v>
      </c>
      <c r="BT28" s="22" t="s">
        <v>302</v>
      </c>
      <c r="BU28" s="23" t="s">
        <v>302</v>
      </c>
      <c r="BV28" s="22" t="s">
        <v>302</v>
      </c>
      <c r="BW28" s="22" t="s">
        <v>302</v>
      </c>
      <c r="BX28" s="22" t="s">
        <v>302</v>
      </c>
      <c r="BY28" s="22" t="s">
        <v>302</v>
      </c>
      <c r="BZ28" s="22" t="s">
        <v>302</v>
      </c>
      <c r="CA28" s="22" t="s">
        <v>302</v>
      </c>
      <c r="CB28" s="22" t="s">
        <v>302</v>
      </c>
      <c r="CC28" s="22" t="s">
        <v>302</v>
      </c>
      <c r="CD28" s="23" t="s">
        <v>302</v>
      </c>
      <c r="CE28" s="22" t="s">
        <v>302</v>
      </c>
      <c r="CF28" s="22" t="s">
        <v>302</v>
      </c>
      <c r="CG28" s="22" t="s">
        <v>302</v>
      </c>
      <c r="CH28" s="22" t="s">
        <v>302</v>
      </c>
      <c r="CI28" s="22" t="s">
        <v>302</v>
      </c>
      <c r="CJ28" s="22" t="s">
        <v>302</v>
      </c>
      <c r="CK28" s="22" t="s">
        <v>302</v>
      </c>
      <c r="CL28" s="22" t="s">
        <v>302</v>
      </c>
      <c r="CM28" s="22" t="s">
        <v>302</v>
      </c>
      <c r="CN28" s="23" t="s">
        <v>302</v>
      </c>
      <c r="CO28" s="22" t="s">
        <v>302</v>
      </c>
      <c r="CP28" s="22" t="s">
        <v>302</v>
      </c>
      <c r="CQ28" s="22" t="s">
        <v>302</v>
      </c>
      <c r="CR28" s="22" t="s">
        <v>302</v>
      </c>
      <c r="CS28" s="22" t="s">
        <v>302</v>
      </c>
      <c r="CT28" s="22" t="s">
        <v>302</v>
      </c>
      <c r="CU28" s="22" t="s">
        <v>302</v>
      </c>
      <c r="CV28" s="22" t="s">
        <v>302</v>
      </c>
      <c r="CW28" s="22" t="s">
        <v>302</v>
      </c>
      <c r="CX28" s="22" t="s">
        <v>302</v>
      </c>
      <c r="CY28" s="22" t="s">
        <v>302</v>
      </c>
      <c r="CZ28" s="22" t="s">
        <v>302</v>
      </c>
      <c r="DA28" s="23" t="s">
        <v>302</v>
      </c>
      <c r="DB28" s="22" t="s">
        <v>302</v>
      </c>
      <c r="DC28" s="22" t="s">
        <v>302</v>
      </c>
      <c r="DD28" s="22" t="s">
        <v>302</v>
      </c>
      <c r="DE28" s="22" t="s">
        <v>302</v>
      </c>
      <c r="DF28" s="22" t="s">
        <v>302</v>
      </c>
      <c r="DG28" s="22" t="s">
        <v>302</v>
      </c>
      <c r="DH28" s="22" t="s">
        <v>302</v>
      </c>
      <c r="DI28" s="22" t="s">
        <v>302</v>
      </c>
      <c r="DJ28" s="22" t="s">
        <v>302</v>
      </c>
      <c r="DK28" s="22" t="s">
        <v>302</v>
      </c>
      <c r="DL28" s="22" t="s">
        <v>302</v>
      </c>
      <c r="DM28" s="22" t="s">
        <v>302</v>
      </c>
      <c r="DN28" s="23" t="s">
        <v>302</v>
      </c>
      <c r="DO28" s="22" t="s">
        <v>302</v>
      </c>
      <c r="DP28" s="22" t="s">
        <v>302</v>
      </c>
      <c r="DQ28" s="22" t="s">
        <v>302</v>
      </c>
      <c r="DR28" s="22" t="s">
        <v>302</v>
      </c>
      <c r="DS28" s="22" t="s">
        <v>302</v>
      </c>
    </row>
    <row r="29" spans="1:123" ht="23.25" hidden="1" thickBot="1" x14ac:dyDescent="0.3">
      <c r="A29" s="22">
        <v>900231793</v>
      </c>
      <c r="B29" s="22" t="s">
        <v>1</v>
      </c>
      <c r="C29" s="22" t="s">
        <v>319</v>
      </c>
      <c r="D29" s="22" t="s">
        <v>465</v>
      </c>
      <c r="E29" s="22" t="s">
        <v>317</v>
      </c>
      <c r="F29" s="24">
        <v>18604450</v>
      </c>
      <c r="G29" s="22" t="s">
        <v>464</v>
      </c>
      <c r="H29" s="22" t="s">
        <v>315</v>
      </c>
      <c r="I29" s="22">
        <v>890303093</v>
      </c>
      <c r="J29" s="22" t="s">
        <v>314</v>
      </c>
      <c r="K29" s="22">
        <v>420995</v>
      </c>
      <c r="L29" s="22" t="s">
        <v>313</v>
      </c>
      <c r="M29" s="22">
        <v>4432</v>
      </c>
      <c r="N29" s="22" t="s">
        <v>463</v>
      </c>
      <c r="O29" s="29">
        <v>45021</v>
      </c>
      <c r="P29" s="29">
        <v>44986</v>
      </c>
      <c r="Q29" s="29">
        <v>45016</v>
      </c>
      <c r="R29" s="22" t="s">
        <v>605</v>
      </c>
      <c r="S29" s="24" t="s">
        <v>462</v>
      </c>
      <c r="T29" s="22" t="s">
        <v>311</v>
      </c>
      <c r="U29" s="22" t="s">
        <v>310</v>
      </c>
      <c r="V29" s="22" t="s">
        <v>309</v>
      </c>
      <c r="W29" s="23">
        <v>2665600</v>
      </c>
      <c r="X29" s="23">
        <v>0</v>
      </c>
      <c r="Y29" s="22" t="s">
        <v>302</v>
      </c>
      <c r="Z29" s="22"/>
      <c r="AA29" s="23">
        <v>2665600</v>
      </c>
      <c r="AB29" s="22" t="s">
        <v>323</v>
      </c>
      <c r="AC29" s="22" t="s">
        <v>307</v>
      </c>
      <c r="AD29" s="22" t="s">
        <v>306</v>
      </c>
      <c r="AE29" s="22" t="s">
        <v>305</v>
      </c>
      <c r="AF29" s="22" t="s">
        <v>461</v>
      </c>
      <c r="AG29" s="22" t="s">
        <v>303</v>
      </c>
      <c r="AH29" s="22" t="s">
        <v>302</v>
      </c>
      <c r="AI29" s="22" t="s">
        <v>302</v>
      </c>
      <c r="AJ29" s="22" t="s">
        <v>302</v>
      </c>
      <c r="AK29" s="22" t="s">
        <v>302</v>
      </c>
      <c r="AL29" s="22" t="s">
        <v>302</v>
      </c>
      <c r="AM29" s="22" t="s">
        <v>302</v>
      </c>
      <c r="AN29" s="22" t="s">
        <v>302</v>
      </c>
      <c r="AO29" s="22" t="s">
        <v>302</v>
      </c>
      <c r="AP29" s="23" t="s">
        <v>302</v>
      </c>
      <c r="AQ29" s="22" t="s">
        <v>302</v>
      </c>
      <c r="AR29" s="22" t="s">
        <v>302</v>
      </c>
      <c r="AS29" s="22" t="s">
        <v>302</v>
      </c>
      <c r="AT29" s="22" t="s">
        <v>302</v>
      </c>
      <c r="AU29" s="22" t="s">
        <v>302</v>
      </c>
      <c r="AV29" s="22" t="s">
        <v>302</v>
      </c>
      <c r="AW29" s="22" t="s">
        <v>302</v>
      </c>
      <c r="AX29" s="22" t="s">
        <v>302</v>
      </c>
      <c r="AY29" s="22" t="s">
        <v>302</v>
      </c>
      <c r="AZ29" s="22" t="s">
        <v>302</v>
      </c>
      <c r="BA29" s="22" t="s">
        <v>302</v>
      </c>
      <c r="BB29" s="22" t="s">
        <v>302</v>
      </c>
      <c r="BC29" s="22" t="s">
        <v>302</v>
      </c>
      <c r="BD29" s="22" t="s">
        <v>302</v>
      </c>
      <c r="BE29" s="22" t="s">
        <v>302</v>
      </c>
      <c r="BF29" s="22" t="s">
        <v>302</v>
      </c>
      <c r="BG29" s="23" t="s">
        <v>302</v>
      </c>
      <c r="BH29" s="22" t="s">
        <v>302</v>
      </c>
      <c r="BI29" s="22" t="s">
        <v>302</v>
      </c>
      <c r="BJ29" s="22" t="s">
        <v>302</v>
      </c>
      <c r="BK29" s="22" t="s">
        <v>302</v>
      </c>
      <c r="BL29" s="22" t="s">
        <v>302</v>
      </c>
      <c r="BM29" s="22" t="s">
        <v>302</v>
      </c>
      <c r="BN29" s="22" t="s">
        <v>302</v>
      </c>
      <c r="BO29" s="22" t="s">
        <v>302</v>
      </c>
      <c r="BP29" s="22" t="s">
        <v>302</v>
      </c>
      <c r="BQ29" s="22" t="s">
        <v>302</v>
      </c>
      <c r="BR29" s="22" t="s">
        <v>302</v>
      </c>
      <c r="BS29" s="22" t="s">
        <v>302</v>
      </c>
      <c r="BT29" s="22" t="s">
        <v>302</v>
      </c>
      <c r="BU29" s="23" t="s">
        <v>302</v>
      </c>
      <c r="BV29" s="22" t="s">
        <v>302</v>
      </c>
      <c r="BW29" s="22" t="s">
        <v>302</v>
      </c>
      <c r="BX29" s="22" t="s">
        <v>302</v>
      </c>
      <c r="BY29" s="22" t="s">
        <v>302</v>
      </c>
      <c r="BZ29" s="22" t="s">
        <v>302</v>
      </c>
      <c r="CA29" s="22" t="s">
        <v>302</v>
      </c>
      <c r="CB29" s="22" t="s">
        <v>302</v>
      </c>
      <c r="CC29" s="22" t="s">
        <v>302</v>
      </c>
      <c r="CD29" s="23" t="s">
        <v>302</v>
      </c>
      <c r="CE29" s="22" t="s">
        <v>302</v>
      </c>
      <c r="CF29" s="22" t="s">
        <v>302</v>
      </c>
      <c r="CG29" s="22" t="s">
        <v>302</v>
      </c>
      <c r="CH29" s="22" t="s">
        <v>302</v>
      </c>
      <c r="CI29" s="22" t="s">
        <v>302</v>
      </c>
      <c r="CJ29" s="22" t="s">
        <v>302</v>
      </c>
      <c r="CK29" s="22" t="s">
        <v>302</v>
      </c>
      <c r="CL29" s="22" t="s">
        <v>302</v>
      </c>
      <c r="CM29" s="22" t="s">
        <v>302</v>
      </c>
      <c r="CN29" s="23" t="s">
        <v>302</v>
      </c>
      <c r="CO29" s="22" t="s">
        <v>302</v>
      </c>
      <c r="CP29" s="22" t="s">
        <v>302</v>
      </c>
      <c r="CQ29" s="22" t="s">
        <v>302</v>
      </c>
      <c r="CR29" s="22" t="s">
        <v>302</v>
      </c>
      <c r="CS29" s="22" t="s">
        <v>302</v>
      </c>
      <c r="CT29" s="22" t="s">
        <v>302</v>
      </c>
      <c r="CU29" s="22" t="s">
        <v>302</v>
      </c>
      <c r="CV29" s="22" t="s">
        <v>302</v>
      </c>
      <c r="CW29" s="22" t="s">
        <v>302</v>
      </c>
      <c r="CX29" s="22" t="s">
        <v>302</v>
      </c>
      <c r="CY29" s="22" t="s">
        <v>302</v>
      </c>
      <c r="CZ29" s="22" t="s">
        <v>302</v>
      </c>
      <c r="DA29" s="23" t="s">
        <v>302</v>
      </c>
      <c r="DB29" s="22" t="s">
        <v>302</v>
      </c>
      <c r="DC29" s="22" t="s">
        <v>302</v>
      </c>
      <c r="DD29" s="22" t="s">
        <v>302</v>
      </c>
      <c r="DE29" s="22" t="s">
        <v>302</v>
      </c>
      <c r="DF29" s="22" t="s">
        <v>302</v>
      </c>
      <c r="DG29" s="22" t="s">
        <v>302</v>
      </c>
      <c r="DH29" s="22" t="s">
        <v>302</v>
      </c>
      <c r="DI29" s="22" t="s">
        <v>302</v>
      </c>
      <c r="DJ29" s="22" t="s">
        <v>302</v>
      </c>
      <c r="DK29" s="22" t="s">
        <v>302</v>
      </c>
      <c r="DL29" s="22" t="s">
        <v>302</v>
      </c>
      <c r="DM29" s="22" t="s">
        <v>302</v>
      </c>
      <c r="DN29" s="23" t="s">
        <v>302</v>
      </c>
      <c r="DO29" s="22" t="s">
        <v>302</v>
      </c>
      <c r="DP29" s="22" t="s">
        <v>302</v>
      </c>
      <c r="DQ29" s="22" t="s">
        <v>302</v>
      </c>
      <c r="DR29" s="22" t="s">
        <v>302</v>
      </c>
      <c r="DS29" s="22" t="s">
        <v>302</v>
      </c>
    </row>
    <row r="30" spans="1:123" ht="22.5" hidden="1" x14ac:dyDescent="0.25">
      <c r="A30" s="25">
        <v>900231793</v>
      </c>
      <c r="B30" s="25" t="s">
        <v>1</v>
      </c>
      <c r="C30" s="25" t="s">
        <v>319</v>
      </c>
      <c r="D30" s="25" t="s">
        <v>318</v>
      </c>
      <c r="E30" s="25" t="s">
        <v>317</v>
      </c>
      <c r="F30" s="27">
        <v>24948645</v>
      </c>
      <c r="G30" s="25" t="s">
        <v>447</v>
      </c>
      <c r="H30" s="25" t="s">
        <v>446</v>
      </c>
      <c r="I30" s="25">
        <v>890303093</v>
      </c>
      <c r="J30" s="25" t="s">
        <v>314</v>
      </c>
      <c r="K30" s="25">
        <v>383277</v>
      </c>
      <c r="L30" s="25" t="s">
        <v>313</v>
      </c>
      <c r="M30" s="25">
        <v>2929</v>
      </c>
      <c r="N30" s="25" t="s">
        <v>460</v>
      </c>
      <c r="O30" s="30">
        <v>44931</v>
      </c>
      <c r="P30" s="30">
        <v>44896</v>
      </c>
      <c r="Q30" s="30">
        <v>44926</v>
      </c>
      <c r="R30" s="25" t="s">
        <v>605</v>
      </c>
      <c r="S30" s="27">
        <v>230028549301050</v>
      </c>
      <c r="T30" s="25" t="s">
        <v>311</v>
      </c>
      <c r="U30" s="25" t="s">
        <v>310</v>
      </c>
      <c r="V30" s="25" t="s">
        <v>309</v>
      </c>
      <c r="W30" s="26">
        <v>2380000</v>
      </c>
      <c r="X30" s="26">
        <v>0</v>
      </c>
      <c r="Y30" s="25" t="s">
        <v>302</v>
      </c>
      <c r="Z30" s="25"/>
      <c r="AA30" s="26">
        <v>0</v>
      </c>
      <c r="AB30" s="25" t="s">
        <v>396</v>
      </c>
      <c r="AC30" s="25" t="s">
        <v>307</v>
      </c>
      <c r="AD30" s="25" t="s">
        <v>306</v>
      </c>
      <c r="AE30" s="25" t="s">
        <v>332</v>
      </c>
      <c r="AF30" s="25" t="s">
        <v>459</v>
      </c>
      <c r="AG30" s="25" t="s">
        <v>303</v>
      </c>
      <c r="AH30" s="25" t="s">
        <v>302</v>
      </c>
      <c r="AI30" s="25" t="s">
        <v>302</v>
      </c>
      <c r="AJ30" s="25" t="s">
        <v>302</v>
      </c>
      <c r="AK30" s="25" t="s">
        <v>302</v>
      </c>
      <c r="AL30" s="25" t="s">
        <v>302</v>
      </c>
      <c r="AM30" s="25" t="s">
        <v>302</v>
      </c>
      <c r="AN30" s="25" t="s">
        <v>302</v>
      </c>
      <c r="AO30" s="25" t="s">
        <v>302</v>
      </c>
      <c r="AP30" s="26" t="s">
        <v>302</v>
      </c>
      <c r="AQ30" s="25" t="s">
        <v>302</v>
      </c>
      <c r="AR30" s="25" t="s">
        <v>302</v>
      </c>
      <c r="AS30" s="25" t="s">
        <v>302</v>
      </c>
      <c r="AT30" s="25" t="s">
        <v>302</v>
      </c>
      <c r="AU30" s="25" t="s">
        <v>302</v>
      </c>
      <c r="AV30" s="25" t="s">
        <v>302</v>
      </c>
      <c r="AW30" s="25" t="s">
        <v>302</v>
      </c>
      <c r="AX30" s="25" t="s">
        <v>302</v>
      </c>
      <c r="AY30" s="25" t="s">
        <v>302</v>
      </c>
      <c r="AZ30" s="25" t="s">
        <v>302</v>
      </c>
      <c r="BA30" s="25" t="s">
        <v>302</v>
      </c>
      <c r="BB30" s="25" t="s">
        <v>302</v>
      </c>
      <c r="BC30" s="25" t="s">
        <v>302</v>
      </c>
      <c r="BD30" s="25" t="s">
        <v>302</v>
      </c>
      <c r="BE30" s="25" t="s">
        <v>302</v>
      </c>
      <c r="BF30" s="25" t="s">
        <v>302</v>
      </c>
      <c r="BG30" s="26" t="s">
        <v>302</v>
      </c>
      <c r="BH30" s="25" t="s">
        <v>302</v>
      </c>
      <c r="BI30" s="25" t="s">
        <v>302</v>
      </c>
      <c r="BJ30" s="25" t="s">
        <v>302</v>
      </c>
      <c r="BK30" s="25" t="s">
        <v>302</v>
      </c>
      <c r="BL30" s="25" t="s">
        <v>302</v>
      </c>
      <c r="BM30" s="25" t="s">
        <v>302</v>
      </c>
      <c r="BN30" s="25" t="s">
        <v>302</v>
      </c>
      <c r="BO30" s="25" t="s">
        <v>302</v>
      </c>
      <c r="BP30" s="25" t="s">
        <v>302</v>
      </c>
      <c r="BQ30" s="25" t="s">
        <v>302</v>
      </c>
      <c r="BR30" s="25" t="s">
        <v>302</v>
      </c>
      <c r="BS30" s="25" t="s">
        <v>302</v>
      </c>
      <c r="BT30" s="25" t="s">
        <v>302</v>
      </c>
      <c r="BU30" s="26" t="s">
        <v>302</v>
      </c>
      <c r="BV30" s="25" t="s">
        <v>302</v>
      </c>
      <c r="BW30" s="25" t="s">
        <v>302</v>
      </c>
      <c r="BX30" s="25" t="s">
        <v>302</v>
      </c>
      <c r="BY30" s="25" t="s">
        <v>302</v>
      </c>
      <c r="BZ30" s="25" t="s">
        <v>302</v>
      </c>
      <c r="CA30" s="25" t="s">
        <v>302</v>
      </c>
      <c r="CB30" s="25" t="s">
        <v>302</v>
      </c>
      <c r="CC30" s="25" t="s">
        <v>302</v>
      </c>
      <c r="CD30" s="26" t="s">
        <v>302</v>
      </c>
      <c r="CE30" s="25" t="s">
        <v>302</v>
      </c>
      <c r="CF30" s="25" t="s">
        <v>330</v>
      </c>
      <c r="CG30" s="25">
        <v>282</v>
      </c>
      <c r="CH30" s="25" t="s">
        <v>458</v>
      </c>
      <c r="CI30" s="25" t="s">
        <v>302</v>
      </c>
      <c r="CJ30" s="25" t="s">
        <v>322</v>
      </c>
      <c r="CK30" s="25" t="s">
        <v>311</v>
      </c>
      <c r="CL30" s="25" t="s">
        <v>310</v>
      </c>
      <c r="CM30" s="25" t="s">
        <v>457</v>
      </c>
      <c r="CN30" s="26">
        <v>2380000</v>
      </c>
      <c r="CO30" s="25" t="s">
        <v>307</v>
      </c>
      <c r="CP30" s="25" t="s">
        <v>306</v>
      </c>
      <c r="CQ30" s="25" t="s">
        <v>322</v>
      </c>
      <c r="CR30" s="25" t="s">
        <v>456</v>
      </c>
      <c r="CS30" s="25" t="s">
        <v>326</v>
      </c>
      <c r="CT30" s="25" t="s">
        <v>302</v>
      </c>
      <c r="CU30" s="25" t="s">
        <v>302</v>
      </c>
      <c r="CV30" s="25" t="s">
        <v>302</v>
      </c>
      <c r="CW30" s="25" t="s">
        <v>302</v>
      </c>
      <c r="CX30" s="25" t="s">
        <v>302</v>
      </c>
      <c r="CY30" s="25" t="s">
        <v>302</v>
      </c>
      <c r="CZ30" s="25" t="s">
        <v>302</v>
      </c>
      <c r="DA30" s="26" t="s">
        <v>302</v>
      </c>
      <c r="DB30" s="25" t="s">
        <v>302</v>
      </c>
      <c r="DC30" s="25" t="s">
        <v>302</v>
      </c>
      <c r="DD30" s="25" t="s">
        <v>302</v>
      </c>
      <c r="DE30" s="25" t="s">
        <v>302</v>
      </c>
      <c r="DF30" s="25" t="s">
        <v>302</v>
      </c>
      <c r="DG30" s="25" t="s">
        <v>302</v>
      </c>
      <c r="DH30" s="25" t="s">
        <v>302</v>
      </c>
      <c r="DI30" s="25" t="s">
        <v>302</v>
      </c>
      <c r="DJ30" s="25" t="s">
        <v>302</v>
      </c>
      <c r="DK30" s="25" t="s">
        <v>302</v>
      </c>
      <c r="DL30" s="25" t="s">
        <v>302</v>
      </c>
      <c r="DM30" s="25" t="s">
        <v>302</v>
      </c>
      <c r="DN30" s="26" t="s">
        <v>302</v>
      </c>
      <c r="DO30" s="25" t="s">
        <v>302</v>
      </c>
      <c r="DP30" s="25" t="s">
        <v>302</v>
      </c>
      <c r="DQ30" s="25" t="s">
        <v>302</v>
      </c>
      <c r="DR30" s="25" t="s">
        <v>302</v>
      </c>
      <c r="DS30" s="25" t="s">
        <v>302</v>
      </c>
    </row>
    <row r="31" spans="1:123" ht="23.25" hidden="1" thickBot="1" x14ac:dyDescent="0.3">
      <c r="A31" s="22">
        <v>900231793</v>
      </c>
      <c r="B31" s="22" t="s">
        <v>1</v>
      </c>
      <c r="C31" s="22" t="s">
        <v>319</v>
      </c>
      <c r="D31" s="22" t="s">
        <v>318</v>
      </c>
      <c r="E31" s="22" t="s">
        <v>317</v>
      </c>
      <c r="F31" s="24">
        <v>24948645</v>
      </c>
      <c r="G31" s="22" t="s">
        <v>447</v>
      </c>
      <c r="H31" s="22" t="s">
        <v>446</v>
      </c>
      <c r="I31" s="22">
        <v>890303093</v>
      </c>
      <c r="J31" s="22" t="s">
        <v>314</v>
      </c>
      <c r="K31" s="22">
        <v>383277</v>
      </c>
      <c r="L31" s="22" t="s">
        <v>313</v>
      </c>
      <c r="M31" s="22">
        <v>2966</v>
      </c>
      <c r="N31" s="22" t="s">
        <v>455</v>
      </c>
      <c r="O31" s="29">
        <v>44932</v>
      </c>
      <c r="P31" s="29">
        <v>44896</v>
      </c>
      <c r="Q31" s="29">
        <v>44926</v>
      </c>
      <c r="R31" s="29">
        <v>44978</v>
      </c>
      <c r="S31" s="24">
        <v>230028549301050</v>
      </c>
      <c r="T31" s="22" t="s">
        <v>311</v>
      </c>
      <c r="U31" s="22" t="s">
        <v>310</v>
      </c>
      <c r="V31" s="22" t="s">
        <v>309</v>
      </c>
      <c r="W31" s="23">
        <v>2380000</v>
      </c>
      <c r="X31" s="23">
        <v>0</v>
      </c>
      <c r="Y31" s="22" t="s">
        <v>302</v>
      </c>
      <c r="Z31" s="22"/>
      <c r="AA31" s="23">
        <v>2380000</v>
      </c>
      <c r="AB31" s="22" t="s">
        <v>348</v>
      </c>
      <c r="AC31" s="22" t="s">
        <v>307</v>
      </c>
      <c r="AD31" s="22" t="s">
        <v>306</v>
      </c>
      <c r="AE31" s="22" t="s">
        <v>322</v>
      </c>
      <c r="AF31" s="22" t="s">
        <v>454</v>
      </c>
      <c r="AG31" s="22" t="s">
        <v>320</v>
      </c>
      <c r="AH31" s="22" t="s">
        <v>302</v>
      </c>
      <c r="AI31" s="22" t="s">
        <v>302</v>
      </c>
      <c r="AJ31" s="22" t="s">
        <v>302</v>
      </c>
      <c r="AK31" s="22" t="s">
        <v>302</v>
      </c>
      <c r="AL31" s="22" t="s">
        <v>302</v>
      </c>
      <c r="AM31" s="22" t="s">
        <v>302</v>
      </c>
      <c r="AN31" s="22" t="s">
        <v>302</v>
      </c>
      <c r="AO31" s="22" t="s">
        <v>302</v>
      </c>
      <c r="AP31" s="23" t="s">
        <v>302</v>
      </c>
      <c r="AQ31" s="22" t="s">
        <v>302</v>
      </c>
      <c r="AR31" s="22" t="s">
        <v>302</v>
      </c>
      <c r="AS31" s="22" t="s">
        <v>302</v>
      </c>
      <c r="AT31" s="22" t="s">
        <v>302</v>
      </c>
      <c r="AU31" s="22" t="s">
        <v>302</v>
      </c>
      <c r="AV31" s="22" t="s">
        <v>302</v>
      </c>
      <c r="AW31" s="22" t="s">
        <v>302</v>
      </c>
      <c r="AX31" s="22" t="s">
        <v>302</v>
      </c>
      <c r="AY31" s="22" t="s">
        <v>302</v>
      </c>
      <c r="AZ31" s="22" t="s">
        <v>302</v>
      </c>
      <c r="BA31" s="22" t="s">
        <v>302</v>
      </c>
      <c r="BB31" s="22" t="s">
        <v>302</v>
      </c>
      <c r="BC31" s="22" t="s">
        <v>302</v>
      </c>
      <c r="BD31" s="22" t="s">
        <v>302</v>
      </c>
      <c r="BE31" s="22" t="s">
        <v>302</v>
      </c>
      <c r="BF31" s="22" t="s">
        <v>302</v>
      </c>
      <c r="BG31" s="23" t="s">
        <v>302</v>
      </c>
      <c r="BH31" s="22" t="s">
        <v>302</v>
      </c>
      <c r="BI31" s="22" t="s">
        <v>302</v>
      </c>
      <c r="BJ31" s="22" t="s">
        <v>302</v>
      </c>
      <c r="BK31" s="22" t="s">
        <v>302</v>
      </c>
      <c r="BL31" s="22" t="s">
        <v>302</v>
      </c>
      <c r="BM31" s="22" t="s">
        <v>302</v>
      </c>
      <c r="BN31" s="22" t="s">
        <v>302</v>
      </c>
      <c r="BO31" s="22" t="s">
        <v>302</v>
      </c>
      <c r="BP31" s="22" t="s">
        <v>302</v>
      </c>
      <c r="BQ31" s="22" t="s">
        <v>302</v>
      </c>
      <c r="BR31" s="22" t="s">
        <v>302</v>
      </c>
      <c r="BS31" s="22" t="s">
        <v>302</v>
      </c>
      <c r="BT31" s="22" t="s">
        <v>302</v>
      </c>
      <c r="BU31" s="23" t="s">
        <v>302</v>
      </c>
      <c r="BV31" s="22" t="s">
        <v>302</v>
      </c>
      <c r="BW31" s="22" t="s">
        <v>302</v>
      </c>
      <c r="BX31" s="22" t="s">
        <v>302</v>
      </c>
      <c r="BY31" s="22" t="s">
        <v>302</v>
      </c>
      <c r="BZ31" s="22" t="s">
        <v>302</v>
      </c>
      <c r="CA31" s="22" t="s">
        <v>302</v>
      </c>
      <c r="CB31" s="22" t="s">
        <v>302</v>
      </c>
      <c r="CC31" s="22" t="s">
        <v>302</v>
      </c>
      <c r="CD31" s="23" t="s">
        <v>302</v>
      </c>
      <c r="CE31" s="22" t="s">
        <v>302</v>
      </c>
      <c r="CF31" s="22" t="s">
        <v>302</v>
      </c>
      <c r="CG31" s="22" t="s">
        <v>302</v>
      </c>
      <c r="CH31" s="22" t="s">
        <v>302</v>
      </c>
      <c r="CI31" s="22" t="s">
        <v>302</v>
      </c>
      <c r="CJ31" s="22" t="s">
        <v>302</v>
      </c>
      <c r="CK31" s="22" t="s">
        <v>302</v>
      </c>
      <c r="CL31" s="22" t="s">
        <v>302</v>
      </c>
      <c r="CM31" s="22" t="s">
        <v>302</v>
      </c>
      <c r="CN31" s="23" t="s">
        <v>302</v>
      </c>
      <c r="CO31" s="22" t="s">
        <v>302</v>
      </c>
      <c r="CP31" s="22" t="s">
        <v>302</v>
      </c>
      <c r="CQ31" s="22" t="s">
        <v>302</v>
      </c>
      <c r="CR31" s="22" t="s">
        <v>302</v>
      </c>
      <c r="CS31" s="22" t="s">
        <v>302</v>
      </c>
      <c r="CT31" s="22" t="s">
        <v>302</v>
      </c>
      <c r="CU31" s="22" t="s">
        <v>302</v>
      </c>
      <c r="CV31" s="22" t="s">
        <v>302</v>
      </c>
      <c r="CW31" s="22" t="s">
        <v>302</v>
      </c>
      <c r="CX31" s="22" t="s">
        <v>302</v>
      </c>
      <c r="CY31" s="22" t="s">
        <v>302</v>
      </c>
      <c r="CZ31" s="22" t="s">
        <v>302</v>
      </c>
      <c r="DA31" s="23" t="s">
        <v>302</v>
      </c>
      <c r="DB31" s="22" t="s">
        <v>302</v>
      </c>
      <c r="DC31" s="22" t="s">
        <v>302</v>
      </c>
      <c r="DD31" s="22" t="s">
        <v>302</v>
      </c>
      <c r="DE31" s="22" t="s">
        <v>302</v>
      </c>
      <c r="DF31" s="22" t="s">
        <v>302</v>
      </c>
      <c r="DG31" s="22" t="s">
        <v>302</v>
      </c>
      <c r="DH31" s="22" t="s">
        <v>302</v>
      </c>
      <c r="DI31" s="22" t="s">
        <v>302</v>
      </c>
      <c r="DJ31" s="22" t="s">
        <v>302</v>
      </c>
      <c r="DK31" s="22" t="s">
        <v>302</v>
      </c>
      <c r="DL31" s="22" t="s">
        <v>302</v>
      </c>
      <c r="DM31" s="22" t="s">
        <v>302</v>
      </c>
      <c r="DN31" s="23" t="s">
        <v>302</v>
      </c>
      <c r="DO31" s="22" t="s">
        <v>302</v>
      </c>
      <c r="DP31" s="22" t="s">
        <v>302</v>
      </c>
      <c r="DQ31" s="22" t="s">
        <v>302</v>
      </c>
      <c r="DR31" s="22" t="s">
        <v>302</v>
      </c>
      <c r="DS31" s="22" t="s">
        <v>302</v>
      </c>
    </row>
    <row r="32" spans="1:123" ht="23.25" hidden="1" thickBot="1" x14ac:dyDescent="0.3">
      <c r="A32" s="22">
        <v>900231793</v>
      </c>
      <c r="B32" s="22" t="s">
        <v>1</v>
      </c>
      <c r="C32" s="22" t="s">
        <v>319</v>
      </c>
      <c r="D32" s="22" t="s">
        <v>318</v>
      </c>
      <c r="E32" s="22" t="s">
        <v>317</v>
      </c>
      <c r="F32" s="24">
        <v>24948645</v>
      </c>
      <c r="G32" s="22" t="s">
        <v>447</v>
      </c>
      <c r="H32" s="22" t="s">
        <v>446</v>
      </c>
      <c r="I32" s="22">
        <v>890303093</v>
      </c>
      <c r="J32" s="22" t="s">
        <v>314</v>
      </c>
      <c r="K32" s="22">
        <v>396715</v>
      </c>
      <c r="L32" s="22" t="s">
        <v>313</v>
      </c>
      <c r="M32" s="22">
        <v>3420</v>
      </c>
      <c r="N32" s="22" t="s">
        <v>453</v>
      </c>
      <c r="O32" s="29">
        <v>44961</v>
      </c>
      <c r="P32" s="29">
        <v>44927</v>
      </c>
      <c r="Q32" s="29">
        <v>44957</v>
      </c>
      <c r="R32" s="29">
        <v>44978</v>
      </c>
      <c r="S32" s="24" t="s">
        <v>452</v>
      </c>
      <c r="T32" s="22" t="s">
        <v>311</v>
      </c>
      <c r="U32" s="22" t="s">
        <v>310</v>
      </c>
      <c r="V32" s="22" t="s">
        <v>309</v>
      </c>
      <c r="W32" s="23">
        <v>2766274</v>
      </c>
      <c r="X32" s="23">
        <v>0</v>
      </c>
      <c r="Y32" s="22" t="s">
        <v>302</v>
      </c>
      <c r="Z32" s="22"/>
      <c r="AA32" s="23">
        <v>2766274</v>
      </c>
      <c r="AB32" s="22" t="s">
        <v>323</v>
      </c>
      <c r="AC32" s="22" t="s">
        <v>307</v>
      </c>
      <c r="AD32" s="22" t="s">
        <v>306</v>
      </c>
      <c r="AE32" s="22" t="s">
        <v>344</v>
      </c>
      <c r="AF32" s="22" t="s">
        <v>451</v>
      </c>
      <c r="AG32" s="22" t="s">
        <v>320</v>
      </c>
      <c r="AH32" s="22" t="s">
        <v>302</v>
      </c>
      <c r="AI32" s="22" t="s">
        <v>302</v>
      </c>
      <c r="AJ32" s="22" t="s">
        <v>302</v>
      </c>
      <c r="AK32" s="22" t="s">
        <v>302</v>
      </c>
      <c r="AL32" s="22" t="s">
        <v>302</v>
      </c>
      <c r="AM32" s="22" t="s">
        <v>302</v>
      </c>
      <c r="AN32" s="22" t="s">
        <v>302</v>
      </c>
      <c r="AO32" s="22" t="s">
        <v>302</v>
      </c>
      <c r="AP32" s="23" t="s">
        <v>302</v>
      </c>
      <c r="AQ32" s="22" t="s">
        <v>302</v>
      </c>
      <c r="AR32" s="22" t="s">
        <v>302</v>
      </c>
      <c r="AS32" s="22" t="s">
        <v>302</v>
      </c>
      <c r="AT32" s="22" t="s">
        <v>302</v>
      </c>
      <c r="AU32" s="22" t="s">
        <v>302</v>
      </c>
      <c r="AV32" s="22" t="s">
        <v>302</v>
      </c>
      <c r="AW32" s="22" t="s">
        <v>302</v>
      </c>
      <c r="AX32" s="22" t="s">
        <v>302</v>
      </c>
      <c r="AY32" s="22" t="s">
        <v>302</v>
      </c>
      <c r="AZ32" s="22" t="s">
        <v>302</v>
      </c>
      <c r="BA32" s="22" t="s">
        <v>302</v>
      </c>
      <c r="BB32" s="22" t="s">
        <v>302</v>
      </c>
      <c r="BC32" s="22" t="s">
        <v>302</v>
      </c>
      <c r="BD32" s="22" t="s">
        <v>302</v>
      </c>
      <c r="BE32" s="22" t="s">
        <v>302</v>
      </c>
      <c r="BF32" s="22" t="s">
        <v>302</v>
      </c>
      <c r="BG32" s="23" t="s">
        <v>302</v>
      </c>
      <c r="BH32" s="22" t="s">
        <v>302</v>
      </c>
      <c r="BI32" s="22" t="s">
        <v>302</v>
      </c>
      <c r="BJ32" s="22" t="s">
        <v>302</v>
      </c>
      <c r="BK32" s="22" t="s">
        <v>302</v>
      </c>
      <c r="BL32" s="22" t="s">
        <v>302</v>
      </c>
      <c r="BM32" s="22" t="s">
        <v>302</v>
      </c>
      <c r="BN32" s="22" t="s">
        <v>302</v>
      </c>
      <c r="BO32" s="22" t="s">
        <v>302</v>
      </c>
      <c r="BP32" s="22" t="s">
        <v>302</v>
      </c>
      <c r="BQ32" s="22" t="s">
        <v>302</v>
      </c>
      <c r="BR32" s="22" t="s">
        <v>302</v>
      </c>
      <c r="BS32" s="22" t="s">
        <v>302</v>
      </c>
      <c r="BT32" s="22" t="s">
        <v>302</v>
      </c>
      <c r="BU32" s="23" t="s">
        <v>302</v>
      </c>
      <c r="BV32" s="22" t="s">
        <v>302</v>
      </c>
      <c r="BW32" s="22" t="s">
        <v>302</v>
      </c>
      <c r="BX32" s="22" t="s">
        <v>302</v>
      </c>
      <c r="BY32" s="22" t="s">
        <v>302</v>
      </c>
      <c r="BZ32" s="22" t="s">
        <v>302</v>
      </c>
      <c r="CA32" s="22" t="s">
        <v>302</v>
      </c>
      <c r="CB32" s="22" t="s">
        <v>302</v>
      </c>
      <c r="CC32" s="22" t="s">
        <v>302</v>
      </c>
      <c r="CD32" s="23" t="s">
        <v>302</v>
      </c>
      <c r="CE32" s="22" t="s">
        <v>302</v>
      </c>
      <c r="CF32" s="22" t="s">
        <v>302</v>
      </c>
      <c r="CG32" s="22" t="s">
        <v>302</v>
      </c>
      <c r="CH32" s="22" t="s">
        <v>302</v>
      </c>
      <c r="CI32" s="22" t="s">
        <v>302</v>
      </c>
      <c r="CJ32" s="22" t="s">
        <v>302</v>
      </c>
      <c r="CK32" s="22" t="s">
        <v>302</v>
      </c>
      <c r="CL32" s="22" t="s">
        <v>302</v>
      </c>
      <c r="CM32" s="22" t="s">
        <v>302</v>
      </c>
      <c r="CN32" s="23" t="s">
        <v>302</v>
      </c>
      <c r="CO32" s="22" t="s">
        <v>302</v>
      </c>
      <c r="CP32" s="22" t="s">
        <v>302</v>
      </c>
      <c r="CQ32" s="22" t="s">
        <v>302</v>
      </c>
      <c r="CR32" s="22" t="s">
        <v>302</v>
      </c>
      <c r="CS32" s="22" t="s">
        <v>302</v>
      </c>
      <c r="CT32" s="22" t="s">
        <v>302</v>
      </c>
      <c r="CU32" s="22" t="s">
        <v>302</v>
      </c>
      <c r="CV32" s="22" t="s">
        <v>302</v>
      </c>
      <c r="CW32" s="22" t="s">
        <v>302</v>
      </c>
      <c r="CX32" s="22" t="s">
        <v>302</v>
      </c>
      <c r="CY32" s="22" t="s">
        <v>302</v>
      </c>
      <c r="CZ32" s="22" t="s">
        <v>302</v>
      </c>
      <c r="DA32" s="23" t="s">
        <v>302</v>
      </c>
      <c r="DB32" s="22" t="s">
        <v>302</v>
      </c>
      <c r="DC32" s="22" t="s">
        <v>302</v>
      </c>
      <c r="DD32" s="22" t="s">
        <v>302</v>
      </c>
      <c r="DE32" s="22" t="s">
        <v>302</v>
      </c>
      <c r="DF32" s="22" t="s">
        <v>302</v>
      </c>
      <c r="DG32" s="22" t="s">
        <v>302</v>
      </c>
      <c r="DH32" s="22" t="s">
        <v>302</v>
      </c>
      <c r="DI32" s="22" t="s">
        <v>302</v>
      </c>
      <c r="DJ32" s="22" t="s">
        <v>302</v>
      </c>
      <c r="DK32" s="22" t="s">
        <v>302</v>
      </c>
      <c r="DL32" s="22" t="s">
        <v>302</v>
      </c>
      <c r="DM32" s="22" t="s">
        <v>302</v>
      </c>
      <c r="DN32" s="23" t="s">
        <v>302</v>
      </c>
      <c r="DO32" s="22" t="s">
        <v>302</v>
      </c>
      <c r="DP32" s="22" t="s">
        <v>302</v>
      </c>
      <c r="DQ32" s="22" t="s">
        <v>302</v>
      </c>
      <c r="DR32" s="22" t="s">
        <v>302</v>
      </c>
      <c r="DS32" s="22" t="s">
        <v>302</v>
      </c>
    </row>
    <row r="33" spans="1:123" ht="23.25" thickBot="1" x14ac:dyDescent="0.3">
      <c r="A33" s="22">
        <v>900231793</v>
      </c>
      <c r="B33" s="22" t="s">
        <v>1</v>
      </c>
      <c r="C33" s="22" t="s">
        <v>319</v>
      </c>
      <c r="D33" s="22" t="s">
        <v>318</v>
      </c>
      <c r="E33" s="22" t="s">
        <v>317</v>
      </c>
      <c r="F33" s="24">
        <v>24948645</v>
      </c>
      <c r="G33" s="22" t="s">
        <v>447</v>
      </c>
      <c r="H33" s="22" t="s">
        <v>446</v>
      </c>
      <c r="I33" s="22">
        <v>890303093</v>
      </c>
      <c r="J33" s="22" t="s">
        <v>314</v>
      </c>
      <c r="K33" s="22">
        <v>408060</v>
      </c>
      <c r="L33" s="22" t="s">
        <v>313</v>
      </c>
      <c r="M33" s="22">
        <v>3948</v>
      </c>
      <c r="N33" s="22" t="s">
        <v>450</v>
      </c>
      <c r="O33" s="29">
        <v>44989</v>
      </c>
      <c r="P33" s="29">
        <v>44958</v>
      </c>
      <c r="Q33" s="29">
        <v>44985</v>
      </c>
      <c r="R33" s="29">
        <v>44999</v>
      </c>
      <c r="S33" s="24" t="s">
        <v>449</v>
      </c>
      <c r="T33" s="22" t="s">
        <v>311</v>
      </c>
      <c r="U33" s="22" t="s">
        <v>310</v>
      </c>
      <c r="V33" s="22" t="s">
        <v>309</v>
      </c>
      <c r="W33" s="23">
        <v>2665600</v>
      </c>
      <c r="X33" s="23">
        <v>0</v>
      </c>
      <c r="Y33" s="22" t="s">
        <v>302</v>
      </c>
      <c r="Z33" s="22"/>
      <c r="AA33" s="23">
        <v>2665600</v>
      </c>
      <c r="AB33" s="22" t="s">
        <v>413</v>
      </c>
      <c r="AC33" s="22" t="s">
        <v>307</v>
      </c>
      <c r="AD33" s="22" t="s">
        <v>306</v>
      </c>
      <c r="AE33" s="22" t="s">
        <v>340</v>
      </c>
      <c r="AF33" s="22" t="s">
        <v>448</v>
      </c>
      <c r="AG33" s="22" t="s">
        <v>320</v>
      </c>
      <c r="AH33" s="22" t="s">
        <v>302</v>
      </c>
      <c r="AI33" s="22" t="s">
        <v>302</v>
      </c>
      <c r="AJ33" s="22" t="s">
        <v>302</v>
      </c>
      <c r="AK33" s="22" t="s">
        <v>302</v>
      </c>
      <c r="AL33" s="22" t="s">
        <v>302</v>
      </c>
      <c r="AM33" s="22" t="s">
        <v>302</v>
      </c>
      <c r="AN33" s="22" t="s">
        <v>302</v>
      </c>
      <c r="AO33" s="22" t="s">
        <v>302</v>
      </c>
      <c r="AP33" s="23" t="s">
        <v>302</v>
      </c>
      <c r="AQ33" s="22" t="s">
        <v>302</v>
      </c>
      <c r="AR33" s="22" t="s">
        <v>302</v>
      </c>
      <c r="AS33" s="22" t="s">
        <v>302</v>
      </c>
      <c r="AT33" s="22" t="s">
        <v>302</v>
      </c>
      <c r="AU33" s="22" t="s">
        <v>302</v>
      </c>
      <c r="AV33" s="22" t="s">
        <v>302</v>
      </c>
      <c r="AW33" s="22" t="s">
        <v>302</v>
      </c>
      <c r="AX33" s="22" t="s">
        <v>302</v>
      </c>
      <c r="AY33" s="22" t="s">
        <v>302</v>
      </c>
      <c r="AZ33" s="22" t="s">
        <v>302</v>
      </c>
      <c r="BA33" s="22" t="s">
        <v>302</v>
      </c>
      <c r="BB33" s="22" t="s">
        <v>302</v>
      </c>
      <c r="BC33" s="22" t="s">
        <v>302</v>
      </c>
      <c r="BD33" s="22" t="s">
        <v>302</v>
      </c>
      <c r="BE33" s="22" t="s">
        <v>302</v>
      </c>
      <c r="BF33" s="22" t="s">
        <v>302</v>
      </c>
      <c r="BG33" s="23" t="s">
        <v>302</v>
      </c>
      <c r="BH33" s="22" t="s">
        <v>302</v>
      </c>
      <c r="BI33" s="22" t="s">
        <v>302</v>
      </c>
      <c r="BJ33" s="22" t="s">
        <v>302</v>
      </c>
      <c r="BK33" s="22" t="s">
        <v>302</v>
      </c>
      <c r="BL33" s="22" t="s">
        <v>302</v>
      </c>
      <c r="BM33" s="22" t="s">
        <v>302</v>
      </c>
      <c r="BN33" s="22" t="s">
        <v>302</v>
      </c>
      <c r="BO33" s="22" t="s">
        <v>302</v>
      </c>
      <c r="BP33" s="22" t="s">
        <v>302</v>
      </c>
      <c r="BQ33" s="22" t="s">
        <v>302</v>
      </c>
      <c r="BR33" s="22" t="s">
        <v>302</v>
      </c>
      <c r="BS33" s="22" t="s">
        <v>302</v>
      </c>
      <c r="BT33" s="22" t="s">
        <v>302</v>
      </c>
      <c r="BU33" s="23" t="s">
        <v>302</v>
      </c>
      <c r="BV33" s="22" t="s">
        <v>302</v>
      </c>
      <c r="BW33" s="22" t="s">
        <v>302</v>
      </c>
      <c r="BX33" s="22" t="s">
        <v>302</v>
      </c>
      <c r="BY33" s="22" t="s">
        <v>302</v>
      </c>
      <c r="BZ33" s="22" t="s">
        <v>302</v>
      </c>
      <c r="CA33" s="22" t="s">
        <v>302</v>
      </c>
      <c r="CB33" s="22" t="s">
        <v>302</v>
      </c>
      <c r="CC33" s="22" t="s">
        <v>302</v>
      </c>
      <c r="CD33" s="23" t="s">
        <v>302</v>
      </c>
      <c r="CE33" s="22" t="s">
        <v>302</v>
      </c>
      <c r="CF33" s="22" t="s">
        <v>302</v>
      </c>
      <c r="CG33" s="22" t="s">
        <v>302</v>
      </c>
      <c r="CH33" s="22" t="s">
        <v>302</v>
      </c>
      <c r="CI33" s="22" t="s">
        <v>302</v>
      </c>
      <c r="CJ33" s="22" t="s">
        <v>302</v>
      </c>
      <c r="CK33" s="22" t="s">
        <v>302</v>
      </c>
      <c r="CL33" s="22" t="s">
        <v>302</v>
      </c>
      <c r="CM33" s="22" t="s">
        <v>302</v>
      </c>
      <c r="CN33" s="23" t="s">
        <v>302</v>
      </c>
      <c r="CO33" s="22" t="s">
        <v>302</v>
      </c>
      <c r="CP33" s="22" t="s">
        <v>302</v>
      </c>
      <c r="CQ33" s="22" t="s">
        <v>302</v>
      </c>
      <c r="CR33" s="22" t="s">
        <v>302</v>
      </c>
      <c r="CS33" s="22" t="s">
        <v>302</v>
      </c>
      <c r="CT33" s="22" t="s">
        <v>302</v>
      </c>
      <c r="CU33" s="22" t="s">
        <v>302</v>
      </c>
      <c r="CV33" s="22" t="s">
        <v>302</v>
      </c>
      <c r="CW33" s="22" t="s">
        <v>302</v>
      </c>
      <c r="CX33" s="22" t="s">
        <v>302</v>
      </c>
      <c r="CY33" s="22" t="s">
        <v>302</v>
      </c>
      <c r="CZ33" s="22" t="s">
        <v>302</v>
      </c>
      <c r="DA33" s="23" t="s">
        <v>302</v>
      </c>
      <c r="DB33" s="22" t="s">
        <v>302</v>
      </c>
      <c r="DC33" s="22" t="s">
        <v>302</v>
      </c>
      <c r="DD33" s="22" t="s">
        <v>302</v>
      </c>
      <c r="DE33" s="22" t="s">
        <v>302</v>
      </c>
      <c r="DF33" s="22" t="s">
        <v>302</v>
      </c>
      <c r="DG33" s="22" t="s">
        <v>302</v>
      </c>
      <c r="DH33" s="22" t="s">
        <v>302</v>
      </c>
      <c r="DI33" s="22" t="s">
        <v>302</v>
      </c>
      <c r="DJ33" s="22" t="s">
        <v>302</v>
      </c>
      <c r="DK33" s="22" t="s">
        <v>302</v>
      </c>
      <c r="DL33" s="22" t="s">
        <v>302</v>
      </c>
      <c r="DM33" s="22" t="s">
        <v>302</v>
      </c>
      <c r="DN33" s="23" t="s">
        <v>302</v>
      </c>
      <c r="DO33" s="22" t="s">
        <v>302</v>
      </c>
      <c r="DP33" s="22" t="s">
        <v>302</v>
      </c>
      <c r="DQ33" s="22" t="s">
        <v>302</v>
      </c>
      <c r="DR33" s="22" t="s">
        <v>302</v>
      </c>
      <c r="DS33" s="22" t="s">
        <v>302</v>
      </c>
    </row>
    <row r="34" spans="1:123" ht="23.25" hidden="1" thickBot="1" x14ac:dyDescent="0.3">
      <c r="A34" s="22">
        <v>900231793</v>
      </c>
      <c r="B34" s="22" t="s">
        <v>1</v>
      </c>
      <c r="C34" s="22" t="s">
        <v>319</v>
      </c>
      <c r="D34" s="22" t="s">
        <v>318</v>
      </c>
      <c r="E34" s="22" t="s">
        <v>317</v>
      </c>
      <c r="F34" s="24">
        <v>24948645</v>
      </c>
      <c r="G34" s="22" t="s">
        <v>447</v>
      </c>
      <c r="H34" s="22" t="s">
        <v>446</v>
      </c>
      <c r="I34" s="22">
        <v>890303093</v>
      </c>
      <c r="J34" s="22" t="s">
        <v>314</v>
      </c>
      <c r="K34" s="22">
        <v>419450</v>
      </c>
      <c r="L34" s="22" t="s">
        <v>313</v>
      </c>
      <c r="M34" s="22">
        <v>4422</v>
      </c>
      <c r="N34" s="22" t="s">
        <v>445</v>
      </c>
      <c r="O34" s="29">
        <v>45021</v>
      </c>
      <c r="P34" s="29">
        <v>44986</v>
      </c>
      <c r="Q34" s="29">
        <v>45016</v>
      </c>
      <c r="R34" s="22" t="s">
        <v>605</v>
      </c>
      <c r="S34" s="24">
        <v>230938549306870</v>
      </c>
      <c r="T34" s="22" t="s">
        <v>311</v>
      </c>
      <c r="U34" s="22" t="s">
        <v>310</v>
      </c>
      <c r="V34" s="22" t="s">
        <v>309</v>
      </c>
      <c r="W34" s="23">
        <v>2665600</v>
      </c>
      <c r="X34" s="23">
        <v>0</v>
      </c>
      <c r="Y34" s="22" t="s">
        <v>302</v>
      </c>
      <c r="Z34" s="22"/>
      <c r="AA34" s="23">
        <v>2665600</v>
      </c>
      <c r="AB34" s="22" t="s">
        <v>444</v>
      </c>
      <c r="AC34" s="22" t="s">
        <v>307</v>
      </c>
      <c r="AD34" s="22" t="s">
        <v>306</v>
      </c>
      <c r="AE34" s="22" t="s">
        <v>305</v>
      </c>
      <c r="AF34" s="22" t="s">
        <v>443</v>
      </c>
      <c r="AG34" s="22" t="s">
        <v>303</v>
      </c>
      <c r="AH34" s="22" t="s">
        <v>302</v>
      </c>
      <c r="AI34" s="22" t="s">
        <v>302</v>
      </c>
      <c r="AJ34" s="22" t="s">
        <v>302</v>
      </c>
      <c r="AK34" s="22" t="s">
        <v>302</v>
      </c>
      <c r="AL34" s="22" t="s">
        <v>302</v>
      </c>
      <c r="AM34" s="22" t="s">
        <v>302</v>
      </c>
      <c r="AN34" s="22" t="s">
        <v>302</v>
      </c>
      <c r="AO34" s="22" t="s">
        <v>302</v>
      </c>
      <c r="AP34" s="23" t="s">
        <v>302</v>
      </c>
      <c r="AQ34" s="22" t="s">
        <v>302</v>
      </c>
      <c r="AR34" s="22" t="s">
        <v>302</v>
      </c>
      <c r="AS34" s="22" t="s">
        <v>302</v>
      </c>
      <c r="AT34" s="22" t="s">
        <v>302</v>
      </c>
      <c r="AU34" s="22" t="s">
        <v>302</v>
      </c>
      <c r="AV34" s="22" t="s">
        <v>302</v>
      </c>
      <c r="AW34" s="22" t="s">
        <v>302</v>
      </c>
      <c r="AX34" s="22" t="s">
        <v>302</v>
      </c>
      <c r="AY34" s="22" t="s">
        <v>302</v>
      </c>
      <c r="AZ34" s="22" t="s">
        <v>302</v>
      </c>
      <c r="BA34" s="22" t="s">
        <v>302</v>
      </c>
      <c r="BB34" s="22" t="s">
        <v>302</v>
      </c>
      <c r="BC34" s="22" t="s">
        <v>302</v>
      </c>
      <c r="BD34" s="22" t="s">
        <v>302</v>
      </c>
      <c r="BE34" s="22" t="s">
        <v>302</v>
      </c>
      <c r="BF34" s="22" t="s">
        <v>302</v>
      </c>
      <c r="BG34" s="23" t="s">
        <v>302</v>
      </c>
      <c r="BH34" s="22" t="s">
        <v>302</v>
      </c>
      <c r="BI34" s="22" t="s">
        <v>302</v>
      </c>
      <c r="BJ34" s="22" t="s">
        <v>302</v>
      </c>
      <c r="BK34" s="22" t="s">
        <v>302</v>
      </c>
      <c r="BL34" s="22" t="s">
        <v>302</v>
      </c>
      <c r="BM34" s="22" t="s">
        <v>302</v>
      </c>
      <c r="BN34" s="22" t="s">
        <v>302</v>
      </c>
      <c r="BO34" s="22" t="s">
        <v>302</v>
      </c>
      <c r="BP34" s="22" t="s">
        <v>302</v>
      </c>
      <c r="BQ34" s="22" t="s">
        <v>302</v>
      </c>
      <c r="BR34" s="22" t="s">
        <v>302</v>
      </c>
      <c r="BS34" s="22" t="s">
        <v>302</v>
      </c>
      <c r="BT34" s="22" t="s">
        <v>302</v>
      </c>
      <c r="BU34" s="23" t="s">
        <v>302</v>
      </c>
      <c r="BV34" s="22" t="s">
        <v>302</v>
      </c>
      <c r="BW34" s="22" t="s">
        <v>302</v>
      </c>
      <c r="BX34" s="22" t="s">
        <v>302</v>
      </c>
      <c r="BY34" s="22" t="s">
        <v>302</v>
      </c>
      <c r="BZ34" s="22" t="s">
        <v>302</v>
      </c>
      <c r="CA34" s="22" t="s">
        <v>302</v>
      </c>
      <c r="CB34" s="22" t="s">
        <v>302</v>
      </c>
      <c r="CC34" s="22" t="s">
        <v>302</v>
      </c>
      <c r="CD34" s="23" t="s">
        <v>302</v>
      </c>
      <c r="CE34" s="22" t="s">
        <v>302</v>
      </c>
      <c r="CF34" s="22" t="s">
        <v>302</v>
      </c>
      <c r="CG34" s="22" t="s">
        <v>302</v>
      </c>
      <c r="CH34" s="22" t="s">
        <v>302</v>
      </c>
      <c r="CI34" s="22" t="s">
        <v>302</v>
      </c>
      <c r="CJ34" s="22" t="s">
        <v>302</v>
      </c>
      <c r="CK34" s="22" t="s">
        <v>302</v>
      </c>
      <c r="CL34" s="22" t="s">
        <v>302</v>
      </c>
      <c r="CM34" s="22" t="s">
        <v>302</v>
      </c>
      <c r="CN34" s="23" t="s">
        <v>302</v>
      </c>
      <c r="CO34" s="22" t="s">
        <v>302</v>
      </c>
      <c r="CP34" s="22" t="s">
        <v>302</v>
      </c>
      <c r="CQ34" s="22" t="s">
        <v>302</v>
      </c>
      <c r="CR34" s="22" t="s">
        <v>302</v>
      </c>
      <c r="CS34" s="22" t="s">
        <v>302</v>
      </c>
      <c r="CT34" s="22" t="s">
        <v>302</v>
      </c>
      <c r="CU34" s="22" t="s">
        <v>302</v>
      </c>
      <c r="CV34" s="22" t="s">
        <v>302</v>
      </c>
      <c r="CW34" s="22" t="s">
        <v>302</v>
      </c>
      <c r="CX34" s="22" t="s">
        <v>302</v>
      </c>
      <c r="CY34" s="22" t="s">
        <v>302</v>
      </c>
      <c r="CZ34" s="22" t="s">
        <v>302</v>
      </c>
      <c r="DA34" s="23" t="s">
        <v>302</v>
      </c>
      <c r="DB34" s="22" t="s">
        <v>302</v>
      </c>
      <c r="DC34" s="22" t="s">
        <v>302</v>
      </c>
      <c r="DD34" s="22" t="s">
        <v>302</v>
      </c>
      <c r="DE34" s="22" t="s">
        <v>302</v>
      </c>
      <c r="DF34" s="22" t="s">
        <v>302</v>
      </c>
      <c r="DG34" s="22" t="s">
        <v>302</v>
      </c>
      <c r="DH34" s="22" t="s">
        <v>302</v>
      </c>
      <c r="DI34" s="22" t="s">
        <v>302</v>
      </c>
      <c r="DJ34" s="22" t="s">
        <v>302</v>
      </c>
      <c r="DK34" s="22" t="s">
        <v>302</v>
      </c>
      <c r="DL34" s="22" t="s">
        <v>302</v>
      </c>
      <c r="DM34" s="22" t="s">
        <v>302</v>
      </c>
      <c r="DN34" s="23" t="s">
        <v>302</v>
      </c>
      <c r="DO34" s="22" t="s">
        <v>302</v>
      </c>
      <c r="DP34" s="22" t="s">
        <v>302</v>
      </c>
      <c r="DQ34" s="22" t="s">
        <v>302</v>
      </c>
      <c r="DR34" s="22" t="s">
        <v>302</v>
      </c>
      <c r="DS34" s="22" t="s">
        <v>302</v>
      </c>
    </row>
    <row r="35" spans="1:123" ht="22.5" hidden="1" x14ac:dyDescent="0.25">
      <c r="A35" s="25">
        <v>900231793</v>
      </c>
      <c r="B35" s="25" t="s">
        <v>1</v>
      </c>
      <c r="C35" s="25" t="s">
        <v>319</v>
      </c>
      <c r="D35" s="25" t="s">
        <v>318</v>
      </c>
      <c r="E35" s="25" t="s">
        <v>317</v>
      </c>
      <c r="F35" s="27">
        <v>4589825</v>
      </c>
      <c r="G35" s="25" t="s">
        <v>429</v>
      </c>
      <c r="H35" s="25" t="s">
        <v>315</v>
      </c>
      <c r="I35" s="25">
        <v>890303093</v>
      </c>
      <c r="J35" s="25" t="s">
        <v>314</v>
      </c>
      <c r="K35" s="25">
        <v>384272</v>
      </c>
      <c r="L35" s="25" t="s">
        <v>313</v>
      </c>
      <c r="M35" s="25">
        <v>2938</v>
      </c>
      <c r="N35" s="25" t="s">
        <v>442</v>
      </c>
      <c r="O35" s="30">
        <v>44931</v>
      </c>
      <c r="P35" s="30">
        <v>44896</v>
      </c>
      <c r="Q35" s="30">
        <v>44926</v>
      </c>
      <c r="R35" s="25" t="s">
        <v>605</v>
      </c>
      <c r="S35" s="27">
        <v>230028549337850</v>
      </c>
      <c r="T35" s="25" t="s">
        <v>311</v>
      </c>
      <c r="U35" s="25" t="s">
        <v>310</v>
      </c>
      <c r="V35" s="25" t="s">
        <v>309</v>
      </c>
      <c r="W35" s="26">
        <v>2380000</v>
      </c>
      <c r="X35" s="26">
        <v>0</v>
      </c>
      <c r="Y35" s="25" t="s">
        <v>302</v>
      </c>
      <c r="Z35" s="25"/>
      <c r="AA35" s="26">
        <v>0</v>
      </c>
      <c r="AB35" s="25" t="s">
        <v>396</v>
      </c>
      <c r="AC35" s="25" t="s">
        <v>307</v>
      </c>
      <c r="AD35" s="25" t="s">
        <v>306</v>
      </c>
      <c r="AE35" s="25" t="s">
        <v>332</v>
      </c>
      <c r="AF35" s="25" t="s">
        <v>441</v>
      </c>
      <c r="AG35" s="25" t="s">
        <v>303</v>
      </c>
      <c r="AH35" s="25" t="s">
        <v>302</v>
      </c>
      <c r="AI35" s="25" t="s">
        <v>302</v>
      </c>
      <c r="AJ35" s="25" t="s">
        <v>302</v>
      </c>
      <c r="AK35" s="25" t="s">
        <v>302</v>
      </c>
      <c r="AL35" s="25" t="s">
        <v>302</v>
      </c>
      <c r="AM35" s="25" t="s">
        <v>302</v>
      </c>
      <c r="AN35" s="25" t="s">
        <v>302</v>
      </c>
      <c r="AO35" s="25" t="s">
        <v>302</v>
      </c>
      <c r="AP35" s="26" t="s">
        <v>302</v>
      </c>
      <c r="AQ35" s="25" t="s">
        <v>302</v>
      </c>
      <c r="AR35" s="25" t="s">
        <v>302</v>
      </c>
      <c r="AS35" s="25" t="s">
        <v>302</v>
      </c>
      <c r="AT35" s="25" t="s">
        <v>302</v>
      </c>
      <c r="AU35" s="25" t="s">
        <v>302</v>
      </c>
      <c r="AV35" s="25" t="s">
        <v>302</v>
      </c>
      <c r="AW35" s="25" t="s">
        <v>302</v>
      </c>
      <c r="AX35" s="25" t="s">
        <v>302</v>
      </c>
      <c r="AY35" s="25" t="s">
        <v>302</v>
      </c>
      <c r="AZ35" s="25" t="s">
        <v>302</v>
      </c>
      <c r="BA35" s="25" t="s">
        <v>302</v>
      </c>
      <c r="BB35" s="25" t="s">
        <v>302</v>
      </c>
      <c r="BC35" s="25" t="s">
        <v>302</v>
      </c>
      <c r="BD35" s="25" t="s">
        <v>302</v>
      </c>
      <c r="BE35" s="25" t="s">
        <v>302</v>
      </c>
      <c r="BF35" s="25" t="s">
        <v>302</v>
      </c>
      <c r="BG35" s="26" t="s">
        <v>302</v>
      </c>
      <c r="BH35" s="25" t="s">
        <v>302</v>
      </c>
      <c r="BI35" s="25" t="s">
        <v>302</v>
      </c>
      <c r="BJ35" s="25" t="s">
        <v>302</v>
      </c>
      <c r="BK35" s="25" t="s">
        <v>302</v>
      </c>
      <c r="BL35" s="25" t="s">
        <v>302</v>
      </c>
      <c r="BM35" s="25" t="s">
        <v>302</v>
      </c>
      <c r="BN35" s="25" t="s">
        <v>302</v>
      </c>
      <c r="BO35" s="25" t="s">
        <v>302</v>
      </c>
      <c r="BP35" s="25" t="s">
        <v>302</v>
      </c>
      <c r="BQ35" s="25" t="s">
        <v>302</v>
      </c>
      <c r="BR35" s="25" t="s">
        <v>302</v>
      </c>
      <c r="BS35" s="25" t="s">
        <v>302</v>
      </c>
      <c r="BT35" s="25" t="s">
        <v>302</v>
      </c>
      <c r="BU35" s="26" t="s">
        <v>302</v>
      </c>
      <c r="BV35" s="25" t="s">
        <v>302</v>
      </c>
      <c r="BW35" s="25" t="s">
        <v>302</v>
      </c>
      <c r="BX35" s="25" t="s">
        <v>302</v>
      </c>
      <c r="BY35" s="25" t="s">
        <v>302</v>
      </c>
      <c r="BZ35" s="25" t="s">
        <v>302</v>
      </c>
      <c r="CA35" s="25" t="s">
        <v>302</v>
      </c>
      <c r="CB35" s="25" t="s">
        <v>302</v>
      </c>
      <c r="CC35" s="25" t="s">
        <v>302</v>
      </c>
      <c r="CD35" s="26" t="s">
        <v>302</v>
      </c>
      <c r="CE35" s="25" t="s">
        <v>302</v>
      </c>
      <c r="CF35" s="25" t="s">
        <v>330</v>
      </c>
      <c r="CG35" s="25">
        <v>288</v>
      </c>
      <c r="CH35" s="25" t="s">
        <v>440</v>
      </c>
      <c r="CI35" s="25" t="s">
        <v>302</v>
      </c>
      <c r="CJ35" s="25" t="s">
        <v>322</v>
      </c>
      <c r="CK35" s="25" t="s">
        <v>311</v>
      </c>
      <c r="CL35" s="25" t="s">
        <v>310</v>
      </c>
      <c r="CM35" s="25" t="s">
        <v>371</v>
      </c>
      <c r="CN35" s="26">
        <v>2380000</v>
      </c>
      <c r="CO35" s="25" t="s">
        <v>307</v>
      </c>
      <c r="CP35" s="25" t="s">
        <v>306</v>
      </c>
      <c r="CQ35" s="25" t="s">
        <v>322</v>
      </c>
      <c r="CR35" s="25" t="s">
        <v>439</v>
      </c>
      <c r="CS35" s="25" t="s">
        <v>369</v>
      </c>
      <c r="CT35" s="25" t="s">
        <v>302</v>
      </c>
      <c r="CU35" s="25" t="s">
        <v>302</v>
      </c>
      <c r="CV35" s="25" t="s">
        <v>302</v>
      </c>
      <c r="CW35" s="25" t="s">
        <v>302</v>
      </c>
      <c r="CX35" s="25" t="s">
        <v>302</v>
      </c>
      <c r="CY35" s="25" t="s">
        <v>302</v>
      </c>
      <c r="CZ35" s="25" t="s">
        <v>302</v>
      </c>
      <c r="DA35" s="26" t="s">
        <v>302</v>
      </c>
      <c r="DB35" s="25" t="s">
        <v>302</v>
      </c>
      <c r="DC35" s="25" t="s">
        <v>302</v>
      </c>
      <c r="DD35" s="25" t="s">
        <v>302</v>
      </c>
      <c r="DE35" s="25" t="s">
        <v>302</v>
      </c>
      <c r="DF35" s="25" t="s">
        <v>302</v>
      </c>
      <c r="DG35" s="25" t="s">
        <v>302</v>
      </c>
      <c r="DH35" s="25" t="s">
        <v>302</v>
      </c>
      <c r="DI35" s="25" t="s">
        <v>302</v>
      </c>
      <c r="DJ35" s="25" t="s">
        <v>302</v>
      </c>
      <c r="DK35" s="25" t="s">
        <v>302</v>
      </c>
      <c r="DL35" s="25" t="s">
        <v>302</v>
      </c>
      <c r="DM35" s="25" t="s">
        <v>302</v>
      </c>
      <c r="DN35" s="26" t="s">
        <v>302</v>
      </c>
      <c r="DO35" s="25" t="s">
        <v>302</v>
      </c>
      <c r="DP35" s="25" t="s">
        <v>302</v>
      </c>
      <c r="DQ35" s="25" t="s">
        <v>302</v>
      </c>
      <c r="DR35" s="25" t="s">
        <v>302</v>
      </c>
      <c r="DS35" s="25" t="s">
        <v>302</v>
      </c>
    </row>
    <row r="36" spans="1:123" ht="23.25" hidden="1" thickBot="1" x14ac:dyDescent="0.3">
      <c r="A36" s="22">
        <v>900231793</v>
      </c>
      <c r="B36" s="22" t="s">
        <v>1</v>
      </c>
      <c r="C36" s="22" t="s">
        <v>319</v>
      </c>
      <c r="D36" s="22" t="s">
        <v>318</v>
      </c>
      <c r="E36" s="22" t="s">
        <v>317</v>
      </c>
      <c r="F36" s="24">
        <v>4589825</v>
      </c>
      <c r="G36" s="22" t="s">
        <v>429</v>
      </c>
      <c r="H36" s="22" t="s">
        <v>315</v>
      </c>
      <c r="I36" s="22">
        <v>890303093</v>
      </c>
      <c r="J36" s="22" t="s">
        <v>314</v>
      </c>
      <c r="K36" s="22">
        <v>384272</v>
      </c>
      <c r="L36" s="22" t="s">
        <v>313</v>
      </c>
      <c r="M36" s="22">
        <v>2975</v>
      </c>
      <c r="N36" s="22" t="s">
        <v>438</v>
      </c>
      <c r="O36" s="29">
        <v>44932</v>
      </c>
      <c r="P36" s="29">
        <v>44896</v>
      </c>
      <c r="Q36" s="29">
        <v>44926</v>
      </c>
      <c r="R36" s="29">
        <v>44977</v>
      </c>
      <c r="S36" s="24">
        <v>230028549337850</v>
      </c>
      <c r="T36" s="22" t="s">
        <v>311</v>
      </c>
      <c r="U36" s="22" t="s">
        <v>310</v>
      </c>
      <c r="V36" s="22" t="s">
        <v>309</v>
      </c>
      <c r="W36" s="23">
        <v>2380000</v>
      </c>
      <c r="X36" s="23">
        <v>0</v>
      </c>
      <c r="Y36" s="22" t="s">
        <v>302</v>
      </c>
      <c r="Z36" s="22"/>
      <c r="AA36" s="23">
        <v>2380000</v>
      </c>
      <c r="AB36" s="22" t="s">
        <v>308</v>
      </c>
      <c r="AC36" s="22" t="s">
        <v>307</v>
      </c>
      <c r="AD36" s="22" t="s">
        <v>306</v>
      </c>
      <c r="AE36" s="22" t="s">
        <v>322</v>
      </c>
      <c r="AF36" s="22" t="s">
        <v>437</v>
      </c>
      <c r="AG36" s="22" t="s">
        <v>320</v>
      </c>
      <c r="AH36" s="22" t="s">
        <v>302</v>
      </c>
      <c r="AI36" s="22" t="s">
        <v>302</v>
      </c>
      <c r="AJ36" s="22" t="s">
        <v>302</v>
      </c>
      <c r="AK36" s="22" t="s">
        <v>302</v>
      </c>
      <c r="AL36" s="22" t="s">
        <v>302</v>
      </c>
      <c r="AM36" s="22" t="s">
        <v>302</v>
      </c>
      <c r="AN36" s="22" t="s">
        <v>302</v>
      </c>
      <c r="AO36" s="22" t="s">
        <v>302</v>
      </c>
      <c r="AP36" s="23" t="s">
        <v>302</v>
      </c>
      <c r="AQ36" s="22" t="s">
        <v>302</v>
      </c>
      <c r="AR36" s="22" t="s">
        <v>302</v>
      </c>
      <c r="AS36" s="22" t="s">
        <v>302</v>
      </c>
      <c r="AT36" s="22" t="s">
        <v>302</v>
      </c>
      <c r="AU36" s="22" t="s">
        <v>302</v>
      </c>
      <c r="AV36" s="22" t="s">
        <v>302</v>
      </c>
      <c r="AW36" s="22" t="s">
        <v>302</v>
      </c>
      <c r="AX36" s="22" t="s">
        <v>302</v>
      </c>
      <c r="AY36" s="22" t="s">
        <v>302</v>
      </c>
      <c r="AZ36" s="22" t="s">
        <v>302</v>
      </c>
      <c r="BA36" s="22" t="s">
        <v>302</v>
      </c>
      <c r="BB36" s="22" t="s">
        <v>302</v>
      </c>
      <c r="BC36" s="22" t="s">
        <v>302</v>
      </c>
      <c r="BD36" s="22" t="s">
        <v>302</v>
      </c>
      <c r="BE36" s="22" t="s">
        <v>302</v>
      </c>
      <c r="BF36" s="22" t="s">
        <v>302</v>
      </c>
      <c r="BG36" s="23" t="s">
        <v>302</v>
      </c>
      <c r="BH36" s="22" t="s">
        <v>302</v>
      </c>
      <c r="BI36" s="22" t="s">
        <v>302</v>
      </c>
      <c r="BJ36" s="22" t="s">
        <v>302</v>
      </c>
      <c r="BK36" s="22" t="s">
        <v>302</v>
      </c>
      <c r="BL36" s="22" t="s">
        <v>302</v>
      </c>
      <c r="BM36" s="22" t="s">
        <v>302</v>
      </c>
      <c r="BN36" s="22" t="s">
        <v>302</v>
      </c>
      <c r="BO36" s="22" t="s">
        <v>302</v>
      </c>
      <c r="BP36" s="22" t="s">
        <v>302</v>
      </c>
      <c r="BQ36" s="22" t="s">
        <v>302</v>
      </c>
      <c r="BR36" s="22" t="s">
        <v>302</v>
      </c>
      <c r="BS36" s="22" t="s">
        <v>302</v>
      </c>
      <c r="BT36" s="22" t="s">
        <v>302</v>
      </c>
      <c r="BU36" s="23" t="s">
        <v>302</v>
      </c>
      <c r="BV36" s="22" t="s">
        <v>302</v>
      </c>
      <c r="BW36" s="22" t="s">
        <v>302</v>
      </c>
      <c r="BX36" s="22" t="s">
        <v>302</v>
      </c>
      <c r="BY36" s="22" t="s">
        <v>302</v>
      </c>
      <c r="BZ36" s="22" t="s">
        <v>302</v>
      </c>
      <c r="CA36" s="22" t="s">
        <v>302</v>
      </c>
      <c r="CB36" s="22" t="s">
        <v>302</v>
      </c>
      <c r="CC36" s="22" t="s">
        <v>302</v>
      </c>
      <c r="CD36" s="23" t="s">
        <v>302</v>
      </c>
      <c r="CE36" s="22" t="s">
        <v>302</v>
      </c>
      <c r="CF36" s="22" t="s">
        <v>302</v>
      </c>
      <c r="CG36" s="22" t="s">
        <v>302</v>
      </c>
      <c r="CH36" s="22" t="s">
        <v>302</v>
      </c>
      <c r="CI36" s="22" t="s">
        <v>302</v>
      </c>
      <c r="CJ36" s="22" t="s">
        <v>302</v>
      </c>
      <c r="CK36" s="22" t="s">
        <v>302</v>
      </c>
      <c r="CL36" s="22" t="s">
        <v>302</v>
      </c>
      <c r="CM36" s="22" t="s">
        <v>302</v>
      </c>
      <c r="CN36" s="23" t="s">
        <v>302</v>
      </c>
      <c r="CO36" s="22" t="s">
        <v>302</v>
      </c>
      <c r="CP36" s="22" t="s">
        <v>302</v>
      </c>
      <c r="CQ36" s="22" t="s">
        <v>302</v>
      </c>
      <c r="CR36" s="22" t="s">
        <v>302</v>
      </c>
      <c r="CS36" s="22" t="s">
        <v>302</v>
      </c>
      <c r="CT36" s="22" t="s">
        <v>302</v>
      </c>
      <c r="CU36" s="22" t="s">
        <v>302</v>
      </c>
      <c r="CV36" s="22" t="s">
        <v>302</v>
      </c>
      <c r="CW36" s="22" t="s">
        <v>302</v>
      </c>
      <c r="CX36" s="22" t="s">
        <v>302</v>
      </c>
      <c r="CY36" s="22" t="s">
        <v>302</v>
      </c>
      <c r="CZ36" s="22" t="s">
        <v>302</v>
      </c>
      <c r="DA36" s="23" t="s">
        <v>302</v>
      </c>
      <c r="DB36" s="22" t="s">
        <v>302</v>
      </c>
      <c r="DC36" s="22" t="s">
        <v>302</v>
      </c>
      <c r="DD36" s="22" t="s">
        <v>302</v>
      </c>
      <c r="DE36" s="22" t="s">
        <v>302</v>
      </c>
      <c r="DF36" s="22" t="s">
        <v>302</v>
      </c>
      <c r="DG36" s="22" t="s">
        <v>302</v>
      </c>
      <c r="DH36" s="22" t="s">
        <v>302</v>
      </c>
      <c r="DI36" s="22" t="s">
        <v>302</v>
      </c>
      <c r="DJ36" s="22" t="s">
        <v>302</v>
      </c>
      <c r="DK36" s="22" t="s">
        <v>302</v>
      </c>
      <c r="DL36" s="22" t="s">
        <v>302</v>
      </c>
      <c r="DM36" s="22" t="s">
        <v>302</v>
      </c>
      <c r="DN36" s="23" t="s">
        <v>302</v>
      </c>
      <c r="DO36" s="22" t="s">
        <v>302</v>
      </c>
      <c r="DP36" s="22" t="s">
        <v>302</v>
      </c>
      <c r="DQ36" s="22" t="s">
        <v>302</v>
      </c>
      <c r="DR36" s="22" t="s">
        <v>302</v>
      </c>
      <c r="DS36" s="22" t="s">
        <v>302</v>
      </c>
    </row>
    <row r="37" spans="1:123" ht="23.25" hidden="1" thickBot="1" x14ac:dyDescent="0.3">
      <c r="A37" s="22">
        <v>900231793</v>
      </c>
      <c r="B37" s="22" t="s">
        <v>1</v>
      </c>
      <c r="C37" s="22" t="s">
        <v>319</v>
      </c>
      <c r="D37" s="22" t="s">
        <v>318</v>
      </c>
      <c r="E37" s="22" t="s">
        <v>317</v>
      </c>
      <c r="F37" s="24">
        <v>4589825</v>
      </c>
      <c r="G37" s="22" t="s">
        <v>429</v>
      </c>
      <c r="H37" s="22" t="s">
        <v>315</v>
      </c>
      <c r="I37" s="22">
        <v>890303093</v>
      </c>
      <c r="J37" s="22" t="s">
        <v>314</v>
      </c>
      <c r="K37" s="22">
        <v>397596</v>
      </c>
      <c r="L37" s="22" t="s">
        <v>313</v>
      </c>
      <c r="M37" s="22">
        <v>3416</v>
      </c>
      <c r="N37" s="22" t="s">
        <v>436</v>
      </c>
      <c r="O37" s="29">
        <v>44961</v>
      </c>
      <c r="P37" s="29">
        <v>44927</v>
      </c>
      <c r="Q37" s="29">
        <v>44957</v>
      </c>
      <c r="R37" s="29">
        <v>44978</v>
      </c>
      <c r="S37" s="24" t="s">
        <v>435</v>
      </c>
      <c r="T37" s="22" t="s">
        <v>311</v>
      </c>
      <c r="U37" s="22" t="s">
        <v>310</v>
      </c>
      <c r="V37" s="22" t="s">
        <v>309</v>
      </c>
      <c r="W37" s="23">
        <v>2949351</v>
      </c>
      <c r="X37" s="23">
        <v>0</v>
      </c>
      <c r="Y37" s="22" t="s">
        <v>302</v>
      </c>
      <c r="Z37" s="22"/>
      <c r="AA37" s="23">
        <v>2949351</v>
      </c>
      <c r="AB37" s="22" t="s">
        <v>434</v>
      </c>
      <c r="AC37" s="22" t="s">
        <v>307</v>
      </c>
      <c r="AD37" s="22" t="s">
        <v>306</v>
      </c>
      <c r="AE37" s="22" t="s">
        <v>344</v>
      </c>
      <c r="AF37" s="22" t="s">
        <v>433</v>
      </c>
      <c r="AG37" s="22" t="s">
        <v>320</v>
      </c>
      <c r="AH37" s="22" t="s">
        <v>302</v>
      </c>
      <c r="AI37" s="22" t="s">
        <v>302</v>
      </c>
      <c r="AJ37" s="22" t="s">
        <v>302</v>
      </c>
      <c r="AK37" s="22" t="s">
        <v>302</v>
      </c>
      <c r="AL37" s="22" t="s">
        <v>302</v>
      </c>
      <c r="AM37" s="22" t="s">
        <v>302</v>
      </c>
      <c r="AN37" s="22" t="s">
        <v>302</v>
      </c>
      <c r="AO37" s="22" t="s">
        <v>302</v>
      </c>
      <c r="AP37" s="23" t="s">
        <v>302</v>
      </c>
      <c r="AQ37" s="22" t="s">
        <v>302</v>
      </c>
      <c r="AR37" s="22" t="s">
        <v>302</v>
      </c>
      <c r="AS37" s="22" t="s">
        <v>302</v>
      </c>
      <c r="AT37" s="22" t="s">
        <v>302</v>
      </c>
      <c r="AU37" s="22" t="s">
        <v>302</v>
      </c>
      <c r="AV37" s="22" t="s">
        <v>302</v>
      </c>
      <c r="AW37" s="22" t="s">
        <v>302</v>
      </c>
      <c r="AX37" s="22" t="s">
        <v>302</v>
      </c>
      <c r="AY37" s="22" t="s">
        <v>302</v>
      </c>
      <c r="AZ37" s="22" t="s">
        <v>302</v>
      </c>
      <c r="BA37" s="22" t="s">
        <v>302</v>
      </c>
      <c r="BB37" s="22" t="s">
        <v>302</v>
      </c>
      <c r="BC37" s="22" t="s">
        <v>302</v>
      </c>
      <c r="BD37" s="22" t="s">
        <v>302</v>
      </c>
      <c r="BE37" s="22" t="s">
        <v>302</v>
      </c>
      <c r="BF37" s="22" t="s">
        <v>302</v>
      </c>
      <c r="BG37" s="23" t="s">
        <v>302</v>
      </c>
      <c r="BH37" s="22" t="s">
        <v>302</v>
      </c>
      <c r="BI37" s="22" t="s">
        <v>302</v>
      </c>
      <c r="BJ37" s="22" t="s">
        <v>302</v>
      </c>
      <c r="BK37" s="22" t="s">
        <v>302</v>
      </c>
      <c r="BL37" s="22" t="s">
        <v>302</v>
      </c>
      <c r="BM37" s="22" t="s">
        <v>302</v>
      </c>
      <c r="BN37" s="22" t="s">
        <v>302</v>
      </c>
      <c r="BO37" s="22" t="s">
        <v>302</v>
      </c>
      <c r="BP37" s="22" t="s">
        <v>302</v>
      </c>
      <c r="BQ37" s="22" t="s">
        <v>302</v>
      </c>
      <c r="BR37" s="22" t="s">
        <v>302</v>
      </c>
      <c r="BS37" s="22" t="s">
        <v>302</v>
      </c>
      <c r="BT37" s="22" t="s">
        <v>302</v>
      </c>
      <c r="BU37" s="23" t="s">
        <v>302</v>
      </c>
      <c r="BV37" s="22" t="s">
        <v>302</v>
      </c>
      <c r="BW37" s="22" t="s">
        <v>302</v>
      </c>
      <c r="BX37" s="22" t="s">
        <v>302</v>
      </c>
      <c r="BY37" s="22" t="s">
        <v>302</v>
      </c>
      <c r="BZ37" s="22" t="s">
        <v>302</v>
      </c>
      <c r="CA37" s="22" t="s">
        <v>302</v>
      </c>
      <c r="CB37" s="22" t="s">
        <v>302</v>
      </c>
      <c r="CC37" s="22" t="s">
        <v>302</v>
      </c>
      <c r="CD37" s="23" t="s">
        <v>302</v>
      </c>
      <c r="CE37" s="22" t="s">
        <v>302</v>
      </c>
      <c r="CF37" s="22" t="s">
        <v>302</v>
      </c>
      <c r="CG37" s="22" t="s">
        <v>302</v>
      </c>
      <c r="CH37" s="22" t="s">
        <v>302</v>
      </c>
      <c r="CI37" s="22" t="s">
        <v>302</v>
      </c>
      <c r="CJ37" s="22" t="s">
        <v>302</v>
      </c>
      <c r="CK37" s="22" t="s">
        <v>302</v>
      </c>
      <c r="CL37" s="22" t="s">
        <v>302</v>
      </c>
      <c r="CM37" s="22" t="s">
        <v>302</v>
      </c>
      <c r="CN37" s="23" t="s">
        <v>302</v>
      </c>
      <c r="CO37" s="22" t="s">
        <v>302</v>
      </c>
      <c r="CP37" s="22" t="s">
        <v>302</v>
      </c>
      <c r="CQ37" s="22" t="s">
        <v>302</v>
      </c>
      <c r="CR37" s="22" t="s">
        <v>302</v>
      </c>
      <c r="CS37" s="22" t="s">
        <v>302</v>
      </c>
      <c r="CT37" s="22" t="s">
        <v>302</v>
      </c>
      <c r="CU37" s="22" t="s">
        <v>302</v>
      </c>
      <c r="CV37" s="22" t="s">
        <v>302</v>
      </c>
      <c r="CW37" s="22" t="s">
        <v>302</v>
      </c>
      <c r="CX37" s="22" t="s">
        <v>302</v>
      </c>
      <c r="CY37" s="22" t="s">
        <v>302</v>
      </c>
      <c r="CZ37" s="22" t="s">
        <v>302</v>
      </c>
      <c r="DA37" s="23" t="s">
        <v>302</v>
      </c>
      <c r="DB37" s="22" t="s">
        <v>302</v>
      </c>
      <c r="DC37" s="22" t="s">
        <v>302</v>
      </c>
      <c r="DD37" s="22" t="s">
        <v>302</v>
      </c>
      <c r="DE37" s="22" t="s">
        <v>302</v>
      </c>
      <c r="DF37" s="22" t="s">
        <v>302</v>
      </c>
      <c r="DG37" s="22" t="s">
        <v>302</v>
      </c>
      <c r="DH37" s="22" t="s">
        <v>302</v>
      </c>
      <c r="DI37" s="22" t="s">
        <v>302</v>
      </c>
      <c r="DJ37" s="22" t="s">
        <v>302</v>
      </c>
      <c r="DK37" s="22" t="s">
        <v>302</v>
      </c>
      <c r="DL37" s="22" t="s">
        <v>302</v>
      </c>
      <c r="DM37" s="22" t="s">
        <v>302</v>
      </c>
      <c r="DN37" s="23" t="s">
        <v>302</v>
      </c>
      <c r="DO37" s="22" t="s">
        <v>302</v>
      </c>
      <c r="DP37" s="22" t="s">
        <v>302</v>
      </c>
      <c r="DQ37" s="22" t="s">
        <v>302</v>
      </c>
      <c r="DR37" s="22" t="s">
        <v>302</v>
      </c>
      <c r="DS37" s="22" t="s">
        <v>302</v>
      </c>
    </row>
    <row r="38" spans="1:123" ht="23.25" thickBot="1" x14ac:dyDescent="0.3">
      <c r="A38" s="22">
        <v>900231793</v>
      </c>
      <c r="B38" s="22" t="s">
        <v>1</v>
      </c>
      <c r="C38" s="22" t="s">
        <v>319</v>
      </c>
      <c r="D38" s="22" t="s">
        <v>318</v>
      </c>
      <c r="E38" s="22" t="s">
        <v>317</v>
      </c>
      <c r="F38" s="24">
        <v>4589825</v>
      </c>
      <c r="G38" s="22" t="s">
        <v>429</v>
      </c>
      <c r="H38" s="22" t="s">
        <v>315</v>
      </c>
      <c r="I38" s="22">
        <v>890303093</v>
      </c>
      <c r="J38" s="22" t="s">
        <v>314</v>
      </c>
      <c r="K38" s="22">
        <v>408787</v>
      </c>
      <c r="L38" s="22" t="s">
        <v>313</v>
      </c>
      <c r="M38" s="22">
        <v>3945</v>
      </c>
      <c r="N38" s="22" t="s">
        <v>432</v>
      </c>
      <c r="O38" s="29">
        <v>44989</v>
      </c>
      <c r="P38" s="29">
        <v>44958</v>
      </c>
      <c r="Q38" s="29">
        <v>44985</v>
      </c>
      <c r="R38" s="22" t="s">
        <v>605</v>
      </c>
      <c r="S38" s="24">
        <v>230618549335940</v>
      </c>
      <c r="T38" s="22" t="s">
        <v>311</v>
      </c>
      <c r="U38" s="22" t="s">
        <v>310</v>
      </c>
      <c r="V38" s="22" t="s">
        <v>309</v>
      </c>
      <c r="W38" s="23">
        <v>2665600</v>
      </c>
      <c r="X38" s="23">
        <v>0</v>
      </c>
      <c r="Y38" s="22" t="s">
        <v>302</v>
      </c>
      <c r="Z38" s="22"/>
      <c r="AA38" s="23">
        <v>2665600</v>
      </c>
      <c r="AB38" s="22" t="s">
        <v>431</v>
      </c>
      <c r="AC38" s="22" t="s">
        <v>307</v>
      </c>
      <c r="AD38" s="22" t="s">
        <v>306</v>
      </c>
      <c r="AE38" s="22" t="s">
        <v>340</v>
      </c>
      <c r="AF38" s="22" t="s">
        <v>430</v>
      </c>
      <c r="AG38" s="22" t="s">
        <v>320</v>
      </c>
      <c r="AH38" s="22" t="s">
        <v>302</v>
      </c>
      <c r="AI38" s="22" t="s">
        <v>302</v>
      </c>
      <c r="AJ38" s="22" t="s">
        <v>302</v>
      </c>
      <c r="AK38" s="22" t="s">
        <v>302</v>
      </c>
      <c r="AL38" s="22" t="s">
        <v>302</v>
      </c>
      <c r="AM38" s="22" t="s">
        <v>302</v>
      </c>
      <c r="AN38" s="22" t="s">
        <v>302</v>
      </c>
      <c r="AO38" s="22" t="s">
        <v>302</v>
      </c>
      <c r="AP38" s="23" t="s">
        <v>302</v>
      </c>
      <c r="AQ38" s="22" t="s">
        <v>302</v>
      </c>
      <c r="AR38" s="22" t="s">
        <v>302</v>
      </c>
      <c r="AS38" s="22" t="s">
        <v>302</v>
      </c>
      <c r="AT38" s="22" t="s">
        <v>302</v>
      </c>
      <c r="AU38" s="22" t="s">
        <v>302</v>
      </c>
      <c r="AV38" s="22" t="s">
        <v>302</v>
      </c>
      <c r="AW38" s="22" t="s">
        <v>302</v>
      </c>
      <c r="AX38" s="22" t="s">
        <v>302</v>
      </c>
      <c r="AY38" s="22" t="s">
        <v>302</v>
      </c>
      <c r="AZ38" s="22" t="s">
        <v>302</v>
      </c>
      <c r="BA38" s="22" t="s">
        <v>302</v>
      </c>
      <c r="BB38" s="22" t="s">
        <v>302</v>
      </c>
      <c r="BC38" s="22" t="s">
        <v>302</v>
      </c>
      <c r="BD38" s="22" t="s">
        <v>302</v>
      </c>
      <c r="BE38" s="22" t="s">
        <v>302</v>
      </c>
      <c r="BF38" s="22" t="s">
        <v>302</v>
      </c>
      <c r="BG38" s="23" t="s">
        <v>302</v>
      </c>
      <c r="BH38" s="22" t="s">
        <v>302</v>
      </c>
      <c r="BI38" s="22" t="s">
        <v>302</v>
      </c>
      <c r="BJ38" s="22" t="s">
        <v>302</v>
      </c>
      <c r="BK38" s="22" t="s">
        <v>302</v>
      </c>
      <c r="BL38" s="22" t="s">
        <v>302</v>
      </c>
      <c r="BM38" s="22" t="s">
        <v>302</v>
      </c>
      <c r="BN38" s="22" t="s">
        <v>302</v>
      </c>
      <c r="BO38" s="22" t="s">
        <v>302</v>
      </c>
      <c r="BP38" s="22" t="s">
        <v>302</v>
      </c>
      <c r="BQ38" s="22" t="s">
        <v>302</v>
      </c>
      <c r="BR38" s="22" t="s">
        <v>302</v>
      </c>
      <c r="BS38" s="22" t="s">
        <v>302</v>
      </c>
      <c r="BT38" s="22" t="s">
        <v>302</v>
      </c>
      <c r="BU38" s="23" t="s">
        <v>302</v>
      </c>
      <c r="BV38" s="22" t="s">
        <v>302</v>
      </c>
      <c r="BW38" s="22" t="s">
        <v>302</v>
      </c>
      <c r="BX38" s="22" t="s">
        <v>302</v>
      </c>
      <c r="BY38" s="22" t="s">
        <v>302</v>
      </c>
      <c r="BZ38" s="22" t="s">
        <v>302</v>
      </c>
      <c r="CA38" s="22" t="s">
        <v>302</v>
      </c>
      <c r="CB38" s="22" t="s">
        <v>302</v>
      </c>
      <c r="CC38" s="22" t="s">
        <v>302</v>
      </c>
      <c r="CD38" s="23" t="s">
        <v>302</v>
      </c>
      <c r="CE38" s="22" t="s">
        <v>302</v>
      </c>
      <c r="CF38" s="22" t="s">
        <v>302</v>
      </c>
      <c r="CG38" s="22" t="s">
        <v>302</v>
      </c>
      <c r="CH38" s="22" t="s">
        <v>302</v>
      </c>
      <c r="CI38" s="22" t="s">
        <v>302</v>
      </c>
      <c r="CJ38" s="22" t="s">
        <v>302</v>
      </c>
      <c r="CK38" s="22" t="s">
        <v>302</v>
      </c>
      <c r="CL38" s="22" t="s">
        <v>302</v>
      </c>
      <c r="CM38" s="22" t="s">
        <v>302</v>
      </c>
      <c r="CN38" s="23" t="s">
        <v>302</v>
      </c>
      <c r="CO38" s="22" t="s">
        <v>302</v>
      </c>
      <c r="CP38" s="22" t="s">
        <v>302</v>
      </c>
      <c r="CQ38" s="22" t="s">
        <v>302</v>
      </c>
      <c r="CR38" s="22" t="s">
        <v>302</v>
      </c>
      <c r="CS38" s="22" t="s">
        <v>302</v>
      </c>
      <c r="CT38" s="22" t="s">
        <v>302</v>
      </c>
      <c r="CU38" s="22" t="s">
        <v>302</v>
      </c>
      <c r="CV38" s="22" t="s">
        <v>302</v>
      </c>
      <c r="CW38" s="22" t="s">
        <v>302</v>
      </c>
      <c r="CX38" s="22" t="s">
        <v>302</v>
      </c>
      <c r="CY38" s="22" t="s">
        <v>302</v>
      </c>
      <c r="CZ38" s="22" t="s">
        <v>302</v>
      </c>
      <c r="DA38" s="23" t="s">
        <v>302</v>
      </c>
      <c r="DB38" s="22" t="s">
        <v>302</v>
      </c>
      <c r="DC38" s="22" t="s">
        <v>302</v>
      </c>
      <c r="DD38" s="22" t="s">
        <v>302</v>
      </c>
      <c r="DE38" s="22" t="s">
        <v>302</v>
      </c>
      <c r="DF38" s="22" t="s">
        <v>302</v>
      </c>
      <c r="DG38" s="22" t="s">
        <v>302</v>
      </c>
      <c r="DH38" s="22" t="s">
        <v>302</v>
      </c>
      <c r="DI38" s="22" t="s">
        <v>302</v>
      </c>
      <c r="DJ38" s="22" t="s">
        <v>302</v>
      </c>
      <c r="DK38" s="22" t="s">
        <v>302</v>
      </c>
      <c r="DL38" s="22" t="s">
        <v>302</v>
      </c>
      <c r="DM38" s="22" t="s">
        <v>302</v>
      </c>
      <c r="DN38" s="23" t="s">
        <v>302</v>
      </c>
      <c r="DO38" s="22" t="s">
        <v>302</v>
      </c>
      <c r="DP38" s="22" t="s">
        <v>302</v>
      </c>
      <c r="DQ38" s="22" t="s">
        <v>302</v>
      </c>
      <c r="DR38" s="22" t="s">
        <v>302</v>
      </c>
      <c r="DS38" s="22" t="s">
        <v>302</v>
      </c>
    </row>
    <row r="39" spans="1:123" ht="23.25" hidden="1" thickBot="1" x14ac:dyDescent="0.3">
      <c r="A39" s="22">
        <v>900231793</v>
      </c>
      <c r="B39" s="22" t="s">
        <v>1</v>
      </c>
      <c r="C39" s="22" t="s">
        <v>319</v>
      </c>
      <c r="D39" s="22" t="s">
        <v>318</v>
      </c>
      <c r="E39" s="22" t="s">
        <v>317</v>
      </c>
      <c r="F39" s="24">
        <v>4589825</v>
      </c>
      <c r="G39" s="22" t="s">
        <v>429</v>
      </c>
      <c r="H39" s="22" t="s">
        <v>315</v>
      </c>
      <c r="I39" s="22">
        <v>890303093</v>
      </c>
      <c r="J39" s="22" t="s">
        <v>314</v>
      </c>
      <c r="K39" s="22">
        <v>420195</v>
      </c>
      <c r="L39" s="22" t="s">
        <v>313</v>
      </c>
      <c r="M39" s="22">
        <v>4423</v>
      </c>
      <c r="N39" s="22" t="s">
        <v>428</v>
      </c>
      <c r="O39" s="29">
        <v>45021</v>
      </c>
      <c r="P39" s="29">
        <v>44986</v>
      </c>
      <c r="Q39" s="29">
        <v>45016</v>
      </c>
      <c r="R39" s="22" t="s">
        <v>605</v>
      </c>
      <c r="S39" s="24">
        <v>230938549309430</v>
      </c>
      <c r="T39" s="22" t="s">
        <v>311</v>
      </c>
      <c r="U39" s="22" t="s">
        <v>310</v>
      </c>
      <c r="V39" s="22" t="s">
        <v>309</v>
      </c>
      <c r="W39" s="23">
        <v>2665600</v>
      </c>
      <c r="X39" s="23">
        <v>0</v>
      </c>
      <c r="Y39" s="22" t="s">
        <v>302</v>
      </c>
      <c r="Z39" s="22"/>
      <c r="AA39" s="23">
        <v>2665600</v>
      </c>
      <c r="AB39" s="22" t="s">
        <v>323</v>
      </c>
      <c r="AC39" s="22" t="s">
        <v>307</v>
      </c>
      <c r="AD39" s="22" t="s">
        <v>306</v>
      </c>
      <c r="AE39" s="22" t="s">
        <v>305</v>
      </c>
      <c r="AF39" s="22" t="s">
        <v>427</v>
      </c>
      <c r="AG39" s="22" t="s">
        <v>303</v>
      </c>
      <c r="AH39" s="22" t="s">
        <v>302</v>
      </c>
      <c r="AI39" s="22" t="s">
        <v>302</v>
      </c>
      <c r="AJ39" s="22" t="s">
        <v>302</v>
      </c>
      <c r="AK39" s="22" t="s">
        <v>302</v>
      </c>
      <c r="AL39" s="22" t="s">
        <v>302</v>
      </c>
      <c r="AM39" s="22" t="s">
        <v>302</v>
      </c>
      <c r="AN39" s="22" t="s">
        <v>302</v>
      </c>
      <c r="AO39" s="22" t="s">
        <v>302</v>
      </c>
      <c r="AP39" s="23" t="s">
        <v>302</v>
      </c>
      <c r="AQ39" s="22" t="s">
        <v>302</v>
      </c>
      <c r="AR39" s="22" t="s">
        <v>302</v>
      </c>
      <c r="AS39" s="22" t="s">
        <v>302</v>
      </c>
      <c r="AT39" s="22" t="s">
        <v>302</v>
      </c>
      <c r="AU39" s="22" t="s">
        <v>302</v>
      </c>
      <c r="AV39" s="22" t="s">
        <v>302</v>
      </c>
      <c r="AW39" s="22" t="s">
        <v>302</v>
      </c>
      <c r="AX39" s="22" t="s">
        <v>302</v>
      </c>
      <c r="AY39" s="22" t="s">
        <v>302</v>
      </c>
      <c r="AZ39" s="22" t="s">
        <v>302</v>
      </c>
      <c r="BA39" s="22" t="s">
        <v>302</v>
      </c>
      <c r="BB39" s="22" t="s">
        <v>302</v>
      </c>
      <c r="BC39" s="22" t="s">
        <v>302</v>
      </c>
      <c r="BD39" s="22" t="s">
        <v>302</v>
      </c>
      <c r="BE39" s="22" t="s">
        <v>302</v>
      </c>
      <c r="BF39" s="22" t="s">
        <v>302</v>
      </c>
      <c r="BG39" s="23" t="s">
        <v>302</v>
      </c>
      <c r="BH39" s="22" t="s">
        <v>302</v>
      </c>
      <c r="BI39" s="22" t="s">
        <v>302</v>
      </c>
      <c r="BJ39" s="22" t="s">
        <v>302</v>
      </c>
      <c r="BK39" s="22" t="s">
        <v>302</v>
      </c>
      <c r="BL39" s="22" t="s">
        <v>302</v>
      </c>
      <c r="BM39" s="22" t="s">
        <v>302</v>
      </c>
      <c r="BN39" s="22" t="s">
        <v>302</v>
      </c>
      <c r="BO39" s="22" t="s">
        <v>302</v>
      </c>
      <c r="BP39" s="22" t="s">
        <v>302</v>
      </c>
      <c r="BQ39" s="22" t="s">
        <v>302</v>
      </c>
      <c r="BR39" s="22" t="s">
        <v>302</v>
      </c>
      <c r="BS39" s="22" t="s">
        <v>302</v>
      </c>
      <c r="BT39" s="22" t="s">
        <v>302</v>
      </c>
      <c r="BU39" s="23" t="s">
        <v>302</v>
      </c>
      <c r="BV39" s="22" t="s">
        <v>302</v>
      </c>
      <c r="BW39" s="22" t="s">
        <v>302</v>
      </c>
      <c r="BX39" s="22" t="s">
        <v>302</v>
      </c>
      <c r="BY39" s="22" t="s">
        <v>302</v>
      </c>
      <c r="BZ39" s="22" t="s">
        <v>302</v>
      </c>
      <c r="CA39" s="22" t="s">
        <v>302</v>
      </c>
      <c r="CB39" s="22" t="s">
        <v>302</v>
      </c>
      <c r="CC39" s="22" t="s">
        <v>302</v>
      </c>
      <c r="CD39" s="23" t="s">
        <v>302</v>
      </c>
      <c r="CE39" s="22" t="s">
        <v>302</v>
      </c>
      <c r="CF39" s="22" t="s">
        <v>302</v>
      </c>
      <c r="CG39" s="22" t="s">
        <v>302</v>
      </c>
      <c r="CH39" s="22" t="s">
        <v>302</v>
      </c>
      <c r="CI39" s="22" t="s">
        <v>302</v>
      </c>
      <c r="CJ39" s="22" t="s">
        <v>302</v>
      </c>
      <c r="CK39" s="22" t="s">
        <v>302</v>
      </c>
      <c r="CL39" s="22" t="s">
        <v>302</v>
      </c>
      <c r="CM39" s="22" t="s">
        <v>302</v>
      </c>
      <c r="CN39" s="23" t="s">
        <v>302</v>
      </c>
      <c r="CO39" s="22" t="s">
        <v>302</v>
      </c>
      <c r="CP39" s="22" t="s">
        <v>302</v>
      </c>
      <c r="CQ39" s="22" t="s">
        <v>302</v>
      </c>
      <c r="CR39" s="22" t="s">
        <v>302</v>
      </c>
      <c r="CS39" s="22" t="s">
        <v>302</v>
      </c>
      <c r="CT39" s="22" t="s">
        <v>302</v>
      </c>
      <c r="CU39" s="22" t="s">
        <v>302</v>
      </c>
      <c r="CV39" s="22" t="s">
        <v>302</v>
      </c>
      <c r="CW39" s="22" t="s">
        <v>302</v>
      </c>
      <c r="CX39" s="22" t="s">
        <v>302</v>
      </c>
      <c r="CY39" s="22" t="s">
        <v>302</v>
      </c>
      <c r="CZ39" s="22" t="s">
        <v>302</v>
      </c>
      <c r="DA39" s="23" t="s">
        <v>302</v>
      </c>
      <c r="DB39" s="22" t="s">
        <v>302</v>
      </c>
      <c r="DC39" s="22" t="s">
        <v>302</v>
      </c>
      <c r="DD39" s="22" t="s">
        <v>302</v>
      </c>
      <c r="DE39" s="22" t="s">
        <v>302</v>
      </c>
      <c r="DF39" s="22" t="s">
        <v>302</v>
      </c>
      <c r="DG39" s="22" t="s">
        <v>302</v>
      </c>
      <c r="DH39" s="22" t="s">
        <v>302</v>
      </c>
      <c r="DI39" s="22" t="s">
        <v>302</v>
      </c>
      <c r="DJ39" s="22" t="s">
        <v>302</v>
      </c>
      <c r="DK39" s="22" t="s">
        <v>302</v>
      </c>
      <c r="DL39" s="22" t="s">
        <v>302</v>
      </c>
      <c r="DM39" s="22" t="s">
        <v>302</v>
      </c>
      <c r="DN39" s="23" t="s">
        <v>302</v>
      </c>
      <c r="DO39" s="22" t="s">
        <v>302</v>
      </c>
      <c r="DP39" s="22" t="s">
        <v>302</v>
      </c>
      <c r="DQ39" s="22" t="s">
        <v>302</v>
      </c>
      <c r="DR39" s="22" t="s">
        <v>302</v>
      </c>
      <c r="DS39" s="22" t="s">
        <v>302</v>
      </c>
    </row>
    <row r="40" spans="1:123" ht="22.5" hidden="1" x14ac:dyDescent="0.25">
      <c r="A40" s="25">
        <v>900231793</v>
      </c>
      <c r="B40" s="25" t="s">
        <v>1</v>
      </c>
      <c r="C40" s="25" t="s">
        <v>319</v>
      </c>
      <c r="D40" s="25" t="s">
        <v>318</v>
      </c>
      <c r="E40" s="25" t="s">
        <v>317</v>
      </c>
      <c r="F40" s="27">
        <v>10110963</v>
      </c>
      <c r="G40" s="25" t="s">
        <v>411</v>
      </c>
      <c r="H40" s="25" t="s">
        <v>315</v>
      </c>
      <c r="I40" s="25">
        <v>890303093</v>
      </c>
      <c r="J40" s="25" t="s">
        <v>314</v>
      </c>
      <c r="K40" s="25">
        <v>386878</v>
      </c>
      <c r="L40" s="25" t="s">
        <v>313</v>
      </c>
      <c r="M40" s="25">
        <v>2934</v>
      </c>
      <c r="N40" s="25" t="s">
        <v>426</v>
      </c>
      <c r="O40" s="30">
        <v>44931</v>
      </c>
      <c r="P40" s="30">
        <v>44896</v>
      </c>
      <c r="Q40" s="30">
        <v>44926</v>
      </c>
      <c r="R40" s="25" t="s">
        <v>605</v>
      </c>
      <c r="S40" s="27" t="s">
        <v>421</v>
      </c>
      <c r="T40" s="25" t="s">
        <v>311</v>
      </c>
      <c r="U40" s="25" t="s">
        <v>310</v>
      </c>
      <c r="V40" s="25" t="s">
        <v>309</v>
      </c>
      <c r="W40" s="26">
        <v>2380000</v>
      </c>
      <c r="X40" s="26">
        <v>0</v>
      </c>
      <c r="Y40" s="25" t="s">
        <v>302</v>
      </c>
      <c r="Z40" s="25"/>
      <c r="AA40" s="26">
        <v>0</v>
      </c>
      <c r="AB40" s="25" t="s">
        <v>348</v>
      </c>
      <c r="AC40" s="25" t="s">
        <v>307</v>
      </c>
      <c r="AD40" s="25" t="s">
        <v>306</v>
      </c>
      <c r="AE40" s="25" t="s">
        <v>332</v>
      </c>
      <c r="AF40" s="25" t="s">
        <v>425</v>
      </c>
      <c r="AG40" s="25" t="s">
        <v>320</v>
      </c>
      <c r="AH40" s="25" t="s">
        <v>302</v>
      </c>
      <c r="AI40" s="25" t="s">
        <v>302</v>
      </c>
      <c r="AJ40" s="25" t="s">
        <v>302</v>
      </c>
      <c r="AK40" s="25" t="s">
        <v>302</v>
      </c>
      <c r="AL40" s="25" t="s">
        <v>302</v>
      </c>
      <c r="AM40" s="25" t="s">
        <v>302</v>
      </c>
      <c r="AN40" s="25" t="s">
        <v>302</v>
      </c>
      <c r="AO40" s="25" t="s">
        <v>302</v>
      </c>
      <c r="AP40" s="26" t="s">
        <v>302</v>
      </c>
      <c r="AQ40" s="25" t="s">
        <v>302</v>
      </c>
      <c r="AR40" s="25" t="s">
        <v>302</v>
      </c>
      <c r="AS40" s="25" t="s">
        <v>302</v>
      </c>
      <c r="AT40" s="25" t="s">
        <v>302</v>
      </c>
      <c r="AU40" s="25" t="s">
        <v>302</v>
      </c>
      <c r="AV40" s="25" t="s">
        <v>302</v>
      </c>
      <c r="AW40" s="25" t="s">
        <v>302</v>
      </c>
      <c r="AX40" s="25" t="s">
        <v>302</v>
      </c>
      <c r="AY40" s="25" t="s">
        <v>302</v>
      </c>
      <c r="AZ40" s="25" t="s">
        <v>302</v>
      </c>
      <c r="BA40" s="25" t="s">
        <v>302</v>
      </c>
      <c r="BB40" s="25" t="s">
        <v>302</v>
      </c>
      <c r="BC40" s="25" t="s">
        <v>302</v>
      </c>
      <c r="BD40" s="25" t="s">
        <v>302</v>
      </c>
      <c r="BE40" s="25" t="s">
        <v>302</v>
      </c>
      <c r="BF40" s="25" t="s">
        <v>302</v>
      </c>
      <c r="BG40" s="26" t="s">
        <v>302</v>
      </c>
      <c r="BH40" s="25" t="s">
        <v>302</v>
      </c>
      <c r="BI40" s="25" t="s">
        <v>302</v>
      </c>
      <c r="BJ40" s="25" t="s">
        <v>302</v>
      </c>
      <c r="BK40" s="25" t="s">
        <v>302</v>
      </c>
      <c r="BL40" s="25" t="s">
        <v>302</v>
      </c>
      <c r="BM40" s="25" t="s">
        <v>302</v>
      </c>
      <c r="BN40" s="25" t="s">
        <v>302</v>
      </c>
      <c r="BO40" s="25" t="s">
        <v>302</v>
      </c>
      <c r="BP40" s="25" t="s">
        <v>302</v>
      </c>
      <c r="BQ40" s="25" t="s">
        <v>302</v>
      </c>
      <c r="BR40" s="25" t="s">
        <v>302</v>
      </c>
      <c r="BS40" s="25" t="s">
        <v>302</v>
      </c>
      <c r="BT40" s="25" t="s">
        <v>302</v>
      </c>
      <c r="BU40" s="26" t="s">
        <v>302</v>
      </c>
      <c r="BV40" s="25" t="s">
        <v>302</v>
      </c>
      <c r="BW40" s="25" t="s">
        <v>302</v>
      </c>
      <c r="BX40" s="25" t="s">
        <v>302</v>
      </c>
      <c r="BY40" s="25" t="s">
        <v>302</v>
      </c>
      <c r="BZ40" s="25" t="s">
        <v>302</v>
      </c>
      <c r="CA40" s="25" t="s">
        <v>302</v>
      </c>
      <c r="CB40" s="25" t="s">
        <v>302</v>
      </c>
      <c r="CC40" s="25" t="s">
        <v>302</v>
      </c>
      <c r="CD40" s="26" t="s">
        <v>302</v>
      </c>
      <c r="CE40" s="25" t="s">
        <v>302</v>
      </c>
      <c r="CF40" s="25" t="s">
        <v>330</v>
      </c>
      <c r="CG40" s="25">
        <v>289</v>
      </c>
      <c r="CH40" s="25" t="s">
        <v>424</v>
      </c>
      <c r="CI40" s="25" t="s">
        <v>302</v>
      </c>
      <c r="CJ40" s="25" t="s">
        <v>322</v>
      </c>
      <c r="CK40" s="25" t="s">
        <v>311</v>
      </c>
      <c r="CL40" s="25" t="s">
        <v>310</v>
      </c>
      <c r="CM40" s="25" t="s">
        <v>351</v>
      </c>
      <c r="CN40" s="26">
        <v>2380000</v>
      </c>
      <c r="CO40" s="25" t="s">
        <v>307</v>
      </c>
      <c r="CP40" s="25" t="s">
        <v>306</v>
      </c>
      <c r="CQ40" s="25" t="s">
        <v>322</v>
      </c>
      <c r="CR40" s="25" t="s">
        <v>423</v>
      </c>
      <c r="CS40" s="25" t="s">
        <v>326</v>
      </c>
      <c r="CT40" s="25" t="s">
        <v>302</v>
      </c>
      <c r="CU40" s="25" t="s">
        <v>302</v>
      </c>
      <c r="CV40" s="25" t="s">
        <v>302</v>
      </c>
      <c r="CW40" s="25" t="s">
        <v>302</v>
      </c>
      <c r="CX40" s="25" t="s">
        <v>302</v>
      </c>
      <c r="CY40" s="25" t="s">
        <v>302</v>
      </c>
      <c r="CZ40" s="25" t="s">
        <v>302</v>
      </c>
      <c r="DA40" s="26" t="s">
        <v>302</v>
      </c>
      <c r="DB40" s="25" t="s">
        <v>302</v>
      </c>
      <c r="DC40" s="25" t="s">
        <v>302</v>
      </c>
      <c r="DD40" s="25" t="s">
        <v>302</v>
      </c>
      <c r="DE40" s="25" t="s">
        <v>302</v>
      </c>
      <c r="DF40" s="25" t="s">
        <v>302</v>
      </c>
      <c r="DG40" s="25" t="s">
        <v>302</v>
      </c>
      <c r="DH40" s="25" t="s">
        <v>302</v>
      </c>
      <c r="DI40" s="25" t="s">
        <v>302</v>
      </c>
      <c r="DJ40" s="25" t="s">
        <v>302</v>
      </c>
      <c r="DK40" s="25" t="s">
        <v>302</v>
      </c>
      <c r="DL40" s="25" t="s">
        <v>302</v>
      </c>
      <c r="DM40" s="25" t="s">
        <v>302</v>
      </c>
      <c r="DN40" s="26" t="s">
        <v>302</v>
      </c>
      <c r="DO40" s="25" t="s">
        <v>302</v>
      </c>
      <c r="DP40" s="25" t="s">
        <v>302</v>
      </c>
      <c r="DQ40" s="25" t="s">
        <v>302</v>
      </c>
      <c r="DR40" s="25" t="s">
        <v>302</v>
      </c>
      <c r="DS40" s="25" t="s">
        <v>302</v>
      </c>
    </row>
    <row r="41" spans="1:123" ht="23.25" hidden="1" thickBot="1" x14ac:dyDescent="0.3">
      <c r="A41" s="22">
        <v>900231793</v>
      </c>
      <c r="B41" s="22" t="s">
        <v>1</v>
      </c>
      <c r="C41" s="22" t="s">
        <v>319</v>
      </c>
      <c r="D41" s="22" t="s">
        <v>318</v>
      </c>
      <c r="E41" s="22" t="s">
        <v>317</v>
      </c>
      <c r="F41" s="24">
        <v>10110963</v>
      </c>
      <c r="G41" s="22" t="s">
        <v>411</v>
      </c>
      <c r="H41" s="22" t="s">
        <v>315</v>
      </c>
      <c r="I41" s="22">
        <v>890303093</v>
      </c>
      <c r="J41" s="22" t="s">
        <v>314</v>
      </c>
      <c r="K41" s="22">
        <v>386878</v>
      </c>
      <c r="L41" s="22" t="s">
        <v>313</v>
      </c>
      <c r="M41" s="22">
        <v>2971</v>
      </c>
      <c r="N41" s="22" t="s">
        <v>422</v>
      </c>
      <c r="O41" s="29">
        <v>44932</v>
      </c>
      <c r="P41" s="29">
        <v>44896</v>
      </c>
      <c r="Q41" s="29">
        <v>44926</v>
      </c>
      <c r="R41" s="29">
        <v>44977</v>
      </c>
      <c r="S41" s="24" t="s">
        <v>421</v>
      </c>
      <c r="T41" s="22" t="s">
        <v>311</v>
      </c>
      <c r="U41" s="22" t="s">
        <v>310</v>
      </c>
      <c r="V41" s="22" t="s">
        <v>309</v>
      </c>
      <c r="W41" s="23">
        <v>2380000</v>
      </c>
      <c r="X41" s="23">
        <v>0</v>
      </c>
      <c r="Y41" s="22" t="s">
        <v>302</v>
      </c>
      <c r="Z41" s="22"/>
      <c r="AA41" s="23">
        <v>2380000</v>
      </c>
      <c r="AB41" s="22" t="s">
        <v>420</v>
      </c>
      <c r="AC41" s="22" t="s">
        <v>307</v>
      </c>
      <c r="AD41" s="22" t="s">
        <v>306</v>
      </c>
      <c r="AE41" s="22" t="s">
        <v>322</v>
      </c>
      <c r="AF41" s="22" t="s">
        <v>419</v>
      </c>
      <c r="AG41" s="22" t="s">
        <v>320</v>
      </c>
      <c r="AH41" s="22" t="s">
        <v>302</v>
      </c>
      <c r="AI41" s="22" t="s">
        <v>302</v>
      </c>
      <c r="AJ41" s="22" t="s">
        <v>302</v>
      </c>
      <c r="AK41" s="22" t="s">
        <v>302</v>
      </c>
      <c r="AL41" s="22" t="s">
        <v>302</v>
      </c>
      <c r="AM41" s="22" t="s">
        <v>302</v>
      </c>
      <c r="AN41" s="22" t="s">
        <v>302</v>
      </c>
      <c r="AO41" s="22" t="s">
        <v>302</v>
      </c>
      <c r="AP41" s="23" t="s">
        <v>302</v>
      </c>
      <c r="AQ41" s="22" t="s">
        <v>302</v>
      </c>
      <c r="AR41" s="22" t="s">
        <v>302</v>
      </c>
      <c r="AS41" s="22" t="s">
        <v>302</v>
      </c>
      <c r="AT41" s="22" t="s">
        <v>302</v>
      </c>
      <c r="AU41" s="22" t="s">
        <v>302</v>
      </c>
      <c r="AV41" s="22" t="s">
        <v>302</v>
      </c>
      <c r="AW41" s="22" t="s">
        <v>302</v>
      </c>
      <c r="AX41" s="22" t="s">
        <v>302</v>
      </c>
      <c r="AY41" s="22" t="s">
        <v>302</v>
      </c>
      <c r="AZ41" s="22" t="s">
        <v>302</v>
      </c>
      <c r="BA41" s="22" t="s">
        <v>302</v>
      </c>
      <c r="BB41" s="22" t="s">
        <v>302</v>
      </c>
      <c r="BC41" s="22" t="s">
        <v>302</v>
      </c>
      <c r="BD41" s="22" t="s">
        <v>302</v>
      </c>
      <c r="BE41" s="22" t="s">
        <v>302</v>
      </c>
      <c r="BF41" s="22" t="s">
        <v>302</v>
      </c>
      <c r="BG41" s="23" t="s">
        <v>302</v>
      </c>
      <c r="BH41" s="22" t="s">
        <v>302</v>
      </c>
      <c r="BI41" s="22" t="s">
        <v>302</v>
      </c>
      <c r="BJ41" s="22" t="s">
        <v>302</v>
      </c>
      <c r="BK41" s="22" t="s">
        <v>302</v>
      </c>
      <c r="BL41" s="22" t="s">
        <v>302</v>
      </c>
      <c r="BM41" s="22" t="s">
        <v>302</v>
      </c>
      <c r="BN41" s="22" t="s">
        <v>302</v>
      </c>
      <c r="BO41" s="22" t="s">
        <v>302</v>
      </c>
      <c r="BP41" s="22" t="s">
        <v>302</v>
      </c>
      <c r="BQ41" s="22" t="s">
        <v>302</v>
      </c>
      <c r="BR41" s="22" t="s">
        <v>302</v>
      </c>
      <c r="BS41" s="22" t="s">
        <v>302</v>
      </c>
      <c r="BT41" s="22" t="s">
        <v>302</v>
      </c>
      <c r="BU41" s="23" t="s">
        <v>302</v>
      </c>
      <c r="BV41" s="22" t="s">
        <v>302</v>
      </c>
      <c r="BW41" s="22" t="s">
        <v>302</v>
      </c>
      <c r="BX41" s="22" t="s">
        <v>302</v>
      </c>
      <c r="BY41" s="22" t="s">
        <v>302</v>
      </c>
      <c r="BZ41" s="22" t="s">
        <v>302</v>
      </c>
      <c r="CA41" s="22" t="s">
        <v>302</v>
      </c>
      <c r="CB41" s="22" t="s">
        <v>302</v>
      </c>
      <c r="CC41" s="22" t="s">
        <v>302</v>
      </c>
      <c r="CD41" s="23" t="s">
        <v>302</v>
      </c>
      <c r="CE41" s="22" t="s">
        <v>302</v>
      </c>
      <c r="CF41" s="22" t="s">
        <v>302</v>
      </c>
      <c r="CG41" s="22" t="s">
        <v>302</v>
      </c>
      <c r="CH41" s="22" t="s">
        <v>302</v>
      </c>
      <c r="CI41" s="22" t="s">
        <v>302</v>
      </c>
      <c r="CJ41" s="22" t="s">
        <v>302</v>
      </c>
      <c r="CK41" s="22" t="s">
        <v>302</v>
      </c>
      <c r="CL41" s="22" t="s">
        <v>302</v>
      </c>
      <c r="CM41" s="22" t="s">
        <v>302</v>
      </c>
      <c r="CN41" s="23" t="s">
        <v>302</v>
      </c>
      <c r="CO41" s="22" t="s">
        <v>302</v>
      </c>
      <c r="CP41" s="22" t="s">
        <v>302</v>
      </c>
      <c r="CQ41" s="22" t="s">
        <v>302</v>
      </c>
      <c r="CR41" s="22" t="s">
        <v>302</v>
      </c>
      <c r="CS41" s="22" t="s">
        <v>302</v>
      </c>
      <c r="CT41" s="22" t="s">
        <v>302</v>
      </c>
      <c r="CU41" s="22" t="s">
        <v>302</v>
      </c>
      <c r="CV41" s="22" t="s">
        <v>302</v>
      </c>
      <c r="CW41" s="22" t="s">
        <v>302</v>
      </c>
      <c r="CX41" s="22" t="s">
        <v>302</v>
      </c>
      <c r="CY41" s="22" t="s">
        <v>302</v>
      </c>
      <c r="CZ41" s="22" t="s">
        <v>302</v>
      </c>
      <c r="DA41" s="23" t="s">
        <v>302</v>
      </c>
      <c r="DB41" s="22" t="s">
        <v>302</v>
      </c>
      <c r="DC41" s="22" t="s">
        <v>302</v>
      </c>
      <c r="DD41" s="22" t="s">
        <v>302</v>
      </c>
      <c r="DE41" s="22" t="s">
        <v>302</v>
      </c>
      <c r="DF41" s="22" t="s">
        <v>302</v>
      </c>
      <c r="DG41" s="22" t="s">
        <v>302</v>
      </c>
      <c r="DH41" s="22" t="s">
        <v>302</v>
      </c>
      <c r="DI41" s="22" t="s">
        <v>302</v>
      </c>
      <c r="DJ41" s="22" t="s">
        <v>302</v>
      </c>
      <c r="DK41" s="22" t="s">
        <v>302</v>
      </c>
      <c r="DL41" s="22" t="s">
        <v>302</v>
      </c>
      <c r="DM41" s="22" t="s">
        <v>302</v>
      </c>
      <c r="DN41" s="23" t="s">
        <v>302</v>
      </c>
      <c r="DO41" s="22" t="s">
        <v>302</v>
      </c>
      <c r="DP41" s="22" t="s">
        <v>302</v>
      </c>
      <c r="DQ41" s="22" t="s">
        <v>302</v>
      </c>
      <c r="DR41" s="22" t="s">
        <v>302</v>
      </c>
      <c r="DS41" s="22" t="s">
        <v>302</v>
      </c>
    </row>
    <row r="42" spans="1:123" ht="23.25" hidden="1" thickBot="1" x14ac:dyDescent="0.3">
      <c r="A42" s="22">
        <v>900231793</v>
      </c>
      <c r="B42" s="22" t="s">
        <v>1</v>
      </c>
      <c r="C42" s="22" t="s">
        <v>319</v>
      </c>
      <c r="D42" s="22" t="s">
        <v>318</v>
      </c>
      <c r="E42" s="22" t="s">
        <v>317</v>
      </c>
      <c r="F42" s="24">
        <v>10110963</v>
      </c>
      <c r="G42" s="22" t="s">
        <v>411</v>
      </c>
      <c r="H42" s="22" t="s">
        <v>315</v>
      </c>
      <c r="I42" s="22">
        <v>890303093</v>
      </c>
      <c r="J42" s="22" t="s">
        <v>314</v>
      </c>
      <c r="K42" s="22">
        <v>396161</v>
      </c>
      <c r="L42" s="22" t="s">
        <v>313</v>
      </c>
      <c r="M42" s="22">
        <v>3412</v>
      </c>
      <c r="N42" s="22" t="s">
        <v>418</v>
      </c>
      <c r="O42" s="29">
        <v>44961</v>
      </c>
      <c r="P42" s="29">
        <v>44927</v>
      </c>
      <c r="Q42" s="29">
        <v>44957</v>
      </c>
      <c r="R42" s="29">
        <v>44978</v>
      </c>
      <c r="S42" s="24" t="s">
        <v>417</v>
      </c>
      <c r="T42" s="22" t="s">
        <v>311</v>
      </c>
      <c r="U42" s="22" t="s">
        <v>310</v>
      </c>
      <c r="V42" s="22" t="s">
        <v>309</v>
      </c>
      <c r="W42" s="23">
        <v>2766274</v>
      </c>
      <c r="X42" s="23">
        <v>0</v>
      </c>
      <c r="Y42" s="22" t="s">
        <v>302</v>
      </c>
      <c r="Z42" s="22"/>
      <c r="AA42" s="23">
        <v>2766274</v>
      </c>
      <c r="AB42" s="22" t="s">
        <v>308</v>
      </c>
      <c r="AC42" s="22" t="s">
        <v>307</v>
      </c>
      <c r="AD42" s="22" t="s">
        <v>306</v>
      </c>
      <c r="AE42" s="22" t="s">
        <v>344</v>
      </c>
      <c r="AF42" s="22" t="s">
        <v>416</v>
      </c>
      <c r="AG42" s="22" t="s">
        <v>320</v>
      </c>
      <c r="AH42" s="22" t="s">
        <v>302</v>
      </c>
      <c r="AI42" s="22" t="s">
        <v>302</v>
      </c>
      <c r="AJ42" s="22" t="s">
        <v>302</v>
      </c>
      <c r="AK42" s="22" t="s">
        <v>302</v>
      </c>
      <c r="AL42" s="22" t="s">
        <v>302</v>
      </c>
      <c r="AM42" s="22" t="s">
        <v>302</v>
      </c>
      <c r="AN42" s="22" t="s">
        <v>302</v>
      </c>
      <c r="AO42" s="22" t="s">
        <v>302</v>
      </c>
      <c r="AP42" s="23" t="s">
        <v>302</v>
      </c>
      <c r="AQ42" s="22" t="s">
        <v>302</v>
      </c>
      <c r="AR42" s="22" t="s">
        <v>302</v>
      </c>
      <c r="AS42" s="22" t="s">
        <v>302</v>
      </c>
      <c r="AT42" s="22" t="s">
        <v>302</v>
      </c>
      <c r="AU42" s="22" t="s">
        <v>302</v>
      </c>
      <c r="AV42" s="22" t="s">
        <v>302</v>
      </c>
      <c r="AW42" s="22" t="s">
        <v>302</v>
      </c>
      <c r="AX42" s="22" t="s">
        <v>302</v>
      </c>
      <c r="AY42" s="22" t="s">
        <v>302</v>
      </c>
      <c r="AZ42" s="22" t="s">
        <v>302</v>
      </c>
      <c r="BA42" s="22" t="s">
        <v>302</v>
      </c>
      <c r="BB42" s="22" t="s">
        <v>302</v>
      </c>
      <c r="BC42" s="22" t="s">
        <v>302</v>
      </c>
      <c r="BD42" s="22" t="s">
        <v>302</v>
      </c>
      <c r="BE42" s="22" t="s">
        <v>302</v>
      </c>
      <c r="BF42" s="22" t="s">
        <v>302</v>
      </c>
      <c r="BG42" s="23" t="s">
        <v>302</v>
      </c>
      <c r="BH42" s="22" t="s">
        <v>302</v>
      </c>
      <c r="BI42" s="22" t="s">
        <v>302</v>
      </c>
      <c r="BJ42" s="22" t="s">
        <v>302</v>
      </c>
      <c r="BK42" s="22" t="s">
        <v>302</v>
      </c>
      <c r="BL42" s="22" t="s">
        <v>302</v>
      </c>
      <c r="BM42" s="22" t="s">
        <v>302</v>
      </c>
      <c r="BN42" s="22" t="s">
        <v>302</v>
      </c>
      <c r="BO42" s="22" t="s">
        <v>302</v>
      </c>
      <c r="BP42" s="22" t="s">
        <v>302</v>
      </c>
      <c r="BQ42" s="22" t="s">
        <v>302</v>
      </c>
      <c r="BR42" s="22" t="s">
        <v>302</v>
      </c>
      <c r="BS42" s="22" t="s">
        <v>302</v>
      </c>
      <c r="BT42" s="22" t="s">
        <v>302</v>
      </c>
      <c r="BU42" s="23" t="s">
        <v>302</v>
      </c>
      <c r="BV42" s="22" t="s">
        <v>302</v>
      </c>
      <c r="BW42" s="22" t="s">
        <v>302</v>
      </c>
      <c r="BX42" s="22" t="s">
        <v>302</v>
      </c>
      <c r="BY42" s="22" t="s">
        <v>302</v>
      </c>
      <c r="BZ42" s="22" t="s">
        <v>302</v>
      </c>
      <c r="CA42" s="22" t="s">
        <v>302</v>
      </c>
      <c r="CB42" s="22" t="s">
        <v>302</v>
      </c>
      <c r="CC42" s="22" t="s">
        <v>302</v>
      </c>
      <c r="CD42" s="23" t="s">
        <v>302</v>
      </c>
      <c r="CE42" s="22" t="s">
        <v>302</v>
      </c>
      <c r="CF42" s="22" t="s">
        <v>302</v>
      </c>
      <c r="CG42" s="22" t="s">
        <v>302</v>
      </c>
      <c r="CH42" s="22" t="s">
        <v>302</v>
      </c>
      <c r="CI42" s="22" t="s">
        <v>302</v>
      </c>
      <c r="CJ42" s="22" t="s">
        <v>302</v>
      </c>
      <c r="CK42" s="22" t="s">
        <v>302</v>
      </c>
      <c r="CL42" s="22" t="s">
        <v>302</v>
      </c>
      <c r="CM42" s="22" t="s">
        <v>302</v>
      </c>
      <c r="CN42" s="23" t="s">
        <v>302</v>
      </c>
      <c r="CO42" s="22" t="s">
        <v>302</v>
      </c>
      <c r="CP42" s="22" t="s">
        <v>302</v>
      </c>
      <c r="CQ42" s="22" t="s">
        <v>302</v>
      </c>
      <c r="CR42" s="22" t="s">
        <v>302</v>
      </c>
      <c r="CS42" s="22" t="s">
        <v>302</v>
      </c>
      <c r="CT42" s="22" t="s">
        <v>302</v>
      </c>
      <c r="CU42" s="22" t="s">
        <v>302</v>
      </c>
      <c r="CV42" s="22" t="s">
        <v>302</v>
      </c>
      <c r="CW42" s="22" t="s">
        <v>302</v>
      </c>
      <c r="CX42" s="22" t="s">
        <v>302</v>
      </c>
      <c r="CY42" s="22" t="s">
        <v>302</v>
      </c>
      <c r="CZ42" s="22" t="s">
        <v>302</v>
      </c>
      <c r="DA42" s="23" t="s">
        <v>302</v>
      </c>
      <c r="DB42" s="22" t="s">
        <v>302</v>
      </c>
      <c r="DC42" s="22" t="s">
        <v>302</v>
      </c>
      <c r="DD42" s="22" t="s">
        <v>302</v>
      </c>
      <c r="DE42" s="22" t="s">
        <v>302</v>
      </c>
      <c r="DF42" s="22" t="s">
        <v>302</v>
      </c>
      <c r="DG42" s="22" t="s">
        <v>302</v>
      </c>
      <c r="DH42" s="22" t="s">
        <v>302</v>
      </c>
      <c r="DI42" s="22" t="s">
        <v>302</v>
      </c>
      <c r="DJ42" s="22" t="s">
        <v>302</v>
      </c>
      <c r="DK42" s="22" t="s">
        <v>302</v>
      </c>
      <c r="DL42" s="22" t="s">
        <v>302</v>
      </c>
      <c r="DM42" s="22" t="s">
        <v>302</v>
      </c>
      <c r="DN42" s="23" t="s">
        <v>302</v>
      </c>
      <c r="DO42" s="22" t="s">
        <v>302</v>
      </c>
      <c r="DP42" s="22" t="s">
        <v>302</v>
      </c>
      <c r="DQ42" s="22" t="s">
        <v>302</v>
      </c>
      <c r="DR42" s="22" t="s">
        <v>302</v>
      </c>
      <c r="DS42" s="22" t="s">
        <v>302</v>
      </c>
    </row>
    <row r="43" spans="1:123" ht="57" thickBot="1" x14ac:dyDescent="0.3">
      <c r="A43" s="22">
        <v>900231793</v>
      </c>
      <c r="B43" s="22" t="s">
        <v>1</v>
      </c>
      <c r="C43" s="22" t="s">
        <v>319</v>
      </c>
      <c r="D43" s="22" t="s">
        <v>318</v>
      </c>
      <c r="E43" s="22" t="s">
        <v>317</v>
      </c>
      <c r="F43" s="24">
        <v>10110963</v>
      </c>
      <c r="G43" s="22" t="s">
        <v>411</v>
      </c>
      <c r="H43" s="22" t="s">
        <v>315</v>
      </c>
      <c r="I43" s="22">
        <v>890303093</v>
      </c>
      <c r="J43" s="22" t="s">
        <v>314</v>
      </c>
      <c r="K43" s="22">
        <v>407439</v>
      </c>
      <c r="L43" s="22" t="s">
        <v>313</v>
      </c>
      <c r="M43" s="22">
        <v>3942</v>
      </c>
      <c r="N43" s="22" t="s">
        <v>415</v>
      </c>
      <c r="O43" s="29">
        <v>44989</v>
      </c>
      <c r="P43" s="29">
        <v>44958</v>
      </c>
      <c r="Q43" s="29">
        <v>44985</v>
      </c>
      <c r="R43" s="22" t="s">
        <v>605</v>
      </c>
      <c r="S43" s="24" t="s">
        <v>414</v>
      </c>
      <c r="T43" s="22" t="s">
        <v>311</v>
      </c>
      <c r="U43" s="22" t="s">
        <v>310</v>
      </c>
      <c r="V43" s="22" t="s">
        <v>309</v>
      </c>
      <c r="W43" s="23">
        <v>2665600</v>
      </c>
      <c r="X43" s="23">
        <v>0</v>
      </c>
      <c r="Y43" s="22" t="s">
        <v>302</v>
      </c>
      <c r="Z43" s="22"/>
      <c r="AA43" s="23">
        <v>2665600</v>
      </c>
      <c r="AB43" s="22" t="s">
        <v>413</v>
      </c>
      <c r="AC43" s="22" t="s">
        <v>307</v>
      </c>
      <c r="AD43" s="22" t="s">
        <v>306</v>
      </c>
      <c r="AE43" s="22" t="s">
        <v>340</v>
      </c>
      <c r="AF43" s="22" t="s">
        <v>412</v>
      </c>
      <c r="AG43" s="22" t="s">
        <v>320</v>
      </c>
      <c r="AH43" s="22" t="s">
        <v>302</v>
      </c>
      <c r="AI43" s="22" t="s">
        <v>302</v>
      </c>
      <c r="AJ43" s="22" t="s">
        <v>302</v>
      </c>
      <c r="AK43" s="22" t="s">
        <v>302</v>
      </c>
      <c r="AL43" s="22" t="s">
        <v>302</v>
      </c>
      <c r="AM43" s="22" t="s">
        <v>302</v>
      </c>
      <c r="AN43" s="22" t="s">
        <v>302</v>
      </c>
      <c r="AO43" s="22" t="s">
        <v>302</v>
      </c>
      <c r="AP43" s="23" t="s">
        <v>302</v>
      </c>
      <c r="AQ43" s="22" t="s">
        <v>302</v>
      </c>
      <c r="AR43" s="22" t="s">
        <v>302</v>
      </c>
      <c r="AS43" s="22" t="s">
        <v>302</v>
      </c>
      <c r="AT43" s="22" t="s">
        <v>302</v>
      </c>
      <c r="AU43" s="22" t="s">
        <v>302</v>
      </c>
      <c r="AV43" s="22" t="s">
        <v>302</v>
      </c>
      <c r="AW43" s="22" t="s">
        <v>302</v>
      </c>
      <c r="AX43" s="22" t="s">
        <v>302</v>
      </c>
      <c r="AY43" s="22" t="s">
        <v>302</v>
      </c>
      <c r="AZ43" s="22" t="s">
        <v>302</v>
      </c>
      <c r="BA43" s="22" t="s">
        <v>302</v>
      </c>
      <c r="BB43" s="22" t="s">
        <v>302</v>
      </c>
      <c r="BC43" s="22" t="s">
        <v>302</v>
      </c>
      <c r="BD43" s="22" t="s">
        <v>302</v>
      </c>
      <c r="BE43" s="22" t="s">
        <v>302</v>
      </c>
      <c r="BF43" s="22" t="s">
        <v>302</v>
      </c>
      <c r="BG43" s="23" t="s">
        <v>302</v>
      </c>
      <c r="BH43" s="22" t="s">
        <v>302</v>
      </c>
      <c r="BI43" s="22" t="s">
        <v>302</v>
      </c>
      <c r="BJ43" s="22" t="s">
        <v>302</v>
      </c>
      <c r="BK43" s="22" t="s">
        <v>302</v>
      </c>
      <c r="BL43" s="22" t="s">
        <v>302</v>
      </c>
      <c r="BM43" s="22" t="s">
        <v>302</v>
      </c>
      <c r="BN43" s="22" t="s">
        <v>302</v>
      </c>
      <c r="BO43" s="22" t="s">
        <v>302</v>
      </c>
      <c r="BP43" s="22" t="s">
        <v>302</v>
      </c>
      <c r="BQ43" s="22" t="s">
        <v>302</v>
      </c>
      <c r="BR43" s="22" t="s">
        <v>302</v>
      </c>
      <c r="BS43" s="22" t="s">
        <v>302</v>
      </c>
      <c r="BT43" s="22" t="s">
        <v>302</v>
      </c>
      <c r="BU43" s="23" t="s">
        <v>302</v>
      </c>
      <c r="BV43" s="22" t="s">
        <v>302</v>
      </c>
      <c r="BW43" s="22" t="s">
        <v>302</v>
      </c>
      <c r="BX43" s="22" t="s">
        <v>302</v>
      </c>
      <c r="BY43" s="22" t="s">
        <v>302</v>
      </c>
      <c r="BZ43" s="22" t="s">
        <v>302</v>
      </c>
      <c r="CA43" s="22" t="s">
        <v>302</v>
      </c>
      <c r="CB43" s="22" t="s">
        <v>302</v>
      </c>
      <c r="CC43" s="22" t="s">
        <v>302</v>
      </c>
      <c r="CD43" s="23" t="s">
        <v>302</v>
      </c>
      <c r="CE43" s="22" t="s">
        <v>302</v>
      </c>
      <c r="CF43" s="22" t="s">
        <v>302</v>
      </c>
      <c r="CG43" s="22" t="s">
        <v>302</v>
      </c>
      <c r="CH43" s="22" t="s">
        <v>302</v>
      </c>
      <c r="CI43" s="22" t="s">
        <v>302</v>
      </c>
      <c r="CJ43" s="22" t="s">
        <v>302</v>
      </c>
      <c r="CK43" s="22" t="s">
        <v>302</v>
      </c>
      <c r="CL43" s="22" t="s">
        <v>302</v>
      </c>
      <c r="CM43" s="22" t="s">
        <v>302</v>
      </c>
      <c r="CN43" s="23" t="s">
        <v>302</v>
      </c>
      <c r="CO43" s="22" t="s">
        <v>302</v>
      </c>
      <c r="CP43" s="22" t="s">
        <v>302</v>
      </c>
      <c r="CQ43" s="22" t="s">
        <v>302</v>
      </c>
      <c r="CR43" s="22" t="s">
        <v>302</v>
      </c>
      <c r="CS43" s="22" t="s">
        <v>302</v>
      </c>
      <c r="CT43" s="22" t="s">
        <v>302</v>
      </c>
      <c r="CU43" s="22" t="s">
        <v>302</v>
      </c>
      <c r="CV43" s="22" t="s">
        <v>302</v>
      </c>
      <c r="CW43" s="22" t="s">
        <v>302</v>
      </c>
      <c r="CX43" s="22" t="s">
        <v>302</v>
      </c>
      <c r="CY43" s="22" t="s">
        <v>302</v>
      </c>
      <c r="CZ43" s="22" t="s">
        <v>302</v>
      </c>
      <c r="DA43" s="23" t="s">
        <v>302</v>
      </c>
      <c r="DB43" s="22" t="s">
        <v>302</v>
      </c>
      <c r="DC43" s="22" t="s">
        <v>302</v>
      </c>
      <c r="DD43" s="22" t="s">
        <v>302</v>
      </c>
      <c r="DE43" s="22" t="s">
        <v>302</v>
      </c>
      <c r="DF43" s="22" t="s">
        <v>302</v>
      </c>
      <c r="DG43" s="22" t="s">
        <v>302</v>
      </c>
      <c r="DH43" s="22" t="s">
        <v>302</v>
      </c>
      <c r="DI43" s="22" t="s">
        <v>302</v>
      </c>
      <c r="DJ43" s="22" t="s">
        <v>302</v>
      </c>
      <c r="DK43" s="22" t="s">
        <v>302</v>
      </c>
      <c r="DL43" s="22" t="s">
        <v>302</v>
      </c>
      <c r="DM43" s="22" t="s">
        <v>302</v>
      </c>
      <c r="DN43" s="23" t="s">
        <v>302</v>
      </c>
      <c r="DO43" s="22" t="s">
        <v>302</v>
      </c>
      <c r="DP43" s="22" t="s">
        <v>302</v>
      </c>
      <c r="DQ43" s="22" t="s">
        <v>302</v>
      </c>
      <c r="DR43" s="22" t="s">
        <v>302</v>
      </c>
      <c r="DS43" s="22" t="s">
        <v>302</v>
      </c>
    </row>
    <row r="44" spans="1:123" ht="23.25" hidden="1" thickBot="1" x14ac:dyDescent="0.3">
      <c r="A44" s="22">
        <v>900231793</v>
      </c>
      <c r="B44" s="22" t="s">
        <v>1</v>
      </c>
      <c r="C44" s="22" t="s">
        <v>319</v>
      </c>
      <c r="D44" s="22" t="s">
        <v>318</v>
      </c>
      <c r="E44" s="22" t="s">
        <v>317</v>
      </c>
      <c r="F44" s="24">
        <v>10110963</v>
      </c>
      <c r="G44" s="22" t="s">
        <v>411</v>
      </c>
      <c r="H44" s="22" t="s">
        <v>315</v>
      </c>
      <c r="I44" s="22">
        <v>890303093</v>
      </c>
      <c r="J44" s="22" t="s">
        <v>314</v>
      </c>
      <c r="K44" s="22">
        <v>418266</v>
      </c>
      <c r="L44" s="22" t="s">
        <v>313</v>
      </c>
      <c r="M44" s="22">
        <v>4427</v>
      </c>
      <c r="N44" s="22" t="s">
        <v>410</v>
      </c>
      <c r="O44" s="29">
        <v>45021</v>
      </c>
      <c r="P44" s="29">
        <v>44986</v>
      </c>
      <c r="Q44" s="29">
        <v>45016</v>
      </c>
      <c r="R44" s="22" t="s">
        <v>605</v>
      </c>
      <c r="S44" s="24">
        <v>230938549309280</v>
      </c>
      <c r="T44" s="22" t="s">
        <v>311</v>
      </c>
      <c r="U44" s="22" t="s">
        <v>310</v>
      </c>
      <c r="V44" s="22" t="s">
        <v>309</v>
      </c>
      <c r="W44" s="23">
        <v>2665600</v>
      </c>
      <c r="X44" s="23">
        <v>0</v>
      </c>
      <c r="Y44" s="22" t="s">
        <v>302</v>
      </c>
      <c r="Z44" s="22"/>
      <c r="AA44" s="23">
        <v>2665600</v>
      </c>
      <c r="AB44" s="22" t="s">
        <v>336</v>
      </c>
      <c r="AC44" s="22" t="s">
        <v>307</v>
      </c>
      <c r="AD44" s="22" t="s">
        <v>306</v>
      </c>
      <c r="AE44" s="22" t="s">
        <v>305</v>
      </c>
      <c r="AF44" s="22" t="s">
        <v>409</v>
      </c>
      <c r="AG44" s="22" t="s">
        <v>303</v>
      </c>
      <c r="AH44" s="22" t="s">
        <v>302</v>
      </c>
      <c r="AI44" s="22" t="s">
        <v>302</v>
      </c>
      <c r="AJ44" s="22" t="s">
        <v>302</v>
      </c>
      <c r="AK44" s="22" t="s">
        <v>302</v>
      </c>
      <c r="AL44" s="22" t="s">
        <v>302</v>
      </c>
      <c r="AM44" s="22" t="s">
        <v>302</v>
      </c>
      <c r="AN44" s="22" t="s">
        <v>302</v>
      </c>
      <c r="AO44" s="22" t="s">
        <v>302</v>
      </c>
      <c r="AP44" s="23" t="s">
        <v>302</v>
      </c>
      <c r="AQ44" s="22" t="s">
        <v>302</v>
      </c>
      <c r="AR44" s="22" t="s">
        <v>302</v>
      </c>
      <c r="AS44" s="22" t="s">
        <v>302</v>
      </c>
      <c r="AT44" s="22" t="s">
        <v>302</v>
      </c>
      <c r="AU44" s="22" t="s">
        <v>302</v>
      </c>
      <c r="AV44" s="22" t="s">
        <v>302</v>
      </c>
      <c r="AW44" s="22" t="s">
        <v>302</v>
      </c>
      <c r="AX44" s="22" t="s">
        <v>302</v>
      </c>
      <c r="AY44" s="22" t="s">
        <v>302</v>
      </c>
      <c r="AZ44" s="22" t="s">
        <v>302</v>
      </c>
      <c r="BA44" s="22" t="s">
        <v>302</v>
      </c>
      <c r="BB44" s="22" t="s">
        <v>302</v>
      </c>
      <c r="BC44" s="22" t="s">
        <v>302</v>
      </c>
      <c r="BD44" s="22" t="s">
        <v>302</v>
      </c>
      <c r="BE44" s="22" t="s">
        <v>302</v>
      </c>
      <c r="BF44" s="22" t="s">
        <v>302</v>
      </c>
      <c r="BG44" s="23" t="s">
        <v>302</v>
      </c>
      <c r="BH44" s="22" t="s">
        <v>302</v>
      </c>
      <c r="BI44" s="22" t="s">
        <v>302</v>
      </c>
      <c r="BJ44" s="22" t="s">
        <v>302</v>
      </c>
      <c r="BK44" s="22" t="s">
        <v>302</v>
      </c>
      <c r="BL44" s="22" t="s">
        <v>302</v>
      </c>
      <c r="BM44" s="22" t="s">
        <v>302</v>
      </c>
      <c r="BN44" s="22" t="s">
        <v>302</v>
      </c>
      <c r="BO44" s="22" t="s">
        <v>302</v>
      </c>
      <c r="BP44" s="22" t="s">
        <v>302</v>
      </c>
      <c r="BQ44" s="22" t="s">
        <v>302</v>
      </c>
      <c r="BR44" s="22" t="s">
        <v>302</v>
      </c>
      <c r="BS44" s="22" t="s">
        <v>302</v>
      </c>
      <c r="BT44" s="22" t="s">
        <v>302</v>
      </c>
      <c r="BU44" s="23" t="s">
        <v>302</v>
      </c>
      <c r="BV44" s="22" t="s">
        <v>302</v>
      </c>
      <c r="BW44" s="22" t="s">
        <v>302</v>
      </c>
      <c r="BX44" s="22" t="s">
        <v>302</v>
      </c>
      <c r="BY44" s="22" t="s">
        <v>302</v>
      </c>
      <c r="BZ44" s="22" t="s">
        <v>302</v>
      </c>
      <c r="CA44" s="22" t="s">
        <v>302</v>
      </c>
      <c r="CB44" s="22" t="s">
        <v>302</v>
      </c>
      <c r="CC44" s="22" t="s">
        <v>302</v>
      </c>
      <c r="CD44" s="23" t="s">
        <v>302</v>
      </c>
      <c r="CE44" s="22" t="s">
        <v>302</v>
      </c>
      <c r="CF44" s="22" t="s">
        <v>302</v>
      </c>
      <c r="CG44" s="22" t="s">
        <v>302</v>
      </c>
      <c r="CH44" s="22" t="s">
        <v>302</v>
      </c>
      <c r="CI44" s="22" t="s">
        <v>302</v>
      </c>
      <c r="CJ44" s="22" t="s">
        <v>302</v>
      </c>
      <c r="CK44" s="22" t="s">
        <v>302</v>
      </c>
      <c r="CL44" s="22" t="s">
        <v>302</v>
      </c>
      <c r="CM44" s="22" t="s">
        <v>302</v>
      </c>
      <c r="CN44" s="23" t="s">
        <v>302</v>
      </c>
      <c r="CO44" s="22" t="s">
        <v>302</v>
      </c>
      <c r="CP44" s="22" t="s">
        <v>302</v>
      </c>
      <c r="CQ44" s="22" t="s">
        <v>302</v>
      </c>
      <c r="CR44" s="22" t="s">
        <v>302</v>
      </c>
      <c r="CS44" s="22" t="s">
        <v>302</v>
      </c>
      <c r="CT44" s="22" t="s">
        <v>302</v>
      </c>
      <c r="CU44" s="22" t="s">
        <v>302</v>
      </c>
      <c r="CV44" s="22" t="s">
        <v>302</v>
      </c>
      <c r="CW44" s="22" t="s">
        <v>302</v>
      </c>
      <c r="CX44" s="22" t="s">
        <v>302</v>
      </c>
      <c r="CY44" s="22" t="s">
        <v>302</v>
      </c>
      <c r="CZ44" s="22" t="s">
        <v>302</v>
      </c>
      <c r="DA44" s="23" t="s">
        <v>302</v>
      </c>
      <c r="DB44" s="22" t="s">
        <v>302</v>
      </c>
      <c r="DC44" s="22" t="s">
        <v>302</v>
      </c>
      <c r="DD44" s="22" t="s">
        <v>302</v>
      </c>
      <c r="DE44" s="22" t="s">
        <v>302</v>
      </c>
      <c r="DF44" s="22" t="s">
        <v>302</v>
      </c>
      <c r="DG44" s="22" t="s">
        <v>302</v>
      </c>
      <c r="DH44" s="22" t="s">
        <v>302</v>
      </c>
      <c r="DI44" s="22" t="s">
        <v>302</v>
      </c>
      <c r="DJ44" s="22" t="s">
        <v>302</v>
      </c>
      <c r="DK44" s="22" t="s">
        <v>302</v>
      </c>
      <c r="DL44" s="22" t="s">
        <v>302</v>
      </c>
      <c r="DM44" s="22" t="s">
        <v>302</v>
      </c>
      <c r="DN44" s="23" t="s">
        <v>302</v>
      </c>
      <c r="DO44" s="22" t="s">
        <v>302</v>
      </c>
      <c r="DP44" s="22" t="s">
        <v>302</v>
      </c>
      <c r="DQ44" s="22" t="s">
        <v>302</v>
      </c>
      <c r="DR44" s="22" t="s">
        <v>302</v>
      </c>
      <c r="DS44" s="22" t="s">
        <v>302</v>
      </c>
    </row>
    <row r="45" spans="1:123" ht="33.75" hidden="1" x14ac:dyDescent="0.25">
      <c r="A45" s="25">
        <v>900231793</v>
      </c>
      <c r="B45" s="25" t="s">
        <v>1</v>
      </c>
      <c r="C45" s="25" t="s">
        <v>319</v>
      </c>
      <c r="D45" s="25" t="s">
        <v>318</v>
      </c>
      <c r="E45" s="25" t="s">
        <v>317</v>
      </c>
      <c r="F45" s="27">
        <v>14835129</v>
      </c>
      <c r="G45" s="25" t="s">
        <v>394</v>
      </c>
      <c r="H45" s="25" t="s">
        <v>315</v>
      </c>
      <c r="I45" s="25">
        <v>890303093</v>
      </c>
      <c r="J45" s="25" t="s">
        <v>314</v>
      </c>
      <c r="K45" s="25">
        <v>384231</v>
      </c>
      <c r="L45" s="25" t="s">
        <v>313</v>
      </c>
      <c r="M45" s="25">
        <v>2936</v>
      </c>
      <c r="N45" s="25" t="s">
        <v>408</v>
      </c>
      <c r="O45" s="30">
        <v>44931</v>
      </c>
      <c r="P45" s="30">
        <v>44896</v>
      </c>
      <c r="Q45" s="30">
        <v>44926</v>
      </c>
      <c r="R45" s="25" t="s">
        <v>605</v>
      </c>
      <c r="S45" s="27" t="s">
        <v>403</v>
      </c>
      <c r="T45" s="25" t="s">
        <v>311</v>
      </c>
      <c r="U45" s="25" t="s">
        <v>310</v>
      </c>
      <c r="V45" s="25" t="s">
        <v>309</v>
      </c>
      <c r="W45" s="26">
        <v>2380000</v>
      </c>
      <c r="X45" s="26">
        <v>0</v>
      </c>
      <c r="Y45" s="25" t="s">
        <v>302</v>
      </c>
      <c r="Z45" s="25"/>
      <c r="AA45" s="26">
        <v>0</v>
      </c>
      <c r="AB45" s="25" t="s">
        <v>336</v>
      </c>
      <c r="AC45" s="25" t="s">
        <v>307</v>
      </c>
      <c r="AD45" s="25" t="s">
        <v>306</v>
      </c>
      <c r="AE45" s="25" t="s">
        <v>332</v>
      </c>
      <c r="AF45" s="25" t="s">
        <v>407</v>
      </c>
      <c r="AG45" s="25" t="s">
        <v>320</v>
      </c>
      <c r="AH45" s="25" t="s">
        <v>302</v>
      </c>
      <c r="AI45" s="25" t="s">
        <v>302</v>
      </c>
      <c r="AJ45" s="25" t="s">
        <v>302</v>
      </c>
      <c r="AK45" s="25" t="s">
        <v>302</v>
      </c>
      <c r="AL45" s="25" t="s">
        <v>302</v>
      </c>
      <c r="AM45" s="25" t="s">
        <v>302</v>
      </c>
      <c r="AN45" s="25" t="s">
        <v>302</v>
      </c>
      <c r="AO45" s="25" t="s">
        <v>302</v>
      </c>
      <c r="AP45" s="26" t="s">
        <v>302</v>
      </c>
      <c r="AQ45" s="25" t="s">
        <v>302</v>
      </c>
      <c r="AR45" s="25" t="s">
        <v>302</v>
      </c>
      <c r="AS45" s="25" t="s">
        <v>302</v>
      </c>
      <c r="AT45" s="25" t="s">
        <v>302</v>
      </c>
      <c r="AU45" s="25" t="s">
        <v>302</v>
      </c>
      <c r="AV45" s="25" t="s">
        <v>302</v>
      </c>
      <c r="AW45" s="25" t="s">
        <v>302</v>
      </c>
      <c r="AX45" s="25" t="s">
        <v>302</v>
      </c>
      <c r="AY45" s="25" t="s">
        <v>302</v>
      </c>
      <c r="AZ45" s="25" t="s">
        <v>302</v>
      </c>
      <c r="BA45" s="25" t="s">
        <v>302</v>
      </c>
      <c r="BB45" s="25" t="s">
        <v>302</v>
      </c>
      <c r="BC45" s="25" t="s">
        <v>302</v>
      </c>
      <c r="BD45" s="25" t="s">
        <v>302</v>
      </c>
      <c r="BE45" s="25" t="s">
        <v>302</v>
      </c>
      <c r="BF45" s="25" t="s">
        <v>302</v>
      </c>
      <c r="BG45" s="26" t="s">
        <v>302</v>
      </c>
      <c r="BH45" s="25" t="s">
        <v>302</v>
      </c>
      <c r="BI45" s="25" t="s">
        <v>302</v>
      </c>
      <c r="BJ45" s="25" t="s">
        <v>302</v>
      </c>
      <c r="BK45" s="25" t="s">
        <v>302</v>
      </c>
      <c r="BL45" s="25" t="s">
        <v>302</v>
      </c>
      <c r="BM45" s="25" t="s">
        <v>302</v>
      </c>
      <c r="BN45" s="25" t="s">
        <v>302</v>
      </c>
      <c r="BO45" s="25" t="s">
        <v>302</v>
      </c>
      <c r="BP45" s="25" t="s">
        <v>302</v>
      </c>
      <c r="BQ45" s="25" t="s">
        <v>302</v>
      </c>
      <c r="BR45" s="25" t="s">
        <v>302</v>
      </c>
      <c r="BS45" s="25" t="s">
        <v>302</v>
      </c>
      <c r="BT45" s="25" t="s">
        <v>302</v>
      </c>
      <c r="BU45" s="26" t="s">
        <v>302</v>
      </c>
      <c r="BV45" s="25" t="s">
        <v>302</v>
      </c>
      <c r="BW45" s="25" t="s">
        <v>302</v>
      </c>
      <c r="BX45" s="25" t="s">
        <v>302</v>
      </c>
      <c r="BY45" s="25" t="s">
        <v>302</v>
      </c>
      <c r="BZ45" s="25" t="s">
        <v>302</v>
      </c>
      <c r="CA45" s="25" t="s">
        <v>302</v>
      </c>
      <c r="CB45" s="25" t="s">
        <v>302</v>
      </c>
      <c r="CC45" s="25" t="s">
        <v>302</v>
      </c>
      <c r="CD45" s="26" t="s">
        <v>302</v>
      </c>
      <c r="CE45" s="25" t="s">
        <v>302</v>
      </c>
      <c r="CF45" s="25" t="s">
        <v>330</v>
      </c>
      <c r="CG45" s="25">
        <v>292</v>
      </c>
      <c r="CH45" s="25" t="s">
        <v>406</v>
      </c>
      <c r="CI45" s="25" t="s">
        <v>302</v>
      </c>
      <c r="CJ45" s="25" t="s">
        <v>322</v>
      </c>
      <c r="CK45" s="25" t="s">
        <v>311</v>
      </c>
      <c r="CL45" s="25" t="s">
        <v>310</v>
      </c>
      <c r="CM45" s="25" t="s">
        <v>371</v>
      </c>
      <c r="CN45" s="26">
        <v>2380000</v>
      </c>
      <c r="CO45" s="25" t="s">
        <v>307</v>
      </c>
      <c r="CP45" s="25" t="s">
        <v>306</v>
      </c>
      <c r="CQ45" s="25" t="s">
        <v>322</v>
      </c>
      <c r="CR45" s="25" t="s">
        <v>405</v>
      </c>
      <c r="CS45" s="25" t="s">
        <v>369</v>
      </c>
      <c r="CT45" s="25" t="s">
        <v>302</v>
      </c>
      <c r="CU45" s="25" t="s">
        <v>302</v>
      </c>
      <c r="CV45" s="25" t="s">
        <v>302</v>
      </c>
      <c r="CW45" s="25" t="s">
        <v>302</v>
      </c>
      <c r="CX45" s="25" t="s">
        <v>302</v>
      </c>
      <c r="CY45" s="25" t="s">
        <v>302</v>
      </c>
      <c r="CZ45" s="25" t="s">
        <v>302</v>
      </c>
      <c r="DA45" s="26" t="s">
        <v>302</v>
      </c>
      <c r="DB45" s="25" t="s">
        <v>302</v>
      </c>
      <c r="DC45" s="25" t="s">
        <v>302</v>
      </c>
      <c r="DD45" s="25" t="s">
        <v>302</v>
      </c>
      <c r="DE45" s="25" t="s">
        <v>302</v>
      </c>
      <c r="DF45" s="25" t="s">
        <v>302</v>
      </c>
      <c r="DG45" s="25" t="s">
        <v>302</v>
      </c>
      <c r="DH45" s="25" t="s">
        <v>302</v>
      </c>
      <c r="DI45" s="25" t="s">
        <v>302</v>
      </c>
      <c r="DJ45" s="25" t="s">
        <v>302</v>
      </c>
      <c r="DK45" s="25" t="s">
        <v>302</v>
      </c>
      <c r="DL45" s="25" t="s">
        <v>302</v>
      </c>
      <c r="DM45" s="25" t="s">
        <v>302</v>
      </c>
      <c r="DN45" s="26" t="s">
        <v>302</v>
      </c>
      <c r="DO45" s="25" t="s">
        <v>302</v>
      </c>
      <c r="DP45" s="25" t="s">
        <v>302</v>
      </c>
      <c r="DQ45" s="25" t="s">
        <v>302</v>
      </c>
      <c r="DR45" s="25" t="s">
        <v>302</v>
      </c>
      <c r="DS45" s="25" t="s">
        <v>302</v>
      </c>
    </row>
    <row r="46" spans="1:123" ht="34.5" hidden="1" thickBot="1" x14ac:dyDescent="0.3">
      <c r="A46" s="22">
        <v>900231793</v>
      </c>
      <c r="B46" s="22" t="s">
        <v>1</v>
      </c>
      <c r="C46" s="22" t="s">
        <v>319</v>
      </c>
      <c r="D46" s="22" t="s">
        <v>318</v>
      </c>
      <c r="E46" s="22" t="s">
        <v>317</v>
      </c>
      <c r="F46" s="24">
        <v>14835129</v>
      </c>
      <c r="G46" s="22" t="s">
        <v>394</v>
      </c>
      <c r="H46" s="22" t="s">
        <v>315</v>
      </c>
      <c r="I46" s="22">
        <v>890303093</v>
      </c>
      <c r="J46" s="22" t="s">
        <v>314</v>
      </c>
      <c r="K46" s="22">
        <v>384231</v>
      </c>
      <c r="L46" s="22" t="s">
        <v>313</v>
      </c>
      <c r="M46" s="22">
        <v>2973</v>
      </c>
      <c r="N46" s="22" t="s">
        <v>404</v>
      </c>
      <c r="O46" s="29">
        <v>44932</v>
      </c>
      <c r="P46" s="29">
        <v>44896</v>
      </c>
      <c r="Q46" s="29">
        <v>44926</v>
      </c>
      <c r="R46" s="29">
        <v>44977</v>
      </c>
      <c r="S46" s="24" t="s">
        <v>403</v>
      </c>
      <c r="T46" s="22" t="s">
        <v>311</v>
      </c>
      <c r="U46" s="22" t="s">
        <v>310</v>
      </c>
      <c r="V46" s="22" t="s">
        <v>309</v>
      </c>
      <c r="W46" s="23">
        <v>2380000</v>
      </c>
      <c r="X46" s="23">
        <v>0</v>
      </c>
      <c r="Y46" s="22" t="s">
        <v>302</v>
      </c>
      <c r="Z46" s="22"/>
      <c r="AA46" s="23">
        <v>2380000</v>
      </c>
      <c r="AB46" s="22" t="s">
        <v>308</v>
      </c>
      <c r="AC46" s="22" t="s">
        <v>307</v>
      </c>
      <c r="AD46" s="22" t="s">
        <v>306</v>
      </c>
      <c r="AE46" s="22" t="s">
        <v>322</v>
      </c>
      <c r="AF46" s="22" t="s">
        <v>402</v>
      </c>
      <c r="AG46" s="22" t="s">
        <v>320</v>
      </c>
      <c r="AH46" s="22" t="s">
        <v>302</v>
      </c>
      <c r="AI46" s="22" t="s">
        <v>302</v>
      </c>
      <c r="AJ46" s="22" t="s">
        <v>302</v>
      </c>
      <c r="AK46" s="22" t="s">
        <v>302</v>
      </c>
      <c r="AL46" s="22" t="s">
        <v>302</v>
      </c>
      <c r="AM46" s="22" t="s">
        <v>302</v>
      </c>
      <c r="AN46" s="22" t="s">
        <v>302</v>
      </c>
      <c r="AO46" s="22" t="s">
        <v>302</v>
      </c>
      <c r="AP46" s="23" t="s">
        <v>302</v>
      </c>
      <c r="AQ46" s="22" t="s">
        <v>302</v>
      </c>
      <c r="AR46" s="22" t="s">
        <v>302</v>
      </c>
      <c r="AS46" s="22" t="s">
        <v>302</v>
      </c>
      <c r="AT46" s="22" t="s">
        <v>302</v>
      </c>
      <c r="AU46" s="22" t="s">
        <v>302</v>
      </c>
      <c r="AV46" s="22" t="s">
        <v>302</v>
      </c>
      <c r="AW46" s="22" t="s">
        <v>302</v>
      </c>
      <c r="AX46" s="22" t="s">
        <v>302</v>
      </c>
      <c r="AY46" s="22" t="s">
        <v>302</v>
      </c>
      <c r="AZ46" s="22" t="s">
        <v>302</v>
      </c>
      <c r="BA46" s="22" t="s">
        <v>302</v>
      </c>
      <c r="BB46" s="22" t="s">
        <v>302</v>
      </c>
      <c r="BC46" s="22" t="s">
        <v>302</v>
      </c>
      <c r="BD46" s="22" t="s">
        <v>302</v>
      </c>
      <c r="BE46" s="22" t="s">
        <v>302</v>
      </c>
      <c r="BF46" s="22" t="s">
        <v>302</v>
      </c>
      <c r="BG46" s="23" t="s">
        <v>302</v>
      </c>
      <c r="BH46" s="22" t="s">
        <v>302</v>
      </c>
      <c r="BI46" s="22" t="s">
        <v>302</v>
      </c>
      <c r="BJ46" s="22" t="s">
        <v>302</v>
      </c>
      <c r="BK46" s="22" t="s">
        <v>302</v>
      </c>
      <c r="BL46" s="22" t="s">
        <v>302</v>
      </c>
      <c r="BM46" s="22" t="s">
        <v>302</v>
      </c>
      <c r="BN46" s="22" t="s">
        <v>302</v>
      </c>
      <c r="BO46" s="22" t="s">
        <v>302</v>
      </c>
      <c r="BP46" s="22" t="s">
        <v>302</v>
      </c>
      <c r="BQ46" s="22" t="s">
        <v>302</v>
      </c>
      <c r="BR46" s="22" t="s">
        <v>302</v>
      </c>
      <c r="BS46" s="22" t="s">
        <v>302</v>
      </c>
      <c r="BT46" s="22" t="s">
        <v>302</v>
      </c>
      <c r="BU46" s="23" t="s">
        <v>302</v>
      </c>
      <c r="BV46" s="22" t="s">
        <v>302</v>
      </c>
      <c r="BW46" s="22" t="s">
        <v>302</v>
      </c>
      <c r="BX46" s="22" t="s">
        <v>302</v>
      </c>
      <c r="BY46" s="22" t="s">
        <v>302</v>
      </c>
      <c r="BZ46" s="22" t="s">
        <v>302</v>
      </c>
      <c r="CA46" s="22" t="s">
        <v>302</v>
      </c>
      <c r="CB46" s="22" t="s">
        <v>302</v>
      </c>
      <c r="CC46" s="22" t="s">
        <v>302</v>
      </c>
      <c r="CD46" s="23" t="s">
        <v>302</v>
      </c>
      <c r="CE46" s="22" t="s">
        <v>302</v>
      </c>
      <c r="CF46" s="22" t="s">
        <v>302</v>
      </c>
      <c r="CG46" s="22" t="s">
        <v>302</v>
      </c>
      <c r="CH46" s="22" t="s">
        <v>302</v>
      </c>
      <c r="CI46" s="22" t="s">
        <v>302</v>
      </c>
      <c r="CJ46" s="22" t="s">
        <v>302</v>
      </c>
      <c r="CK46" s="22" t="s">
        <v>302</v>
      </c>
      <c r="CL46" s="22" t="s">
        <v>302</v>
      </c>
      <c r="CM46" s="22" t="s">
        <v>302</v>
      </c>
      <c r="CN46" s="23" t="s">
        <v>302</v>
      </c>
      <c r="CO46" s="22" t="s">
        <v>302</v>
      </c>
      <c r="CP46" s="22" t="s">
        <v>302</v>
      </c>
      <c r="CQ46" s="22" t="s">
        <v>302</v>
      </c>
      <c r="CR46" s="22" t="s">
        <v>302</v>
      </c>
      <c r="CS46" s="22" t="s">
        <v>302</v>
      </c>
      <c r="CT46" s="22" t="s">
        <v>302</v>
      </c>
      <c r="CU46" s="22" t="s">
        <v>302</v>
      </c>
      <c r="CV46" s="22" t="s">
        <v>302</v>
      </c>
      <c r="CW46" s="22" t="s">
        <v>302</v>
      </c>
      <c r="CX46" s="22" t="s">
        <v>302</v>
      </c>
      <c r="CY46" s="22" t="s">
        <v>302</v>
      </c>
      <c r="CZ46" s="22" t="s">
        <v>302</v>
      </c>
      <c r="DA46" s="23" t="s">
        <v>302</v>
      </c>
      <c r="DB46" s="22" t="s">
        <v>302</v>
      </c>
      <c r="DC46" s="22" t="s">
        <v>302</v>
      </c>
      <c r="DD46" s="22" t="s">
        <v>302</v>
      </c>
      <c r="DE46" s="22" t="s">
        <v>302</v>
      </c>
      <c r="DF46" s="22" t="s">
        <v>302</v>
      </c>
      <c r="DG46" s="22" t="s">
        <v>302</v>
      </c>
      <c r="DH46" s="22" t="s">
        <v>302</v>
      </c>
      <c r="DI46" s="22" t="s">
        <v>302</v>
      </c>
      <c r="DJ46" s="22" t="s">
        <v>302</v>
      </c>
      <c r="DK46" s="22" t="s">
        <v>302</v>
      </c>
      <c r="DL46" s="22" t="s">
        <v>302</v>
      </c>
      <c r="DM46" s="22" t="s">
        <v>302</v>
      </c>
      <c r="DN46" s="23" t="s">
        <v>302</v>
      </c>
      <c r="DO46" s="22" t="s">
        <v>302</v>
      </c>
      <c r="DP46" s="22" t="s">
        <v>302</v>
      </c>
      <c r="DQ46" s="22" t="s">
        <v>302</v>
      </c>
      <c r="DR46" s="22" t="s">
        <v>302</v>
      </c>
      <c r="DS46" s="22" t="s">
        <v>302</v>
      </c>
    </row>
    <row r="47" spans="1:123" ht="23.25" hidden="1" thickBot="1" x14ac:dyDescent="0.3">
      <c r="A47" s="22">
        <v>900231793</v>
      </c>
      <c r="B47" s="22" t="s">
        <v>1</v>
      </c>
      <c r="C47" s="22" t="s">
        <v>319</v>
      </c>
      <c r="D47" s="22" t="s">
        <v>318</v>
      </c>
      <c r="E47" s="22" t="s">
        <v>317</v>
      </c>
      <c r="F47" s="24">
        <v>14835129</v>
      </c>
      <c r="G47" s="22" t="s">
        <v>394</v>
      </c>
      <c r="H47" s="22" t="s">
        <v>315</v>
      </c>
      <c r="I47" s="22">
        <v>890303093</v>
      </c>
      <c r="J47" s="22" t="s">
        <v>314</v>
      </c>
      <c r="K47" s="22">
        <v>397588</v>
      </c>
      <c r="L47" s="22" t="s">
        <v>313</v>
      </c>
      <c r="M47" s="22">
        <v>3413</v>
      </c>
      <c r="N47" s="22" t="s">
        <v>401</v>
      </c>
      <c r="O47" s="29">
        <v>44961</v>
      </c>
      <c r="P47" s="29">
        <v>44927</v>
      </c>
      <c r="Q47" s="29">
        <v>44957</v>
      </c>
      <c r="R47" s="29">
        <v>44978</v>
      </c>
      <c r="S47" s="24">
        <v>230338549311190</v>
      </c>
      <c r="T47" s="22" t="s">
        <v>311</v>
      </c>
      <c r="U47" s="22" t="s">
        <v>310</v>
      </c>
      <c r="V47" s="22" t="s">
        <v>309</v>
      </c>
      <c r="W47" s="23">
        <v>2766274</v>
      </c>
      <c r="X47" s="23">
        <v>0</v>
      </c>
      <c r="Y47" s="22" t="s">
        <v>302</v>
      </c>
      <c r="Z47" s="22"/>
      <c r="AA47" s="23">
        <v>2766274</v>
      </c>
      <c r="AB47" s="22" t="s">
        <v>400</v>
      </c>
      <c r="AC47" s="22" t="s">
        <v>307</v>
      </c>
      <c r="AD47" s="22" t="s">
        <v>306</v>
      </c>
      <c r="AE47" s="22" t="s">
        <v>344</v>
      </c>
      <c r="AF47" s="22" t="s">
        <v>399</v>
      </c>
      <c r="AG47" s="22" t="s">
        <v>320</v>
      </c>
      <c r="AH47" s="22" t="s">
        <v>302</v>
      </c>
      <c r="AI47" s="22" t="s">
        <v>302</v>
      </c>
      <c r="AJ47" s="22" t="s">
        <v>302</v>
      </c>
      <c r="AK47" s="22" t="s">
        <v>302</v>
      </c>
      <c r="AL47" s="22" t="s">
        <v>302</v>
      </c>
      <c r="AM47" s="22" t="s">
        <v>302</v>
      </c>
      <c r="AN47" s="22" t="s">
        <v>302</v>
      </c>
      <c r="AO47" s="22" t="s">
        <v>302</v>
      </c>
      <c r="AP47" s="23" t="s">
        <v>302</v>
      </c>
      <c r="AQ47" s="22" t="s">
        <v>302</v>
      </c>
      <c r="AR47" s="22" t="s">
        <v>302</v>
      </c>
      <c r="AS47" s="22" t="s">
        <v>302</v>
      </c>
      <c r="AT47" s="22" t="s">
        <v>302</v>
      </c>
      <c r="AU47" s="22" t="s">
        <v>302</v>
      </c>
      <c r="AV47" s="22" t="s">
        <v>302</v>
      </c>
      <c r="AW47" s="22" t="s">
        <v>302</v>
      </c>
      <c r="AX47" s="22" t="s">
        <v>302</v>
      </c>
      <c r="AY47" s="22" t="s">
        <v>302</v>
      </c>
      <c r="AZ47" s="22" t="s">
        <v>302</v>
      </c>
      <c r="BA47" s="22" t="s">
        <v>302</v>
      </c>
      <c r="BB47" s="22" t="s">
        <v>302</v>
      </c>
      <c r="BC47" s="22" t="s">
        <v>302</v>
      </c>
      <c r="BD47" s="22" t="s">
        <v>302</v>
      </c>
      <c r="BE47" s="22" t="s">
        <v>302</v>
      </c>
      <c r="BF47" s="22" t="s">
        <v>302</v>
      </c>
      <c r="BG47" s="23" t="s">
        <v>302</v>
      </c>
      <c r="BH47" s="22" t="s">
        <v>302</v>
      </c>
      <c r="BI47" s="22" t="s">
        <v>302</v>
      </c>
      <c r="BJ47" s="22" t="s">
        <v>302</v>
      </c>
      <c r="BK47" s="22" t="s">
        <v>302</v>
      </c>
      <c r="BL47" s="22" t="s">
        <v>302</v>
      </c>
      <c r="BM47" s="22" t="s">
        <v>302</v>
      </c>
      <c r="BN47" s="22" t="s">
        <v>302</v>
      </c>
      <c r="BO47" s="22" t="s">
        <v>302</v>
      </c>
      <c r="BP47" s="22" t="s">
        <v>302</v>
      </c>
      <c r="BQ47" s="22" t="s">
        <v>302</v>
      </c>
      <c r="BR47" s="22" t="s">
        <v>302</v>
      </c>
      <c r="BS47" s="22" t="s">
        <v>302</v>
      </c>
      <c r="BT47" s="22" t="s">
        <v>302</v>
      </c>
      <c r="BU47" s="23" t="s">
        <v>302</v>
      </c>
      <c r="BV47" s="22" t="s">
        <v>302</v>
      </c>
      <c r="BW47" s="22" t="s">
        <v>302</v>
      </c>
      <c r="BX47" s="22" t="s">
        <v>302</v>
      </c>
      <c r="BY47" s="22" t="s">
        <v>302</v>
      </c>
      <c r="BZ47" s="22" t="s">
        <v>302</v>
      </c>
      <c r="CA47" s="22" t="s">
        <v>302</v>
      </c>
      <c r="CB47" s="22" t="s">
        <v>302</v>
      </c>
      <c r="CC47" s="22" t="s">
        <v>302</v>
      </c>
      <c r="CD47" s="23" t="s">
        <v>302</v>
      </c>
      <c r="CE47" s="22" t="s">
        <v>302</v>
      </c>
      <c r="CF47" s="22" t="s">
        <v>302</v>
      </c>
      <c r="CG47" s="22" t="s">
        <v>302</v>
      </c>
      <c r="CH47" s="22" t="s">
        <v>302</v>
      </c>
      <c r="CI47" s="22" t="s">
        <v>302</v>
      </c>
      <c r="CJ47" s="22" t="s">
        <v>302</v>
      </c>
      <c r="CK47" s="22" t="s">
        <v>302</v>
      </c>
      <c r="CL47" s="22" t="s">
        <v>302</v>
      </c>
      <c r="CM47" s="22" t="s">
        <v>302</v>
      </c>
      <c r="CN47" s="23" t="s">
        <v>302</v>
      </c>
      <c r="CO47" s="22" t="s">
        <v>302</v>
      </c>
      <c r="CP47" s="22" t="s">
        <v>302</v>
      </c>
      <c r="CQ47" s="22" t="s">
        <v>302</v>
      </c>
      <c r="CR47" s="22" t="s">
        <v>302</v>
      </c>
      <c r="CS47" s="22" t="s">
        <v>302</v>
      </c>
      <c r="CT47" s="22" t="s">
        <v>302</v>
      </c>
      <c r="CU47" s="22" t="s">
        <v>302</v>
      </c>
      <c r="CV47" s="22" t="s">
        <v>302</v>
      </c>
      <c r="CW47" s="22" t="s">
        <v>302</v>
      </c>
      <c r="CX47" s="22" t="s">
        <v>302</v>
      </c>
      <c r="CY47" s="22" t="s">
        <v>302</v>
      </c>
      <c r="CZ47" s="22" t="s">
        <v>302</v>
      </c>
      <c r="DA47" s="23" t="s">
        <v>302</v>
      </c>
      <c r="DB47" s="22" t="s">
        <v>302</v>
      </c>
      <c r="DC47" s="22" t="s">
        <v>302</v>
      </c>
      <c r="DD47" s="22" t="s">
        <v>302</v>
      </c>
      <c r="DE47" s="22" t="s">
        <v>302</v>
      </c>
      <c r="DF47" s="22" t="s">
        <v>302</v>
      </c>
      <c r="DG47" s="22" t="s">
        <v>302</v>
      </c>
      <c r="DH47" s="22" t="s">
        <v>302</v>
      </c>
      <c r="DI47" s="22" t="s">
        <v>302</v>
      </c>
      <c r="DJ47" s="22" t="s">
        <v>302</v>
      </c>
      <c r="DK47" s="22" t="s">
        <v>302</v>
      </c>
      <c r="DL47" s="22" t="s">
        <v>302</v>
      </c>
      <c r="DM47" s="22" t="s">
        <v>302</v>
      </c>
      <c r="DN47" s="23" t="s">
        <v>302</v>
      </c>
      <c r="DO47" s="22" t="s">
        <v>302</v>
      </c>
      <c r="DP47" s="22" t="s">
        <v>302</v>
      </c>
      <c r="DQ47" s="22" t="s">
        <v>302</v>
      </c>
      <c r="DR47" s="22" t="s">
        <v>302</v>
      </c>
      <c r="DS47" s="22" t="s">
        <v>302</v>
      </c>
    </row>
    <row r="48" spans="1:123" ht="23.25" thickBot="1" x14ac:dyDescent="0.3">
      <c r="A48" s="22">
        <v>900231793</v>
      </c>
      <c r="B48" s="22" t="s">
        <v>1</v>
      </c>
      <c r="C48" s="22" t="s">
        <v>319</v>
      </c>
      <c r="D48" s="22" t="s">
        <v>318</v>
      </c>
      <c r="E48" s="22" t="s">
        <v>317</v>
      </c>
      <c r="F48" s="24">
        <v>14835129</v>
      </c>
      <c r="G48" s="22" t="s">
        <v>394</v>
      </c>
      <c r="H48" s="22" t="s">
        <v>315</v>
      </c>
      <c r="I48" s="22">
        <v>890303093</v>
      </c>
      <c r="J48" s="22" t="s">
        <v>314</v>
      </c>
      <c r="K48" s="22">
        <v>408728</v>
      </c>
      <c r="L48" s="22" t="s">
        <v>313</v>
      </c>
      <c r="M48" s="22">
        <v>3944</v>
      </c>
      <c r="N48" s="22" t="s">
        <v>398</v>
      </c>
      <c r="O48" s="29">
        <v>44989</v>
      </c>
      <c r="P48" s="29">
        <v>44958</v>
      </c>
      <c r="Q48" s="29">
        <v>44985</v>
      </c>
      <c r="R48" s="22" t="s">
        <v>605</v>
      </c>
      <c r="S48" s="24" t="s">
        <v>397</v>
      </c>
      <c r="T48" s="22" t="s">
        <v>311</v>
      </c>
      <c r="U48" s="22" t="s">
        <v>310</v>
      </c>
      <c r="V48" s="22" t="s">
        <v>309</v>
      </c>
      <c r="W48" s="23">
        <v>2665600</v>
      </c>
      <c r="X48" s="23">
        <v>0</v>
      </c>
      <c r="Y48" s="22" t="s">
        <v>302</v>
      </c>
      <c r="Z48" s="22"/>
      <c r="AA48" s="23">
        <v>2665600</v>
      </c>
      <c r="AB48" s="22" t="s">
        <v>396</v>
      </c>
      <c r="AC48" s="22" t="s">
        <v>307</v>
      </c>
      <c r="AD48" s="22" t="s">
        <v>306</v>
      </c>
      <c r="AE48" s="22" t="s">
        <v>340</v>
      </c>
      <c r="AF48" s="22" t="s">
        <v>395</v>
      </c>
      <c r="AG48" s="22" t="s">
        <v>320</v>
      </c>
      <c r="AH48" s="22" t="s">
        <v>302</v>
      </c>
      <c r="AI48" s="22" t="s">
        <v>302</v>
      </c>
      <c r="AJ48" s="22" t="s">
        <v>302</v>
      </c>
      <c r="AK48" s="22" t="s">
        <v>302</v>
      </c>
      <c r="AL48" s="22" t="s">
        <v>302</v>
      </c>
      <c r="AM48" s="22" t="s">
        <v>302</v>
      </c>
      <c r="AN48" s="22" t="s">
        <v>302</v>
      </c>
      <c r="AO48" s="22" t="s">
        <v>302</v>
      </c>
      <c r="AP48" s="23" t="s">
        <v>302</v>
      </c>
      <c r="AQ48" s="22" t="s">
        <v>302</v>
      </c>
      <c r="AR48" s="22" t="s">
        <v>302</v>
      </c>
      <c r="AS48" s="22" t="s">
        <v>302</v>
      </c>
      <c r="AT48" s="22" t="s">
        <v>302</v>
      </c>
      <c r="AU48" s="22" t="s">
        <v>302</v>
      </c>
      <c r="AV48" s="22" t="s">
        <v>302</v>
      </c>
      <c r="AW48" s="22" t="s">
        <v>302</v>
      </c>
      <c r="AX48" s="22" t="s">
        <v>302</v>
      </c>
      <c r="AY48" s="22" t="s">
        <v>302</v>
      </c>
      <c r="AZ48" s="22" t="s">
        <v>302</v>
      </c>
      <c r="BA48" s="22" t="s">
        <v>302</v>
      </c>
      <c r="BB48" s="22" t="s">
        <v>302</v>
      </c>
      <c r="BC48" s="22" t="s">
        <v>302</v>
      </c>
      <c r="BD48" s="22" t="s">
        <v>302</v>
      </c>
      <c r="BE48" s="22" t="s">
        <v>302</v>
      </c>
      <c r="BF48" s="22" t="s">
        <v>302</v>
      </c>
      <c r="BG48" s="23" t="s">
        <v>302</v>
      </c>
      <c r="BH48" s="22" t="s">
        <v>302</v>
      </c>
      <c r="BI48" s="22" t="s">
        <v>302</v>
      </c>
      <c r="BJ48" s="22" t="s">
        <v>302</v>
      </c>
      <c r="BK48" s="22" t="s">
        <v>302</v>
      </c>
      <c r="BL48" s="22" t="s">
        <v>302</v>
      </c>
      <c r="BM48" s="22" t="s">
        <v>302</v>
      </c>
      <c r="BN48" s="22" t="s">
        <v>302</v>
      </c>
      <c r="BO48" s="22" t="s">
        <v>302</v>
      </c>
      <c r="BP48" s="22" t="s">
        <v>302</v>
      </c>
      <c r="BQ48" s="22" t="s">
        <v>302</v>
      </c>
      <c r="BR48" s="22" t="s">
        <v>302</v>
      </c>
      <c r="BS48" s="22" t="s">
        <v>302</v>
      </c>
      <c r="BT48" s="22" t="s">
        <v>302</v>
      </c>
      <c r="BU48" s="23" t="s">
        <v>302</v>
      </c>
      <c r="BV48" s="22" t="s">
        <v>302</v>
      </c>
      <c r="BW48" s="22" t="s">
        <v>302</v>
      </c>
      <c r="BX48" s="22" t="s">
        <v>302</v>
      </c>
      <c r="BY48" s="22" t="s">
        <v>302</v>
      </c>
      <c r="BZ48" s="22" t="s">
        <v>302</v>
      </c>
      <c r="CA48" s="22" t="s">
        <v>302</v>
      </c>
      <c r="CB48" s="22" t="s">
        <v>302</v>
      </c>
      <c r="CC48" s="22" t="s">
        <v>302</v>
      </c>
      <c r="CD48" s="23" t="s">
        <v>302</v>
      </c>
      <c r="CE48" s="22" t="s">
        <v>302</v>
      </c>
      <c r="CF48" s="22" t="s">
        <v>302</v>
      </c>
      <c r="CG48" s="22" t="s">
        <v>302</v>
      </c>
      <c r="CH48" s="22" t="s">
        <v>302</v>
      </c>
      <c r="CI48" s="22" t="s">
        <v>302</v>
      </c>
      <c r="CJ48" s="22" t="s">
        <v>302</v>
      </c>
      <c r="CK48" s="22" t="s">
        <v>302</v>
      </c>
      <c r="CL48" s="22" t="s">
        <v>302</v>
      </c>
      <c r="CM48" s="22" t="s">
        <v>302</v>
      </c>
      <c r="CN48" s="23" t="s">
        <v>302</v>
      </c>
      <c r="CO48" s="22" t="s">
        <v>302</v>
      </c>
      <c r="CP48" s="22" t="s">
        <v>302</v>
      </c>
      <c r="CQ48" s="22" t="s">
        <v>302</v>
      </c>
      <c r="CR48" s="22" t="s">
        <v>302</v>
      </c>
      <c r="CS48" s="22" t="s">
        <v>302</v>
      </c>
      <c r="CT48" s="22" t="s">
        <v>302</v>
      </c>
      <c r="CU48" s="22" t="s">
        <v>302</v>
      </c>
      <c r="CV48" s="22" t="s">
        <v>302</v>
      </c>
      <c r="CW48" s="22" t="s">
        <v>302</v>
      </c>
      <c r="CX48" s="22" t="s">
        <v>302</v>
      </c>
      <c r="CY48" s="22" t="s">
        <v>302</v>
      </c>
      <c r="CZ48" s="22" t="s">
        <v>302</v>
      </c>
      <c r="DA48" s="23" t="s">
        <v>302</v>
      </c>
      <c r="DB48" s="22" t="s">
        <v>302</v>
      </c>
      <c r="DC48" s="22" t="s">
        <v>302</v>
      </c>
      <c r="DD48" s="22" t="s">
        <v>302</v>
      </c>
      <c r="DE48" s="22" t="s">
        <v>302</v>
      </c>
      <c r="DF48" s="22" t="s">
        <v>302</v>
      </c>
      <c r="DG48" s="22" t="s">
        <v>302</v>
      </c>
      <c r="DH48" s="22" t="s">
        <v>302</v>
      </c>
      <c r="DI48" s="22" t="s">
        <v>302</v>
      </c>
      <c r="DJ48" s="22" t="s">
        <v>302</v>
      </c>
      <c r="DK48" s="22" t="s">
        <v>302</v>
      </c>
      <c r="DL48" s="22" t="s">
        <v>302</v>
      </c>
      <c r="DM48" s="22" t="s">
        <v>302</v>
      </c>
      <c r="DN48" s="23" t="s">
        <v>302</v>
      </c>
      <c r="DO48" s="22" t="s">
        <v>302</v>
      </c>
      <c r="DP48" s="22" t="s">
        <v>302</v>
      </c>
      <c r="DQ48" s="22" t="s">
        <v>302</v>
      </c>
      <c r="DR48" s="22" t="s">
        <v>302</v>
      </c>
      <c r="DS48" s="22" t="s">
        <v>302</v>
      </c>
    </row>
    <row r="49" spans="1:123" ht="23.25" hidden="1" thickBot="1" x14ac:dyDescent="0.3">
      <c r="A49" s="22">
        <v>900231793</v>
      </c>
      <c r="B49" s="22" t="s">
        <v>1</v>
      </c>
      <c r="C49" s="22" t="s">
        <v>319</v>
      </c>
      <c r="D49" s="22" t="s">
        <v>318</v>
      </c>
      <c r="E49" s="22" t="s">
        <v>317</v>
      </c>
      <c r="F49" s="24">
        <v>14835129</v>
      </c>
      <c r="G49" s="22" t="s">
        <v>394</v>
      </c>
      <c r="H49" s="22" t="s">
        <v>315</v>
      </c>
      <c r="I49" s="22">
        <v>890303093</v>
      </c>
      <c r="J49" s="22" t="s">
        <v>314</v>
      </c>
      <c r="K49" s="22">
        <v>420265</v>
      </c>
      <c r="L49" s="22" t="s">
        <v>313</v>
      </c>
      <c r="M49" s="22">
        <v>4424</v>
      </c>
      <c r="N49" s="22" t="s">
        <v>393</v>
      </c>
      <c r="O49" s="29">
        <v>45021</v>
      </c>
      <c r="P49" s="29">
        <v>44986</v>
      </c>
      <c r="Q49" s="29">
        <v>45016</v>
      </c>
      <c r="R49" s="22" t="s">
        <v>605</v>
      </c>
      <c r="S49" s="24">
        <v>230938549309120</v>
      </c>
      <c r="T49" s="22" t="s">
        <v>311</v>
      </c>
      <c r="U49" s="22" t="s">
        <v>310</v>
      </c>
      <c r="V49" s="22" t="s">
        <v>309</v>
      </c>
      <c r="W49" s="23">
        <v>2665600</v>
      </c>
      <c r="X49" s="23">
        <v>0</v>
      </c>
      <c r="Y49" s="22" t="s">
        <v>302</v>
      </c>
      <c r="Z49" s="22"/>
      <c r="AA49" s="23">
        <v>2665600</v>
      </c>
      <c r="AB49" s="22" t="s">
        <v>392</v>
      </c>
      <c r="AC49" s="22" t="s">
        <v>307</v>
      </c>
      <c r="AD49" s="22" t="s">
        <v>306</v>
      </c>
      <c r="AE49" s="22" t="s">
        <v>305</v>
      </c>
      <c r="AF49" s="22" t="s">
        <v>391</v>
      </c>
      <c r="AG49" s="22" t="s">
        <v>303</v>
      </c>
      <c r="AH49" s="22" t="s">
        <v>302</v>
      </c>
      <c r="AI49" s="22" t="s">
        <v>302</v>
      </c>
      <c r="AJ49" s="22" t="s">
        <v>302</v>
      </c>
      <c r="AK49" s="22" t="s">
        <v>302</v>
      </c>
      <c r="AL49" s="22" t="s">
        <v>302</v>
      </c>
      <c r="AM49" s="22" t="s">
        <v>302</v>
      </c>
      <c r="AN49" s="22" t="s">
        <v>302</v>
      </c>
      <c r="AO49" s="22" t="s">
        <v>302</v>
      </c>
      <c r="AP49" s="23" t="s">
        <v>302</v>
      </c>
      <c r="AQ49" s="22" t="s">
        <v>302</v>
      </c>
      <c r="AR49" s="22" t="s">
        <v>302</v>
      </c>
      <c r="AS49" s="22" t="s">
        <v>302</v>
      </c>
      <c r="AT49" s="22" t="s">
        <v>302</v>
      </c>
      <c r="AU49" s="22" t="s">
        <v>302</v>
      </c>
      <c r="AV49" s="22" t="s">
        <v>302</v>
      </c>
      <c r="AW49" s="22" t="s">
        <v>302</v>
      </c>
      <c r="AX49" s="22" t="s">
        <v>302</v>
      </c>
      <c r="AY49" s="22" t="s">
        <v>302</v>
      </c>
      <c r="AZ49" s="22" t="s">
        <v>302</v>
      </c>
      <c r="BA49" s="22" t="s">
        <v>302</v>
      </c>
      <c r="BB49" s="22" t="s">
        <v>302</v>
      </c>
      <c r="BC49" s="22" t="s">
        <v>302</v>
      </c>
      <c r="BD49" s="22" t="s">
        <v>302</v>
      </c>
      <c r="BE49" s="22" t="s">
        <v>302</v>
      </c>
      <c r="BF49" s="22" t="s">
        <v>302</v>
      </c>
      <c r="BG49" s="23" t="s">
        <v>302</v>
      </c>
      <c r="BH49" s="22" t="s">
        <v>302</v>
      </c>
      <c r="BI49" s="22" t="s">
        <v>302</v>
      </c>
      <c r="BJ49" s="22" t="s">
        <v>302</v>
      </c>
      <c r="BK49" s="22" t="s">
        <v>302</v>
      </c>
      <c r="BL49" s="22" t="s">
        <v>302</v>
      </c>
      <c r="BM49" s="22" t="s">
        <v>302</v>
      </c>
      <c r="BN49" s="22" t="s">
        <v>302</v>
      </c>
      <c r="BO49" s="22" t="s">
        <v>302</v>
      </c>
      <c r="BP49" s="22" t="s">
        <v>302</v>
      </c>
      <c r="BQ49" s="22" t="s">
        <v>302</v>
      </c>
      <c r="BR49" s="22" t="s">
        <v>302</v>
      </c>
      <c r="BS49" s="22" t="s">
        <v>302</v>
      </c>
      <c r="BT49" s="22" t="s">
        <v>302</v>
      </c>
      <c r="BU49" s="23" t="s">
        <v>302</v>
      </c>
      <c r="BV49" s="22" t="s">
        <v>302</v>
      </c>
      <c r="BW49" s="22" t="s">
        <v>302</v>
      </c>
      <c r="BX49" s="22" t="s">
        <v>302</v>
      </c>
      <c r="BY49" s="22" t="s">
        <v>302</v>
      </c>
      <c r="BZ49" s="22" t="s">
        <v>302</v>
      </c>
      <c r="CA49" s="22" t="s">
        <v>302</v>
      </c>
      <c r="CB49" s="22" t="s">
        <v>302</v>
      </c>
      <c r="CC49" s="22" t="s">
        <v>302</v>
      </c>
      <c r="CD49" s="23" t="s">
        <v>302</v>
      </c>
      <c r="CE49" s="22" t="s">
        <v>302</v>
      </c>
      <c r="CF49" s="22" t="s">
        <v>302</v>
      </c>
      <c r="CG49" s="22" t="s">
        <v>302</v>
      </c>
      <c r="CH49" s="22" t="s">
        <v>302</v>
      </c>
      <c r="CI49" s="22" t="s">
        <v>302</v>
      </c>
      <c r="CJ49" s="22" t="s">
        <v>302</v>
      </c>
      <c r="CK49" s="22" t="s">
        <v>302</v>
      </c>
      <c r="CL49" s="22" t="s">
        <v>302</v>
      </c>
      <c r="CM49" s="22" t="s">
        <v>302</v>
      </c>
      <c r="CN49" s="23" t="s">
        <v>302</v>
      </c>
      <c r="CO49" s="22" t="s">
        <v>302</v>
      </c>
      <c r="CP49" s="22" t="s">
        <v>302</v>
      </c>
      <c r="CQ49" s="22" t="s">
        <v>302</v>
      </c>
      <c r="CR49" s="22" t="s">
        <v>302</v>
      </c>
      <c r="CS49" s="22" t="s">
        <v>302</v>
      </c>
      <c r="CT49" s="22" t="s">
        <v>302</v>
      </c>
      <c r="CU49" s="22" t="s">
        <v>302</v>
      </c>
      <c r="CV49" s="22" t="s">
        <v>302</v>
      </c>
      <c r="CW49" s="22" t="s">
        <v>302</v>
      </c>
      <c r="CX49" s="22" t="s">
        <v>302</v>
      </c>
      <c r="CY49" s="22" t="s">
        <v>302</v>
      </c>
      <c r="CZ49" s="22" t="s">
        <v>302</v>
      </c>
      <c r="DA49" s="23" t="s">
        <v>302</v>
      </c>
      <c r="DB49" s="22" t="s">
        <v>302</v>
      </c>
      <c r="DC49" s="22" t="s">
        <v>302</v>
      </c>
      <c r="DD49" s="22" t="s">
        <v>302</v>
      </c>
      <c r="DE49" s="22" t="s">
        <v>302</v>
      </c>
      <c r="DF49" s="22" t="s">
        <v>302</v>
      </c>
      <c r="DG49" s="22" t="s">
        <v>302</v>
      </c>
      <c r="DH49" s="22" t="s">
        <v>302</v>
      </c>
      <c r="DI49" s="22" t="s">
        <v>302</v>
      </c>
      <c r="DJ49" s="22" t="s">
        <v>302</v>
      </c>
      <c r="DK49" s="22" t="s">
        <v>302</v>
      </c>
      <c r="DL49" s="22" t="s">
        <v>302</v>
      </c>
      <c r="DM49" s="22" t="s">
        <v>302</v>
      </c>
      <c r="DN49" s="23" t="s">
        <v>302</v>
      </c>
      <c r="DO49" s="22" t="s">
        <v>302</v>
      </c>
      <c r="DP49" s="22" t="s">
        <v>302</v>
      </c>
      <c r="DQ49" s="22" t="s">
        <v>302</v>
      </c>
      <c r="DR49" s="22" t="s">
        <v>302</v>
      </c>
      <c r="DS49" s="22" t="s">
        <v>302</v>
      </c>
    </row>
    <row r="50" spans="1:123" ht="23.25" hidden="1" thickBot="1" x14ac:dyDescent="0.3">
      <c r="A50" s="22">
        <v>900231793</v>
      </c>
      <c r="B50" s="22" t="s">
        <v>1</v>
      </c>
      <c r="C50" s="22" t="s">
        <v>319</v>
      </c>
      <c r="D50" s="22" t="s">
        <v>318</v>
      </c>
      <c r="E50" s="22" t="s">
        <v>317</v>
      </c>
      <c r="F50" s="24">
        <v>10072874</v>
      </c>
      <c r="G50" s="22" t="s">
        <v>390</v>
      </c>
      <c r="H50" s="22" t="s">
        <v>315</v>
      </c>
      <c r="I50" s="22">
        <v>890303093</v>
      </c>
      <c r="J50" s="22" t="s">
        <v>314</v>
      </c>
      <c r="K50" s="22">
        <v>422303</v>
      </c>
      <c r="L50" s="22" t="s">
        <v>313</v>
      </c>
      <c r="M50" s="22">
        <v>4419</v>
      </c>
      <c r="N50" s="22" t="s">
        <v>389</v>
      </c>
      <c r="O50" s="29">
        <v>45021</v>
      </c>
      <c r="P50" s="29">
        <v>44986</v>
      </c>
      <c r="Q50" s="29">
        <v>45016</v>
      </c>
      <c r="R50" s="22" t="s">
        <v>605</v>
      </c>
      <c r="S50" s="24">
        <v>10072874</v>
      </c>
      <c r="T50" s="22" t="s">
        <v>311</v>
      </c>
      <c r="U50" s="22" t="s">
        <v>310</v>
      </c>
      <c r="V50" s="22" t="s">
        <v>309</v>
      </c>
      <c r="W50" s="23">
        <v>2693630</v>
      </c>
      <c r="X50" s="23">
        <v>0</v>
      </c>
      <c r="Y50" s="22" t="s">
        <v>302</v>
      </c>
      <c r="Z50" s="22"/>
      <c r="AA50" s="23">
        <v>2693630</v>
      </c>
      <c r="AB50" s="22" t="s">
        <v>308</v>
      </c>
      <c r="AC50" s="22" t="s">
        <v>307</v>
      </c>
      <c r="AD50" s="22" t="s">
        <v>306</v>
      </c>
      <c r="AE50" s="22" t="s">
        <v>305</v>
      </c>
      <c r="AF50" s="22" t="s">
        <v>388</v>
      </c>
      <c r="AG50" s="22" t="s">
        <v>303</v>
      </c>
      <c r="AH50" s="22" t="s">
        <v>302</v>
      </c>
      <c r="AI50" s="22" t="s">
        <v>302</v>
      </c>
      <c r="AJ50" s="22" t="s">
        <v>302</v>
      </c>
      <c r="AK50" s="22" t="s">
        <v>302</v>
      </c>
      <c r="AL50" s="22" t="s">
        <v>302</v>
      </c>
      <c r="AM50" s="22" t="s">
        <v>302</v>
      </c>
      <c r="AN50" s="22" t="s">
        <v>302</v>
      </c>
      <c r="AO50" s="22" t="s">
        <v>302</v>
      </c>
      <c r="AP50" s="23" t="s">
        <v>302</v>
      </c>
      <c r="AQ50" s="22" t="s">
        <v>302</v>
      </c>
      <c r="AR50" s="22" t="s">
        <v>302</v>
      </c>
      <c r="AS50" s="22" t="s">
        <v>302</v>
      </c>
      <c r="AT50" s="22" t="s">
        <v>302</v>
      </c>
      <c r="AU50" s="22" t="s">
        <v>302</v>
      </c>
      <c r="AV50" s="22" t="s">
        <v>302</v>
      </c>
      <c r="AW50" s="22" t="s">
        <v>302</v>
      </c>
      <c r="AX50" s="22" t="s">
        <v>302</v>
      </c>
      <c r="AY50" s="22" t="s">
        <v>302</v>
      </c>
      <c r="AZ50" s="22" t="s">
        <v>302</v>
      </c>
      <c r="BA50" s="22" t="s">
        <v>302</v>
      </c>
      <c r="BB50" s="22" t="s">
        <v>302</v>
      </c>
      <c r="BC50" s="22" t="s">
        <v>302</v>
      </c>
      <c r="BD50" s="22" t="s">
        <v>302</v>
      </c>
      <c r="BE50" s="22" t="s">
        <v>302</v>
      </c>
      <c r="BF50" s="22" t="s">
        <v>302</v>
      </c>
      <c r="BG50" s="23" t="s">
        <v>302</v>
      </c>
      <c r="BH50" s="22" t="s">
        <v>302</v>
      </c>
      <c r="BI50" s="22" t="s">
        <v>302</v>
      </c>
      <c r="BJ50" s="22" t="s">
        <v>302</v>
      </c>
      <c r="BK50" s="22" t="s">
        <v>302</v>
      </c>
      <c r="BL50" s="22" t="s">
        <v>302</v>
      </c>
      <c r="BM50" s="22" t="s">
        <v>302</v>
      </c>
      <c r="BN50" s="22" t="s">
        <v>302</v>
      </c>
      <c r="BO50" s="22" t="s">
        <v>302</v>
      </c>
      <c r="BP50" s="22" t="s">
        <v>302</v>
      </c>
      <c r="BQ50" s="22" t="s">
        <v>302</v>
      </c>
      <c r="BR50" s="22" t="s">
        <v>302</v>
      </c>
      <c r="BS50" s="22" t="s">
        <v>302</v>
      </c>
      <c r="BT50" s="22" t="s">
        <v>302</v>
      </c>
      <c r="BU50" s="23" t="s">
        <v>302</v>
      </c>
      <c r="BV50" s="22" t="s">
        <v>302</v>
      </c>
      <c r="BW50" s="22" t="s">
        <v>302</v>
      </c>
      <c r="BX50" s="22" t="s">
        <v>302</v>
      </c>
      <c r="BY50" s="22" t="s">
        <v>302</v>
      </c>
      <c r="BZ50" s="22" t="s">
        <v>302</v>
      </c>
      <c r="CA50" s="22" t="s">
        <v>302</v>
      </c>
      <c r="CB50" s="22" t="s">
        <v>302</v>
      </c>
      <c r="CC50" s="22" t="s">
        <v>302</v>
      </c>
      <c r="CD50" s="23" t="s">
        <v>302</v>
      </c>
      <c r="CE50" s="22" t="s">
        <v>302</v>
      </c>
      <c r="CF50" s="22" t="s">
        <v>302</v>
      </c>
      <c r="CG50" s="22" t="s">
        <v>302</v>
      </c>
      <c r="CH50" s="22" t="s">
        <v>302</v>
      </c>
      <c r="CI50" s="22" t="s">
        <v>302</v>
      </c>
      <c r="CJ50" s="22" t="s">
        <v>302</v>
      </c>
      <c r="CK50" s="22" t="s">
        <v>302</v>
      </c>
      <c r="CL50" s="22" t="s">
        <v>302</v>
      </c>
      <c r="CM50" s="22" t="s">
        <v>302</v>
      </c>
      <c r="CN50" s="23" t="s">
        <v>302</v>
      </c>
      <c r="CO50" s="22" t="s">
        <v>302</v>
      </c>
      <c r="CP50" s="22" t="s">
        <v>302</v>
      </c>
      <c r="CQ50" s="22" t="s">
        <v>302</v>
      </c>
      <c r="CR50" s="22" t="s">
        <v>302</v>
      </c>
      <c r="CS50" s="22" t="s">
        <v>302</v>
      </c>
      <c r="CT50" s="22" t="s">
        <v>302</v>
      </c>
      <c r="CU50" s="22" t="s">
        <v>302</v>
      </c>
      <c r="CV50" s="22" t="s">
        <v>302</v>
      </c>
      <c r="CW50" s="22" t="s">
        <v>302</v>
      </c>
      <c r="CX50" s="22" t="s">
        <v>302</v>
      </c>
      <c r="CY50" s="22" t="s">
        <v>302</v>
      </c>
      <c r="CZ50" s="22" t="s">
        <v>302</v>
      </c>
      <c r="DA50" s="23" t="s">
        <v>302</v>
      </c>
      <c r="DB50" s="22" t="s">
        <v>302</v>
      </c>
      <c r="DC50" s="22" t="s">
        <v>302</v>
      </c>
      <c r="DD50" s="22" t="s">
        <v>302</v>
      </c>
      <c r="DE50" s="22" t="s">
        <v>302</v>
      </c>
      <c r="DF50" s="22" t="s">
        <v>302</v>
      </c>
      <c r="DG50" s="22" t="s">
        <v>302</v>
      </c>
      <c r="DH50" s="22" t="s">
        <v>302</v>
      </c>
      <c r="DI50" s="22" t="s">
        <v>302</v>
      </c>
      <c r="DJ50" s="22" t="s">
        <v>302</v>
      </c>
      <c r="DK50" s="22" t="s">
        <v>302</v>
      </c>
      <c r="DL50" s="22" t="s">
        <v>302</v>
      </c>
      <c r="DM50" s="22" t="s">
        <v>302</v>
      </c>
      <c r="DN50" s="23" t="s">
        <v>302</v>
      </c>
      <c r="DO50" s="22" t="s">
        <v>302</v>
      </c>
      <c r="DP50" s="22" t="s">
        <v>302</v>
      </c>
      <c r="DQ50" s="22" t="s">
        <v>302</v>
      </c>
      <c r="DR50" s="22" t="s">
        <v>302</v>
      </c>
      <c r="DS50" s="22" t="s">
        <v>302</v>
      </c>
    </row>
    <row r="51" spans="1:123" ht="22.5" hidden="1" x14ac:dyDescent="0.25">
      <c r="A51" s="25">
        <v>900231793</v>
      </c>
      <c r="B51" s="25" t="s">
        <v>1</v>
      </c>
      <c r="C51" s="25" t="s">
        <v>319</v>
      </c>
      <c r="D51" s="25" t="s">
        <v>318</v>
      </c>
      <c r="E51" s="25" t="s">
        <v>317</v>
      </c>
      <c r="F51" s="27">
        <v>4349614</v>
      </c>
      <c r="G51" s="25" t="s">
        <v>377</v>
      </c>
      <c r="H51" s="25" t="s">
        <v>315</v>
      </c>
      <c r="I51" s="25">
        <v>890303093</v>
      </c>
      <c r="J51" s="25" t="s">
        <v>314</v>
      </c>
      <c r="K51" s="25">
        <v>384223</v>
      </c>
      <c r="L51" s="25" t="s">
        <v>313</v>
      </c>
      <c r="M51" s="25">
        <v>2939</v>
      </c>
      <c r="N51" s="25" t="s">
        <v>387</v>
      </c>
      <c r="O51" s="30">
        <v>44931</v>
      </c>
      <c r="P51" s="30">
        <v>44896</v>
      </c>
      <c r="Q51" s="30">
        <v>44926</v>
      </c>
      <c r="R51" s="25" t="s">
        <v>605</v>
      </c>
      <c r="S51" s="27" t="s">
        <v>382</v>
      </c>
      <c r="T51" s="25" t="s">
        <v>311</v>
      </c>
      <c r="U51" s="25" t="s">
        <v>310</v>
      </c>
      <c r="V51" s="25" t="s">
        <v>309</v>
      </c>
      <c r="W51" s="26">
        <v>2380000</v>
      </c>
      <c r="X51" s="26">
        <v>0</v>
      </c>
      <c r="Y51" s="25" t="s">
        <v>302</v>
      </c>
      <c r="Z51" s="25"/>
      <c r="AA51" s="26">
        <v>0</v>
      </c>
      <c r="AB51" s="25" t="s">
        <v>336</v>
      </c>
      <c r="AC51" s="25" t="s">
        <v>307</v>
      </c>
      <c r="AD51" s="25" t="s">
        <v>306</v>
      </c>
      <c r="AE51" s="25" t="s">
        <v>332</v>
      </c>
      <c r="AF51" s="25" t="s">
        <v>386</v>
      </c>
      <c r="AG51" s="25" t="s">
        <v>320</v>
      </c>
      <c r="AH51" s="25" t="s">
        <v>302</v>
      </c>
      <c r="AI51" s="25" t="s">
        <v>302</v>
      </c>
      <c r="AJ51" s="25" t="s">
        <v>302</v>
      </c>
      <c r="AK51" s="25" t="s">
        <v>302</v>
      </c>
      <c r="AL51" s="25" t="s">
        <v>302</v>
      </c>
      <c r="AM51" s="25" t="s">
        <v>302</v>
      </c>
      <c r="AN51" s="25" t="s">
        <v>302</v>
      </c>
      <c r="AO51" s="25" t="s">
        <v>302</v>
      </c>
      <c r="AP51" s="26" t="s">
        <v>302</v>
      </c>
      <c r="AQ51" s="25" t="s">
        <v>302</v>
      </c>
      <c r="AR51" s="25" t="s">
        <v>302</v>
      </c>
      <c r="AS51" s="25" t="s">
        <v>302</v>
      </c>
      <c r="AT51" s="25" t="s">
        <v>302</v>
      </c>
      <c r="AU51" s="25" t="s">
        <v>302</v>
      </c>
      <c r="AV51" s="25" t="s">
        <v>302</v>
      </c>
      <c r="AW51" s="25" t="s">
        <v>302</v>
      </c>
      <c r="AX51" s="25" t="s">
        <v>302</v>
      </c>
      <c r="AY51" s="25" t="s">
        <v>302</v>
      </c>
      <c r="AZ51" s="25" t="s">
        <v>302</v>
      </c>
      <c r="BA51" s="25" t="s">
        <v>302</v>
      </c>
      <c r="BB51" s="25" t="s">
        <v>302</v>
      </c>
      <c r="BC51" s="25" t="s">
        <v>302</v>
      </c>
      <c r="BD51" s="25" t="s">
        <v>302</v>
      </c>
      <c r="BE51" s="25" t="s">
        <v>302</v>
      </c>
      <c r="BF51" s="25" t="s">
        <v>302</v>
      </c>
      <c r="BG51" s="26" t="s">
        <v>302</v>
      </c>
      <c r="BH51" s="25" t="s">
        <v>302</v>
      </c>
      <c r="BI51" s="25" t="s">
        <v>302</v>
      </c>
      <c r="BJ51" s="25" t="s">
        <v>302</v>
      </c>
      <c r="BK51" s="25" t="s">
        <v>302</v>
      </c>
      <c r="BL51" s="25" t="s">
        <v>302</v>
      </c>
      <c r="BM51" s="25" t="s">
        <v>302</v>
      </c>
      <c r="BN51" s="25" t="s">
        <v>302</v>
      </c>
      <c r="BO51" s="25" t="s">
        <v>302</v>
      </c>
      <c r="BP51" s="25" t="s">
        <v>302</v>
      </c>
      <c r="BQ51" s="25" t="s">
        <v>302</v>
      </c>
      <c r="BR51" s="25" t="s">
        <v>302</v>
      </c>
      <c r="BS51" s="25" t="s">
        <v>302</v>
      </c>
      <c r="BT51" s="25" t="s">
        <v>302</v>
      </c>
      <c r="BU51" s="26" t="s">
        <v>302</v>
      </c>
      <c r="BV51" s="25" t="s">
        <v>302</v>
      </c>
      <c r="BW51" s="25" t="s">
        <v>302</v>
      </c>
      <c r="BX51" s="25" t="s">
        <v>302</v>
      </c>
      <c r="BY51" s="25" t="s">
        <v>302</v>
      </c>
      <c r="BZ51" s="25" t="s">
        <v>302</v>
      </c>
      <c r="CA51" s="25" t="s">
        <v>302</v>
      </c>
      <c r="CB51" s="25" t="s">
        <v>302</v>
      </c>
      <c r="CC51" s="25" t="s">
        <v>302</v>
      </c>
      <c r="CD51" s="26" t="s">
        <v>302</v>
      </c>
      <c r="CE51" s="25" t="s">
        <v>302</v>
      </c>
      <c r="CF51" s="25" t="s">
        <v>330</v>
      </c>
      <c r="CG51" s="25">
        <v>287</v>
      </c>
      <c r="CH51" s="25" t="s">
        <v>385</v>
      </c>
      <c r="CI51" s="25" t="s">
        <v>302</v>
      </c>
      <c r="CJ51" s="25" t="s">
        <v>322</v>
      </c>
      <c r="CK51" s="25" t="s">
        <v>311</v>
      </c>
      <c r="CL51" s="25" t="s">
        <v>310</v>
      </c>
      <c r="CM51" s="25" t="s">
        <v>371</v>
      </c>
      <c r="CN51" s="26">
        <v>2380000</v>
      </c>
      <c r="CO51" s="25" t="s">
        <v>307</v>
      </c>
      <c r="CP51" s="25" t="s">
        <v>306</v>
      </c>
      <c r="CQ51" s="25" t="s">
        <v>322</v>
      </c>
      <c r="CR51" s="25" t="s">
        <v>384</v>
      </c>
      <c r="CS51" s="25" t="s">
        <v>369</v>
      </c>
      <c r="CT51" s="25" t="s">
        <v>302</v>
      </c>
      <c r="CU51" s="25" t="s">
        <v>302</v>
      </c>
      <c r="CV51" s="25" t="s">
        <v>302</v>
      </c>
      <c r="CW51" s="25" t="s">
        <v>302</v>
      </c>
      <c r="CX51" s="25" t="s">
        <v>302</v>
      </c>
      <c r="CY51" s="25" t="s">
        <v>302</v>
      </c>
      <c r="CZ51" s="25" t="s">
        <v>302</v>
      </c>
      <c r="DA51" s="26" t="s">
        <v>302</v>
      </c>
      <c r="DB51" s="25" t="s">
        <v>302</v>
      </c>
      <c r="DC51" s="25" t="s">
        <v>302</v>
      </c>
      <c r="DD51" s="25" t="s">
        <v>302</v>
      </c>
      <c r="DE51" s="25" t="s">
        <v>302</v>
      </c>
      <c r="DF51" s="25" t="s">
        <v>302</v>
      </c>
      <c r="DG51" s="25" t="s">
        <v>302</v>
      </c>
      <c r="DH51" s="25" t="s">
        <v>302</v>
      </c>
      <c r="DI51" s="25" t="s">
        <v>302</v>
      </c>
      <c r="DJ51" s="25" t="s">
        <v>302</v>
      </c>
      <c r="DK51" s="25" t="s">
        <v>302</v>
      </c>
      <c r="DL51" s="25" t="s">
        <v>302</v>
      </c>
      <c r="DM51" s="25" t="s">
        <v>302</v>
      </c>
      <c r="DN51" s="26" t="s">
        <v>302</v>
      </c>
      <c r="DO51" s="25" t="s">
        <v>302</v>
      </c>
      <c r="DP51" s="25" t="s">
        <v>302</v>
      </c>
      <c r="DQ51" s="25" t="s">
        <v>302</v>
      </c>
      <c r="DR51" s="25" t="s">
        <v>302</v>
      </c>
      <c r="DS51" s="25" t="s">
        <v>302</v>
      </c>
    </row>
    <row r="52" spans="1:123" ht="23.25" hidden="1" thickBot="1" x14ac:dyDescent="0.3">
      <c r="A52" s="22">
        <v>900231793</v>
      </c>
      <c r="B52" s="22" t="s">
        <v>1</v>
      </c>
      <c r="C52" s="22" t="s">
        <v>319</v>
      </c>
      <c r="D52" s="22" t="s">
        <v>318</v>
      </c>
      <c r="E52" s="22" t="s">
        <v>317</v>
      </c>
      <c r="F52" s="24">
        <v>4349614</v>
      </c>
      <c r="G52" s="22" t="s">
        <v>377</v>
      </c>
      <c r="H52" s="22" t="s">
        <v>315</v>
      </c>
      <c r="I52" s="22">
        <v>890303093</v>
      </c>
      <c r="J52" s="22" t="s">
        <v>314</v>
      </c>
      <c r="K52" s="22">
        <v>384223</v>
      </c>
      <c r="L52" s="22" t="s">
        <v>313</v>
      </c>
      <c r="M52" s="22">
        <v>2976</v>
      </c>
      <c r="N52" s="22" t="s">
        <v>383</v>
      </c>
      <c r="O52" s="29">
        <v>44932</v>
      </c>
      <c r="P52" s="29">
        <v>44896</v>
      </c>
      <c r="Q52" s="29">
        <v>44926</v>
      </c>
      <c r="R52" s="29">
        <v>44977</v>
      </c>
      <c r="S52" s="24" t="s">
        <v>382</v>
      </c>
      <c r="T52" s="22" t="s">
        <v>311</v>
      </c>
      <c r="U52" s="22" t="s">
        <v>310</v>
      </c>
      <c r="V52" s="22" t="s">
        <v>309</v>
      </c>
      <c r="W52" s="23">
        <v>2380000</v>
      </c>
      <c r="X52" s="23">
        <v>0</v>
      </c>
      <c r="Y52" s="22" t="s">
        <v>302</v>
      </c>
      <c r="Z52" s="22"/>
      <c r="AA52" s="23">
        <v>2380000</v>
      </c>
      <c r="AB52" s="22" t="s">
        <v>381</v>
      </c>
      <c r="AC52" s="22" t="s">
        <v>307</v>
      </c>
      <c r="AD52" s="22" t="s">
        <v>306</v>
      </c>
      <c r="AE52" s="22" t="s">
        <v>322</v>
      </c>
      <c r="AF52" s="22" t="s">
        <v>380</v>
      </c>
      <c r="AG52" s="22" t="s">
        <v>320</v>
      </c>
      <c r="AH52" s="22" t="s">
        <v>302</v>
      </c>
      <c r="AI52" s="22" t="s">
        <v>302</v>
      </c>
      <c r="AJ52" s="22" t="s">
        <v>302</v>
      </c>
      <c r="AK52" s="22" t="s">
        <v>302</v>
      </c>
      <c r="AL52" s="22" t="s">
        <v>302</v>
      </c>
      <c r="AM52" s="22" t="s">
        <v>302</v>
      </c>
      <c r="AN52" s="22" t="s">
        <v>302</v>
      </c>
      <c r="AO52" s="22" t="s">
        <v>302</v>
      </c>
      <c r="AP52" s="23" t="s">
        <v>302</v>
      </c>
      <c r="AQ52" s="22" t="s">
        <v>302</v>
      </c>
      <c r="AR52" s="22" t="s">
        <v>302</v>
      </c>
      <c r="AS52" s="22" t="s">
        <v>302</v>
      </c>
      <c r="AT52" s="22" t="s">
        <v>302</v>
      </c>
      <c r="AU52" s="22" t="s">
        <v>302</v>
      </c>
      <c r="AV52" s="22" t="s">
        <v>302</v>
      </c>
      <c r="AW52" s="22" t="s">
        <v>302</v>
      </c>
      <c r="AX52" s="22" t="s">
        <v>302</v>
      </c>
      <c r="AY52" s="22" t="s">
        <v>302</v>
      </c>
      <c r="AZ52" s="22" t="s">
        <v>302</v>
      </c>
      <c r="BA52" s="22" t="s">
        <v>302</v>
      </c>
      <c r="BB52" s="22" t="s">
        <v>302</v>
      </c>
      <c r="BC52" s="22" t="s">
        <v>302</v>
      </c>
      <c r="BD52" s="22" t="s">
        <v>302</v>
      </c>
      <c r="BE52" s="22" t="s">
        <v>302</v>
      </c>
      <c r="BF52" s="22" t="s">
        <v>302</v>
      </c>
      <c r="BG52" s="23" t="s">
        <v>302</v>
      </c>
      <c r="BH52" s="22" t="s">
        <v>302</v>
      </c>
      <c r="BI52" s="22" t="s">
        <v>302</v>
      </c>
      <c r="BJ52" s="22" t="s">
        <v>302</v>
      </c>
      <c r="BK52" s="22" t="s">
        <v>302</v>
      </c>
      <c r="BL52" s="22" t="s">
        <v>302</v>
      </c>
      <c r="BM52" s="22" t="s">
        <v>302</v>
      </c>
      <c r="BN52" s="22" t="s">
        <v>302</v>
      </c>
      <c r="BO52" s="22" t="s">
        <v>302</v>
      </c>
      <c r="BP52" s="22" t="s">
        <v>302</v>
      </c>
      <c r="BQ52" s="22" t="s">
        <v>302</v>
      </c>
      <c r="BR52" s="22" t="s">
        <v>302</v>
      </c>
      <c r="BS52" s="22" t="s">
        <v>302</v>
      </c>
      <c r="BT52" s="22" t="s">
        <v>302</v>
      </c>
      <c r="BU52" s="23" t="s">
        <v>302</v>
      </c>
      <c r="BV52" s="22" t="s">
        <v>302</v>
      </c>
      <c r="BW52" s="22" t="s">
        <v>302</v>
      </c>
      <c r="BX52" s="22" t="s">
        <v>302</v>
      </c>
      <c r="BY52" s="22" t="s">
        <v>302</v>
      </c>
      <c r="BZ52" s="22" t="s">
        <v>302</v>
      </c>
      <c r="CA52" s="22" t="s">
        <v>302</v>
      </c>
      <c r="CB52" s="22" t="s">
        <v>302</v>
      </c>
      <c r="CC52" s="22" t="s">
        <v>302</v>
      </c>
      <c r="CD52" s="23" t="s">
        <v>302</v>
      </c>
      <c r="CE52" s="22" t="s">
        <v>302</v>
      </c>
      <c r="CF52" s="22" t="s">
        <v>302</v>
      </c>
      <c r="CG52" s="22" t="s">
        <v>302</v>
      </c>
      <c r="CH52" s="22" t="s">
        <v>302</v>
      </c>
      <c r="CI52" s="22" t="s">
        <v>302</v>
      </c>
      <c r="CJ52" s="22" t="s">
        <v>302</v>
      </c>
      <c r="CK52" s="22" t="s">
        <v>302</v>
      </c>
      <c r="CL52" s="22" t="s">
        <v>302</v>
      </c>
      <c r="CM52" s="22" t="s">
        <v>302</v>
      </c>
      <c r="CN52" s="23" t="s">
        <v>302</v>
      </c>
      <c r="CO52" s="22" t="s">
        <v>302</v>
      </c>
      <c r="CP52" s="22" t="s">
        <v>302</v>
      </c>
      <c r="CQ52" s="22" t="s">
        <v>302</v>
      </c>
      <c r="CR52" s="22" t="s">
        <v>302</v>
      </c>
      <c r="CS52" s="22" t="s">
        <v>302</v>
      </c>
      <c r="CT52" s="22" t="s">
        <v>302</v>
      </c>
      <c r="CU52" s="22" t="s">
        <v>302</v>
      </c>
      <c r="CV52" s="22" t="s">
        <v>302</v>
      </c>
      <c r="CW52" s="22" t="s">
        <v>302</v>
      </c>
      <c r="CX52" s="22" t="s">
        <v>302</v>
      </c>
      <c r="CY52" s="22" t="s">
        <v>302</v>
      </c>
      <c r="CZ52" s="22" t="s">
        <v>302</v>
      </c>
      <c r="DA52" s="23" t="s">
        <v>302</v>
      </c>
      <c r="DB52" s="22" t="s">
        <v>302</v>
      </c>
      <c r="DC52" s="22" t="s">
        <v>302</v>
      </c>
      <c r="DD52" s="22" t="s">
        <v>302</v>
      </c>
      <c r="DE52" s="22" t="s">
        <v>302</v>
      </c>
      <c r="DF52" s="22" t="s">
        <v>302</v>
      </c>
      <c r="DG52" s="22" t="s">
        <v>302</v>
      </c>
      <c r="DH52" s="22" t="s">
        <v>302</v>
      </c>
      <c r="DI52" s="22" t="s">
        <v>302</v>
      </c>
      <c r="DJ52" s="22" t="s">
        <v>302</v>
      </c>
      <c r="DK52" s="22" t="s">
        <v>302</v>
      </c>
      <c r="DL52" s="22" t="s">
        <v>302</v>
      </c>
      <c r="DM52" s="22" t="s">
        <v>302</v>
      </c>
      <c r="DN52" s="23" t="s">
        <v>302</v>
      </c>
      <c r="DO52" s="22" t="s">
        <v>302</v>
      </c>
      <c r="DP52" s="22" t="s">
        <v>302</v>
      </c>
      <c r="DQ52" s="22" t="s">
        <v>302</v>
      </c>
      <c r="DR52" s="22" t="s">
        <v>302</v>
      </c>
      <c r="DS52" s="22" t="s">
        <v>302</v>
      </c>
    </row>
    <row r="53" spans="1:123" ht="23.25" hidden="1" thickBot="1" x14ac:dyDescent="0.3">
      <c r="A53" s="22">
        <v>900231793</v>
      </c>
      <c r="B53" s="22" t="s">
        <v>1</v>
      </c>
      <c r="C53" s="22" t="s">
        <v>319</v>
      </c>
      <c r="D53" s="22" t="s">
        <v>318</v>
      </c>
      <c r="E53" s="22" t="s">
        <v>317</v>
      </c>
      <c r="F53" s="24">
        <v>4349614</v>
      </c>
      <c r="G53" s="22" t="s">
        <v>377</v>
      </c>
      <c r="H53" s="22" t="s">
        <v>315</v>
      </c>
      <c r="I53" s="22">
        <v>890303093</v>
      </c>
      <c r="J53" s="22" t="s">
        <v>314</v>
      </c>
      <c r="K53" s="22">
        <v>397582</v>
      </c>
      <c r="L53" s="22" t="s">
        <v>313</v>
      </c>
      <c r="M53" s="22">
        <v>3415</v>
      </c>
      <c r="N53" s="22" t="s">
        <v>379</v>
      </c>
      <c r="O53" s="29">
        <v>44961</v>
      </c>
      <c r="P53" s="29">
        <v>44927</v>
      </c>
      <c r="Q53" s="29">
        <v>44957</v>
      </c>
      <c r="R53" s="29">
        <v>44978</v>
      </c>
      <c r="S53" s="24">
        <v>230338549309540</v>
      </c>
      <c r="T53" s="22" t="s">
        <v>311</v>
      </c>
      <c r="U53" s="22" t="s">
        <v>310</v>
      </c>
      <c r="V53" s="22" t="s">
        <v>309</v>
      </c>
      <c r="W53" s="23">
        <v>2766274</v>
      </c>
      <c r="X53" s="23">
        <v>0</v>
      </c>
      <c r="Y53" s="22" t="s">
        <v>302</v>
      </c>
      <c r="Z53" s="22"/>
      <c r="AA53" s="23">
        <v>2766274</v>
      </c>
      <c r="AB53" s="22" t="s">
        <v>333</v>
      </c>
      <c r="AC53" s="22" t="s">
        <v>307</v>
      </c>
      <c r="AD53" s="22" t="s">
        <v>306</v>
      </c>
      <c r="AE53" s="22" t="s">
        <v>344</v>
      </c>
      <c r="AF53" s="22" t="s">
        <v>378</v>
      </c>
      <c r="AG53" s="22" t="s">
        <v>320</v>
      </c>
      <c r="AH53" s="22" t="s">
        <v>302</v>
      </c>
      <c r="AI53" s="22" t="s">
        <v>302</v>
      </c>
      <c r="AJ53" s="22" t="s">
        <v>302</v>
      </c>
      <c r="AK53" s="22" t="s">
        <v>302</v>
      </c>
      <c r="AL53" s="22" t="s">
        <v>302</v>
      </c>
      <c r="AM53" s="22" t="s">
        <v>302</v>
      </c>
      <c r="AN53" s="22" t="s">
        <v>302</v>
      </c>
      <c r="AO53" s="22" t="s">
        <v>302</v>
      </c>
      <c r="AP53" s="23" t="s">
        <v>302</v>
      </c>
      <c r="AQ53" s="22" t="s">
        <v>302</v>
      </c>
      <c r="AR53" s="22" t="s">
        <v>302</v>
      </c>
      <c r="AS53" s="22" t="s">
        <v>302</v>
      </c>
      <c r="AT53" s="22" t="s">
        <v>302</v>
      </c>
      <c r="AU53" s="22" t="s">
        <v>302</v>
      </c>
      <c r="AV53" s="22" t="s">
        <v>302</v>
      </c>
      <c r="AW53" s="22" t="s">
        <v>302</v>
      </c>
      <c r="AX53" s="22" t="s">
        <v>302</v>
      </c>
      <c r="AY53" s="22" t="s">
        <v>302</v>
      </c>
      <c r="AZ53" s="22" t="s">
        <v>302</v>
      </c>
      <c r="BA53" s="22" t="s">
        <v>302</v>
      </c>
      <c r="BB53" s="22" t="s">
        <v>302</v>
      </c>
      <c r="BC53" s="22" t="s">
        <v>302</v>
      </c>
      <c r="BD53" s="22" t="s">
        <v>302</v>
      </c>
      <c r="BE53" s="22" t="s">
        <v>302</v>
      </c>
      <c r="BF53" s="22" t="s">
        <v>302</v>
      </c>
      <c r="BG53" s="23" t="s">
        <v>302</v>
      </c>
      <c r="BH53" s="22" t="s">
        <v>302</v>
      </c>
      <c r="BI53" s="22" t="s">
        <v>302</v>
      </c>
      <c r="BJ53" s="22" t="s">
        <v>302</v>
      </c>
      <c r="BK53" s="22" t="s">
        <v>302</v>
      </c>
      <c r="BL53" s="22" t="s">
        <v>302</v>
      </c>
      <c r="BM53" s="22" t="s">
        <v>302</v>
      </c>
      <c r="BN53" s="22" t="s">
        <v>302</v>
      </c>
      <c r="BO53" s="22" t="s">
        <v>302</v>
      </c>
      <c r="BP53" s="22" t="s">
        <v>302</v>
      </c>
      <c r="BQ53" s="22" t="s">
        <v>302</v>
      </c>
      <c r="BR53" s="22" t="s">
        <v>302</v>
      </c>
      <c r="BS53" s="22" t="s">
        <v>302</v>
      </c>
      <c r="BT53" s="22" t="s">
        <v>302</v>
      </c>
      <c r="BU53" s="23" t="s">
        <v>302</v>
      </c>
      <c r="BV53" s="22" t="s">
        <v>302</v>
      </c>
      <c r="BW53" s="22" t="s">
        <v>302</v>
      </c>
      <c r="BX53" s="22" t="s">
        <v>302</v>
      </c>
      <c r="BY53" s="22" t="s">
        <v>302</v>
      </c>
      <c r="BZ53" s="22" t="s">
        <v>302</v>
      </c>
      <c r="CA53" s="22" t="s">
        <v>302</v>
      </c>
      <c r="CB53" s="22" t="s">
        <v>302</v>
      </c>
      <c r="CC53" s="22" t="s">
        <v>302</v>
      </c>
      <c r="CD53" s="23" t="s">
        <v>302</v>
      </c>
      <c r="CE53" s="22" t="s">
        <v>302</v>
      </c>
      <c r="CF53" s="22" t="s">
        <v>302</v>
      </c>
      <c r="CG53" s="22" t="s">
        <v>302</v>
      </c>
      <c r="CH53" s="22" t="s">
        <v>302</v>
      </c>
      <c r="CI53" s="22" t="s">
        <v>302</v>
      </c>
      <c r="CJ53" s="22" t="s">
        <v>302</v>
      </c>
      <c r="CK53" s="22" t="s">
        <v>302</v>
      </c>
      <c r="CL53" s="22" t="s">
        <v>302</v>
      </c>
      <c r="CM53" s="22" t="s">
        <v>302</v>
      </c>
      <c r="CN53" s="23" t="s">
        <v>302</v>
      </c>
      <c r="CO53" s="22" t="s">
        <v>302</v>
      </c>
      <c r="CP53" s="22" t="s">
        <v>302</v>
      </c>
      <c r="CQ53" s="22" t="s">
        <v>302</v>
      </c>
      <c r="CR53" s="22" t="s">
        <v>302</v>
      </c>
      <c r="CS53" s="22" t="s">
        <v>302</v>
      </c>
      <c r="CT53" s="22" t="s">
        <v>302</v>
      </c>
      <c r="CU53" s="22" t="s">
        <v>302</v>
      </c>
      <c r="CV53" s="22" t="s">
        <v>302</v>
      </c>
      <c r="CW53" s="22" t="s">
        <v>302</v>
      </c>
      <c r="CX53" s="22" t="s">
        <v>302</v>
      </c>
      <c r="CY53" s="22" t="s">
        <v>302</v>
      </c>
      <c r="CZ53" s="22" t="s">
        <v>302</v>
      </c>
      <c r="DA53" s="23" t="s">
        <v>302</v>
      </c>
      <c r="DB53" s="22" t="s">
        <v>302</v>
      </c>
      <c r="DC53" s="22" t="s">
        <v>302</v>
      </c>
      <c r="DD53" s="22" t="s">
        <v>302</v>
      </c>
      <c r="DE53" s="22" t="s">
        <v>302</v>
      </c>
      <c r="DF53" s="22" t="s">
        <v>302</v>
      </c>
      <c r="DG53" s="22" t="s">
        <v>302</v>
      </c>
      <c r="DH53" s="22" t="s">
        <v>302</v>
      </c>
      <c r="DI53" s="22" t="s">
        <v>302</v>
      </c>
      <c r="DJ53" s="22" t="s">
        <v>302</v>
      </c>
      <c r="DK53" s="22" t="s">
        <v>302</v>
      </c>
      <c r="DL53" s="22" t="s">
        <v>302</v>
      </c>
      <c r="DM53" s="22" t="s">
        <v>302</v>
      </c>
      <c r="DN53" s="23" t="s">
        <v>302</v>
      </c>
      <c r="DO53" s="22" t="s">
        <v>302</v>
      </c>
      <c r="DP53" s="22" t="s">
        <v>302</v>
      </c>
      <c r="DQ53" s="22" t="s">
        <v>302</v>
      </c>
      <c r="DR53" s="22" t="s">
        <v>302</v>
      </c>
      <c r="DS53" s="22" t="s">
        <v>302</v>
      </c>
    </row>
    <row r="54" spans="1:123" ht="23.25" hidden="1" thickBot="1" x14ac:dyDescent="0.3">
      <c r="A54" s="22">
        <v>900231793</v>
      </c>
      <c r="B54" s="22" t="s">
        <v>1</v>
      </c>
      <c r="C54" s="22" t="s">
        <v>319</v>
      </c>
      <c r="D54" s="22" t="s">
        <v>318</v>
      </c>
      <c r="E54" s="22" t="s">
        <v>317</v>
      </c>
      <c r="F54" s="24">
        <v>4349614</v>
      </c>
      <c r="G54" s="22" t="s">
        <v>377</v>
      </c>
      <c r="H54" s="22" t="s">
        <v>315</v>
      </c>
      <c r="I54" s="22">
        <v>890303093</v>
      </c>
      <c r="J54" s="22" t="s">
        <v>314</v>
      </c>
      <c r="K54" s="22">
        <v>420198</v>
      </c>
      <c r="L54" s="22" t="s">
        <v>313</v>
      </c>
      <c r="M54" s="22">
        <v>4426</v>
      </c>
      <c r="N54" s="22" t="s">
        <v>376</v>
      </c>
      <c r="O54" s="29">
        <v>45021</v>
      </c>
      <c r="P54" s="29">
        <v>44986</v>
      </c>
      <c r="Q54" s="29">
        <v>45016</v>
      </c>
      <c r="R54" s="22" t="s">
        <v>605</v>
      </c>
      <c r="S54" s="24">
        <v>230938549307240</v>
      </c>
      <c r="T54" s="22" t="s">
        <v>311</v>
      </c>
      <c r="U54" s="22" t="s">
        <v>310</v>
      </c>
      <c r="V54" s="22" t="s">
        <v>309</v>
      </c>
      <c r="W54" s="23">
        <v>2665600</v>
      </c>
      <c r="X54" s="23">
        <v>0</v>
      </c>
      <c r="Y54" s="22" t="s">
        <v>302</v>
      </c>
      <c r="Z54" s="22"/>
      <c r="AA54" s="23">
        <v>2665600</v>
      </c>
      <c r="AB54" s="22" t="s">
        <v>308</v>
      </c>
      <c r="AC54" s="22" t="s">
        <v>307</v>
      </c>
      <c r="AD54" s="22" t="s">
        <v>306</v>
      </c>
      <c r="AE54" s="22" t="s">
        <v>305</v>
      </c>
      <c r="AF54" s="22" t="s">
        <v>375</v>
      </c>
      <c r="AG54" s="22" t="s">
        <v>303</v>
      </c>
      <c r="AH54" s="22" t="s">
        <v>302</v>
      </c>
      <c r="AI54" s="22" t="s">
        <v>302</v>
      </c>
      <c r="AJ54" s="22" t="s">
        <v>302</v>
      </c>
      <c r="AK54" s="22" t="s">
        <v>302</v>
      </c>
      <c r="AL54" s="22" t="s">
        <v>302</v>
      </c>
      <c r="AM54" s="22" t="s">
        <v>302</v>
      </c>
      <c r="AN54" s="22" t="s">
        <v>302</v>
      </c>
      <c r="AO54" s="22" t="s">
        <v>302</v>
      </c>
      <c r="AP54" s="23" t="s">
        <v>302</v>
      </c>
      <c r="AQ54" s="22" t="s">
        <v>302</v>
      </c>
      <c r="AR54" s="22" t="s">
        <v>302</v>
      </c>
      <c r="AS54" s="22" t="s">
        <v>302</v>
      </c>
      <c r="AT54" s="22" t="s">
        <v>302</v>
      </c>
      <c r="AU54" s="22" t="s">
        <v>302</v>
      </c>
      <c r="AV54" s="22" t="s">
        <v>302</v>
      </c>
      <c r="AW54" s="22" t="s">
        <v>302</v>
      </c>
      <c r="AX54" s="22" t="s">
        <v>302</v>
      </c>
      <c r="AY54" s="22" t="s">
        <v>302</v>
      </c>
      <c r="AZ54" s="22" t="s">
        <v>302</v>
      </c>
      <c r="BA54" s="22" t="s">
        <v>302</v>
      </c>
      <c r="BB54" s="22" t="s">
        <v>302</v>
      </c>
      <c r="BC54" s="22" t="s">
        <v>302</v>
      </c>
      <c r="BD54" s="22" t="s">
        <v>302</v>
      </c>
      <c r="BE54" s="22" t="s">
        <v>302</v>
      </c>
      <c r="BF54" s="22" t="s">
        <v>302</v>
      </c>
      <c r="BG54" s="23" t="s">
        <v>302</v>
      </c>
      <c r="BH54" s="22" t="s">
        <v>302</v>
      </c>
      <c r="BI54" s="22" t="s">
        <v>302</v>
      </c>
      <c r="BJ54" s="22" t="s">
        <v>302</v>
      </c>
      <c r="BK54" s="22" t="s">
        <v>302</v>
      </c>
      <c r="BL54" s="22" t="s">
        <v>302</v>
      </c>
      <c r="BM54" s="22" t="s">
        <v>302</v>
      </c>
      <c r="BN54" s="22" t="s">
        <v>302</v>
      </c>
      <c r="BO54" s="22" t="s">
        <v>302</v>
      </c>
      <c r="BP54" s="22" t="s">
        <v>302</v>
      </c>
      <c r="BQ54" s="22" t="s">
        <v>302</v>
      </c>
      <c r="BR54" s="22" t="s">
        <v>302</v>
      </c>
      <c r="BS54" s="22" t="s">
        <v>302</v>
      </c>
      <c r="BT54" s="22" t="s">
        <v>302</v>
      </c>
      <c r="BU54" s="23" t="s">
        <v>302</v>
      </c>
      <c r="BV54" s="22" t="s">
        <v>302</v>
      </c>
      <c r="BW54" s="22" t="s">
        <v>302</v>
      </c>
      <c r="BX54" s="22" t="s">
        <v>302</v>
      </c>
      <c r="BY54" s="22" t="s">
        <v>302</v>
      </c>
      <c r="BZ54" s="22" t="s">
        <v>302</v>
      </c>
      <c r="CA54" s="22" t="s">
        <v>302</v>
      </c>
      <c r="CB54" s="22" t="s">
        <v>302</v>
      </c>
      <c r="CC54" s="22" t="s">
        <v>302</v>
      </c>
      <c r="CD54" s="23" t="s">
        <v>302</v>
      </c>
      <c r="CE54" s="22" t="s">
        <v>302</v>
      </c>
      <c r="CF54" s="22" t="s">
        <v>302</v>
      </c>
      <c r="CG54" s="22" t="s">
        <v>302</v>
      </c>
      <c r="CH54" s="22" t="s">
        <v>302</v>
      </c>
      <c r="CI54" s="22" t="s">
        <v>302</v>
      </c>
      <c r="CJ54" s="22" t="s">
        <v>302</v>
      </c>
      <c r="CK54" s="22" t="s">
        <v>302</v>
      </c>
      <c r="CL54" s="22" t="s">
        <v>302</v>
      </c>
      <c r="CM54" s="22" t="s">
        <v>302</v>
      </c>
      <c r="CN54" s="23" t="s">
        <v>302</v>
      </c>
      <c r="CO54" s="22" t="s">
        <v>302</v>
      </c>
      <c r="CP54" s="22" t="s">
        <v>302</v>
      </c>
      <c r="CQ54" s="22" t="s">
        <v>302</v>
      </c>
      <c r="CR54" s="22" t="s">
        <v>302</v>
      </c>
      <c r="CS54" s="22" t="s">
        <v>302</v>
      </c>
      <c r="CT54" s="22" t="s">
        <v>302</v>
      </c>
      <c r="CU54" s="22" t="s">
        <v>302</v>
      </c>
      <c r="CV54" s="22" t="s">
        <v>302</v>
      </c>
      <c r="CW54" s="22" t="s">
        <v>302</v>
      </c>
      <c r="CX54" s="22" t="s">
        <v>302</v>
      </c>
      <c r="CY54" s="22" t="s">
        <v>302</v>
      </c>
      <c r="CZ54" s="22" t="s">
        <v>302</v>
      </c>
      <c r="DA54" s="23" t="s">
        <v>302</v>
      </c>
      <c r="DB54" s="22" t="s">
        <v>302</v>
      </c>
      <c r="DC54" s="22" t="s">
        <v>302</v>
      </c>
      <c r="DD54" s="22" t="s">
        <v>302</v>
      </c>
      <c r="DE54" s="22" t="s">
        <v>302</v>
      </c>
      <c r="DF54" s="22" t="s">
        <v>302</v>
      </c>
      <c r="DG54" s="22" t="s">
        <v>302</v>
      </c>
      <c r="DH54" s="22" t="s">
        <v>302</v>
      </c>
      <c r="DI54" s="22" t="s">
        <v>302</v>
      </c>
      <c r="DJ54" s="22" t="s">
        <v>302</v>
      </c>
      <c r="DK54" s="22" t="s">
        <v>302</v>
      </c>
      <c r="DL54" s="22" t="s">
        <v>302</v>
      </c>
      <c r="DM54" s="22" t="s">
        <v>302</v>
      </c>
      <c r="DN54" s="23" t="s">
        <v>302</v>
      </c>
      <c r="DO54" s="22" t="s">
        <v>302</v>
      </c>
      <c r="DP54" s="22" t="s">
        <v>302</v>
      </c>
      <c r="DQ54" s="22" t="s">
        <v>302</v>
      </c>
      <c r="DR54" s="22" t="s">
        <v>302</v>
      </c>
      <c r="DS54" s="22" t="s">
        <v>302</v>
      </c>
    </row>
    <row r="55" spans="1:123" ht="22.5" hidden="1" x14ac:dyDescent="0.25">
      <c r="A55" s="25">
        <v>900231793</v>
      </c>
      <c r="B55" s="25" t="s">
        <v>1</v>
      </c>
      <c r="C55" s="25" t="s">
        <v>319</v>
      </c>
      <c r="D55" s="25" t="s">
        <v>318</v>
      </c>
      <c r="E55" s="25" t="s">
        <v>317</v>
      </c>
      <c r="F55" s="27">
        <v>25196553</v>
      </c>
      <c r="G55" s="25" t="s">
        <v>358</v>
      </c>
      <c r="H55" s="25" t="s">
        <v>315</v>
      </c>
      <c r="I55" s="25">
        <v>890303093</v>
      </c>
      <c r="J55" s="25" t="s">
        <v>314</v>
      </c>
      <c r="K55" s="25">
        <v>387066</v>
      </c>
      <c r="L55" s="25" t="s">
        <v>313</v>
      </c>
      <c r="M55" s="25">
        <v>2937</v>
      </c>
      <c r="N55" s="25" t="s">
        <v>374</v>
      </c>
      <c r="O55" s="30">
        <v>44931</v>
      </c>
      <c r="P55" s="30">
        <v>44896</v>
      </c>
      <c r="Q55" s="30">
        <v>44926</v>
      </c>
      <c r="R55" s="25" t="s">
        <v>605</v>
      </c>
      <c r="S55" s="27" t="s">
        <v>367</v>
      </c>
      <c r="T55" s="25" t="s">
        <v>311</v>
      </c>
      <c r="U55" s="25" t="s">
        <v>310</v>
      </c>
      <c r="V55" s="25" t="s">
        <v>309</v>
      </c>
      <c r="W55" s="26">
        <v>2380000</v>
      </c>
      <c r="X55" s="26">
        <v>0</v>
      </c>
      <c r="Y55" s="25" t="s">
        <v>302</v>
      </c>
      <c r="Z55" s="25"/>
      <c r="AA55" s="26">
        <v>0</v>
      </c>
      <c r="AB55" s="25" t="s">
        <v>308</v>
      </c>
      <c r="AC55" s="25" t="s">
        <v>307</v>
      </c>
      <c r="AD55" s="25" t="s">
        <v>306</v>
      </c>
      <c r="AE55" s="25" t="s">
        <v>332</v>
      </c>
      <c r="AF55" s="25" t="s">
        <v>373</v>
      </c>
      <c r="AG55" s="25" t="s">
        <v>320</v>
      </c>
      <c r="AH55" s="25" t="s">
        <v>302</v>
      </c>
      <c r="AI55" s="25" t="s">
        <v>302</v>
      </c>
      <c r="AJ55" s="25" t="s">
        <v>302</v>
      </c>
      <c r="AK55" s="25" t="s">
        <v>302</v>
      </c>
      <c r="AL55" s="25" t="s">
        <v>302</v>
      </c>
      <c r="AM55" s="25" t="s">
        <v>302</v>
      </c>
      <c r="AN55" s="25" t="s">
        <v>302</v>
      </c>
      <c r="AO55" s="25" t="s">
        <v>302</v>
      </c>
      <c r="AP55" s="26" t="s">
        <v>302</v>
      </c>
      <c r="AQ55" s="25" t="s">
        <v>302</v>
      </c>
      <c r="AR55" s="25" t="s">
        <v>302</v>
      </c>
      <c r="AS55" s="25" t="s">
        <v>302</v>
      </c>
      <c r="AT55" s="25" t="s">
        <v>302</v>
      </c>
      <c r="AU55" s="25" t="s">
        <v>302</v>
      </c>
      <c r="AV55" s="25" t="s">
        <v>302</v>
      </c>
      <c r="AW55" s="25" t="s">
        <v>302</v>
      </c>
      <c r="AX55" s="25" t="s">
        <v>302</v>
      </c>
      <c r="AY55" s="25" t="s">
        <v>302</v>
      </c>
      <c r="AZ55" s="25" t="s">
        <v>302</v>
      </c>
      <c r="BA55" s="25" t="s">
        <v>302</v>
      </c>
      <c r="BB55" s="25" t="s">
        <v>302</v>
      </c>
      <c r="BC55" s="25" t="s">
        <v>302</v>
      </c>
      <c r="BD55" s="25" t="s">
        <v>302</v>
      </c>
      <c r="BE55" s="25" t="s">
        <v>302</v>
      </c>
      <c r="BF55" s="25" t="s">
        <v>302</v>
      </c>
      <c r="BG55" s="26" t="s">
        <v>302</v>
      </c>
      <c r="BH55" s="25" t="s">
        <v>302</v>
      </c>
      <c r="BI55" s="25" t="s">
        <v>302</v>
      </c>
      <c r="BJ55" s="25" t="s">
        <v>302</v>
      </c>
      <c r="BK55" s="25" t="s">
        <v>302</v>
      </c>
      <c r="BL55" s="25" t="s">
        <v>302</v>
      </c>
      <c r="BM55" s="25" t="s">
        <v>302</v>
      </c>
      <c r="BN55" s="25" t="s">
        <v>302</v>
      </c>
      <c r="BO55" s="25" t="s">
        <v>302</v>
      </c>
      <c r="BP55" s="25" t="s">
        <v>302</v>
      </c>
      <c r="BQ55" s="25" t="s">
        <v>302</v>
      </c>
      <c r="BR55" s="25" t="s">
        <v>302</v>
      </c>
      <c r="BS55" s="25" t="s">
        <v>302</v>
      </c>
      <c r="BT55" s="25" t="s">
        <v>302</v>
      </c>
      <c r="BU55" s="26" t="s">
        <v>302</v>
      </c>
      <c r="BV55" s="25" t="s">
        <v>302</v>
      </c>
      <c r="BW55" s="25" t="s">
        <v>302</v>
      </c>
      <c r="BX55" s="25" t="s">
        <v>302</v>
      </c>
      <c r="BY55" s="25" t="s">
        <v>302</v>
      </c>
      <c r="BZ55" s="25" t="s">
        <v>302</v>
      </c>
      <c r="CA55" s="25" t="s">
        <v>302</v>
      </c>
      <c r="CB55" s="25" t="s">
        <v>302</v>
      </c>
      <c r="CC55" s="25" t="s">
        <v>302</v>
      </c>
      <c r="CD55" s="26" t="s">
        <v>302</v>
      </c>
      <c r="CE55" s="25" t="s">
        <v>302</v>
      </c>
      <c r="CF55" s="25" t="s">
        <v>330</v>
      </c>
      <c r="CG55" s="25">
        <v>290</v>
      </c>
      <c r="CH55" s="25" t="s">
        <v>372</v>
      </c>
      <c r="CI55" s="25" t="s">
        <v>302</v>
      </c>
      <c r="CJ55" s="25" t="s">
        <v>322</v>
      </c>
      <c r="CK55" s="25" t="s">
        <v>311</v>
      </c>
      <c r="CL55" s="25" t="s">
        <v>310</v>
      </c>
      <c r="CM55" s="25" t="s">
        <v>371</v>
      </c>
      <c r="CN55" s="26">
        <v>2380000</v>
      </c>
      <c r="CO55" s="25" t="s">
        <v>307</v>
      </c>
      <c r="CP55" s="25" t="s">
        <v>306</v>
      </c>
      <c r="CQ55" s="25" t="s">
        <v>322</v>
      </c>
      <c r="CR55" s="25" t="s">
        <v>370</v>
      </c>
      <c r="CS55" s="25" t="s">
        <v>369</v>
      </c>
      <c r="CT55" s="25" t="s">
        <v>302</v>
      </c>
      <c r="CU55" s="25" t="s">
        <v>302</v>
      </c>
      <c r="CV55" s="25" t="s">
        <v>302</v>
      </c>
      <c r="CW55" s="25" t="s">
        <v>302</v>
      </c>
      <c r="CX55" s="25" t="s">
        <v>302</v>
      </c>
      <c r="CY55" s="25" t="s">
        <v>302</v>
      </c>
      <c r="CZ55" s="25" t="s">
        <v>302</v>
      </c>
      <c r="DA55" s="26" t="s">
        <v>302</v>
      </c>
      <c r="DB55" s="25" t="s">
        <v>302</v>
      </c>
      <c r="DC55" s="25" t="s">
        <v>302</v>
      </c>
      <c r="DD55" s="25" t="s">
        <v>302</v>
      </c>
      <c r="DE55" s="25" t="s">
        <v>302</v>
      </c>
      <c r="DF55" s="25" t="s">
        <v>302</v>
      </c>
      <c r="DG55" s="25" t="s">
        <v>302</v>
      </c>
      <c r="DH55" s="25" t="s">
        <v>302</v>
      </c>
      <c r="DI55" s="25" t="s">
        <v>302</v>
      </c>
      <c r="DJ55" s="25" t="s">
        <v>302</v>
      </c>
      <c r="DK55" s="25" t="s">
        <v>302</v>
      </c>
      <c r="DL55" s="25" t="s">
        <v>302</v>
      </c>
      <c r="DM55" s="25" t="s">
        <v>302</v>
      </c>
      <c r="DN55" s="26" t="s">
        <v>302</v>
      </c>
      <c r="DO55" s="25" t="s">
        <v>302</v>
      </c>
      <c r="DP55" s="25" t="s">
        <v>302</v>
      </c>
      <c r="DQ55" s="25" t="s">
        <v>302</v>
      </c>
      <c r="DR55" s="25" t="s">
        <v>302</v>
      </c>
      <c r="DS55" s="25" t="s">
        <v>302</v>
      </c>
    </row>
    <row r="56" spans="1:123" ht="23.25" hidden="1" thickBot="1" x14ac:dyDescent="0.3">
      <c r="A56" s="22">
        <v>900231793</v>
      </c>
      <c r="B56" s="22" t="s">
        <v>1</v>
      </c>
      <c r="C56" s="22" t="s">
        <v>319</v>
      </c>
      <c r="D56" s="22" t="s">
        <v>318</v>
      </c>
      <c r="E56" s="22" t="s">
        <v>317</v>
      </c>
      <c r="F56" s="24">
        <v>25196553</v>
      </c>
      <c r="G56" s="22" t="s">
        <v>358</v>
      </c>
      <c r="H56" s="22" t="s">
        <v>315</v>
      </c>
      <c r="I56" s="22">
        <v>890303093</v>
      </c>
      <c r="J56" s="22" t="s">
        <v>314</v>
      </c>
      <c r="K56" s="22">
        <v>387066</v>
      </c>
      <c r="L56" s="22" t="s">
        <v>313</v>
      </c>
      <c r="M56" s="22">
        <v>2974</v>
      </c>
      <c r="N56" s="22" t="s">
        <v>368</v>
      </c>
      <c r="O56" s="29">
        <v>44932</v>
      </c>
      <c r="P56" s="29">
        <v>44896</v>
      </c>
      <c r="Q56" s="29">
        <v>44926</v>
      </c>
      <c r="R56" s="29">
        <v>44977</v>
      </c>
      <c r="S56" s="24" t="s">
        <v>367</v>
      </c>
      <c r="T56" s="22" t="s">
        <v>311</v>
      </c>
      <c r="U56" s="22" t="s">
        <v>310</v>
      </c>
      <c r="V56" s="22" t="s">
        <v>309</v>
      </c>
      <c r="W56" s="23">
        <v>2380000</v>
      </c>
      <c r="X56" s="23">
        <v>0</v>
      </c>
      <c r="Y56" s="22" t="s">
        <v>302</v>
      </c>
      <c r="Z56" s="22"/>
      <c r="AA56" s="23">
        <v>2380000</v>
      </c>
      <c r="AB56" s="22" t="s">
        <v>308</v>
      </c>
      <c r="AC56" s="22" t="s">
        <v>307</v>
      </c>
      <c r="AD56" s="22" t="s">
        <v>306</v>
      </c>
      <c r="AE56" s="22" t="s">
        <v>322</v>
      </c>
      <c r="AF56" s="22" t="s">
        <v>366</v>
      </c>
      <c r="AG56" s="22" t="s">
        <v>320</v>
      </c>
      <c r="AH56" s="22" t="s">
        <v>302</v>
      </c>
      <c r="AI56" s="22" t="s">
        <v>302</v>
      </c>
      <c r="AJ56" s="22" t="s">
        <v>302</v>
      </c>
      <c r="AK56" s="22" t="s">
        <v>302</v>
      </c>
      <c r="AL56" s="22" t="s">
        <v>302</v>
      </c>
      <c r="AM56" s="22" t="s">
        <v>302</v>
      </c>
      <c r="AN56" s="22" t="s">
        <v>302</v>
      </c>
      <c r="AO56" s="22" t="s">
        <v>302</v>
      </c>
      <c r="AP56" s="23" t="s">
        <v>302</v>
      </c>
      <c r="AQ56" s="22" t="s">
        <v>302</v>
      </c>
      <c r="AR56" s="22" t="s">
        <v>302</v>
      </c>
      <c r="AS56" s="22" t="s">
        <v>302</v>
      </c>
      <c r="AT56" s="22" t="s">
        <v>302</v>
      </c>
      <c r="AU56" s="22" t="s">
        <v>302</v>
      </c>
      <c r="AV56" s="22" t="s">
        <v>302</v>
      </c>
      <c r="AW56" s="22" t="s">
        <v>302</v>
      </c>
      <c r="AX56" s="22" t="s">
        <v>302</v>
      </c>
      <c r="AY56" s="22" t="s">
        <v>302</v>
      </c>
      <c r="AZ56" s="22" t="s">
        <v>302</v>
      </c>
      <c r="BA56" s="22" t="s">
        <v>302</v>
      </c>
      <c r="BB56" s="22" t="s">
        <v>302</v>
      </c>
      <c r="BC56" s="22" t="s">
        <v>302</v>
      </c>
      <c r="BD56" s="22" t="s">
        <v>302</v>
      </c>
      <c r="BE56" s="22" t="s">
        <v>302</v>
      </c>
      <c r="BF56" s="22" t="s">
        <v>302</v>
      </c>
      <c r="BG56" s="23" t="s">
        <v>302</v>
      </c>
      <c r="BH56" s="22" t="s">
        <v>302</v>
      </c>
      <c r="BI56" s="22" t="s">
        <v>302</v>
      </c>
      <c r="BJ56" s="22" t="s">
        <v>302</v>
      </c>
      <c r="BK56" s="22" t="s">
        <v>302</v>
      </c>
      <c r="BL56" s="22" t="s">
        <v>302</v>
      </c>
      <c r="BM56" s="22" t="s">
        <v>302</v>
      </c>
      <c r="BN56" s="22" t="s">
        <v>302</v>
      </c>
      <c r="BO56" s="22" t="s">
        <v>302</v>
      </c>
      <c r="BP56" s="22" t="s">
        <v>302</v>
      </c>
      <c r="BQ56" s="22" t="s">
        <v>302</v>
      </c>
      <c r="BR56" s="22" t="s">
        <v>302</v>
      </c>
      <c r="BS56" s="22" t="s">
        <v>302</v>
      </c>
      <c r="BT56" s="22" t="s">
        <v>302</v>
      </c>
      <c r="BU56" s="23" t="s">
        <v>302</v>
      </c>
      <c r="BV56" s="22" t="s">
        <v>302</v>
      </c>
      <c r="BW56" s="22" t="s">
        <v>302</v>
      </c>
      <c r="BX56" s="22" t="s">
        <v>302</v>
      </c>
      <c r="BY56" s="22" t="s">
        <v>302</v>
      </c>
      <c r="BZ56" s="22" t="s">
        <v>302</v>
      </c>
      <c r="CA56" s="22" t="s">
        <v>302</v>
      </c>
      <c r="CB56" s="22" t="s">
        <v>302</v>
      </c>
      <c r="CC56" s="22" t="s">
        <v>302</v>
      </c>
      <c r="CD56" s="23" t="s">
        <v>302</v>
      </c>
      <c r="CE56" s="22" t="s">
        <v>302</v>
      </c>
      <c r="CF56" s="22" t="s">
        <v>302</v>
      </c>
      <c r="CG56" s="22" t="s">
        <v>302</v>
      </c>
      <c r="CH56" s="22" t="s">
        <v>302</v>
      </c>
      <c r="CI56" s="22" t="s">
        <v>302</v>
      </c>
      <c r="CJ56" s="22" t="s">
        <v>302</v>
      </c>
      <c r="CK56" s="22" t="s">
        <v>302</v>
      </c>
      <c r="CL56" s="22" t="s">
        <v>302</v>
      </c>
      <c r="CM56" s="22" t="s">
        <v>302</v>
      </c>
      <c r="CN56" s="23" t="s">
        <v>302</v>
      </c>
      <c r="CO56" s="22" t="s">
        <v>302</v>
      </c>
      <c r="CP56" s="22" t="s">
        <v>302</v>
      </c>
      <c r="CQ56" s="22" t="s">
        <v>302</v>
      </c>
      <c r="CR56" s="22" t="s">
        <v>302</v>
      </c>
      <c r="CS56" s="22" t="s">
        <v>302</v>
      </c>
      <c r="CT56" s="22" t="s">
        <v>302</v>
      </c>
      <c r="CU56" s="22" t="s">
        <v>302</v>
      </c>
      <c r="CV56" s="22" t="s">
        <v>302</v>
      </c>
      <c r="CW56" s="22" t="s">
        <v>302</v>
      </c>
      <c r="CX56" s="22" t="s">
        <v>302</v>
      </c>
      <c r="CY56" s="22" t="s">
        <v>302</v>
      </c>
      <c r="CZ56" s="22" t="s">
        <v>302</v>
      </c>
      <c r="DA56" s="23" t="s">
        <v>302</v>
      </c>
      <c r="DB56" s="22" t="s">
        <v>302</v>
      </c>
      <c r="DC56" s="22" t="s">
        <v>302</v>
      </c>
      <c r="DD56" s="22" t="s">
        <v>302</v>
      </c>
      <c r="DE56" s="22" t="s">
        <v>302</v>
      </c>
      <c r="DF56" s="22" t="s">
        <v>302</v>
      </c>
      <c r="DG56" s="22" t="s">
        <v>302</v>
      </c>
      <c r="DH56" s="22" t="s">
        <v>302</v>
      </c>
      <c r="DI56" s="22" t="s">
        <v>302</v>
      </c>
      <c r="DJ56" s="22" t="s">
        <v>302</v>
      </c>
      <c r="DK56" s="22" t="s">
        <v>302</v>
      </c>
      <c r="DL56" s="22" t="s">
        <v>302</v>
      </c>
      <c r="DM56" s="22" t="s">
        <v>302</v>
      </c>
      <c r="DN56" s="23" t="s">
        <v>302</v>
      </c>
      <c r="DO56" s="22" t="s">
        <v>302</v>
      </c>
      <c r="DP56" s="22" t="s">
        <v>302</v>
      </c>
      <c r="DQ56" s="22" t="s">
        <v>302</v>
      </c>
      <c r="DR56" s="22" t="s">
        <v>302</v>
      </c>
      <c r="DS56" s="22" t="s">
        <v>302</v>
      </c>
    </row>
    <row r="57" spans="1:123" ht="23.25" hidden="1" thickBot="1" x14ac:dyDescent="0.3">
      <c r="A57" s="22">
        <v>900231793</v>
      </c>
      <c r="B57" s="22" t="s">
        <v>1</v>
      </c>
      <c r="C57" s="22" t="s">
        <v>319</v>
      </c>
      <c r="D57" s="22" t="s">
        <v>318</v>
      </c>
      <c r="E57" s="22" t="s">
        <v>317</v>
      </c>
      <c r="F57" s="24">
        <v>25196553</v>
      </c>
      <c r="G57" s="22" t="s">
        <v>358</v>
      </c>
      <c r="H57" s="22" t="s">
        <v>315</v>
      </c>
      <c r="I57" s="22">
        <v>890303093</v>
      </c>
      <c r="J57" s="22" t="s">
        <v>314</v>
      </c>
      <c r="K57" s="22">
        <v>396708</v>
      </c>
      <c r="L57" s="22" t="s">
        <v>313</v>
      </c>
      <c r="M57" s="22">
        <v>3411</v>
      </c>
      <c r="N57" s="22" t="s">
        <v>365</v>
      </c>
      <c r="O57" s="29">
        <v>44961</v>
      </c>
      <c r="P57" s="29">
        <v>44927</v>
      </c>
      <c r="Q57" s="29">
        <v>44957</v>
      </c>
      <c r="R57" s="29">
        <v>44978</v>
      </c>
      <c r="S57" s="24" t="s">
        <v>364</v>
      </c>
      <c r="T57" s="22" t="s">
        <v>311</v>
      </c>
      <c r="U57" s="22" t="s">
        <v>310</v>
      </c>
      <c r="V57" s="22" t="s">
        <v>309</v>
      </c>
      <c r="W57" s="23">
        <v>2766274</v>
      </c>
      <c r="X57" s="23">
        <v>0</v>
      </c>
      <c r="Y57" s="22" t="s">
        <v>302</v>
      </c>
      <c r="Z57" s="22"/>
      <c r="AA57" s="23">
        <v>2766274</v>
      </c>
      <c r="AB57" s="22" t="s">
        <v>363</v>
      </c>
      <c r="AC57" s="22" t="s">
        <v>307</v>
      </c>
      <c r="AD57" s="22" t="s">
        <v>306</v>
      </c>
      <c r="AE57" s="22" t="s">
        <v>344</v>
      </c>
      <c r="AF57" s="22" t="s">
        <v>362</v>
      </c>
      <c r="AG57" s="22" t="s">
        <v>320</v>
      </c>
      <c r="AH57" s="22" t="s">
        <v>302</v>
      </c>
      <c r="AI57" s="22" t="s">
        <v>302</v>
      </c>
      <c r="AJ57" s="22" t="s">
        <v>302</v>
      </c>
      <c r="AK57" s="22" t="s">
        <v>302</v>
      </c>
      <c r="AL57" s="22" t="s">
        <v>302</v>
      </c>
      <c r="AM57" s="22" t="s">
        <v>302</v>
      </c>
      <c r="AN57" s="22" t="s">
        <v>302</v>
      </c>
      <c r="AO57" s="22" t="s">
        <v>302</v>
      </c>
      <c r="AP57" s="23" t="s">
        <v>302</v>
      </c>
      <c r="AQ57" s="22" t="s">
        <v>302</v>
      </c>
      <c r="AR57" s="22" t="s">
        <v>302</v>
      </c>
      <c r="AS57" s="22" t="s">
        <v>302</v>
      </c>
      <c r="AT57" s="22" t="s">
        <v>302</v>
      </c>
      <c r="AU57" s="22" t="s">
        <v>302</v>
      </c>
      <c r="AV57" s="22" t="s">
        <v>302</v>
      </c>
      <c r="AW57" s="22" t="s">
        <v>302</v>
      </c>
      <c r="AX57" s="22" t="s">
        <v>302</v>
      </c>
      <c r="AY57" s="22" t="s">
        <v>302</v>
      </c>
      <c r="AZ57" s="22" t="s">
        <v>302</v>
      </c>
      <c r="BA57" s="22" t="s">
        <v>302</v>
      </c>
      <c r="BB57" s="22" t="s">
        <v>302</v>
      </c>
      <c r="BC57" s="22" t="s">
        <v>302</v>
      </c>
      <c r="BD57" s="22" t="s">
        <v>302</v>
      </c>
      <c r="BE57" s="22" t="s">
        <v>302</v>
      </c>
      <c r="BF57" s="22" t="s">
        <v>302</v>
      </c>
      <c r="BG57" s="23" t="s">
        <v>302</v>
      </c>
      <c r="BH57" s="22" t="s">
        <v>302</v>
      </c>
      <c r="BI57" s="22" t="s">
        <v>302</v>
      </c>
      <c r="BJ57" s="22" t="s">
        <v>302</v>
      </c>
      <c r="BK57" s="22" t="s">
        <v>302</v>
      </c>
      <c r="BL57" s="22" t="s">
        <v>302</v>
      </c>
      <c r="BM57" s="22" t="s">
        <v>302</v>
      </c>
      <c r="BN57" s="22" t="s">
        <v>302</v>
      </c>
      <c r="BO57" s="22" t="s">
        <v>302</v>
      </c>
      <c r="BP57" s="22" t="s">
        <v>302</v>
      </c>
      <c r="BQ57" s="22" t="s">
        <v>302</v>
      </c>
      <c r="BR57" s="22" t="s">
        <v>302</v>
      </c>
      <c r="BS57" s="22" t="s">
        <v>302</v>
      </c>
      <c r="BT57" s="22" t="s">
        <v>302</v>
      </c>
      <c r="BU57" s="23" t="s">
        <v>302</v>
      </c>
      <c r="BV57" s="22" t="s">
        <v>302</v>
      </c>
      <c r="BW57" s="22" t="s">
        <v>302</v>
      </c>
      <c r="BX57" s="22" t="s">
        <v>302</v>
      </c>
      <c r="BY57" s="22" t="s">
        <v>302</v>
      </c>
      <c r="BZ57" s="22" t="s">
        <v>302</v>
      </c>
      <c r="CA57" s="22" t="s">
        <v>302</v>
      </c>
      <c r="CB57" s="22" t="s">
        <v>302</v>
      </c>
      <c r="CC57" s="22" t="s">
        <v>302</v>
      </c>
      <c r="CD57" s="23" t="s">
        <v>302</v>
      </c>
      <c r="CE57" s="22" t="s">
        <v>302</v>
      </c>
      <c r="CF57" s="22" t="s">
        <v>302</v>
      </c>
      <c r="CG57" s="22" t="s">
        <v>302</v>
      </c>
      <c r="CH57" s="22" t="s">
        <v>302</v>
      </c>
      <c r="CI57" s="22" t="s">
        <v>302</v>
      </c>
      <c r="CJ57" s="22" t="s">
        <v>302</v>
      </c>
      <c r="CK57" s="22" t="s">
        <v>302</v>
      </c>
      <c r="CL57" s="22" t="s">
        <v>302</v>
      </c>
      <c r="CM57" s="22" t="s">
        <v>302</v>
      </c>
      <c r="CN57" s="23" t="s">
        <v>302</v>
      </c>
      <c r="CO57" s="22" t="s">
        <v>302</v>
      </c>
      <c r="CP57" s="22" t="s">
        <v>302</v>
      </c>
      <c r="CQ57" s="22" t="s">
        <v>302</v>
      </c>
      <c r="CR57" s="22" t="s">
        <v>302</v>
      </c>
      <c r="CS57" s="22" t="s">
        <v>302</v>
      </c>
      <c r="CT57" s="22" t="s">
        <v>302</v>
      </c>
      <c r="CU57" s="22" t="s">
        <v>302</v>
      </c>
      <c r="CV57" s="22" t="s">
        <v>302</v>
      </c>
      <c r="CW57" s="22" t="s">
        <v>302</v>
      </c>
      <c r="CX57" s="22" t="s">
        <v>302</v>
      </c>
      <c r="CY57" s="22" t="s">
        <v>302</v>
      </c>
      <c r="CZ57" s="22" t="s">
        <v>302</v>
      </c>
      <c r="DA57" s="23" t="s">
        <v>302</v>
      </c>
      <c r="DB57" s="22" t="s">
        <v>302</v>
      </c>
      <c r="DC57" s="22" t="s">
        <v>302</v>
      </c>
      <c r="DD57" s="22" t="s">
        <v>302</v>
      </c>
      <c r="DE57" s="22" t="s">
        <v>302</v>
      </c>
      <c r="DF57" s="22" t="s">
        <v>302</v>
      </c>
      <c r="DG57" s="22" t="s">
        <v>302</v>
      </c>
      <c r="DH57" s="22" t="s">
        <v>302</v>
      </c>
      <c r="DI57" s="22" t="s">
        <v>302</v>
      </c>
      <c r="DJ57" s="22" t="s">
        <v>302</v>
      </c>
      <c r="DK57" s="22" t="s">
        <v>302</v>
      </c>
      <c r="DL57" s="22" t="s">
        <v>302</v>
      </c>
      <c r="DM57" s="22" t="s">
        <v>302</v>
      </c>
      <c r="DN57" s="23" t="s">
        <v>302</v>
      </c>
      <c r="DO57" s="22" t="s">
        <v>302</v>
      </c>
      <c r="DP57" s="22" t="s">
        <v>302</v>
      </c>
      <c r="DQ57" s="22" t="s">
        <v>302</v>
      </c>
      <c r="DR57" s="22" t="s">
        <v>302</v>
      </c>
      <c r="DS57" s="22" t="s">
        <v>302</v>
      </c>
    </row>
    <row r="58" spans="1:123" ht="23.25" thickBot="1" x14ac:dyDescent="0.3">
      <c r="A58" s="22">
        <v>900231793</v>
      </c>
      <c r="B58" s="22" t="s">
        <v>1</v>
      </c>
      <c r="C58" s="22" t="s">
        <v>319</v>
      </c>
      <c r="D58" s="22" t="s">
        <v>318</v>
      </c>
      <c r="E58" s="22" t="s">
        <v>317</v>
      </c>
      <c r="F58" s="24">
        <v>25196553</v>
      </c>
      <c r="G58" s="22" t="s">
        <v>358</v>
      </c>
      <c r="H58" s="22" t="s">
        <v>315</v>
      </c>
      <c r="I58" s="22">
        <v>890303093</v>
      </c>
      <c r="J58" s="22" t="s">
        <v>314</v>
      </c>
      <c r="K58" s="22">
        <v>408043</v>
      </c>
      <c r="L58" s="22" t="s">
        <v>313</v>
      </c>
      <c r="M58" s="22">
        <v>3956</v>
      </c>
      <c r="N58" s="22" t="s">
        <v>361</v>
      </c>
      <c r="O58" s="29">
        <v>44989</v>
      </c>
      <c r="P58" s="29">
        <v>44959</v>
      </c>
      <c r="Q58" s="29">
        <v>44985</v>
      </c>
      <c r="R58" s="29">
        <v>44999</v>
      </c>
      <c r="S58" s="24" t="s">
        <v>360</v>
      </c>
      <c r="T58" s="22" t="s">
        <v>311</v>
      </c>
      <c r="U58" s="22" t="s">
        <v>310</v>
      </c>
      <c r="V58" s="22" t="s">
        <v>309</v>
      </c>
      <c r="W58" s="23">
        <v>2665600</v>
      </c>
      <c r="X58" s="23">
        <v>0</v>
      </c>
      <c r="Y58" s="22" t="s">
        <v>302</v>
      </c>
      <c r="Z58" s="22"/>
      <c r="AA58" s="23">
        <v>2665600</v>
      </c>
      <c r="AB58" s="22" t="s">
        <v>336</v>
      </c>
      <c r="AC58" s="22" t="s">
        <v>307</v>
      </c>
      <c r="AD58" s="22" t="s">
        <v>306</v>
      </c>
      <c r="AE58" s="22" t="s">
        <v>340</v>
      </c>
      <c r="AF58" s="22" t="s">
        <v>359</v>
      </c>
      <c r="AG58" s="22" t="s">
        <v>320</v>
      </c>
      <c r="AH58" s="22" t="s">
        <v>302</v>
      </c>
      <c r="AI58" s="22" t="s">
        <v>302</v>
      </c>
      <c r="AJ58" s="22" t="s">
        <v>302</v>
      </c>
      <c r="AK58" s="22" t="s">
        <v>302</v>
      </c>
      <c r="AL58" s="22" t="s">
        <v>302</v>
      </c>
      <c r="AM58" s="22" t="s">
        <v>302</v>
      </c>
      <c r="AN58" s="22" t="s">
        <v>302</v>
      </c>
      <c r="AO58" s="22" t="s">
        <v>302</v>
      </c>
      <c r="AP58" s="23" t="s">
        <v>302</v>
      </c>
      <c r="AQ58" s="22" t="s">
        <v>302</v>
      </c>
      <c r="AR58" s="22" t="s">
        <v>302</v>
      </c>
      <c r="AS58" s="22" t="s">
        <v>302</v>
      </c>
      <c r="AT58" s="22" t="s">
        <v>302</v>
      </c>
      <c r="AU58" s="22" t="s">
        <v>302</v>
      </c>
      <c r="AV58" s="22" t="s">
        <v>302</v>
      </c>
      <c r="AW58" s="22" t="s">
        <v>302</v>
      </c>
      <c r="AX58" s="22" t="s">
        <v>302</v>
      </c>
      <c r="AY58" s="22" t="s">
        <v>302</v>
      </c>
      <c r="AZ58" s="22" t="s">
        <v>302</v>
      </c>
      <c r="BA58" s="22" t="s">
        <v>302</v>
      </c>
      <c r="BB58" s="22" t="s">
        <v>302</v>
      </c>
      <c r="BC58" s="22" t="s">
        <v>302</v>
      </c>
      <c r="BD58" s="22" t="s">
        <v>302</v>
      </c>
      <c r="BE58" s="22" t="s">
        <v>302</v>
      </c>
      <c r="BF58" s="22" t="s">
        <v>302</v>
      </c>
      <c r="BG58" s="23" t="s">
        <v>302</v>
      </c>
      <c r="BH58" s="22" t="s">
        <v>302</v>
      </c>
      <c r="BI58" s="22" t="s">
        <v>302</v>
      </c>
      <c r="BJ58" s="22" t="s">
        <v>302</v>
      </c>
      <c r="BK58" s="22" t="s">
        <v>302</v>
      </c>
      <c r="BL58" s="22" t="s">
        <v>302</v>
      </c>
      <c r="BM58" s="22" t="s">
        <v>302</v>
      </c>
      <c r="BN58" s="22" t="s">
        <v>302</v>
      </c>
      <c r="BO58" s="22" t="s">
        <v>302</v>
      </c>
      <c r="BP58" s="22" t="s">
        <v>302</v>
      </c>
      <c r="BQ58" s="22" t="s">
        <v>302</v>
      </c>
      <c r="BR58" s="22" t="s">
        <v>302</v>
      </c>
      <c r="BS58" s="22" t="s">
        <v>302</v>
      </c>
      <c r="BT58" s="22" t="s">
        <v>302</v>
      </c>
      <c r="BU58" s="23" t="s">
        <v>302</v>
      </c>
      <c r="BV58" s="22" t="s">
        <v>302</v>
      </c>
      <c r="BW58" s="22" t="s">
        <v>302</v>
      </c>
      <c r="BX58" s="22" t="s">
        <v>302</v>
      </c>
      <c r="BY58" s="22" t="s">
        <v>302</v>
      </c>
      <c r="BZ58" s="22" t="s">
        <v>302</v>
      </c>
      <c r="CA58" s="22" t="s">
        <v>302</v>
      </c>
      <c r="CB58" s="22" t="s">
        <v>302</v>
      </c>
      <c r="CC58" s="22" t="s">
        <v>302</v>
      </c>
      <c r="CD58" s="23" t="s">
        <v>302</v>
      </c>
      <c r="CE58" s="22" t="s">
        <v>302</v>
      </c>
      <c r="CF58" s="22" t="s">
        <v>302</v>
      </c>
      <c r="CG58" s="22" t="s">
        <v>302</v>
      </c>
      <c r="CH58" s="22" t="s">
        <v>302</v>
      </c>
      <c r="CI58" s="22" t="s">
        <v>302</v>
      </c>
      <c r="CJ58" s="22" t="s">
        <v>302</v>
      </c>
      <c r="CK58" s="22" t="s">
        <v>302</v>
      </c>
      <c r="CL58" s="22" t="s">
        <v>302</v>
      </c>
      <c r="CM58" s="22" t="s">
        <v>302</v>
      </c>
      <c r="CN58" s="23" t="s">
        <v>302</v>
      </c>
      <c r="CO58" s="22" t="s">
        <v>302</v>
      </c>
      <c r="CP58" s="22" t="s">
        <v>302</v>
      </c>
      <c r="CQ58" s="22" t="s">
        <v>302</v>
      </c>
      <c r="CR58" s="22" t="s">
        <v>302</v>
      </c>
      <c r="CS58" s="22" t="s">
        <v>302</v>
      </c>
      <c r="CT58" s="22" t="s">
        <v>302</v>
      </c>
      <c r="CU58" s="22" t="s">
        <v>302</v>
      </c>
      <c r="CV58" s="22" t="s">
        <v>302</v>
      </c>
      <c r="CW58" s="22" t="s">
        <v>302</v>
      </c>
      <c r="CX58" s="22" t="s">
        <v>302</v>
      </c>
      <c r="CY58" s="22" t="s">
        <v>302</v>
      </c>
      <c r="CZ58" s="22" t="s">
        <v>302</v>
      </c>
      <c r="DA58" s="23" t="s">
        <v>302</v>
      </c>
      <c r="DB58" s="22" t="s">
        <v>302</v>
      </c>
      <c r="DC58" s="22" t="s">
        <v>302</v>
      </c>
      <c r="DD58" s="22" t="s">
        <v>302</v>
      </c>
      <c r="DE58" s="22" t="s">
        <v>302</v>
      </c>
      <c r="DF58" s="22" t="s">
        <v>302</v>
      </c>
      <c r="DG58" s="22" t="s">
        <v>302</v>
      </c>
      <c r="DH58" s="22" t="s">
        <v>302</v>
      </c>
      <c r="DI58" s="22" t="s">
        <v>302</v>
      </c>
      <c r="DJ58" s="22" t="s">
        <v>302</v>
      </c>
      <c r="DK58" s="22" t="s">
        <v>302</v>
      </c>
      <c r="DL58" s="22" t="s">
        <v>302</v>
      </c>
      <c r="DM58" s="22" t="s">
        <v>302</v>
      </c>
      <c r="DN58" s="23" t="s">
        <v>302</v>
      </c>
      <c r="DO58" s="22" t="s">
        <v>302</v>
      </c>
      <c r="DP58" s="22" t="s">
        <v>302</v>
      </c>
      <c r="DQ58" s="22" t="s">
        <v>302</v>
      </c>
      <c r="DR58" s="22" t="s">
        <v>302</v>
      </c>
      <c r="DS58" s="22" t="s">
        <v>302</v>
      </c>
    </row>
    <row r="59" spans="1:123" ht="23.25" hidden="1" thickBot="1" x14ac:dyDescent="0.3">
      <c r="A59" s="22">
        <v>900231793</v>
      </c>
      <c r="B59" s="22" t="s">
        <v>1</v>
      </c>
      <c r="C59" s="22" t="s">
        <v>319</v>
      </c>
      <c r="D59" s="22" t="s">
        <v>318</v>
      </c>
      <c r="E59" s="22" t="s">
        <v>317</v>
      </c>
      <c r="F59" s="24">
        <v>25196553</v>
      </c>
      <c r="G59" s="22" t="s">
        <v>358</v>
      </c>
      <c r="H59" s="22" t="s">
        <v>315</v>
      </c>
      <c r="I59" s="22">
        <v>890303093</v>
      </c>
      <c r="J59" s="22" t="s">
        <v>314</v>
      </c>
      <c r="K59" s="22">
        <v>419440</v>
      </c>
      <c r="L59" s="22" t="s">
        <v>313</v>
      </c>
      <c r="M59" s="22">
        <v>4428</v>
      </c>
      <c r="N59" s="22" t="s">
        <v>357</v>
      </c>
      <c r="O59" s="29">
        <v>45021</v>
      </c>
      <c r="P59" s="29">
        <v>44986</v>
      </c>
      <c r="Q59" s="29">
        <v>45016</v>
      </c>
      <c r="R59" s="22" t="s">
        <v>605</v>
      </c>
      <c r="S59" s="24">
        <v>230938549307090</v>
      </c>
      <c r="T59" s="22" t="s">
        <v>311</v>
      </c>
      <c r="U59" s="22" t="s">
        <v>310</v>
      </c>
      <c r="V59" s="22" t="s">
        <v>309</v>
      </c>
      <c r="W59" s="23">
        <v>2665600</v>
      </c>
      <c r="X59" s="23">
        <v>0</v>
      </c>
      <c r="Y59" s="22" t="s">
        <v>302</v>
      </c>
      <c r="Z59" s="22"/>
      <c r="AA59" s="23">
        <v>2665600</v>
      </c>
      <c r="AB59" s="22" t="s">
        <v>308</v>
      </c>
      <c r="AC59" s="22" t="s">
        <v>307</v>
      </c>
      <c r="AD59" s="22" t="s">
        <v>306</v>
      </c>
      <c r="AE59" s="22" t="s">
        <v>305</v>
      </c>
      <c r="AF59" s="22" t="s">
        <v>356</v>
      </c>
      <c r="AG59" s="22" t="s">
        <v>303</v>
      </c>
      <c r="AH59" s="22" t="s">
        <v>302</v>
      </c>
      <c r="AI59" s="22" t="s">
        <v>302</v>
      </c>
      <c r="AJ59" s="22" t="s">
        <v>302</v>
      </c>
      <c r="AK59" s="22" t="s">
        <v>302</v>
      </c>
      <c r="AL59" s="22" t="s">
        <v>302</v>
      </c>
      <c r="AM59" s="22" t="s">
        <v>302</v>
      </c>
      <c r="AN59" s="22" t="s">
        <v>302</v>
      </c>
      <c r="AO59" s="22" t="s">
        <v>302</v>
      </c>
      <c r="AP59" s="23" t="s">
        <v>302</v>
      </c>
      <c r="AQ59" s="22" t="s">
        <v>302</v>
      </c>
      <c r="AR59" s="22" t="s">
        <v>302</v>
      </c>
      <c r="AS59" s="22" t="s">
        <v>302</v>
      </c>
      <c r="AT59" s="22" t="s">
        <v>302</v>
      </c>
      <c r="AU59" s="22" t="s">
        <v>302</v>
      </c>
      <c r="AV59" s="22" t="s">
        <v>302</v>
      </c>
      <c r="AW59" s="22" t="s">
        <v>302</v>
      </c>
      <c r="AX59" s="22" t="s">
        <v>302</v>
      </c>
      <c r="AY59" s="22" t="s">
        <v>302</v>
      </c>
      <c r="AZ59" s="22" t="s">
        <v>302</v>
      </c>
      <c r="BA59" s="22" t="s">
        <v>302</v>
      </c>
      <c r="BB59" s="22" t="s">
        <v>302</v>
      </c>
      <c r="BC59" s="22" t="s">
        <v>302</v>
      </c>
      <c r="BD59" s="22" t="s">
        <v>302</v>
      </c>
      <c r="BE59" s="22" t="s">
        <v>302</v>
      </c>
      <c r="BF59" s="22" t="s">
        <v>302</v>
      </c>
      <c r="BG59" s="23" t="s">
        <v>302</v>
      </c>
      <c r="BH59" s="22" t="s">
        <v>302</v>
      </c>
      <c r="BI59" s="22" t="s">
        <v>302</v>
      </c>
      <c r="BJ59" s="22" t="s">
        <v>302</v>
      </c>
      <c r="BK59" s="22" t="s">
        <v>302</v>
      </c>
      <c r="BL59" s="22" t="s">
        <v>302</v>
      </c>
      <c r="BM59" s="22" t="s">
        <v>302</v>
      </c>
      <c r="BN59" s="22" t="s">
        <v>302</v>
      </c>
      <c r="BO59" s="22" t="s">
        <v>302</v>
      </c>
      <c r="BP59" s="22" t="s">
        <v>302</v>
      </c>
      <c r="BQ59" s="22" t="s">
        <v>302</v>
      </c>
      <c r="BR59" s="22" t="s">
        <v>302</v>
      </c>
      <c r="BS59" s="22" t="s">
        <v>302</v>
      </c>
      <c r="BT59" s="22" t="s">
        <v>302</v>
      </c>
      <c r="BU59" s="23" t="s">
        <v>302</v>
      </c>
      <c r="BV59" s="22" t="s">
        <v>302</v>
      </c>
      <c r="BW59" s="22" t="s">
        <v>302</v>
      </c>
      <c r="BX59" s="22" t="s">
        <v>302</v>
      </c>
      <c r="BY59" s="22" t="s">
        <v>302</v>
      </c>
      <c r="BZ59" s="22" t="s">
        <v>302</v>
      </c>
      <c r="CA59" s="22" t="s">
        <v>302</v>
      </c>
      <c r="CB59" s="22" t="s">
        <v>302</v>
      </c>
      <c r="CC59" s="22" t="s">
        <v>302</v>
      </c>
      <c r="CD59" s="23" t="s">
        <v>302</v>
      </c>
      <c r="CE59" s="22" t="s">
        <v>302</v>
      </c>
      <c r="CF59" s="22" t="s">
        <v>302</v>
      </c>
      <c r="CG59" s="22" t="s">
        <v>302</v>
      </c>
      <c r="CH59" s="22" t="s">
        <v>302</v>
      </c>
      <c r="CI59" s="22" t="s">
        <v>302</v>
      </c>
      <c r="CJ59" s="22" t="s">
        <v>302</v>
      </c>
      <c r="CK59" s="22" t="s">
        <v>302</v>
      </c>
      <c r="CL59" s="22" t="s">
        <v>302</v>
      </c>
      <c r="CM59" s="22" t="s">
        <v>302</v>
      </c>
      <c r="CN59" s="23" t="s">
        <v>302</v>
      </c>
      <c r="CO59" s="22" t="s">
        <v>302</v>
      </c>
      <c r="CP59" s="22" t="s">
        <v>302</v>
      </c>
      <c r="CQ59" s="22" t="s">
        <v>302</v>
      </c>
      <c r="CR59" s="22" t="s">
        <v>302</v>
      </c>
      <c r="CS59" s="22" t="s">
        <v>302</v>
      </c>
      <c r="CT59" s="22" t="s">
        <v>302</v>
      </c>
      <c r="CU59" s="22" t="s">
        <v>302</v>
      </c>
      <c r="CV59" s="22" t="s">
        <v>302</v>
      </c>
      <c r="CW59" s="22" t="s">
        <v>302</v>
      </c>
      <c r="CX59" s="22" t="s">
        <v>302</v>
      </c>
      <c r="CY59" s="22" t="s">
        <v>302</v>
      </c>
      <c r="CZ59" s="22" t="s">
        <v>302</v>
      </c>
      <c r="DA59" s="23" t="s">
        <v>302</v>
      </c>
      <c r="DB59" s="22" t="s">
        <v>302</v>
      </c>
      <c r="DC59" s="22" t="s">
        <v>302</v>
      </c>
      <c r="DD59" s="22" t="s">
        <v>302</v>
      </c>
      <c r="DE59" s="22" t="s">
        <v>302</v>
      </c>
      <c r="DF59" s="22" t="s">
        <v>302</v>
      </c>
      <c r="DG59" s="22" t="s">
        <v>302</v>
      </c>
      <c r="DH59" s="22" t="s">
        <v>302</v>
      </c>
      <c r="DI59" s="22" t="s">
        <v>302</v>
      </c>
      <c r="DJ59" s="22" t="s">
        <v>302</v>
      </c>
      <c r="DK59" s="22" t="s">
        <v>302</v>
      </c>
      <c r="DL59" s="22" t="s">
        <v>302</v>
      </c>
      <c r="DM59" s="22" t="s">
        <v>302</v>
      </c>
      <c r="DN59" s="23" t="s">
        <v>302</v>
      </c>
      <c r="DO59" s="22" t="s">
        <v>302</v>
      </c>
      <c r="DP59" s="22" t="s">
        <v>302</v>
      </c>
      <c r="DQ59" s="22" t="s">
        <v>302</v>
      </c>
      <c r="DR59" s="22" t="s">
        <v>302</v>
      </c>
      <c r="DS59" s="22" t="s">
        <v>302</v>
      </c>
    </row>
    <row r="60" spans="1:123" ht="22.5" hidden="1" x14ac:dyDescent="0.25">
      <c r="A60" s="25">
        <v>900231793</v>
      </c>
      <c r="B60" s="25" t="s">
        <v>1</v>
      </c>
      <c r="C60" s="25" t="s">
        <v>319</v>
      </c>
      <c r="D60" s="25" t="s">
        <v>318</v>
      </c>
      <c r="E60" s="25" t="s">
        <v>317</v>
      </c>
      <c r="F60" s="27">
        <v>4350830</v>
      </c>
      <c r="G60" s="25" t="s">
        <v>338</v>
      </c>
      <c r="H60" s="25" t="s">
        <v>315</v>
      </c>
      <c r="I60" s="25">
        <v>890303093</v>
      </c>
      <c r="J60" s="25" t="s">
        <v>314</v>
      </c>
      <c r="K60" s="25">
        <v>384760</v>
      </c>
      <c r="L60" s="25" t="s">
        <v>313</v>
      </c>
      <c r="M60" s="25">
        <v>2933</v>
      </c>
      <c r="N60" s="25" t="s">
        <v>355</v>
      </c>
      <c r="O60" s="30">
        <v>44931</v>
      </c>
      <c r="P60" s="30">
        <v>44896</v>
      </c>
      <c r="Q60" s="30">
        <v>44926</v>
      </c>
      <c r="R60" s="25" t="s">
        <v>605</v>
      </c>
      <c r="S60" s="27">
        <v>230028549312140</v>
      </c>
      <c r="T60" s="25" t="s">
        <v>311</v>
      </c>
      <c r="U60" s="25" t="s">
        <v>310</v>
      </c>
      <c r="V60" s="25" t="s">
        <v>309</v>
      </c>
      <c r="W60" s="26">
        <v>2380000</v>
      </c>
      <c r="X60" s="26">
        <v>0</v>
      </c>
      <c r="Y60" s="25" t="s">
        <v>302</v>
      </c>
      <c r="Z60" s="25"/>
      <c r="AA60" s="26">
        <v>0</v>
      </c>
      <c r="AB60" s="25" t="s">
        <v>354</v>
      </c>
      <c r="AC60" s="25" t="s">
        <v>307</v>
      </c>
      <c r="AD60" s="25" t="s">
        <v>306</v>
      </c>
      <c r="AE60" s="25" t="s">
        <v>332</v>
      </c>
      <c r="AF60" s="25" t="s">
        <v>353</v>
      </c>
      <c r="AG60" s="25" t="s">
        <v>303</v>
      </c>
      <c r="AH60" s="25" t="s">
        <v>302</v>
      </c>
      <c r="AI60" s="25" t="s">
        <v>302</v>
      </c>
      <c r="AJ60" s="25" t="s">
        <v>302</v>
      </c>
      <c r="AK60" s="25" t="s">
        <v>302</v>
      </c>
      <c r="AL60" s="25" t="s">
        <v>302</v>
      </c>
      <c r="AM60" s="25" t="s">
        <v>302</v>
      </c>
      <c r="AN60" s="25" t="s">
        <v>302</v>
      </c>
      <c r="AO60" s="25" t="s">
        <v>302</v>
      </c>
      <c r="AP60" s="26" t="s">
        <v>302</v>
      </c>
      <c r="AQ60" s="25" t="s">
        <v>302</v>
      </c>
      <c r="AR60" s="25" t="s">
        <v>302</v>
      </c>
      <c r="AS60" s="25" t="s">
        <v>302</v>
      </c>
      <c r="AT60" s="25" t="s">
        <v>302</v>
      </c>
      <c r="AU60" s="25" t="s">
        <v>302</v>
      </c>
      <c r="AV60" s="25" t="s">
        <v>302</v>
      </c>
      <c r="AW60" s="25" t="s">
        <v>302</v>
      </c>
      <c r="AX60" s="25" t="s">
        <v>302</v>
      </c>
      <c r="AY60" s="25" t="s">
        <v>302</v>
      </c>
      <c r="AZ60" s="25" t="s">
        <v>302</v>
      </c>
      <c r="BA60" s="25" t="s">
        <v>302</v>
      </c>
      <c r="BB60" s="25" t="s">
        <v>302</v>
      </c>
      <c r="BC60" s="25" t="s">
        <v>302</v>
      </c>
      <c r="BD60" s="25" t="s">
        <v>302</v>
      </c>
      <c r="BE60" s="25" t="s">
        <v>302</v>
      </c>
      <c r="BF60" s="25" t="s">
        <v>302</v>
      </c>
      <c r="BG60" s="26" t="s">
        <v>302</v>
      </c>
      <c r="BH60" s="25" t="s">
        <v>302</v>
      </c>
      <c r="BI60" s="25" t="s">
        <v>302</v>
      </c>
      <c r="BJ60" s="25" t="s">
        <v>302</v>
      </c>
      <c r="BK60" s="25" t="s">
        <v>302</v>
      </c>
      <c r="BL60" s="25" t="s">
        <v>302</v>
      </c>
      <c r="BM60" s="25" t="s">
        <v>302</v>
      </c>
      <c r="BN60" s="25" t="s">
        <v>302</v>
      </c>
      <c r="BO60" s="25" t="s">
        <v>302</v>
      </c>
      <c r="BP60" s="25" t="s">
        <v>302</v>
      </c>
      <c r="BQ60" s="25" t="s">
        <v>302</v>
      </c>
      <c r="BR60" s="25" t="s">
        <v>302</v>
      </c>
      <c r="BS60" s="25" t="s">
        <v>302</v>
      </c>
      <c r="BT60" s="25" t="s">
        <v>302</v>
      </c>
      <c r="BU60" s="26" t="s">
        <v>302</v>
      </c>
      <c r="BV60" s="25" t="s">
        <v>302</v>
      </c>
      <c r="BW60" s="25" t="s">
        <v>302</v>
      </c>
      <c r="BX60" s="25" t="s">
        <v>302</v>
      </c>
      <c r="BY60" s="25" t="s">
        <v>302</v>
      </c>
      <c r="BZ60" s="25" t="s">
        <v>302</v>
      </c>
      <c r="CA60" s="25" t="s">
        <v>302</v>
      </c>
      <c r="CB60" s="25" t="s">
        <v>302</v>
      </c>
      <c r="CC60" s="25" t="s">
        <v>302</v>
      </c>
      <c r="CD60" s="26" t="s">
        <v>302</v>
      </c>
      <c r="CE60" s="25" t="s">
        <v>302</v>
      </c>
      <c r="CF60" s="25" t="s">
        <v>330</v>
      </c>
      <c r="CG60" s="25">
        <v>286</v>
      </c>
      <c r="CH60" s="25" t="s">
        <v>352</v>
      </c>
      <c r="CI60" s="25" t="s">
        <v>302</v>
      </c>
      <c r="CJ60" s="25" t="s">
        <v>322</v>
      </c>
      <c r="CK60" s="25" t="s">
        <v>311</v>
      </c>
      <c r="CL60" s="25" t="s">
        <v>310</v>
      </c>
      <c r="CM60" s="25" t="s">
        <v>351</v>
      </c>
      <c r="CN60" s="26">
        <v>2380000</v>
      </c>
      <c r="CO60" s="25" t="s">
        <v>307</v>
      </c>
      <c r="CP60" s="25" t="s">
        <v>306</v>
      </c>
      <c r="CQ60" s="25" t="s">
        <v>322</v>
      </c>
      <c r="CR60" s="25" t="s">
        <v>350</v>
      </c>
      <c r="CS60" s="25" t="s">
        <v>326</v>
      </c>
      <c r="CT60" s="25" t="s">
        <v>302</v>
      </c>
      <c r="CU60" s="25" t="s">
        <v>302</v>
      </c>
      <c r="CV60" s="25" t="s">
        <v>302</v>
      </c>
      <c r="CW60" s="25" t="s">
        <v>302</v>
      </c>
      <c r="CX60" s="25" t="s">
        <v>302</v>
      </c>
      <c r="CY60" s="25" t="s">
        <v>302</v>
      </c>
      <c r="CZ60" s="25" t="s">
        <v>302</v>
      </c>
      <c r="DA60" s="26" t="s">
        <v>302</v>
      </c>
      <c r="DB60" s="25" t="s">
        <v>302</v>
      </c>
      <c r="DC60" s="25" t="s">
        <v>302</v>
      </c>
      <c r="DD60" s="25" t="s">
        <v>302</v>
      </c>
      <c r="DE60" s="25" t="s">
        <v>302</v>
      </c>
      <c r="DF60" s="25" t="s">
        <v>302</v>
      </c>
      <c r="DG60" s="25" t="s">
        <v>302</v>
      </c>
      <c r="DH60" s="25" t="s">
        <v>302</v>
      </c>
      <c r="DI60" s="25" t="s">
        <v>302</v>
      </c>
      <c r="DJ60" s="25" t="s">
        <v>302</v>
      </c>
      <c r="DK60" s="25" t="s">
        <v>302</v>
      </c>
      <c r="DL60" s="25" t="s">
        <v>302</v>
      </c>
      <c r="DM60" s="25" t="s">
        <v>302</v>
      </c>
      <c r="DN60" s="26" t="s">
        <v>302</v>
      </c>
      <c r="DO60" s="25" t="s">
        <v>302</v>
      </c>
      <c r="DP60" s="25" t="s">
        <v>302</v>
      </c>
      <c r="DQ60" s="25" t="s">
        <v>302</v>
      </c>
      <c r="DR60" s="25" t="s">
        <v>302</v>
      </c>
      <c r="DS60" s="25" t="s">
        <v>302</v>
      </c>
    </row>
    <row r="61" spans="1:123" ht="23.25" hidden="1" thickBot="1" x14ac:dyDescent="0.3">
      <c r="A61" s="22">
        <v>900231793</v>
      </c>
      <c r="B61" s="22" t="s">
        <v>1</v>
      </c>
      <c r="C61" s="22" t="s">
        <v>319</v>
      </c>
      <c r="D61" s="22" t="s">
        <v>318</v>
      </c>
      <c r="E61" s="22" t="s">
        <v>317</v>
      </c>
      <c r="F61" s="24">
        <v>4350830</v>
      </c>
      <c r="G61" s="22" t="s">
        <v>338</v>
      </c>
      <c r="H61" s="22" t="s">
        <v>315</v>
      </c>
      <c r="I61" s="22">
        <v>890303093</v>
      </c>
      <c r="J61" s="22" t="s">
        <v>314</v>
      </c>
      <c r="K61" s="22">
        <v>384760</v>
      </c>
      <c r="L61" s="22" t="s">
        <v>313</v>
      </c>
      <c r="M61" s="22">
        <v>2970</v>
      </c>
      <c r="N61" s="22" t="s">
        <v>349</v>
      </c>
      <c r="O61" s="29">
        <v>44932</v>
      </c>
      <c r="P61" s="29">
        <v>44896</v>
      </c>
      <c r="Q61" s="29">
        <v>44926</v>
      </c>
      <c r="R61" s="29">
        <v>44977</v>
      </c>
      <c r="S61" s="24">
        <v>230028549312140</v>
      </c>
      <c r="T61" s="22" t="s">
        <v>311</v>
      </c>
      <c r="U61" s="22" t="s">
        <v>310</v>
      </c>
      <c r="V61" s="22" t="s">
        <v>309</v>
      </c>
      <c r="W61" s="23">
        <v>2380000</v>
      </c>
      <c r="X61" s="23">
        <v>0</v>
      </c>
      <c r="Y61" s="22" t="s">
        <v>302</v>
      </c>
      <c r="Z61" s="22"/>
      <c r="AA61" s="23">
        <v>2380000</v>
      </c>
      <c r="AB61" s="22" t="s">
        <v>348</v>
      </c>
      <c r="AC61" s="22" t="s">
        <v>307</v>
      </c>
      <c r="AD61" s="22" t="s">
        <v>306</v>
      </c>
      <c r="AE61" s="22" t="s">
        <v>322</v>
      </c>
      <c r="AF61" s="22" t="s">
        <v>347</v>
      </c>
      <c r="AG61" s="22" t="s">
        <v>320</v>
      </c>
      <c r="AH61" s="22" t="s">
        <v>302</v>
      </c>
      <c r="AI61" s="22" t="s">
        <v>302</v>
      </c>
      <c r="AJ61" s="22" t="s">
        <v>302</v>
      </c>
      <c r="AK61" s="22" t="s">
        <v>302</v>
      </c>
      <c r="AL61" s="22" t="s">
        <v>302</v>
      </c>
      <c r="AM61" s="22" t="s">
        <v>302</v>
      </c>
      <c r="AN61" s="22" t="s">
        <v>302</v>
      </c>
      <c r="AO61" s="22" t="s">
        <v>302</v>
      </c>
      <c r="AP61" s="23" t="s">
        <v>302</v>
      </c>
      <c r="AQ61" s="22" t="s">
        <v>302</v>
      </c>
      <c r="AR61" s="22" t="s">
        <v>302</v>
      </c>
      <c r="AS61" s="22" t="s">
        <v>302</v>
      </c>
      <c r="AT61" s="22" t="s">
        <v>302</v>
      </c>
      <c r="AU61" s="22" t="s">
        <v>302</v>
      </c>
      <c r="AV61" s="22" t="s">
        <v>302</v>
      </c>
      <c r="AW61" s="22" t="s">
        <v>302</v>
      </c>
      <c r="AX61" s="22" t="s">
        <v>302</v>
      </c>
      <c r="AY61" s="22" t="s">
        <v>302</v>
      </c>
      <c r="AZ61" s="22" t="s">
        <v>302</v>
      </c>
      <c r="BA61" s="22" t="s">
        <v>302</v>
      </c>
      <c r="BB61" s="22" t="s">
        <v>302</v>
      </c>
      <c r="BC61" s="22" t="s">
        <v>302</v>
      </c>
      <c r="BD61" s="22" t="s">
        <v>302</v>
      </c>
      <c r="BE61" s="22" t="s">
        <v>302</v>
      </c>
      <c r="BF61" s="22" t="s">
        <v>302</v>
      </c>
      <c r="BG61" s="23" t="s">
        <v>302</v>
      </c>
      <c r="BH61" s="22" t="s">
        <v>302</v>
      </c>
      <c r="BI61" s="22" t="s">
        <v>302</v>
      </c>
      <c r="BJ61" s="22" t="s">
        <v>302</v>
      </c>
      <c r="BK61" s="22" t="s">
        <v>302</v>
      </c>
      <c r="BL61" s="22" t="s">
        <v>302</v>
      </c>
      <c r="BM61" s="22" t="s">
        <v>302</v>
      </c>
      <c r="BN61" s="22" t="s">
        <v>302</v>
      </c>
      <c r="BO61" s="22" t="s">
        <v>302</v>
      </c>
      <c r="BP61" s="22" t="s">
        <v>302</v>
      </c>
      <c r="BQ61" s="22" t="s">
        <v>302</v>
      </c>
      <c r="BR61" s="22" t="s">
        <v>302</v>
      </c>
      <c r="BS61" s="22" t="s">
        <v>302</v>
      </c>
      <c r="BT61" s="22" t="s">
        <v>302</v>
      </c>
      <c r="BU61" s="23" t="s">
        <v>302</v>
      </c>
      <c r="BV61" s="22" t="s">
        <v>302</v>
      </c>
      <c r="BW61" s="22" t="s">
        <v>302</v>
      </c>
      <c r="BX61" s="22" t="s">
        <v>302</v>
      </c>
      <c r="BY61" s="22" t="s">
        <v>302</v>
      </c>
      <c r="BZ61" s="22" t="s">
        <v>302</v>
      </c>
      <c r="CA61" s="22" t="s">
        <v>302</v>
      </c>
      <c r="CB61" s="22" t="s">
        <v>302</v>
      </c>
      <c r="CC61" s="22" t="s">
        <v>302</v>
      </c>
      <c r="CD61" s="23" t="s">
        <v>302</v>
      </c>
      <c r="CE61" s="22" t="s">
        <v>302</v>
      </c>
      <c r="CF61" s="22" t="s">
        <v>302</v>
      </c>
      <c r="CG61" s="22" t="s">
        <v>302</v>
      </c>
      <c r="CH61" s="22" t="s">
        <v>302</v>
      </c>
      <c r="CI61" s="22" t="s">
        <v>302</v>
      </c>
      <c r="CJ61" s="22" t="s">
        <v>302</v>
      </c>
      <c r="CK61" s="22" t="s">
        <v>302</v>
      </c>
      <c r="CL61" s="22" t="s">
        <v>302</v>
      </c>
      <c r="CM61" s="22" t="s">
        <v>302</v>
      </c>
      <c r="CN61" s="23" t="s">
        <v>302</v>
      </c>
      <c r="CO61" s="22" t="s">
        <v>302</v>
      </c>
      <c r="CP61" s="22" t="s">
        <v>302</v>
      </c>
      <c r="CQ61" s="22" t="s">
        <v>302</v>
      </c>
      <c r="CR61" s="22" t="s">
        <v>302</v>
      </c>
      <c r="CS61" s="22" t="s">
        <v>302</v>
      </c>
      <c r="CT61" s="22" t="s">
        <v>302</v>
      </c>
      <c r="CU61" s="22" t="s">
        <v>302</v>
      </c>
      <c r="CV61" s="22" t="s">
        <v>302</v>
      </c>
      <c r="CW61" s="22" t="s">
        <v>302</v>
      </c>
      <c r="CX61" s="22" t="s">
        <v>302</v>
      </c>
      <c r="CY61" s="22" t="s">
        <v>302</v>
      </c>
      <c r="CZ61" s="22" t="s">
        <v>302</v>
      </c>
      <c r="DA61" s="23" t="s">
        <v>302</v>
      </c>
      <c r="DB61" s="22" t="s">
        <v>302</v>
      </c>
      <c r="DC61" s="22" t="s">
        <v>302</v>
      </c>
      <c r="DD61" s="22" t="s">
        <v>302</v>
      </c>
      <c r="DE61" s="22" t="s">
        <v>302</v>
      </c>
      <c r="DF61" s="22" t="s">
        <v>302</v>
      </c>
      <c r="DG61" s="22" t="s">
        <v>302</v>
      </c>
      <c r="DH61" s="22" t="s">
        <v>302</v>
      </c>
      <c r="DI61" s="22" t="s">
        <v>302</v>
      </c>
      <c r="DJ61" s="22" t="s">
        <v>302</v>
      </c>
      <c r="DK61" s="22" t="s">
        <v>302</v>
      </c>
      <c r="DL61" s="22" t="s">
        <v>302</v>
      </c>
      <c r="DM61" s="22" t="s">
        <v>302</v>
      </c>
      <c r="DN61" s="23" t="s">
        <v>302</v>
      </c>
      <c r="DO61" s="22" t="s">
        <v>302</v>
      </c>
      <c r="DP61" s="22" t="s">
        <v>302</v>
      </c>
      <c r="DQ61" s="22" t="s">
        <v>302</v>
      </c>
      <c r="DR61" s="22" t="s">
        <v>302</v>
      </c>
      <c r="DS61" s="22" t="s">
        <v>302</v>
      </c>
    </row>
    <row r="62" spans="1:123" ht="23.25" hidden="1" thickBot="1" x14ac:dyDescent="0.3">
      <c r="A62" s="22">
        <v>900231793</v>
      </c>
      <c r="B62" s="22" t="s">
        <v>1</v>
      </c>
      <c r="C62" s="22" t="s">
        <v>319</v>
      </c>
      <c r="D62" s="22" t="s">
        <v>318</v>
      </c>
      <c r="E62" s="22" t="s">
        <v>317</v>
      </c>
      <c r="F62" s="24">
        <v>4350830</v>
      </c>
      <c r="G62" s="22" t="s">
        <v>338</v>
      </c>
      <c r="H62" s="22" t="s">
        <v>315</v>
      </c>
      <c r="I62" s="22">
        <v>890303093</v>
      </c>
      <c r="J62" s="22" t="s">
        <v>314</v>
      </c>
      <c r="K62" s="22">
        <v>397994</v>
      </c>
      <c r="L62" s="22" t="s">
        <v>313</v>
      </c>
      <c r="M62" s="22">
        <v>3414</v>
      </c>
      <c r="N62" s="22" t="s">
        <v>346</v>
      </c>
      <c r="O62" s="29">
        <v>44961</v>
      </c>
      <c r="P62" s="29">
        <v>44927</v>
      </c>
      <c r="Q62" s="29">
        <v>44957</v>
      </c>
      <c r="R62" s="29">
        <v>44978</v>
      </c>
      <c r="S62" s="24" t="s">
        <v>345</v>
      </c>
      <c r="T62" s="22" t="s">
        <v>311</v>
      </c>
      <c r="U62" s="22" t="s">
        <v>310</v>
      </c>
      <c r="V62" s="22" t="s">
        <v>309</v>
      </c>
      <c r="W62" s="23">
        <v>2766274</v>
      </c>
      <c r="X62" s="23">
        <v>0</v>
      </c>
      <c r="Y62" s="22" t="s">
        <v>302</v>
      </c>
      <c r="Z62" s="22"/>
      <c r="AA62" s="23">
        <v>2766274</v>
      </c>
      <c r="AB62" s="22" t="s">
        <v>323</v>
      </c>
      <c r="AC62" s="22" t="s">
        <v>307</v>
      </c>
      <c r="AD62" s="22" t="s">
        <v>306</v>
      </c>
      <c r="AE62" s="22" t="s">
        <v>344</v>
      </c>
      <c r="AF62" s="22" t="s">
        <v>343</v>
      </c>
      <c r="AG62" s="22" t="s">
        <v>320</v>
      </c>
      <c r="AH62" s="22" t="s">
        <v>302</v>
      </c>
      <c r="AI62" s="22" t="s">
        <v>302</v>
      </c>
      <c r="AJ62" s="22" t="s">
        <v>302</v>
      </c>
      <c r="AK62" s="22" t="s">
        <v>302</v>
      </c>
      <c r="AL62" s="22" t="s">
        <v>302</v>
      </c>
      <c r="AM62" s="22" t="s">
        <v>302</v>
      </c>
      <c r="AN62" s="22" t="s">
        <v>302</v>
      </c>
      <c r="AO62" s="22" t="s">
        <v>302</v>
      </c>
      <c r="AP62" s="23" t="s">
        <v>302</v>
      </c>
      <c r="AQ62" s="22" t="s">
        <v>302</v>
      </c>
      <c r="AR62" s="22" t="s">
        <v>302</v>
      </c>
      <c r="AS62" s="22" t="s">
        <v>302</v>
      </c>
      <c r="AT62" s="22" t="s">
        <v>302</v>
      </c>
      <c r="AU62" s="22" t="s">
        <v>302</v>
      </c>
      <c r="AV62" s="22" t="s">
        <v>302</v>
      </c>
      <c r="AW62" s="22" t="s">
        <v>302</v>
      </c>
      <c r="AX62" s="22" t="s">
        <v>302</v>
      </c>
      <c r="AY62" s="22" t="s">
        <v>302</v>
      </c>
      <c r="AZ62" s="22" t="s">
        <v>302</v>
      </c>
      <c r="BA62" s="22" t="s">
        <v>302</v>
      </c>
      <c r="BB62" s="22" t="s">
        <v>302</v>
      </c>
      <c r="BC62" s="22" t="s">
        <v>302</v>
      </c>
      <c r="BD62" s="22" t="s">
        <v>302</v>
      </c>
      <c r="BE62" s="22" t="s">
        <v>302</v>
      </c>
      <c r="BF62" s="22" t="s">
        <v>302</v>
      </c>
      <c r="BG62" s="23" t="s">
        <v>302</v>
      </c>
      <c r="BH62" s="22" t="s">
        <v>302</v>
      </c>
      <c r="BI62" s="22" t="s">
        <v>302</v>
      </c>
      <c r="BJ62" s="22" t="s">
        <v>302</v>
      </c>
      <c r="BK62" s="22" t="s">
        <v>302</v>
      </c>
      <c r="BL62" s="22" t="s">
        <v>302</v>
      </c>
      <c r="BM62" s="22" t="s">
        <v>302</v>
      </c>
      <c r="BN62" s="22" t="s">
        <v>302</v>
      </c>
      <c r="BO62" s="22" t="s">
        <v>302</v>
      </c>
      <c r="BP62" s="22" t="s">
        <v>302</v>
      </c>
      <c r="BQ62" s="22" t="s">
        <v>302</v>
      </c>
      <c r="BR62" s="22" t="s">
        <v>302</v>
      </c>
      <c r="BS62" s="22" t="s">
        <v>302</v>
      </c>
      <c r="BT62" s="22" t="s">
        <v>302</v>
      </c>
      <c r="BU62" s="23" t="s">
        <v>302</v>
      </c>
      <c r="BV62" s="22" t="s">
        <v>302</v>
      </c>
      <c r="BW62" s="22" t="s">
        <v>302</v>
      </c>
      <c r="BX62" s="22" t="s">
        <v>302</v>
      </c>
      <c r="BY62" s="22" t="s">
        <v>302</v>
      </c>
      <c r="BZ62" s="22" t="s">
        <v>302</v>
      </c>
      <c r="CA62" s="22" t="s">
        <v>302</v>
      </c>
      <c r="CB62" s="22" t="s">
        <v>302</v>
      </c>
      <c r="CC62" s="22" t="s">
        <v>302</v>
      </c>
      <c r="CD62" s="23" t="s">
        <v>302</v>
      </c>
      <c r="CE62" s="22" t="s">
        <v>302</v>
      </c>
      <c r="CF62" s="22" t="s">
        <v>302</v>
      </c>
      <c r="CG62" s="22" t="s">
        <v>302</v>
      </c>
      <c r="CH62" s="22" t="s">
        <v>302</v>
      </c>
      <c r="CI62" s="22" t="s">
        <v>302</v>
      </c>
      <c r="CJ62" s="22" t="s">
        <v>302</v>
      </c>
      <c r="CK62" s="22" t="s">
        <v>302</v>
      </c>
      <c r="CL62" s="22" t="s">
        <v>302</v>
      </c>
      <c r="CM62" s="22" t="s">
        <v>302</v>
      </c>
      <c r="CN62" s="23" t="s">
        <v>302</v>
      </c>
      <c r="CO62" s="22" t="s">
        <v>302</v>
      </c>
      <c r="CP62" s="22" t="s">
        <v>302</v>
      </c>
      <c r="CQ62" s="22" t="s">
        <v>302</v>
      </c>
      <c r="CR62" s="22" t="s">
        <v>302</v>
      </c>
      <c r="CS62" s="22" t="s">
        <v>302</v>
      </c>
      <c r="CT62" s="22" t="s">
        <v>302</v>
      </c>
      <c r="CU62" s="22" t="s">
        <v>302</v>
      </c>
      <c r="CV62" s="22" t="s">
        <v>302</v>
      </c>
      <c r="CW62" s="22" t="s">
        <v>302</v>
      </c>
      <c r="CX62" s="22" t="s">
        <v>302</v>
      </c>
      <c r="CY62" s="22" t="s">
        <v>302</v>
      </c>
      <c r="CZ62" s="22" t="s">
        <v>302</v>
      </c>
      <c r="DA62" s="23" t="s">
        <v>302</v>
      </c>
      <c r="DB62" s="22" t="s">
        <v>302</v>
      </c>
      <c r="DC62" s="22" t="s">
        <v>302</v>
      </c>
      <c r="DD62" s="22" t="s">
        <v>302</v>
      </c>
      <c r="DE62" s="22" t="s">
        <v>302</v>
      </c>
      <c r="DF62" s="22" t="s">
        <v>302</v>
      </c>
      <c r="DG62" s="22" t="s">
        <v>302</v>
      </c>
      <c r="DH62" s="22" t="s">
        <v>302</v>
      </c>
      <c r="DI62" s="22" t="s">
        <v>302</v>
      </c>
      <c r="DJ62" s="22" t="s">
        <v>302</v>
      </c>
      <c r="DK62" s="22" t="s">
        <v>302</v>
      </c>
      <c r="DL62" s="22" t="s">
        <v>302</v>
      </c>
      <c r="DM62" s="22" t="s">
        <v>302</v>
      </c>
      <c r="DN62" s="23" t="s">
        <v>302</v>
      </c>
      <c r="DO62" s="22" t="s">
        <v>302</v>
      </c>
      <c r="DP62" s="22" t="s">
        <v>302</v>
      </c>
      <c r="DQ62" s="22" t="s">
        <v>302</v>
      </c>
      <c r="DR62" s="22" t="s">
        <v>302</v>
      </c>
      <c r="DS62" s="22" t="s">
        <v>302</v>
      </c>
    </row>
    <row r="63" spans="1:123" ht="23.25" thickBot="1" x14ac:dyDescent="0.3">
      <c r="A63" s="22">
        <v>900231793</v>
      </c>
      <c r="B63" s="22" t="s">
        <v>1</v>
      </c>
      <c r="C63" s="22" t="s">
        <v>319</v>
      </c>
      <c r="D63" s="22" t="s">
        <v>318</v>
      </c>
      <c r="E63" s="22" t="s">
        <v>317</v>
      </c>
      <c r="F63" s="24">
        <v>4350830</v>
      </c>
      <c r="G63" s="22" t="s">
        <v>338</v>
      </c>
      <c r="H63" s="22" t="s">
        <v>315</v>
      </c>
      <c r="I63" s="22">
        <v>890303093</v>
      </c>
      <c r="J63" s="22" t="s">
        <v>314</v>
      </c>
      <c r="K63" s="22">
        <v>409318</v>
      </c>
      <c r="L63" s="22" t="s">
        <v>313</v>
      </c>
      <c r="M63" s="22">
        <v>3943</v>
      </c>
      <c r="N63" s="22" t="s">
        <v>342</v>
      </c>
      <c r="O63" s="29">
        <v>44989</v>
      </c>
      <c r="P63" s="29">
        <v>44958</v>
      </c>
      <c r="Q63" s="29">
        <v>44985</v>
      </c>
      <c r="R63" s="22" t="s">
        <v>605</v>
      </c>
      <c r="S63" s="24">
        <v>230618549332210</v>
      </c>
      <c r="T63" s="22" t="s">
        <v>311</v>
      </c>
      <c r="U63" s="22" t="s">
        <v>310</v>
      </c>
      <c r="V63" s="22" t="s">
        <v>309</v>
      </c>
      <c r="W63" s="23">
        <v>2665600</v>
      </c>
      <c r="X63" s="23">
        <v>0</v>
      </c>
      <c r="Y63" s="22" t="s">
        <v>302</v>
      </c>
      <c r="Z63" s="22"/>
      <c r="AA63" s="23">
        <v>2665600</v>
      </c>
      <c r="AB63" s="22" t="s">
        <v>341</v>
      </c>
      <c r="AC63" s="22" t="s">
        <v>307</v>
      </c>
      <c r="AD63" s="22" t="s">
        <v>306</v>
      </c>
      <c r="AE63" s="22" t="s">
        <v>340</v>
      </c>
      <c r="AF63" s="22" t="s">
        <v>339</v>
      </c>
      <c r="AG63" s="22" t="s">
        <v>320</v>
      </c>
      <c r="AH63" s="22" t="s">
        <v>302</v>
      </c>
      <c r="AI63" s="22" t="s">
        <v>302</v>
      </c>
      <c r="AJ63" s="22" t="s">
        <v>302</v>
      </c>
      <c r="AK63" s="22" t="s">
        <v>302</v>
      </c>
      <c r="AL63" s="22" t="s">
        <v>302</v>
      </c>
      <c r="AM63" s="22" t="s">
        <v>302</v>
      </c>
      <c r="AN63" s="22" t="s">
        <v>302</v>
      </c>
      <c r="AO63" s="22" t="s">
        <v>302</v>
      </c>
      <c r="AP63" s="23" t="s">
        <v>302</v>
      </c>
      <c r="AQ63" s="22" t="s">
        <v>302</v>
      </c>
      <c r="AR63" s="22" t="s">
        <v>302</v>
      </c>
      <c r="AS63" s="22" t="s">
        <v>302</v>
      </c>
      <c r="AT63" s="22" t="s">
        <v>302</v>
      </c>
      <c r="AU63" s="22" t="s">
        <v>302</v>
      </c>
      <c r="AV63" s="22" t="s">
        <v>302</v>
      </c>
      <c r="AW63" s="22" t="s">
        <v>302</v>
      </c>
      <c r="AX63" s="22" t="s">
        <v>302</v>
      </c>
      <c r="AY63" s="22" t="s">
        <v>302</v>
      </c>
      <c r="AZ63" s="22" t="s">
        <v>302</v>
      </c>
      <c r="BA63" s="22" t="s">
        <v>302</v>
      </c>
      <c r="BB63" s="22" t="s">
        <v>302</v>
      </c>
      <c r="BC63" s="22" t="s">
        <v>302</v>
      </c>
      <c r="BD63" s="22" t="s">
        <v>302</v>
      </c>
      <c r="BE63" s="22" t="s">
        <v>302</v>
      </c>
      <c r="BF63" s="22" t="s">
        <v>302</v>
      </c>
      <c r="BG63" s="23" t="s">
        <v>302</v>
      </c>
      <c r="BH63" s="22" t="s">
        <v>302</v>
      </c>
      <c r="BI63" s="22" t="s">
        <v>302</v>
      </c>
      <c r="BJ63" s="22" t="s">
        <v>302</v>
      </c>
      <c r="BK63" s="22" t="s">
        <v>302</v>
      </c>
      <c r="BL63" s="22" t="s">
        <v>302</v>
      </c>
      <c r="BM63" s="22" t="s">
        <v>302</v>
      </c>
      <c r="BN63" s="22" t="s">
        <v>302</v>
      </c>
      <c r="BO63" s="22" t="s">
        <v>302</v>
      </c>
      <c r="BP63" s="22" t="s">
        <v>302</v>
      </c>
      <c r="BQ63" s="22" t="s">
        <v>302</v>
      </c>
      <c r="BR63" s="22" t="s">
        <v>302</v>
      </c>
      <c r="BS63" s="22" t="s">
        <v>302</v>
      </c>
      <c r="BT63" s="22" t="s">
        <v>302</v>
      </c>
      <c r="BU63" s="23" t="s">
        <v>302</v>
      </c>
      <c r="BV63" s="22" t="s">
        <v>302</v>
      </c>
      <c r="BW63" s="22" t="s">
        <v>302</v>
      </c>
      <c r="BX63" s="22" t="s">
        <v>302</v>
      </c>
      <c r="BY63" s="22" t="s">
        <v>302</v>
      </c>
      <c r="BZ63" s="22" t="s">
        <v>302</v>
      </c>
      <c r="CA63" s="22" t="s">
        <v>302</v>
      </c>
      <c r="CB63" s="22" t="s">
        <v>302</v>
      </c>
      <c r="CC63" s="22" t="s">
        <v>302</v>
      </c>
      <c r="CD63" s="23" t="s">
        <v>302</v>
      </c>
      <c r="CE63" s="22" t="s">
        <v>302</v>
      </c>
      <c r="CF63" s="22" t="s">
        <v>302</v>
      </c>
      <c r="CG63" s="22" t="s">
        <v>302</v>
      </c>
      <c r="CH63" s="22" t="s">
        <v>302</v>
      </c>
      <c r="CI63" s="22" t="s">
        <v>302</v>
      </c>
      <c r="CJ63" s="22" t="s">
        <v>302</v>
      </c>
      <c r="CK63" s="22" t="s">
        <v>302</v>
      </c>
      <c r="CL63" s="22" t="s">
        <v>302</v>
      </c>
      <c r="CM63" s="22" t="s">
        <v>302</v>
      </c>
      <c r="CN63" s="23" t="s">
        <v>302</v>
      </c>
      <c r="CO63" s="22" t="s">
        <v>302</v>
      </c>
      <c r="CP63" s="22" t="s">
        <v>302</v>
      </c>
      <c r="CQ63" s="22" t="s">
        <v>302</v>
      </c>
      <c r="CR63" s="22" t="s">
        <v>302</v>
      </c>
      <c r="CS63" s="22" t="s">
        <v>302</v>
      </c>
      <c r="CT63" s="22" t="s">
        <v>302</v>
      </c>
      <c r="CU63" s="22" t="s">
        <v>302</v>
      </c>
      <c r="CV63" s="22" t="s">
        <v>302</v>
      </c>
      <c r="CW63" s="22" t="s">
        <v>302</v>
      </c>
      <c r="CX63" s="22" t="s">
        <v>302</v>
      </c>
      <c r="CY63" s="22" t="s">
        <v>302</v>
      </c>
      <c r="CZ63" s="22" t="s">
        <v>302</v>
      </c>
      <c r="DA63" s="23" t="s">
        <v>302</v>
      </c>
      <c r="DB63" s="22" t="s">
        <v>302</v>
      </c>
      <c r="DC63" s="22" t="s">
        <v>302</v>
      </c>
      <c r="DD63" s="22" t="s">
        <v>302</v>
      </c>
      <c r="DE63" s="22" t="s">
        <v>302</v>
      </c>
      <c r="DF63" s="22" t="s">
        <v>302</v>
      </c>
      <c r="DG63" s="22" t="s">
        <v>302</v>
      </c>
      <c r="DH63" s="22" t="s">
        <v>302</v>
      </c>
      <c r="DI63" s="22" t="s">
        <v>302</v>
      </c>
      <c r="DJ63" s="22" t="s">
        <v>302</v>
      </c>
      <c r="DK63" s="22" t="s">
        <v>302</v>
      </c>
      <c r="DL63" s="22" t="s">
        <v>302</v>
      </c>
      <c r="DM63" s="22" t="s">
        <v>302</v>
      </c>
      <c r="DN63" s="23" t="s">
        <v>302</v>
      </c>
      <c r="DO63" s="22" t="s">
        <v>302</v>
      </c>
      <c r="DP63" s="22" t="s">
        <v>302</v>
      </c>
      <c r="DQ63" s="22" t="s">
        <v>302</v>
      </c>
      <c r="DR63" s="22" t="s">
        <v>302</v>
      </c>
      <c r="DS63" s="22" t="s">
        <v>302</v>
      </c>
    </row>
    <row r="64" spans="1:123" ht="23.25" hidden="1" thickBot="1" x14ac:dyDescent="0.3">
      <c r="A64" s="22">
        <v>900231793</v>
      </c>
      <c r="B64" s="22" t="s">
        <v>1</v>
      </c>
      <c r="C64" s="22" t="s">
        <v>319</v>
      </c>
      <c r="D64" s="22" t="s">
        <v>318</v>
      </c>
      <c r="E64" s="22" t="s">
        <v>317</v>
      </c>
      <c r="F64" s="24">
        <v>4350830</v>
      </c>
      <c r="G64" s="22" t="s">
        <v>338</v>
      </c>
      <c r="H64" s="22" t="s">
        <v>315</v>
      </c>
      <c r="I64" s="22">
        <v>890303093</v>
      </c>
      <c r="J64" s="22" t="s">
        <v>314</v>
      </c>
      <c r="K64" s="22">
        <v>420601</v>
      </c>
      <c r="L64" s="22" t="s">
        <v>313</v>
      </c>
      <c r="M64" s="22">
        <v>4429</v>
      </c>
      <c r="N64" s="22" t="s">
        <v>337</v>
      </c>
      <c r="O64" s="29">
        <v>45021</v>
      </c>
      <c r="P64" s="29">
        <v>44986</v>
      </c>
      <c r="Q64" s="29">
        <v>45016</v>
      </c>
      <c r="R64" s="22" t="s">
        <v>605</v>
      </c>
      <c r="S64" s="24">
        <v>230938549308970</v>
      </c>
      <c r="T64" s="22" t="s">
        <v>311</v>
      </c>
      <c r="U64" s="22" t="s">
        <v>310</v>
      </c>
      <c r="V64" s="22" t="s">
        <v>309</v>
      </c>
      <c r="W64" s="23">
        <v>1845414</v>
      </c>
      <c r="X64" s="23">
        <v>0</v>
      </c>
      <c r="Y64" s="22" t="s">
        <v>302</v>
      </c>
      <c r="Z64" s="22"/>
      <c r="AA64" s="23">
        <v>1845414</v>
      </c>
      <c r="AB64" s="22" t="s">
        <v>336</v>
      </c>
      <c r="AC64" s="22" t="s">
        <v>307</v>
      </c>
      <c r="AD64" s="22" t="s">
        <v>306</v>
      </c>
      <c r="AE64" s="22" t="s">
        <v>305</v>
      </c>
      <c r="AF64" s="22" t="s">
        <v>335</v>
      </c>
      <c r="AG64" s="22" t="s">
        <v>303</v>
      </c>
      <c r="AH64" s="22" t="s">
        <v>302</v>
      </c>
      <c r="AI64" s="22" t="s">
        <v>302</v>
      </c>
      <c r="AJ64" s="22" t="s">
        <v>302</v>
      </c>
      <c r="AK64" s="22" t="s">
        <v>302</v>
      </c>
      <c r="AL64" s="22" t="s">
        <v>302</v>
      </c>
      <c r="AM64" s="22" t="s">
        <v>302</v>
      </c>
      <c r="AN64" s="22" t="s">
        <v>302</v>
      </c>
      <c r="AO64" s="22" t="s">
        <v>302</v>
      </c>
      <c r="AP64" s="23" t="s">
        <v>302</v>
      </c>
      <c r="AQ64" s="22" t="s">
        <v>302</v>
      </c>
      <c r="AR64" s="22" t="s">
        <v>302</v>
      </c>
      <c r="AS64" s="22" t="s">
        <v>302</v>
      </c>
      <c r="AT64" s="22" t="s">
        <v>302</v>
      </c>
      <c r="AU64" s="22" t="s">
        <v>302</v>
      </c>
      <c r="AV64" s="22" t="s">
        <v>302</v>
      </c>
      <c r="AW64" s="22" t="s">
        <v>302</v>
      </c>
      <c r="AX64" s="22" t="s">
        <v>302</v>
      </c>
      <c r="AY64" s="22" t="s">
        <v>302</v>
      </c>
      <c r="AZ64" s="22" t="s">
        <v>302</v>
      </c>
      <c r="BA64" s="22" t="s">
        <v>302</v>
      </c>
      <c r="BB64" s="22" t="s">
        <v>302</v>
      </c>
      <c r="BC64" s="22" t="s">
        <v>302</v>
      </c>
      <c r="BD64" s="22" t="s">
        <v>302</v>
      </c>
      <c r="BE64" s="22" t="s">
        <v>302</v>
      </c>
      <c r="BF64" s="22" t="s">
        <v>302</v>
      </c>
      <c r="BG64" s="23" t="s">
        <v>302</v>
      </c>
      <c r="BH64" s="22" t="s">
        <v>302</v>
      </c>
      <c r="BI64" s="22" t="s">
        <v>302</v>
      </c>
      <c r="BJ64" s="22" t="s">
        <v>302</v>
      </c>
      <c r="BK64" s="22" t="s">
        <v>302</v>
      </c>
      <c r="BL64" s="22" t="s">
        <v>302</v>
      </c>
      <c r="BM64" s="22" t="s">
        <v>302</v>
      </c>
      <c r="BN64" s="22" t="s">
        <v>302</v>
      </c>
      <c r="BO64" s="22" t="s">
        <v>302</v>
      </c>
      <c r="BP64" s="22" t="s">
        <v>302</v>
      </c>
      <c r="BQ64" s="22" t="s">
        <v>302</v>
      </c>
      <c r="BR64" s="22" t="s">
        <v>302</v>
      </c>
      <c r="BS64" s="22" t="s">
        <v>302</v>
      </c>
      <c r="BT64" s="22" t="s">
        <v>302</v>
      </c>
      <c r="BU64" s="23" t="s">
        <v>302</v>
      </c>
      <c r="BV64" s="22" t="s">
        <v>302</v>
      </c>
      <c r="BW64" s="22" t="s">
        <v>302</v>
      </c>
      <c r="BX64" s="22" t="s">
        <v>302</v>
      </c>
      <c r="BY64" s="22" t="s">
        <v>302</v>
      </c>
      <c r="BZ64" s="22" t="s">
        <v>302</v>
      </c>
      <c r="CA64" s="22" t="s">
        <v>302</v>
      </c>
      <c r="CB64" s="22" t="s">
        <v>302</v>
      </c>
      <c r="CC64" s="22" t="s">
        <v>302</v>
      </c>
      <c r="CD64" s="23" t="s">
        <v>302</v>
      </c>
      <c r="CE64" s="22" t="s">
        <v>302</v>
      </c>
      <c r="CF64" s="22" t="s">
        <v>302</v>
      </c>
      <c r="CG64" s="22" t="s">
        <v>302</v>
      </c>
      <c r="CH64" s="22" t="s">
        <v>302</v>
      </c>
      <c r="CI64" s="22" t="s">
        <v>302</v>
      </c>
      <c r="CJ64" s="22" t="s">
        <v>302</v>
      </c>
      <c r="CK64" s="22" t="s">
        <v>302</v>
      </c>
      <c r="CL64" s="22" t="s">
        <v>302</v>
      </c>
      <c r="CM64" s="22" t="s">
        <v>302</v>
      </c>
      <c r="CN64" s="23" t="s">
        <v>302</v>
      </c>
      <c r="CO64" s="22" t="s">
        <v>302</v>
      </c>
      <c r="CP64" s="22" t="s">
        <v>302</v>
      </c>
      <c r="CQ64" s="22" t="s">
        <v>302</v>
      </c>
      <c r="CR64" s="22" t="s">
        <v>302</v>
      </c>
      <c r="CS64" s="22" t="s">
        <v>302</v>
      </c>
      <c r="CT64" s="22" t="s">
        <v>302</v>
      </c>
      <c r="CU64" s="22" t="s">
        <v>302</v>
      </c>
      <c r="CV64" s="22" t="s">
        <v>302</v>
      </c>
      <c r="CW64" s="22" t="s">
        <v>302</v>
      </c>
      <c r="CX64" s="22" t="s">
        <v>302</v>
      </c>
      <c r="CY64" s="22" t="s">
        <v>302</v>
      </c>
      <c r="CZ64" s="22" t="s">
        <v>302</v>
      </c>
      <c r="DA64" s="23" t="s">
        <v>302</v>
      </c>
      <c r="DB64" s="22" t="s">
        <v>302</v>
      </c>
      <c r="DC64" s="22" t="s">
        <v>302</v>
      </c>
      <c r="DD64" s="22" t="s">
        <v>302</v>
      </c>
      <c r="DE64" s="22" t="s">
        <v>302</v>
      </c>
      <c r="DF64" s="22" t="s">
        <v>302</v>
      </c>
      <c r="DG64" s="22" t="s">
        <v>302</v>
      </c>
      <c r="DH64" s="22" t="s">
        <v>302</v>
      </c>
      <c r="DI64" s="22" t="s">
        <v>302</v>
      </c>
      <c r="DJ64" s="22" t="s">
        <v>302</v>
      </c>
      <c r="DK64" s="22" t="s">
        <v>302</v>
      </c>
      <c r="DL64" s="22" t="s">
        <v>302</v>
      </c>
      <c r="DM64" s="22" t="s">
        <v>302</v>
      </c>
      <c r="DN64" s="23" t="s">
        <v>302</v>
      </c>
      <c r="DO64" s="22" t="s">
        <v>302</v>
      </c>
      <c r="DP64" s="22" t="s">
        <v>302</v>
      </c>
      <c r="DQ64" s="22" t="s">
        <v>302</v>
      </c>
      <c r="DR64" s="22" t="s">
        <v>302</v>
      </c>
      <c r="DS64" s="22" t="s">
        <v>302</v>
      </c>
    </row>
    <row r="65" spans="1:123" ht="22.5" hidden="1" x14ac:dyDescent="0.25">
      <c r="A65" s="25">
        <v>900231793</v>
      </c>
      <c r="B65" s="25" t="s">
        <v>1</v>
      </c>
      <c r="C65" s="25" t="s">
        <v>319</v>
      </c>
      <c r="D65" s="25" t="s">
        <v>318</v>
      </c>
      <c r="E65" s="25" t="s">
        <v>317</v>
      </c>
      <c r="F65" s="27">
        <v>25073726</v>
      </c>
      <c r="G65" s="25" t="s">
        <v>325</v>
      </c>
      <c r="H65" s="25" t="s">
        <v>315</v>
      </c>
      <c r="I65" s="25">
        <v>890303093</v>
      </c>
      <c r="J65" s="25" t="s">
        <v>314</v>
      </c>
      <c r="K65" s="25">
        <v>386199</v>
      </c>
      <c r="L65" s="25" t="s">
        <v>313</v>
      </c>
      <c r="M65" s="25">
        <v>2935</v>
      </c>
      <c r="N65" s="25" t="s">
        <v>334</v>
      </c>
      <c r="O65" s="30">
        <v>44931</v>
      </c>
      <c r="P65" s="30">
        <v>44896</v>
      </c>
      <c r="Q65" s="30">
        <v>44926</v>
      </c>
      <c r="R65" s="25" t="s">
        <v>605</v>
      </c>
      <c r="S65" s="27">
        <v>230028549338160</v>
      </c>
      <c r="T65" s="25" t="s">
        <v>311</v>
      </c>
      <c r="U65" s="25" t="s">
        <v>310</v>
      </c>
      <c r="V65" s="25" t="s">
        <v>309</v>
      </c>
      <c r="W65" s="26">
        <v>2800000</v>
      </c>
      <c r="X65" s="26">
        <v>0</v>
      </c>
      <c r="Y65" s="25" t="s">
        <v>302</v>
      </c>
      <c r="Z65" s="25"/>
      <c r="AA65" s="26">
        <v>0</v>
      </c>
      <c r="AB65" s="25" t="s">
        <v>333</v>
      </c>
      <c r="AC65" s="25" t="s">
        <v>307</v>
      </c>
      <c r="AD65" s="25" t="s">
        <v>306</v>
      </c>
      <c r="AE65" s="25" t="s">
        <v>332</v>
      </c>
      <c r="AF65" s="25" t="s">
        <v>331</v>
      </c>
      <c r="AG65" s="25" t="s">
        <v>303</v>
      </c>
      <c r="AH65" s="25" t="s">
        <v>302</v>
      </c>
      <c r="AI65" s="25" t="s">
        <v>302</v>
      </c>
      <c r="AJ65" s="25" t="s">
        <v>302</v>
      </c>
      <c r="AK65" s="25" t="s">
        <v>302</v>
      </c>
      <c r="AL65" s="25" t="s">
        <v>302</v>
      </c>
      <c r="AM65" s="25" t="s">
        <v>302</v>
      </c>
      <c r="AN65" s="25" t="s">
        <v>302</v>
      </c>
      <c r="AO65" s="25" t="s">
        <v>302</v>
      </c>
      <c r="AP65" s="26" t="s">
        <v>302</v>
      </c>
      <c r="AQ65" s="25" t="s">
        <v>302</v>
      </c>
      <c r="AR65" s="25" t="s">
        <v>302</v>
      </c>
      <c r="AS65" s="25" t="s">
        <v>302</v>
      </c>
      <c r="AT65" s="25" t="s">
        <v>302</v>
      </c>
      <c r="AU65" s="25" t="s">
        <v>302</v>
      </c>
      <c r="AV65" s="25" t="s">
        <v>302</v>
      </c>
      <c r="AW65" s="25" t="s">
        <v>302</v>
      </c>
      <c r="AX65" s="25" t="s">
        <v>302</v>
      </c>
      <c r="AY65" s="25" t="s">
        <v>302</v>
      </c>
      <c r="AZ65" s="25" t="s">
        <v>302</v>
      </c>
      <c r="BA65" s="25" t="s">
        <v>302</v>
      </c>
      <c r="BB65" s="25" t="s">
        <v>302</v>
      </c>
      <c r="BC65" s="25" t="s">
        <v>302</v>
      </c>
      <c r="BD65" s="25" t="s">
        <v>302</v>
      </c>
      <c r="BE65" s="25" t="s">
        <v>302</v>
      </c>
      <c r="BF65" s="25" t="s">
        <v>302</v>
      </c>
      <c r="BG65" s="26" t="s">
        <v>302</v>
      </c>
      <c r="BH65" s="25" t="s">
        <v>302</v>
      </c>
      <c r="BI65" s="25" t="s">
        <v>302</v>
      </c>
      <c r="BJ65" s="25" t="s">
        <v>302</v>
      </c>
      <c r="BK65" s="25" t="s">
        <v>302</v>
      </c>
      <c r="BL65" s="25" t="s">
        <v>302</v>
      </c>
      <c r="BM65" s="25" t="s">
        <v>302</v>
      </c>
      <c r="BN65" s="25" t="s">
        <v>302</v>
      </c>
      <c r="BO65" s="25" t="s">
        <v>302</v>
      </c>
      <c r="BP65" s="25" t="s">
        <v>302</v>
      </c>
      <c r="BQ65" s="25" t="s">
        <v>302</v>
      </c>
      <c r="BR65" s="25" t="s">
        <v>302</v>
      </c>
      <c r="BS65" s="25" t="s">
        <v>302</v>
      </c>
      <c r="BT65" s="25" t="s">
        <v>302</v>
      </c>
      <c r="BU65" s="26" t="s">
        <v>302</v>
      </c>
      <c r="BV65" s="25" t="s">
        <v>302</v>
      </c>
      <c r="BW65" s="25" t="s">
        <v>302</v>
      </c>
      <c r="BX65" s="25" t="s">
        <v>302</v>
      </c>
      <c r="BY65" s="25" t="s">
        <v>302</v>
      </c>
      <c r="BZ65" s="25" t="s">
        <v>302</v>
      </c>
      <c r="CA65" s="25" t="s">
        <v>302</v>
      </c>
      <c r="CB65" s="25" t="s">
        <v>302</v>
      </c>
      <c r="CC65" s="25" t="s">
        <v>302</v>
      </c>
      <c r="CD65" s="26" t="s">
        <v>302</v>
      </c>
      <c r="CE65" s="25" t="s">
        <v>302</v>
      </c>
      <c r="CF65" s="25" t="s">
        <v>330</v>
      </c>
      <c r="CG65" s="25">
        <v>291</v>
      </c>
      <c r="CH65" s="25" t="s">
        <v>329</v>
      </c>
      <c r="CI65" s="25" t="s">
        <v>302</v>
      </c>
      <c r="CJ65" s="25" t="s">
        <v>322</v>
      </c>
      <c r="CK65" s="25" t="s">
        <v>311</v>
      </c>
      <c r="CL65" s="25" t="s">
        <v>310</v>
      </c>
      <c r="CM65" s="25" t="s">
        <v>328</v>
      </c>
      <c r="CN65" s="26">
        <v>2800000</v>
      </c>
      <c r="CO65" s="25" t="s">
        <v>307</v>
      </c>
      <c r="CP65" s="25" t="s">
        <v>306</v>
      </c>
      <c r="CQ65" s="25" t="s">
        <v>322</v>
      </c>
      <c r="CR65" s="25" t="s">
        <v>327</v>
      </c>
      <c r="CS65" s="25" t="s">
        <v>326</v>
      </c>
      <c r="CT65" s="25" t="s">
        <v>302</v>
      </c>
      <c r="CU65" s="25" t="s">
        <v>302</v>
      </c>
      <c r="CV65" s="25" t="s">
        <v>302</v>
      </c>
      <c r="CW65" s="25" t="s">
        <v>302</v>
      </c>
      <c r="CX65" s="25" t="s">
        <v>302</v>
      </c>
      <c r="CY65" s="25" t="s">
        <v>302</v>
      </c>
      <c r="CZ65" s="25" t="s">
        <v>302</v>
      </c>
      <c r="DA65" s="26" t="s">
        <v>302</v>
      </c>
      <c r="DB65" s="25" t="s">
        <v>302</v>
      </c>
      <c r="DC65" s="25" t="s">
        <v>302</v>
      </c>
      <c r="DD65" s="25" t="s">
        <v>302</v>
      </c>
      <c r="DE65" s="25" t="s">
        <v>302</v>
      </c>
      <c r="DF65" s="25" t="s">
        <v>302</v>
      </c>
      <c r="DG65" s="25" t="s">
        <v>302</v>
      </c>
      <c r="DH65" s="25" t="s">
        <v>302</v>
      </c>
      <c r="DI65" s="25" t="s">
        <v>302</v>
      </c>
      <c r="DJ65" s="25" t="s">
        <v>302</v>
      </c>
      <c r="DK65" s="25" t="s">
        <v>302</v>
      </c>
      <c r="DL65" s="25" t="s">
        <v>302</v>
      </c>
      <c r="DM65" s="25" t="s">
        <v>302</v>
      </c>
      <c r="DN65" s="26" t="s">
        <v>302</v>
      </c>
      <c r="DO65" s="25" t="s">
        <v>302</v>
      </c>
      <c r="DP65" s="25" t="s">
        <v>302</v>
      </c>
      <c r="DQ65" s="25" t="s">
        <v>302</v>
      </c>
      <c r="DR65" s="25" t="s">
        <v>302</v>
      </c>
      <c r="DS65" s="25" t="s">
        <v>302</v>
      </c>
    </row>
    <row r="66" spans="1:123" ht="23.25" hidden="1" thickBot="1" x14ac:dyDescent="0.3">
      <c r="A66" s="22">
        <v>900231793</v>
      </c>
      <c r="B66" s="22" t="s">
        <v>1</v>
      </c>
      <c r="C66" s="22" t="s">
        <v>319</v>
      </c>
      <c r="D66" s="22" t="s">
        <v>318</v>
      </c>
      <c r="E66" s="22" t="s">
        <v>317</v>
      </c>
      <c r="F66" s="24">
        <v>25073726</v>
      </c>
      <c r="G66" s="22" t="s">
        <v>325</v>
      </c>
      <c r="H66" s="22" t="s">
        <v>315</v>
      </c>
      <c r="I66" s="22">
        <v>890303093</v>
      </c>
      <c r="J66" s="22" t="s">
        <v>314</v>
      </c>
      <c r="K66" s="22">
        <v>386199</v>
      </c>
      <c r="L66" s="22" t="s">
        <v>313</v>
      </c>
      <c r="M66" s="22">
        <v>2972</v>
      </c>
      <c r="N66" s="22" t="s">
        <v>324</v>
      </c>
      <c r="O66" s="29">
        <v>44932</v>
      </c>
      <c r="P66" s="29">
        <v>44896</v>
      </c>
      <c r="Q66" s="29">
        <v>44926</v>
      </c>
      <c r="R66" s="29">
        <v>44977</v>
      </c>
      <c r="S66" s="24">
        <v>230028549338160</v>
      </c>
      <c r="T66" s="22" t="s">
        <v>311</v>
      </c>
      <c r="U66" s="22" t="s">
        <v>310</v>
      </c>
      <c r="V66" s="22" t="s">
        <v>309</v>
      </c>
      <c r="W66" s="23">
        <v>2800000</v>
      </c>
      <c r="X66" s="23">
        <v>0</v>
      </c>
      <c r="Y66" s="22" t="s">
        <v>302</v>
      </c>
      <c r="Z66" s="22"/>
      <c r="AA66" s="23">
        <v>2800000</v>
      </c>
      <c r="AB66" s="22" t="s">
        <v>323</v>
      </c>
      <c r="AC66" s="22" t="s">
        <v>307</v>
      </c>
      <c r="AD66" s="22" t="s">
        <v>306</v>
      </c>
      <c r="AE66" s="22" t="s">
        <v>322</v>
      </c>
      <c r="AF66" s="22" t="s">
        <v>321</v>
      </c>
      <c r="AG66" s="22" t="s">
        <v>320</v>
      </c>
      <c r="AH66" s="22" t="s">
        <v>302</v>
      </c>
      <c r="AI66" s="22" t="s">
        <v>302</v>
      </c>
      <c r="AJ66" s="22" t="s">
        <v>302</v>
      </c>
      <c r="AK66" s="22" t="s">
        <v>302</v>
      </c>
      <c r="AL66" s="22" t="s">
        <v>302</v>
      </c>
      <c r="AM66" s="22" t="s">
        <v>302</v>
      </c>
      <c r="AN66" s="22" t="s">
        <v>302</v>
      </c>
      <c r="AO66" s="22" t="s">
        <v>302</v>
      </c>
      <c r="AP66" s="23" t="s">
        <v>302</v>
      </c>
      <c r="AQ66" s="22" t="s">
        <v>302</v>
      </c>
      <c r="AR66" s="22" t="s">
        <v>302</v>
      </c>
      <c r="AS66" s="22" t="s">
        <v>302</v>
      </c>
      <c r="AT66" s="22" t="s">
        <v>302</v>
      </c>
      <c r="AU66" s="22" t="s">
        <v>302</v>
      </c>
      <c r="AV66" s="22" t="s">
        <v>302</v>
      </c>
      <c r="AW66" s="22" t="s">
        <v>302</v>
      </c>
      <c r="AX66" s="22" t="s">
        <v>302</v>
      </c>
      <c r="AY66" s="22" t="s">
        <v>302</v>
      </c>
      <c r="AZ66" s="22" t="s">
        <v>302</v>
      </c>
      <c r="BA66" s="22" t="s">
        <v>302</v>
      </c>
      <c r="BB66" s="22" t="s">
        <v>302</v>
      </c>
      <c r="BC66" s="22" t="s">
        <v>302</v>
      </c>
      <c r="BD66" s="22" t="s">
        <v>302</v>
      </c>
      <c r="BE66" s="22" t="s">
        <v>302</v>
      </c>
      <c r="BF66" s="22" t="s">
        <v>302</v>
      </c>
      <c r="BG66" s="23" t="s">
        <v>302</v>
      </c>
      <c r="BH66" s="22" t="s">
        <v>302</v>
      </c>
      <c r="BI66" s="22" t="s">
        <v>302</v>
      </c>
      <c r="BJ66" s="22" t="s">
        <v>302</v>
      </c>
      <c r="BK66" s="22" t="s">
        <v>302</v>
      </c>
      <c r="BL66" s="22" t="s">
        <v>302</v>
      </c>
      <c r="BM66" s="22" t="s">
        <v>302</v>
      </c>
      <c r="BN66" s="22" t="s">
        <v>302</v>
      </c>
      <c r="BO66" s="22" t="s">
        <v>302</v>
      </c>
      <c r="BP66" s="22" t="s">
        <v>302</v>
      </c>
      <c r="BQ66" s="22" t="s">
        <v>302</v>
      </c>
      <c r="BR66" s="22" t="s">
        <v>302</v>
      </c>
      <c r="BS66" s="22" t="s">
        <v>302</v>
      </c>
      <c r="BT66" s="22" t="s">
        <v>302</v>
      </c>
      <c r="BU66" s="23" t="s">
        <v>302</v>
      </c>
      <c r="BV66" s="22" t="s">
        <v>302</v>
      </c>
      <c r="BW66" s="22" t="s">
        <v>302</v>
      </c>
      <c r="BX66" s="22" t="s">
        <v>302</v>
      </c>
      <c r="BY66" s="22" t="s">
        <v>302</v>
      </c>
      <c r="BZ66" s="22" t="s">
        <v>302</v>
      </c>
      <c r="CA66" s="22" t="s">
        <v>302</v>
      </c>
      <c r="CB66" s="22" t="s">
        <v>302</v>
      </c>
      <c r="CC66" s="22" t="s">
        <v>302</v>
      </c>
      <c r="CD66" s="23" t="s">
        <v>302</v>
      </c>
      <c r="CE66" s="22" t="s">
        <v>302</v>
      </c>
      <c r="CF66" s="22" t="s">
        <v>302</v>
      </c>
      <c r="CG66" s="22" t="s">
        <v>302</v>
      </c>
      <c r="CH66" s="22" t="s">
        <v>302</v>
      </c>
      <c r="CI66" s="22" t="s">
        <v>302</v>
      </c>
      <c r="CJ66" s="22" t="s">
        <v>302</v>
      </c>
      <c r="CK66" s="22" t="s">
        <v>302</v>
      </c>
      <c r="CL66" s="22" t="s">
        <v>302</v>
      </c>
      <c r="CM66" s="22" t="s">
        <v>302</v>
      </c>
      <c r="CN66" s="23" t="s">
        <v>302</v>
      </c>
      <c r="CO66" s="22" t="s">
        <v>302</v>
      </c>
      <c r="CP66" s="22" t="s">
        <v>302</v>
      </c>
      <c r="CQ66" s="22" t="s">
        <v>302</v>
      </c>
      <c r="CR66" s="22" t="s">
        <v>302</v>
      </c>
      <c r="CS66" s="22" t="s">
        <v>302</v>
      </c>
      <c r="CT66" s="22" t="s">
        <v>302</v>
      </c>
      <c r="CU66" s="22" t="s">
        <v>302</v>
      </c>
      <c r="CV66" s="22" t="s">
        <v>302</v>
      </c>
      <c r="CW66" s="22" t="s">
        <v>302</v>
      </c>
      <c r="CX66" s="22" t="s">
        <v>302</v>
      </c>
      <c r="CY66" s="22" t="s">
        <v>302</v>
      </c>
      <c r="CZ66" s="22" t="s">
        <v>302</v>
      </c>
      <c r="DA66" s="23" t="s">
        <v>302</v>
      </c>
      <c r="DB66" s="22" t="s">
        <v>302</v>
      </c>
      <c r="DC66" s="22" t="s">
        <v>302</v>
      </c>
      <c r="DD66" s="22" t="s">
        <v>302</v>
      </c>
      <c r="DE66" s="22" t="s">
        <v>302</v>
      </c>
      <c r="DF66" s="22" t="s">
        <v>302</v>
      </c>
      <c r="DG66" s="22" t="s">
        <v>302</v>
      </c>
      <c r="DH66" s="22" t="s">
        <v>302</v>
      </c>
      <c r="DI66" s="22" t="s">
        <v>302</v>
      </c>
      <c r="DJ66" s="22" t="s">
        <v>302</v>
      </c>
      <c r="DK66" s="22" t="s">
        <v>302</v>
      </c>
      <c r="DL66" s="22" t="s">
        <v>302</v>
      </c>
      <c r="DM66" s="22" t="s">
        <v>302</v>
      </c>
      <c r="DN66" s="23" t="s">
        <v>302</v>
      </c>
      <c r="DO66" s="22" t="s">
        <v>302</v>
      </c>
      <c r="DP66" s="22" t="s">
        <v>302</v>
      </c>
      <c r="DQ66" s="22" t="s">
        <v>302</v>
      </c>
      <c r="DR66" s="22" t="s">
        <v>302</v>
      </c>
      <c r="DS66" s="22" t="s">
        <v>302</v>
      </c>
    </row>
    <row r="67" spans="1:123" ht="23.25" hidden="1" thickBot="1" x14ac:dyDescent="0.3">
      <c r="A67" s="22">
        <v>900231793</v>
      </c>
      <c r="B67" s="22" t="s">
        <v>1</v>
      </c>
      <c r="C67" s="22" t="s">
        <v>319</v>
      </c>
      <c r="D67" s="22" t="s">
        <v>318</v>
      </c>
      <c r="E67" s="22" t="s">
        <v>317</v>
      </c>
      <c r="F67" s="24">
        <v>16201256</v>
      </c>
      <c r="G67" s="22" t="s">
        <v>316</v>
      </c>
      <c r="H67" s="22" t="s">
        <v>315</v>
      </c>
      <c r="I67" s="22">
        <v>890303093</v>
      </c>
      <c r="J67" s="22" t="s">
        <v>314</v>
      </c>
      <c r="K67" s="22">
        <v>422984</v>
      </c>
      <c r="L67" s="22" t="s">
        <v>313</v>
      </c>
      <c r="M67" s="22">
        <v>4425</v>
      </c>
      <c r="N67" s="22" t="s">
        <v>312</v>
      </c>
      <c r="O67" s="29">
        <v>45021</v>
      </c>
      <c r="P67" s="29">
        <v>44986</v>
      </c>
      <c r="Q67" s="29">
        <v>45016</v>
      </c>
      <c r="R67" s="22" t="s">
        <v>605</v>
      </c>
      <c r="S67" s="24">
        <v>230938549309580</v>
      </c>
      <c r="T67" s="22" t="s">
        <v>311</v>
      </c>
      <c r="U67" s="22" t="s">
        <v>310</v>
      </c>
      <c r="V67" s="22" t="s">
        <v>309</v>
      </c>
      <c r="W67" s="23">
        <v>2665600</v>
      </c>
      <c r="X67" s="23">
        <v>0</v>
      </c>
      <c r="Y67" s="22" t="s">
        <v>302</v>
      </c>
      <c r="Z67" s="22"/>
      <c r="AA67" s="23">
        <v>2665600</v>
      </c>
      <c r="AB67" s="22" t="s">
        <v>308</v>
      </c>
      <c r="AC67" s="22" t="s">
        <v>307</v>
      </c>
      <c r="AD67" s="22" t="s">
        <v>306</v>
      </c>
      <c r="AE67" s="22" t="s">
        <v>305</v>
      </c>
      <c r="AF67" s="22" t="s">
        <v>304</v>
      </c>
      <c r="AG67" s="22" t="s">
        <v>303</v>
      </c>
      <c r="AH67" s="22" t="s">
        <v>302</v>
      </c>
      <c r="AI67" s="22" t="s">
        <v>302</v>
      </c>
      <c r="AJ67" s="22" t="s">
        <v>302</v>
      </c>
      <c r="AK67" s="22" t="s">
        <v>302</v>
      </c>
      <c r="AL67" s="22" t="s">
        <v>302</v>
      </c>
      <c r="AM67" s="22" t="s">
        <v>302</v>
      </c>
      <c r="AN67" s="22" t="s">
        <v>302</v>
      </c>
      <c r="AO67" s="22" t="s">
        <v>302</v>
      </c>
      <c r="AP67" s="23" t="s">
        <v>302</v>
      </c>
      <c r="AQ67" s="22" t="s">
        <v>302</v>
      </c>
      <c r="AR67" s="22" t="s">
        <v>302</v>
      </c>
      <c r="AS67" s="22" t="s">
        <v>302</v>
      </c>
      <c r="AT67" s="22" t="s">
        <v>302</v>
      </c>
      <c r="AU67" s="22" t="s">
        <v>302</v>
      </c>
      <c r="AV67" s="22" t="s">
        <v>302</v>
      </c>
      <c r="AW67" s="22" t="s">
        <v>302</v>
      </c>
      <c r="AX67" s="22" t="s">
        <v>302</v>
      </c>
      <c r="AY67" s="22" t="s">
        <v>302</v>
      </c>
      <c r="AZ67" s="22" t="s">
        <v>302</v>
      </c>
      <c r="BA67" s="22" t="s">
        <v>302</v>
      </c>
      <c r="BB67" s="22" t="s">
        <v>302</v>
      </c>
      <c r="BC67" s="22" t="s">
        <v>302</v>
      </c>
      <c r="BD67" s="22" t="s">
        <v>302</v>
      </c>
      <c r="BE67" s="22" t="s">
        <v>302</v>
      </c>
      <c r="BF67" s="22" t="s">
        <v>302</v>
      </c>
      <c r="BG67" s="23" t="s">
        <v>302</v>
      </c>
      <c r="BH67" s="22" t="s">
        <v>302</v>
      </c>
      <c r="BI67" s="22" t="s">
        <v>302</v>
      </c>
      <c r="BJ67" s="22" t="s">
        <v>302</v>
      </c>
      <c r="BK67" s="22" t="s">
        <v>302</v>
      </c>
      <c r="BL67" s="22" t="s">
        <v>302</v>
      </c>
      <c r="BM67" s="22" t="s">
        <v>302</v>
      </c>
      <c r="BN67" s="22" t="s">
        <v>302</v>
      </c>
      <c r="BO67" s="22" t="s">
        <v>302</v>
      </c>
      <c r="BP67" s="22" t="s">
        <v>302</v>
      </c>
      <c r="BQ67" s="22" t="s">
        <v>302</v>
      </c>
      <c r="BR67" s="22" t="s">
        <v>302</v>
      </c>
      <c r="BS67" s="22" t="s">
        <v>302</v>
      </c>
      <c r="BT67" s="22" t="s">
        <v>302</v>
      </c>
      <c r="BU67" s="23" t="s">
        <v>302</v>
      </c>
      <c r="BV67" s="22" t="s">
        <v>302</v>
      </c>
      <c r="BW67" s="22" t="s">
        <v>302</v>
      </c>
      <c r="BX67" s="22" t="s">
        <v>302</v>
      </c>
      <c r="BY67" s="22" t="s">
        <v>302</v>
      </c>
      <c r="BZ67" s="22" t="s">
        <v>302</v>
      </c>
      <c r="CA67" s="22" t="s">
        <v>302</v>
      </c>
      <c r="CB67" s="22" t="s">
        <v>302</v>
      </c>
      <c r="CC67" s="22" t="s">
        <v>302</v>
      </c>
      <c r="CD67" s="23" t="s">
        <v>302</v>
      </c>
      <c r="CE67" s="22" t="s">
        <v>302</v>
      </c>
      <c r="CF67" s="22" t="s">
        <v>302</v>
      </c>
      <c r="CG67" s="22" t="s">
        <v>302</v>
      </c>
      <c r="CH67" s="22" t="s">
        <v>302</v>
      </c>
      <c r="CI67" s="22" t="s">
        <v>302</v>
      </c>
      <c r="CJ67" s="22" t="s">
        <v>302</v>
      </c>
      <c r="CK67" s="22" t="s">
        <v>302</v>
      </c>
      <c r="CL67" s="22" t="s">
        <v>302</v>
      </c>
      <c r="CM67" s="22" t="s">
        <v>302</v>
      </c>
      <c r="CN67" s="23" t="s">
        <v>302</v>
      </c>
      <c r="CO67" s="22" t="s">
        <v>302</v>
      </c>
      <c r="CP67" s="22" t="s">
        <v>302</v>
      </c>
      <c r="CQ67" s="22" t="s">
        <v>302</v>
      </c>
      <c r="CR67" s="22" t="s">
        <v>302</v>
      </c>
      <c r="CS67" s="22" t="s">
        <v>302</v>
      </c>
      <c r="CT67" s="22" t="s">
        <v>302</v>
      </c>
      <c r="CU67" s="22" t="s">
        <v>302</v>
      </c>
      <c r="CV67" s="22" t="s">
        <v>302</v>
      </c>
      <c r="CW67" s="22" t="s">
        <v>302</v>
      </c>
      <c r="CX67" s="22" t="s">
        <v>302</v>
      </c>
      <c r="CY67" s="22" t="s">
        <v>302</v>
      </c>
      <c r="CZ67" s="22" t="s">
        <v>302</v>
      </c>
      <c r="DA67" s="23" t="s">
        <v>302</v>
      </c>
      <c r="DB67" s="22" t="s">
        <v>302</v>
      </c>
      <c r="DC67" s="22" t="s">
        <v>302</v>
      </c>
      <c r="DD67" s="22" t="s">
        <v>302</v>
      </c>
      <c r="DE67" s="22" t="s">
        <v>302</v>
      </c>
      <c r="DF67" s="22" t="s">
        <v>302</v>
      </c>
      <c r="DG67" s="22" t="s">
        <v>302</v>
      </c>
      <c r="DH67" s="22" t="s">
        <v>302</v>
      </c>
      <c r="DI67" s="22" t="s">
        <v>302</v>
      </c>
      <c r="DJ67" s="22" t="s">
        <v>302</v>
      </c>
      <c r="DK67" s="22" t="s">
        <v>302</v>
      </c>
      <c r="DL67" s="22" t="s">
        <v>302</v>
      </c>
      <c r="DM67" s="22" t="s">
        <v>302</v>
      </c>
      <c r="DN67" s="23" t="s">
        <v>302</v>
      </c>
      <c r="DO67" s="22" t="s">
        <v>302</v>
      </c>
      <c r="DP67" s="22" t="s">
        <v>302</v>
      </c>
      <c r="DQ67" s="22" t="s">
        <v>302</v>
      </c>
      <c r="DR67" s="22" t="s">
        <v>302</v>
      </c>
      <c r="DS67" s="22" t="s">
        <v>302</v>
      </c>
    </row>
  </sheetData>
  <sheetProtection formatCells="0" formatColumns="0" formatRows="0" insertColumns="0" insertRows="0" insertHyperlinks="0" deleteColumns="0" deleteRows="0" sort="0" autoFilter="0" pivotTables="0"/>
  <autoFilter ref="A1:DS67">
    <filterColumn colId="14">
      <filters>
        <dateGroupItem year="2023" month="3" dateTimeGrouping="month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ORIGINAL</vt:lpstr>
      <vt:lpstr>TRABAJADA</vt:lpstr>
      <vt:lpstr>INFO IPS</vt:lpstr>
      <vt:lpstr>ESTADO DE CADA FACTURA</vt:lpstr>
      <vt:lpstr>TD</vt:lpstr>
      <vt:lpstr>FOR-CSA-018</vt:lpstr>
      <vt:lpstr>AUX 1305</vt:lpstr>
      <vt:lpstr>AUX 41</vt:lpstr>
      <vt:lpstr>REPORTE DIALISOFT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CONTABLE</dc:creator>
  <cp:lastModifiedBy>Geraldine Valencia Zambrano</cp:lastModifiedBy>
  <cp:lastPrinted>2023-05-09T21:01:22Z</cp:lastPrinted>
  <dcterms:created xsi:type="dcterms:W3CDTF">2023-04-17T13:17:58Z</dcterms:created>
  <dcterms:modified xsi:type="dcterms:W3CDTF">2023-05-09T21:09:54Z</dcterms:modified>
</cp:coreProperties>
</file>