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900923860 UNIDAD GINECOSTETRICA DEL PACIFICO\"/>
    </mc:Choice>
  </mc:AlternateContent>
  <bookViews>
    <workbookView xWindow="0" yWindow="0" windowWidth="20490" windowHeight="7455" firstSheet="1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FACTURA'!$A$2:$AS$2</definedName>
  </definedNames>
  <calcPr calcId="152511"/>
  <pivotCaches>
    <pivotCache cacheId="2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I31" i="4" s="1"/>
  <c r="H24" i="4"/>
  <c r="H31" i="4" l="1"/>
  <c r="AP1" i="2" l="1"/>
  <c r="Y1" i="2"/>
  <c r="Z1" i="2"/>
  <c r="W1" i="2"/>
  <c r="R1" i="2"/>
  <c r="K1" i="2"/>
  <c r="J1" i="2"/>
  <c r="G4" i="2"/>
  <c r="G5" i="2"/>
  <c r="G6" i="2"/>
  <c r="G7" i="2"/>
  <c r="G8" i="2"/>
  <c r="G9" i="2"/>
  <c r="G3" i="2"/>
  <c r="G10" i="1" l="1"/>
  <c r="H1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<sst xmlns="http://schemas.openxmlformats.org/spreadsheetml/2006/main" count="201" uniqueCount="121">
  <si>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</si>
  <si>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</si>
  <si>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</si>
  <si>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</si>
  <si>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</si>
  <si>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</si>
  <si>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</si>
  <si>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</si>
  <si>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</si>
  <si>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</si>
  <si>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</si>
  <si>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UNIDAD GINECOOBSTETRICIA DEL PACIFICO SAS</t>
  </si>
  <si>
    <t>FUGP</t>
  </si>
  <si>
    <t>BUENAVENTURA</t>
  </si>
  <si>
    <t>EVENTO</t>
  </si>
  <si>
    <t>SALUD</t>
  </si>
  <si>
    <t>17/042023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</si>
  <si>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</si>
  <si>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</si>
  <si>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</si>
  <si>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</si>
  <si>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</si>
  <si>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</si>
  <si>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</si>
  <si>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</si>
  <si>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</si>
  <si>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</si>
  <si>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</si>
  <si>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</si>
  <si>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</si>
  <si>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</si>
  <si>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</si>
  <si>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</si>
  <si>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</si>
  <si>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</si>
  <si>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</si>
  <si>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</si>
  <si>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</si>
  <si>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</si>
  <si>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</si>
  <si>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</si>
  <si>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</si>
  <si>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</si>
  <si>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</si>
  <si>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</si>
  <si>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</si>
  <si>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</si>
  <si>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</si>
  <si>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</si>
  <si>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</si>
  <si>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</si>
  <si>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</si>
  <si>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</si>
  <si>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</si>
  <si>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</si>
  <si>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SI</t>
  </si>
  <si>
    <t>no_cruza</t>
  </si>
  <si>
    <t>C)Glosas total pendiente por respuesta de IPS</t>
  </si>
  <si>
    <t>OK</t>
  </si>
  <si>
    <t>C)Glosas total pendiente por respuesta de IPS/conciliar diferencia valor de factura</t>
  </si>
  <si>
    <t>Z)Validar manual</t>
  </si>
  <si>
    <t>FACTURA</t>
  </si>
  <si>
    <t>LLAVE</t>
  </si>
  <si>
    <t>900923860_FUGP_6325</t>
  </si>
  <si>
    <t>900923860_FUGP_6361</t>
  </si>
  <si>
    <t>900923860_FUGP_6101</t>
  </si>
  <si>
    <t>900923860_FUGP_6324</t>
  </si>
  <si>
    <t>900923860_FUGP_6339</t>
  </si>
  <si>
    <t>900923860_FUGP_6340</t>
  </si>
  <si>
    <t>900923861__6352</t>
  </si>
  <si>
    <t>ESTADO EPS 31/0/2023</t>
  </si>
  <si>
    <t>POR PAGAR SAP</t>
  </si>
  <si>
    <t>DOCUMENTO CONTABLE</t>
  </si>
  <si>
    <t>VALOR_GLOSA_DEVOLUCION</t>
  </si>
  <si>
    <t>OBSERVACION_GLOSA_DEVOLUCION</t>
  </si>
  <si>
    <t>FACTURA NO RADICADA</t>
  </si>
  <si>
    <t>FACTURA EN PROGRAMACION DE PAGO</t>
  </si>
  <si>
    <t>GLOSA POR CONCILIAR</t>
  </si>
  <si>
    <t xml:space="preserve">.FACTURACION. se glosa factura por consulta de monitoria factura ambulatoria.                                           se objeta factura por consulta de monitoria pagada en la factura # 6175. 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</si>
  <si>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.FACTURACIÓN. SE REALIZA GLOSA PARCIAL DE LA CUENTA PUESTO QU E EL USUARIO CC 1006204546 PERTENECE AL REGIMEN SUBSIDIA YSTA FACTURADO EN CONTRIBUTIVO Y EL USUARIO CC 1106512144 NO  CUENTA CON AUTORIZACIONES PARA LOS SERVICIOS.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</si>
  <si>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general</t>
  </si>
  <si>
    <t xml:space="preserve"> TIPIFICACION</t>
  </si>
  <si>
    <t xml:space="preserve"> CANT FACT</t>
  </si>
  <si>
    <t xml:space="preserve">  SALDO_FACT_IPS</t>
  </si>
  <si>
    <t>FOR-CSA-018</t>
  </si>
  <si>
    <t>HOJA 1 DE 2</t>
  </si>
  <si>
    <t>RESUMEN DE CARTERA REVISADA POR LA EPS</t>
  </si>
  <si>
    <t>VERSION 1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</si>
  <si>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</si>
  <si>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</si>
  <si>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</si>
  <si>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</si>
  <si>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</si>
  <si>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</si>
  <si>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</si>
  <si>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</si>
  <si>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</si>
  <si>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</si>
  <si>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</si>
  <si>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</si>
  <si>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</si>
  <si>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</si>
  <si>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</si>
  <si>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</si>
  <si>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</si>
  <si>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</si>
  <si>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</si>
  <si>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</si>
  <si>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</si>
  <si>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</si>
  <si>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</si>
  <si>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</si>
  <si>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</si>
  <si>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</si>
  <si>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</si>
  <si>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</si>
  <si>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SANTIAGO DE CALI , MAYO 31 DE 2023</t>
  </si>
  <si>
    <t>Cartera - Unidad Ginecobstetrica del Paifico</t>
  </si>
  <si>
    <t>Señores : UNIDAD GINECOBSTETRICA DEL PACIFICO</t>
  </si>
  <si>
    <t>NIT: 900923860</t>
  </si>
  <si>
    <t>A continuacion me permito remitir nuestra respuesta al estado de cartera presentado en la fecha: 24/05/2023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</si>
</sst>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5" formatCode="_-* #,##0_-;\-* #,##0_-;_-* &quot;-&quot;??_-;_-@_-"/>
    <numFmt numFmtId="169" formatCode="&quot;$&quot;\ #,##0"/>
    <numFmt numFmtId="170" formatCode="&quot;$&quot;\ #,##0;[Red]&quot;$&quot;\ #,##0"/>
    <numFmt numFmtId="171" formatCode="[$-240A]d&quot; de &quot;mmmm&quot; de &quot;yyyy;@"/>
    <numFmt numFmtId="172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3" fontId="0" fillId="0" borderId="1" xfId="1" applyFont="1" applyBorder="1"/>
    <xf numFmtId="165" fontId="0" fillId="0" borderId="1" xfId="1" applyNumberFormat="1" applyFont="1" applyBorder="1"/>
    <xf numFmtId="0" fontId="0" fillId="2" borderId="1" xfId="0" applyFill="1" applyBorder="1" applyAlignment="1">
      <alignment horizontal="center" vertical="center" wrapText="1"/>
    </xf>
    <xf numFmtId="165" fontId="0" fillId="0" borderId="0" xfId="1" applyNumberFormat="1" applyFont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5" fontId="0" fillId="0" borderId="1" xfId="0" applyNumberFormat="1" applyBorder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70" fontId="7" fillId="0" borderId="9" xfId="2" applyNumberFormat="1" applyFont="1" applyBorder="1" applyAlignment="1">
      <alignment horizontal="right"/>
    </xf>
    <xf numFmtId="170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70" fontId="8" fillId="0" borderId="13" xfId="2" applyNumberFormat="1" applyFont="1" applyBorder="1" applyAlignment="1">
      <alignment horizontal="right"/>
    </xf>
    <xf numFmtId="170" fontId="7" fillId="0" borderId="0" xfId="2" applyNumberFormat="1" applyFont="1"/>
    <xf numFmtId="170" fontId="8" fillId="0" borderId="9" xfId="2" applyNumberFormat="1" applyFont="1" applyBorder="1"/>
    <xf numFmtId="170" fontId="7" fillId="0" borderId="9" xfId="2" applyNumberFormat="1" applyFont="1" applyBorder="1"/>
    <xf numFmtId="170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7" fillId="0" borderId="2" xfId="2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7" fillId="0" borderId="8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8" fillId="0" borderId="14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/>
    </xf>
    <xf numFmtId="171" fontId="7" fillId="0" borderId="0" xfId="2" applyNumberFormat="1" applyFont="1"/>
    <xf numFmtId="0" fontId="7" fillId="3" borderId="0" xfId="2" applyFont="1" applyFill="1"/>
    <xf numFmtId="165" fontId="8" fillId="0" borderId="0" xfId="1" applyNumberFormat="1" applyFont="1"/>
    <xf numFmtId="172" fontId="8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2" fontId="7" fillId="0" borderId="0" xfId="1" applyNumberFormat="1" applyFont="1" applyAlignment="1">
      <alignment horizontal="right"/>
    </xf>
    <xf numFmtId="165" fontId="7" fillId="0" borderId="18" xfId="1" applyNumberFormat="1" applyFont="1" applyBorder="1" applyAlignment="1">
      <alignment horizontal="center"/>
    </xf>
    <xf numFmtId="172" fontId="7" fillId="0" borderId="18" xfId="1" applyNumberFormat="1" applyFont="1" applyBorder="1" applyAlignment="1">
      <alignment horizontal="right"/>
    </xf>
    <xf numFmtId="165" fontId="7" fillId="0" borderId="13" xfId="1" applyNumberFormat="1" applyFont="1" applyBorder="1" applyAlignment="1">
      <alignment horizontal="center"/>
    </xf>
    <xf numFmtId="172" fontId="7" fillId="0" borderId="13" xfId="1" applyNumberFormat="1" applyFont="1" applyBorder="1" applyAlignment="1">
      <alignment horizontal="right"/>
    </xf>
    <xf numFmtId="0" fontId="0" fillId="0" borderId="0" xfId="0" applyBorder="1"/>
  </cellXfs>
  <cellStyles count="3">
    <cellStyle name="Millares" xfId="1" builtinId="3"/>
    <cellStyle name="Normal" xfId="0" builtinId="0"/>
    <cellStyle name="Normal 2 2" xfId="2"/>
  </cellStyles>
  <dxfs count="33"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81.811125694447" createdVersion="5" refreshedVersion="5" minRefreshableVersion="3" recordCount="7">
  <cacheSource type="worksheet">
    <worksheetSource ref="A2:AS9" sheet="ESTADO DE CADA FACTURA"/>
  </cacheSource>
  <cacheFields count="45">
    <cacheField name="NIT_IPS" numFmtId="0">
      <sharedItems containsSemiMixedTypes="0" containsString="0" containsNumber="1" containsInteger="1" minValue="900923860" maxValue="900923861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6101" maxValue="636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6101" maxValue="6340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11-15T00:00:00" maxDate="2023-05-13T00:00:00"/>
    </cacheField>
    <cacheField name="VALOR_FACT_IPS" numFmtId="165">
      <sharedItems containsSemiMixedTypes="0" containsString="0" containsNumber="1" containsInteger="1" minValue="1490690" maxValue="7268970"/>
    </cacheField>
    <cacheField name="SALDO_FACT_IPS" numFmtId="165">
      <sharedItems containsSemiMixedTypes="0" containsString="0" containsNumber="1" containsInteger="1" minValue="21060" maxValue="7219770"/>
    </cacheField>
    <cacheField name="OBSERVACION_SASS" numFmtId="0">
      <sharedItems/>
    </cacheField>
    <cacheField name="ESTADO EPS 31/0/2023" numFmtId="0">
      <sharedItems count="3">
        <s v="FACTURA NO RADICADA"/>
        <s v="GLOSA POR CONCILIAR"/>
        <s v="FACTURA EN PROGRAMACION DE PAG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POR PAGAR SAP2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SemiMixedTypes="0" containsString="0" containsNumber="1" containsInteger="1" minValue="0" maxValue="6073960"/>
    </cacheField>
    <cacheField name="VALOR_NOTA_CREDITO" numFmtId="43">
      <sharedItems containsSemiMixedTypes="0" containsString="0" containsNumber="1" containsInteger="1" minValue="0" maxValue="0"/>
    </cacheField>
    <cacheField name="VALOR_NOTA_DEBITO" numFmtId="43">
      <sharedItems containsSemiMixedTypes="0" containsString="0" containsNumber="1" containsInteger="1" minValue="0" maxValue="0"/>
    </cacheField>
    <cacheField name="VALOR_DESCCOMERCIAL" numFmtId="43">
      <sharedItems containsSemiMixedTypes="0" containsString="0" containsNumber="1" containsInteger="1" minValue="0" maxValue="0"/>
    </cacheField>
    <cacheField name="VALOR_GLOSA_ACEPTDA" numFmtId="43">
      <sharedItems containsSemiMixedTypes="0" containsString="0" containsNumber="1" containsInteger="1" minValue="0" maxValue="0"/>
    </cacheField>
    <cacheField name="VALOR_GLOSA_DEVOLUCION" numFmtId="0">
      <sharedItems containsSemiMixedTypes="0" containsString="0" containsNumber="1" containsInteger="1" minValue="0" maxValue="303210"/>
    </cacheField>
    <cacheField name="OBSERVACION_GLOSA_DEVOLUCION" numFmtId="0">
      <sharedItems containsBlank="1" longText="1"/>
    </cacheField>
    <cacheField name="VALOR_CRUZADO_SASS" numFmtId="43">
      <sharedItems containsSemiMixedTypes="0" containsString="0" containsNumber="1" containsInteger="1" minValue="0" maxValue="0"/>
    </cacheField>
    <cacheField name="SALDO_SASS" numFmtId="165">
      <sharedItems containsSemiMixedTypes="0" containsString="0" containsNumber="1" containsInteger="1" minValue="0" maxValue="6073960"/>
    </cacheField>
    <cacheField name="VALO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22438516537636" maxValue="230518516552974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11-15T00:00:00" maxDate="2023-05-13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30530" maxValue="21001231"/>
    </cacheField>
    <cacheField name="F_RAD_SASS" numFmtId="0">
      <sharedItems containsString="0" containsBlank="1" containsNumber="1" containsInteger="1" minValue="20230314" maxValue="20230512"/>
    </cacheField>
    <cacheField name="VALOR_REPORTADO_CRICULAR 030" numFmtId="165">
      <sharedItems containsSemiMixedTypes="0" containsString="0" containsNumber="1" containsInteger="1" minValue="0" maxValue="6073960"/>
    </cacheField>
    <cacheField name="VALOR_GLOSA_ACEPTADA_REPORTADO_CIRCULAR 030" numFmtId="43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900923860"/>
    <s v="UNIDAD GINECOOBSTETRICIA DEL PACIFICO SAS"/>
    <s v="FUGP"/>
    <n v="6325"/>
    <m/>
    <m/>
    <s v="FUGP_6325"/>
    <s v="900923860_FUGP_6325"/>
    <d v="2023-03-14T00:00:00"/>
    <n v="1504290"/>
    <n v="150429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23-03-14T00:00:00"/>
    <m/>
    <m/>
    <m/>
    <s v="SI"/>
    <m/>
    <m/>
    <m/>
    <n v="0"/>
    <n v="0"/>
    <m/>
    <d v="2023-05-31T00:00:00"/>
  </r>
  <r>
    <n v="900923860"/>
    <s v="UNIDAD GINECOOBSTETRICIA DEL PACIFICO SAS"/>
    <s v="FUGP"/>
    <n v="6361"/>
    <m/>
    <m/>
    <s v="FUGP_6361"/>
    <s v="900923860_FUGP_6361"/>
    <d v="2023-05-12T00:00:00"/>
    <n v="7268970"/>
    <n v="721977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23-05-12T00:00:00"/>
    <m/>
    <m/>
    <m/>
    <s v="SI"/>
    <m/>
    <m/>
    <m/>
    <n v="0"/>
    <n v="0"/>
    <m/>
    <d v="2023-05-31T00:00:00"/>
  </r>
  <r>
    <n v="900923860"/>
    <s v="UNIDAD GINECOOBSTETRICIA DEL PACIFICO SAS"/>
    <s v="FUGP"/>
    <n v="6101"/>
    <s v="FUGP"/>
    <n v="6101"/>
    <s v="FUGP_6101"/>
    <s v="900923860_FUGP_6101"/>
    <d v="2022-11-15T00:00:00"/>
    <n v="1490690"/>
    <n v="21060"/>
    <s v="C)Glosas total pendiente por respuesta de IPS"/>
    <x v="1"/>
    <m/>
    <m/>
    <m/>
    <s v="OK"/>
    <n v="1490060"/>
    <n v="0"/>
    <n v="0"/>
    <n v="0"/>
    <n v="0"/>
    <n v="21060"/>
    <s v=".FACTURACION. se glosa factura por consulta de monitoria factura ambulatoria.                                           se objeta factura por consulta de monitoria pagada en la factura # 6175. 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1490060"/>
    <m/>
    <m/>
    <m/>
    <m/>
    <m/>
    <n v="222438516537636"/>
    <m/>
    <d v="2022-11-15T00:00:00"/>
    <m/>
    <n v="9"/>
    <m/>
    <s v="SI"/>
    <n v="1"/>
    <n v="21001231"/>
    <n v="20230314"/>
    <n v="1490060"/>
    <n v="0"/>
    <m/>
    <d v="2023-05-31T00:00:00"/>
  </r>
  <r>
    <n v="900923860"/>
    <s v="UNIDAD GINECOOBSTETRICIA DEL PACIFICO SAS"/>
    <s v="FUGP"/>
    <n v="6324"/>
    <s v="FUGP"/>
    <n v="6324"/>
    <s v="FUGP_6324"/>
    <s v="900923860_FUGP_6324"/>
    <d v="2023-03-14T00:00:00"/>
    <n v="6366830"/>
    <n v="303210"/>
    <s v="C)Glosas total pendiente por respuesta de IPS/conciliar diferencia valor de factura"/>
    <x v="1"/>
    <m/>
    <m/>
    <m/>
    <s v="OK"/>
    <n v="303210"/>
    <n v="0"/>
    <n v="0"/>
    <n v="0"/>
    <n v="0"/>
    <n v="303210"/>
    <s v=".FACTURACIÓN. SE REALIZA GLOSA PARCIAL DE LA CUENTA PUESTO QU E EL USUARIO CC 1006204546 PERTENECE AL REGIMEN SUBSIDIA YSTA FACTURADO EN CONTRIBUTIVO Y EL USUARIO CC 1106512144 NO  CUENTA CON AUTORIZACIONES PARA LOS SERVICIOS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303210"/>
    <m/>
    <m/>
    <m/>
    <m/>
    <m/>
    <n v="222738516572270"/>
    <m/>
    <d v="2023-03-14T00:00:00"/>
    <m/>
    <n v="9"/>
    <m/>
    <s v="SI"/>
    <n v="1"/>
    <n v="21001231"/>
    <n v="20230321"/>
    <n v="303210"/>
    <n v="0"/>
    <m/>
    <d v="2023-05-31T00:00:00"/>
  </r>
  <r>
    <n v="900923860"/>
    <s v="UNIDAD GINECOOBSTETRICIA DEL PACIFICO SAS"/>
    <s v="FUGP"/>
    <n v="6339"/>
    <s v="FUGP"/>
    <n v="6339"/>
    <s v="FUGP_6339"/>
    <s v="900923860_FUGP_6339"/>
    <d v="2023-04-17T00:00:00"/>
    <n v="6090360"/>
    <n v="6073960"/>
    <s v="Z)Validar manual"/>
    <x v="2"/>
    <m/>
    <m/>
    <m/>
    <s v="OK"/>
    <n v="6073960"/>
    <n v="0"/>
    <n v="0"/>
    <n v="0"/>
    <n v="0"/>
    <n v="0"/>
    <m/>
    <n v="0"/>
    <n v="6073960"/>
    <m/>
    <m/>
    <m/>
    <m/>
    <m/>
    <n v="230263360311133"/>
    <m/>
    <d v="2023-04-17T00:00:00"/>
    <m/>
    <n v="2"/>
    <m/>
    <s v="SI"/>
    <n v="1"/>
    <n v="20230530"/>
    <n v="20230512"/>
    <n v="6073960"/>
    <n v="0"/>
    <m/>
    <d v="2023-05-31T00:00:00"/>
  </r>
  <r>
    <n v="900923860"/>
    <s v="UNIDAD GINECOOBSTETRICIA DEL PACIFICO SAS"/>
    <s v="FUGP"/>
    <n v="6340"/>
    <s v="FUGP"/>
    <n v="6340"/>
    <s v="FUGP_6340"/>
    <s v="900923860_FUGP_6340"/>
    <d v="2023-04-17T00:00:00"/>
    <n v="2037990"/>
    <n v="2037990"/>
    <s v="Z)Validar manual"/>
    <x v="2"/>
    <m/>
    <m/>
    <m/>
    <s v="OK"/>
    <n v="2037990"/>
    <n v="0"/>
    <n v="0"/>
    <n v="0"/>
    <n v="0"/>
    <n v="0"/>
    <m/>
    <n v="0"/>
    <n v="2037990"/>
    <m/>
    <m/>
    <m/>
    <m/>
    <m/>
    <n v="230518516552974"/>
    <m/>
    <d v="2023-04-17T00:00:00"/>
    <m/>
    <n v="2"/>
    <m/>
    <s v="SI"/>
    <n v="1"/>
    <n v="20230530"/>
    <n v="20230512"/>
    <n v="2037990"/>
    <n v="0"/>
    <m/>
    <d v="2023-05-31T00:00:00"/>
  </r>
  <r>
    <n v="900923861"/>
    <s v="UNIDAD GINECOOBSTETRICIA DEL PACIFICO SAS"/>
    <m/>
    <n v="6352"/>
    <m/>
    <m/>
    <s v="_6352"/>
    <s v="900923861__6352"/>
    <d v="2023-05-12T00:00:00"/>
    <n v="1578560"/>
    <n v="1578560"/>
    <s v="A)Factura no radicada en ERP"/>
    <x v="2"/>
    <m/>
    <m/>
    <m/>
    <s v="no_cruza"/>
    <n v="0"/>
    <n v="0"/>
    <n v="0"/>
    <n v="0"/>
    <n v="0"/>
    <n v="0"/>
    <m/>
    <n v="0"/>
    <n v="0"/>
    <m/>
    <m/>
    <m/>
    <m/>
    <m/>
    <m/>
    <m/>
    <d v="2023-05-12T00:00:00"/>
    <m/>
    <m/>
    <m/>
    <s v="SI"/>
    <m/>
    <m/>
    <m/>
    <n v="0"/>
    <n v="0"/>
    <m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showAll="0"/>
    <pivotField showAll="0"/>
    <pivotField showAll="0"/>
    <pivotField numFmtId="165" showAll="0"/>
    <pivotField numFmtId="43" showAll="0"/>
    <pivotField numFmtId="43" showAll="0"/>
    <pivotField numFmtId="43" showAll="0"/>
    <pivotField numFmtId="43" showAll="0"/>
    <pivotField showAll="0"/>
    <pivotField showAll="0"/>
    <pivotField numFmtId="43"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43" showAll="0"/>
    <pivotField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 SALDO_FACT_IPS" fld="10" baseField="0" baseItem="0" numFmtId="165"/>
  </dataFields>
  <formats count="7"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12" type="button" dataOnly="0" labelOnly="1" outline="0" axis="axisRow" fieldPosition="0"/>
    </format>
    <format dxfId="24">
      <pivotArea dataOnly="0" labelOnly="1" fieldPosition="0">
        <references count="1">
          <reference field="12" count="0"/>
        </references>
      </pivotArea>
    </format>
    <format dxfId="23">
      <pivotArea dataOnly="0" labelOnly="1" grandRow="1" outline="0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"/>
  <sheetViews>
    <sheetView showGridLines="0" zoomScaleNormal="100" workbookViewId="0">
      <selection activeCell="B11" sqref="B11"/>
    </sheetView>
  </sheetViews>
  <sheetFormatPr baseColWidth="10" defaultRowHeight="15" x14ac:dyDescent="0.25"/>
  <cols>
    <col min="2" max="2" width="37.85546875" customWidth="1"/>
    <col min="3" max="3" width="9" customWidth="1"/>
    <col min="4" max="4" width="8.85546875" customWidth="1"/>
    <col min="5" max="5" width="10.5703125" bestFit="1" customWidth="1"/>
    <col min="6" max="6" width="10.42578125" bestFit="1" customWidth="1"/>
    <col min="7" max="7" width="9.28515625" customWidth="1"/>
    <col min="8" max="8" width="9.85546875" customWidth="1"/>
    <col min="9" max="9" width="12" customWidth="1"/>
    <col min="10" max="10" width="16.7109375" customWidth="1"/>
    <col min="12" max="12" width="20.710937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s="2" customFormat="1" ht="25.5" x14ac:dyDescent="0.25">
      <c r="A2" s="3">
        <v>900923860</v>
      </c>
      <c r="B2" s="3" t="s">
        <v>11</v>
      </c>
      <c r="C2" s="3" t="s">
        <v>12</v>
      </c>
      <c r="D2" s="3">
        <v>6101</v>
      </c>
      <c r="E2" s="4">
        <v>44880</v>
      </c>
      <c r="F2" s="4">
        <v>44880</v>
      </c>
      <c r="G2" s="3">
        <v>1490690</v>
      </c>
      <c r="H2" s="3">
        <v>21060</v>
      </c>
      <c r="I2" s="3" t="s">
        <v>14</v>
      </c>
      <c r="J2" s="3" t="s">
        <v>13</v>
      </c>
      <c r="K2" s="3" t="s">
        <v>15</v>
      </c>
    </row>
    <row r="3" spans="1:11" s="2" customFormat="1" ht="24" customHeight="1" x14ac:dyDescent="0.25">
      <c r="A3" s="3">
        <v>900923860</v>
      </c>
      <c r="B3" s="3" t="s">
        <v>11</v>
      </c>
      <c r="C3" s="3" t="s">
        <v>12</v>
      </c>
      <c r="D3" s="3">
        <v>6324</v>
      </c>
      <c r="E3" s="4">
        <v>44999</v>
      </c>
      <c r="F3" s="4">
        <v>44999</v>
      </c>
      <c r="G3" s="3">
        <v>6366830</v>
      </c>
      <c r="H3" s="3">
        <v>303210</v>
      </c>
      <c r="I3" s="3" t="s">
        <v>14</v>
      </c>
      <c r="J3" s="3" t="s">
        <v>13</v>
      </c>
      <c r="K3" s="3" t="s">
        <v>15</v>
      </c>
    </row>
    <row r="4" spans="1:11" s="2" customFormat="1" ht="25.5" x14ac:dyDescent="0.25">
      <c r="A4" s="3">
        <v>900923860</v>
      </c>
      <c r="B4" s="3" t="s">
        <v>11</v>
      </c>
      <c r="C4" s="3" t="s">
        <v>12</v>
      </c>
      <c r="D4" s="3">
        <v>6325</v>
      </c>
      <c r="E4" s="4">
        <v>44999</v>
      </c>
      <c r="F4" s="4">
        <v>44999</v>
      </c>
      <c r="G4" s="3">
        <v>1504290</v>
      </c>
      <c r="H4" s="3">
        <v>1504290</v>
      </c>
      <c r="I4" s="3" t="s">
        <v>14</v>
      </c>
      <c r="J4" s="3" t="s">
        <v>13</v>
      </c>
      <c r="K4" s="3" t="s">
        <v>15</v>
      </c>
    </row>
    <row r="5" spans="1:11" s="2" customFormat="1" ht="25.5" x14ac:dyDescent="0.25">
      <c r="A5" s="3">
        <v>900923860</v>
      </c>
      <c r="B5" s="3" t="s">
        <v>11</v>
      </c>
      <c r="C5" s="3" t="s">
        <v>12</v>
      </c>
      <c r="D5" s="3">
        <v>6339</v>
      </c>
      <c r="E5" s="4" t="s">
        <v>16</v>
      </c>
      <c r="F5" s="4" t="s">
        <v>16</v>
      </c>
      <c r="G5" s="3">
        <v>6090360</v>
      </c>
      <c r="H5" s="3">
        <v>6073960</v>
      </c>
      <c r="I5" s="3" t="s">
        <v>14</v>
      </c>
      <c r="J5" s="3" t="s">
        <v>13</v>
      </c>
      <c r="K5" s="3" t="s">
        <v>15</v>
      </c>
    </row>
    <row r="6" spans="1:11" s="2" customFormat="1" ht="25.5" x14ac:dyDescent="0.25">
      <c r="A6" s="3">
        <v>900923860</v>
      </c>
      <c r="B6" s="3" t="s">
        <v>11</v>
      </c>
      <c r="C6" s="3" t="s">
        <v>12</v>
      </c>
      <c r="D6" s="3">
        <v>6340</v>
      </c>
      <c r="E6" s="4" t="s">
        <v>16</v>
      </c>
      <c r="F6" s="4" t="s">
        <v>16</v>
      </c>
      <c r="G6" s="3">
        <v>2037990</v>
      </c>
      <c r="H6" s="3">
        <v>2037990</v>
      </c>
      <c r="I6" s="3" t="s">
        <v>14</v>
      </c>
      <c r="J6" s="3" t="s">
        <v>13</v>
      </c>
      <c r="K6" s="3" t="s">
        <v>15</v>
      </c>
    </row>
    <row r="7" spans="1:11" s="2" customFormat="1" ht="25.5" x14ac:dyDescent="0.25">
      <c r="A7" s="3">
        <v>900923860</v>
      </c>
      <c r="B7" s="3" t="s">
        <v>11</v>
      </c>
      <c r="C7" s="3" t="s">
        <v>12</v>
      </c>
      <c r="D7" s="3">
        <v>6361</v>
      </c>
      <c r="E7" s="4">
        <v>45058</v>
      </c>
      <c r="F7" s="4">
        <v>45058</v>
      </c>
      <c r="G7" s="3">
        <v>7268970</v>
      </c>
      <c r="H7" s="3">
        <v>7219770</v>
      </c>
      <c r="I7" s="3" t="s">
        <v>14</v>
      </c>
      <c r="J7" s="3" t="s">
        <v>13</v>
      </c>
      <c r="K7" s="3" t="s">
        <v>15</v>
      </c>
    </row>
    <row r="8" spans="1:11" s="2" customFormat="1" ht="25.5" customHeight="1" x14ac:dyDescent="0.25">
      <c r="A8" s="3">
        <v>900923861</v>
      </c>
      <c r="B8" s="3" t="s">
        <v>11</v>
      </c>
      <c r="C8" s="3" t="s">
        <v>12</v>
      </c>
      <c r="D8" s="3">
        <v>6352</v>
      </c>
      <c r="E8" s="4">
        <v>45058</v>
      </c>
      <c r="F8" s="4">
        <v>45058</v>
      </c>
      <c r="G8" s="3">
        <v>1578560</v>
      </c>
      <c r="H8" s="3">
        <v>1578560</v>
      </c>
      <c r="I8" s="3"/>
      <c r="J8" s="3"/>
      <c r="K8" s="3"/>
    </row>
    <row r="9" spans="1:11" x14ac:dyDescent="0.25">
      <c r="A9" s="3"/>
      <c r="B9" s="3"/>
      <c r="C9" s="3"/>
      <c r="D9" s="5"/>
      <c r="E9" s="5"/>
      <c r="F9" s="5"/>
      <c r="G9" s="6"/>
      <c r="H9" s="5"/>
      <c r="I9" s="5"/>
      <c r="J9" s="5"/>
      <c r="K9" s="5"/>
    </row>
    <row r="10" spans="1:11" x14ac:dyDescent="0.25">
      <c r="G10" s="7">
        <f>SUM(G2:G9)</f>
        <v>26337690</v>
      </c>
      <c r="H10">
        <f>SUM(H2:H9)</f>
        <v>18738840</v>
      </c>
    </row>
  </sheetData>
  <dataValidations count="1">
    <dataValidation type="whole" operator="greaterThan" allowBlank="1" showInputMessage="1" showErrorMessage="1" errorTitle="DATO ERRADO" error="El valor debe ser diferente de cero" sqref="G1:H8 G10:H1048576 G9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3" customWidth="1"/>
    <col min="3" max="3" width="25.28515625" bestFit="1" customWidth="1"/>
  </cols>
  <sheetData>
    <row r="3" spans="1:3" x14ac:dyDescent="0.25">
      <c r="A3" s="16" t="s">
        <v>81</v>
      </c>
      <c r="B3" s="5" t="s">
        <v>82</v>
      </c>
      <c r="C3" s="5" t="s">
        <v>83</v>
      </c>
    </row>
    <row r="4" spans="1:3" x14ac:dyDescent="0.25">
      <c r="A4" s="17" t="s">
        <v>76</v>
      </c>
      <c r="B4" s="18">
        <v>3</v>
      </c>
      <c r="C4" s="19">
        <v>9690510</v>
      </c>
    </row>
    <row r="5" spans="1:3" x14ac:dyDescent="0.25">
      <c r="A5" s="17" t="s">
        <v>75</v>
      </c>
      <c r="B5" s="18">
        <v>2</v>
      </c>
      <c r="C5" s="19">
        <v>8724060</v>
      </c>
    </row>
    <row r="6" spans="1:3" x14ac:dyDescent="0.25">
      <c r="A6" s="17" t="s">
        <v>77</v>
      </c>
      <c r="B6" s="18">
        <v>2</v>
      </c>
      <c r="C6" s="19">
        <v>324270</v>
      </c>
    </row>
    <row r="7" spans="1:3" x14ac:dyDescent="0.25">
      <c r="A7" s="17" t="s">
        <v>80</v>
      </c>
      <c r="B7" s="18">
        <v>7</v>
      </c>
      <c r="C7" s="19">
        <v>18738840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"/>
  <sheetViews>
    <sheetView workbookViewId="0">
      <selection activeCell="A3" sqref="A3"/>
    </sheetView>
  </sheetViews>
  <sheetFormatPr baseColWidth="10" defaultRowHeight="15" x14ac:dyDescent="0.25"/>
  <cols>
    <col min="2" max="2" width="48" customWidth="1"/>
    <col min="8" max="8" width="18.28515625" customWidth="1"/>
    <col min="10" max="10" width="14.140625" bestFit="1" customWidth="1"/>
    <col min="11" max="11" width="13.140625" bestFit="1" customWidth="1"/>
    <col min="12" max="12" width="30.7109375" customWidth="1"/>
    <col min="13" max="13" width="23.140625" customWidth="1"/>
    <col min="14" max="14" width="15.28515625" customWidth="1"/>
    <col min="15" max="15" width="16.42578125" customWidth="1"/>
    <col min="16" max="16" width="12.5703125" customWidth="1"/>
    <col min="18" max="18" width="13.140625" bestFit="1" customWidth="1"/>
    <col min="22" max="22" width="12.85546875" customWidth="1"/>
    <col min="26" max="26" width="13.140625" bestFit="1" customWidth="1"/>
    <col min="32" max="32" width="20.5703125" customWidth="1"/>
    <col min="42" max="42" width="13.140625" bestFit="1" customWidth="1"/>
  </cols>
  <sheetData>
    <row r="1" spans="1:45" x14ac:dyDescent="0.25">
      <c r="J1" s="14">
        <f>SUBTOTAL(9,J3:J9)</f>
        <v>26337690</v>
      </c>
      <c r="K1" s="14">
        <f>SUBTOTAL(9,K3:K9)</f>
        <v>18738840</v>
      </c>
      <c r="R1" s="14">
        <f>SUBTOTAL(9,R3:R9)</f>
        <v>9905220</v>
      </c>
      <c r="W1" s="14">
        <f>SUBTOTAL(9,W3:W9)</f>
        <v>324270</v>
      </c>
      <c r="Y1" s="14">
        <f t="shared" ref="Y1:Z1" si="0">SUBTOTAL(9,Y3:Y9)</f>
        <v>0</v>
      </c>
      <c r="Z1" s="14">
        <f t="shared" si="0"/>
        <v>9905220</v>
      </c>
      <c r="AP1" s="14">
        <f>SUBTOTAL(9,AP3:AP9)</f>
        <v>9905220</v>
      </c>
    </row>
    <row r="2" spans="1:45" s="10" customFormat="1" ht="41.25" customHeight="1" x14ac:dyDescent="0.25">
      <c r="A2" s="9" t="s">
        <v>17</v>
      </c>
      <c r="B2" s="9" t="s">
        <v>18</v>
      </c>
      <c r="C2" s="9" t="s">
        <v>19</v>
      </c>
      <c r="D2" s="9" t="s">
        <v>20</v>
      </c>
      <c r="E2" s="9" t="s">
        <v>21</v>
      </c>
      <c r="F2" s="9" t="s">
        <v>22</v>
      </c>
      <c r="G2" s="13" t="s">
        <v>61</v>
      </c>
      <c r="H2" s="13" t="s">
        <v>62</v>
      </c>
      <c r="I2" s="9" t="s">
        <v>23</v>
      </c>
      <c r="J2" s="9" t="s">
        <v>24</v>
      </c>
      <c r="K2" s="13" t="s">
        <v>25</v>
      </c>
      <c r="L2" s="9" t="s">
        <v>26</v>
      </c>
      <c r="M2" s="13" t="s">
        <v>70</v>
      </c>
      <c r="N2" s="13" t="s">
        <v>71</v>
      </c>
      <c r="O2" s="13" t="s">
        <v>72</v>
      </c>
      <c r="P2" s="13" t="s">
        <v>71</v>
      </c>
      <c r="Q2" s="9" t="s">
        <v>27</v>
      </c>
      <c r="R2" s="9" t="s">
        <v>28</v>
      </c>
      <c r="S2" s="9" t="s">
        <v>29</v>
      </c>
      <c r="T2" s="9" t="s">
        <v>30</v>
      </c>
      <c r="U2" s="9" t="s">
        <v>31</v>
      </c>
      <c r="V2" s="9" t="s">
        <v>32</v>
      </c>
      <c r="W2" s="13" t="s">
        <v>73</v>
      </c>
      <c r="X2" s="13" t="s">
        <v>74</v>
      </c>
      <c r="Y2" s="9" t="s">
        <v>33</v>
      </c>
      <c r="Z2" s="9" t="s">
        <v>34</v>
      </c>
      <c r="AA2" s="13" t="s">
        <v>35</v>
      </c>
      <c r="AB2" s="13" t="s">
        <v>36</v>
      </c>
      <c r="AC2" s="13" t="s">
        <v>37</v>
      </c>
      <c r="AD2" s="13" t="s">
        <v>38</v>
      </c>
      <c r="AE2" s="13" t="s">
        <v>39</v>
      </c>
      <c r="AF2" s="9" t="s">
        <v>40</v>
      </c>
      <c r="AG2" s="9" t="s">
        <v>41</v>
      </c>
      <c r="AH2" s="9" t="s">
        <v>42</v>
      </c>
      <c r="AI2" s="9" t="s">
        <v>43</v>
      </c>
      <c r="AJ2" s="9" t="s">
        <v>44</v>
      </c>
      <c r="AK2" s="9" t="s">
        <v>45</v>
      </c>
      <c r="AL2" s="9" t="s">
        <v>46</v>
      </c>
      <c r="AM2" s="9" t="s">
        <v>47</v>
      </c>
      <c r="AN2" s="9" t="s">
        <v>48</v>
      </c>
      <c r="AO2" s="9" t="s">
        <v>49</v>
      </c>
      <c r="AP2" s="13" t="s">
        <v>50</v>
      </c>
      <c r="AQ2" s="9" t="s">
        <v>51</v>
      </c>
      <c r="AR2" s="9" t="s">
        <v>52</v>
      </c>
      <c r="AS2" s="9" t="s">
        <v>53</v>
      </c>
    </row>
    <row r="3" spans="1:45" x14ac:dyDescent="0.25">
      <c r="A3" s="5">
        <v>900923860</v>
      </c>
      <c r="B3" s="5" t="s">
        <v>11</v>
      </c>
      <c r="C3" s="5" t="s">
        <v>12</v>
      </c>
      <c r="D3" s="5">
        <v>6325</v>
      </c>
      <c r="E3" s="5"/>
      <c r="F3" s="5"/>
      <c r="G3" s="5" t="str">
        <f>CONCATENATE(C3,"_",D3)</f>
        <v>FUGP_6325</v>
      </c>
      <c r="H3" s="5" t="s">
        <v>63</v>
      </c>
      <c r="I3" s="8">
        <v>44999</v>
      </c>
      <c r="J3" s="12">
        <v>1504290</v>
      </c>
      <c r="K3" s="12">
        <v>1504290</v>
      </c>
      <c r="L3" s="5" t="s">
        <v>54</v>
      </c>
      <c r="M3" s="5" t="s">
        <v>75</v>
      </c>
      <c r="N3" s="5"/>
      <c r="O3" s="5"/>
      <c r="P3" s="5"/>
      <c r="Q3" s="5" t="s">
        <v>56</v>
      </c>
      <c r="R3" s="12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5"/>
      <c r="Y3" s="11">
        <v>0</v>
      </c>
      <c r="Z3" s="12">
        <v>0</v>
      </c>
      <c r="AA3" s="5"/>
      <c r="AB3" s="5"/>
      <c r="AC3" s="5"/>
      <c r="AD3" s="5"/>
      <c r="AE3" s="5"/>
      <c r="AF3" s="5"/>
      <c r="AG3" s="5"/>
      <c r="AH3" s="8">
        <v>44999</v>
      </c>
      <c r="AI3" s="5"/>
      <c r="AJ3" s="5"/>
      <c r="AK3" s="5"/>
      <c r="AL3" s="5" t="s">
        <v>55</v>
      </c>
      <c r="AM3" s="5"/>
      <c r="AN3" s="5"/>
      <c r="AO3" s="5"/>
      <c r="AP3" s="12">
        <v>0</v>
      </c>
      <c r="AQ3" s="11">
        <v>0</v>
      </c>
      <c r="AR3" s="5"/>
      <c r="AS3" s="8">
        <v>45077</v>
      </c>
    </row>
    <row r="4" spans="1:45" x14ac:dyDescent="0.25">
      <c r="A4" s="5">
        <v>900923860</v>
      </c>
      <c r="B4" s="5" t="s">
        <v>11</v>
      </c>
      <c r="C4" s="5" t="s">
        <v>12</v>
      </c>
      <c r="D4" s="5">
        <v>6361</v>
      </c>
      <c r="E4" s="5"/>
      <c r="F4" s="5"/>
      <c r="G4" s="5" t="str">
        <f t="shared" ref="G4:G9" si="1">CONCATENATE(C4,"_",D4)</f>
        <v>FUGP_6361</v>
      </c>
      <c r="H4" s="5" t="s">
        <v>64</v>
      </c>
      <c r="I4" s="8">
        <v>45058</v>
      </c>
      <c r="J4" s="12">
        <v>7268970</v>
      </c>
      <c r="K4" s="12">
        <v>7219770</v>
      </c>
      <c r="L4" s="5" t="s">
        <v>54</v>
      </c>
      <c r="M4" s="5" t="s">
        <v>75</v>
      </c>
      <c r="N4" s="5"/>
      <c r="O4" s="5"/>
      <c r="P4" s="5"/>
      <c r="Q4" s="5" t="s">
        <v>56</v>
      </c>
      <c r="R4" s="12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5"/>
      <c r="Y4" s="11">
        <v>0</v>
      </c>
      <c r="Z4" s="12">
        <v>0</v>
      </c>
      <c r="AA4" s="5"/>
      <c r="AB4" s="5"/>
      <c r="AC4" s="5"/>
      <c r="AD4" s="5"/>
      <c r="AE4" s="5"/>
      <c r="AF4" s="5"/>
      <c r="AG4" s="5"/>
      <c r="AH4" s="8">
        <v>45058</v>
      </c>
      <c r="AI4" s="5"/>
      <c r="AJ4" s="5"/>
      <c r="AK4" s="5"/>
      <c r="AL4" s="5" t="s">
        <v>55</v>
      </c>
      <c r="AM4" s="5"/>
      <c r="AN4" s="5"/>
      <c r="AO4" s="5"/>
      <c r="AP4" s="12">
        <v>0</v>
      </c>
      <c r="AQ4" s="11">
        <v>0</v>
      </c>
      <c r="AR4" s="5"/>
      <c r="AS4" s="8">
        <v>45077</v>
      </c>
    </row>
    <row r="5" spans="1:45" x14ac:dyDescent="0.25">
      <c r="A5" s="5">
        <v>900923860</v>
      </c>
      <c r="B5" s="5" t="s">
        <v>11</v>
      </c>
      <c r="C5" s="5" t="s">
        <v>12</v>
      </c>
      <c r="D5" s="5">
        <v>6101</v>
      </c>
      <c r="E5" s="5" t="s">
        <v>12</v>
      </c>
      <c r="F5" s="5">
        <v>6101</v>
      </c>
      <c r="G5" s="5" t="str">
        <f t="shared" si="1"/>
        <v>FUGP_6101</v>
      </c>
      <c r="H5" s="5" t="s">
        <v>65</v>
      </c>
      <c r="I5" s="8">
        <v>44880</v>
      </c>
      <c r="J5" s="12">
        <v>1490690</v>
      </c>
      <c r="K5" s="12">
        <v>21060</v>
      </c>
      <c r="L5" s="5" t="s">
        <v>57</v>
      </c>
      <c r="M5" s="5" t="s">
        <v>77</v>
      </c>
      <c r="N5" s="5"/>
      <c r="O5" s="5"/>
      <c r="P5" s="5"/>
      <c r="Q5" s="5" t="s">
        <v>58</v>
      </c>
      <c r="R5" s="12">
        <v>1490060</v>
      </c>
      <c r="S5" s="11">
        <v>0</v>
      </c>
      <c r="T5" s="11">
        <v>0</v>
      </c>
      <c r="U5" s="11">
        <v>0</v>
      </c>
      <c r="V5" s="11">
        <v>0</v>
      </c>
      <c r="W5" s="11">
        <v>21060</v>
      </c>
      <c r="X5" s="5" t="s">
        <v>78</v>
      </c>
      <c r="Y5" s="11">
        <v>0</v>
      </c>
      <c r="Z5" s="12">
        <v>1490060</v>
      </c>
      <c r="AA5" s="5"/>
      <c r="AB5" s="5"/>
      <c r="AC5" s="5"/>
      <c r="AD5" s="5"/>
      <c r="AE5" s="5"/>
      <c r="AF5" s="15">
        <v>222438516537636</v>
      </c>
      <c r="AG5" s="5"/>
      <c r="AH5" s="8">
        <v>44880</v>
      </c>
      <c r="AI5" s="5"/>
      <c r="AJ5" s="5">
        <v>9</v>
      </c>
      <c r="AK5" s="5"/>
      <c r="AL5" s="5" t="s">
        <v>55</v>
      </c>
      <c r="AM5" s="5">
        <v>1</v>
      </c>
      <c r="AN5" s="5">
        <v>21001231</v>
      </c>
      <c r="AO5" s="5">
        <v>20230314</v>
      </c>
      <c r="AP5" s="12">
        <v>1490060</v>
      </c>
      <c r="AQ5" s="11">
        <v>0</v>
      </c>
      <c r="AR5" s="5"/>
      <c r="AS5" s="8">
        <v>45077</v>
      </c>
    </row>
    <row r="6" spans="1:45" x14ac:dyDescent="0.25">
      <c r="A6" s="5">
        <v>900923860</v>
      </c>
      <c r="B6" s="5" t="s">
        <v>11</v>
      </c>
      <c r="C6" s="5" t="s">
        <v>12</v>
      </c>
      <c r="D6" s="5">
        <v>6324</v>
      </c>
      <c r="E6" s="5" t="s">
        <v>12</v>
      </c>
      <c r="F6" s="5">
        <v>6324</v>
      </c>
      <c r="G6" s="5" t="str">
        <f t="shared" si="1"/>
        <v>FUGP_6324</v>
      </c>
      <c r="H6" s="5" t="s">
        <v>66</v>
      </c>
      <c r="I6" s="8">
        <v>44999</v>
      </c>
      <c r="J6" s="12">
        <v>6366830</v>
      </c>
      <c r="K6" s="12">
        <v>303210</v>
      </c>
      <c r="L6" s="5" t="s">
        <v>59</v>
      </c>
      <c r="M6" s="5" t="s">
        <v>77</v>
      </c>
      <c r="N6" s="5"/>
      <c r="O6" s="5"/>
      <c r="P6" s="5"/>
      <c r="Q6" s="5" t="s">
        <v>58</v>
      </c>
      <c r="R6" s="12">
        <v>303210</v>
      </c>
      <c r="S6" s="11">
        <v>0</v>
      </c>
      <c r="T6" s="11">
        <v>0</v>
      </c>
      <c r="U6" s="11">
        <v>0</v>
      </c>
      <c r="V6" s="11">
        <v>0</v>
      </c>
      <c r="W6" s="12">
        <v>303210</v>
      </c>
      <c r="X6" s="5" t="s">
        <v>79</v>
      </c>
      <c r="Y6" s="11">
        <v>0</v>
      </c>
      <c r="Z6" s="12">
        <v>303210</v>
      </c>
      <c r="AA6" s="5"/>
      <c r="AB6" s="5"/>
      <c r="AC6" s="5"/>
      <c r="AD6" s="5"/>
      <c r="AE6" s="5"/>
      <c r="AF6" s="15">
        <v>222738516572270</v>
      </c>
      <c r="AG6" s="5"/>
      <c r="AH6" s="8">
        <v>44999</v>
      </c>
      <c r="AI6" s="5"/>
      <c r="AJ6" s="5">
        <v>9</v>
      </c>
      <c r="AK6" s="5"/>
      <c r="AL6" s="5" t="s">
        <v>55</v>
      </c>
      <c r="AM6" s="5">
        <v>1</v>
      </c>
      <c r="AN6" s="5">
        <v>21001231</v>
      </c>
      <c r="AO6" s="5">
        <v>20230321</v>
      </c>
      <c r="AP6" s="12">
        <v>303210</v>
      </c>
      <c r="AQ6" s="11">
        <v>0</v>
      </c>
      <c r="AR6" s="5"/>
      <c r="AS6" s="8">
        <v>45077</v>
      </c>
    </row>
    <row r="7" spans="1:45" x14ac:dyDescent="0.25">
      <c r="A7" s="5">
        <v>900923860</v>
      </c>
      <c r="B7" s="5" t="s">
        <v>11</v>
      </c>
      <c r="C7" s="5" t="s">
        <v>12</v>
      </c>
      <c r="D7" s="5">
        <v>6339</v>
      </c>
      <c r="E7" s="5" t="s">
        <v>12</v>
      </c>
      <c r="F7" s="5">
        <v>6339</v>
      </c>
      <c r="G7" s="5" t="str">
        <f t="shared" si="1"/>
        <v>FUGP_6339</v>
      </c>
      <c r="H7" s="5" t="s">
        <v>67</v>
      </c>
      <c r="I7" s="8">
        <v>45033</v>
      </c>
      <c r="J7" s="12">
        <v>6090360</v>
      </c>
      <c r="K7" s="12">
        <v>6073960</v>
      </c>
      <c r="L7" s="5" t="s">
        <v>60</v>
      </c>
      <c r="M7" s="5" t="s">
        <v>76</v>
      </c>
      <c r="N7" s="5"/>
      <c r="O7" s="5"/>
      <c r="P7" s="5"/>
      <c r="Q7" s="5" t="s">
        <v>58</v>
      </c>
      <c r="R7" s="12">
        <v>6073960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5"/>
      <c r="Y7" s="11">
        <v>0</v>
      </c>
      <c r="Z7" s="12">
        <v>6073960</v>
      </c>
      <c r="AA7" s="5"/>
      <c r="AB7" s="5"/>
      <c r="AC7" s="5"/>
      <c r="AD7" s="5"/>
      <c r="AE7" s="5"/>
      <c r="AF7" s="15">
        <v>230263360311133</v>
      </c>
      <c r="AG7" s="5"/>
      <c r="AH7" s="8">
        <v>45033</v>
      </c>
      <c r="AI7" s="5"/>
      <c r="AJ7" s="5">
        <v>2</v>
      </c>
      <c r="AK7" s="5"/>
      <c r="AL7" s="5" t="s">
        <v>55</v>
      </c>
      <c r="AM7" s="5">
        <v>1</v>
      </c>
      <c r="AN7" s="5">
        <v>20230530</v>
      </c>
      <c r="AO7" s="5">
        <v>20230512</v>
      </c>
      <c r="AP7" s="12">
        <v>6073960</v>
      </c>
      <c r="AQ7" s="11">
        <v>0</v>
      </c>
      <c r="AR7" s="5"/>
      <c r="AS7" s="8">
        <v>45077</v>
      </c>
    </row>
    <row r="8" spans="1:45" x14ac:dyDescent="0.25">
      <c r="A8" s="5">
        <v>900923860</v>
      </c>
      <c r="B8" s="5" t="s">
        <v>11</v>
      </c>
      <c r="C8" s="5" t="s">
        <v>12</v>
      </c>
      <c r="D8" s="5">
        <v>6340</v>
      </c>
      <c r="E8" s="5" t="s">
        <v>12</v>
      </c>
      <c r="F8" s="5">
        <v>6340</v>
      </c>
      <c r="G8" s="5" t="str">
        <f t="shared" si="1"/>
        <v>FUGP_6340</v>
      </c>
      <c r="H8" s="5" t="s">
        <v>68</v>
      </c>
      <c r="I8" s="8">
        <v>45033</v>
      </c>
      <c r="J8" s="12">
        <v>2037990</v>
      </c>
      <c r="K8" s="12">
        <v>2037990</v>
      </c>
      <c r="L8" s="5" t="s">
        <v>60</v>
      </c>
      <c r="M8" s="5" t="s">
        <v>76</v>
      </c>
      <c r="N8" s="5"/>
      <c r="O8" s="5"/>
      <c r="P8" s="5"/>
      <c r="Q8" s="5" t="s">
        <v>58</v>
      </c>
      <c r="R8" s="12">
        <v>2037990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5"/>
      <c r="Y8" s="11">
        <v>0</v>
      </c>
      <c r="Z8" s="12">
        <v>2037990</v>
      </c>
      <c r="AA8" s="5"/>
      <c r="AB8" s="5"/>
      <c r="AC8" s="5"/>
      <c r="AD8" s="5"/>
      <c r="AE8" s="5"/>
      <c r="AF8" s="15">
        <v>230518516552974</v>
      </c>
      <c r="AG8" s="5"/>
      <c r="AH8" s="8">
        <v>45033</v>
      </c>
      <c r="AI8" s="5"/>
      <c r="AJ8" s="5">
        <v>2</v>
      </c>
      <c r="AK8" s="5"/>
      <c r="AL8" s="5" t="s">
        <v>55</v>
      </c>
      <c r="AM8" s="5">
        <v>1</v>
      </c>
      <c r="AN8" s="5">
        <v>20230530</v>
      </c>
      <c r="AO8" s="5">
        <v>20230512</v>
      </c>
      <c r="AP8" s="12">
        <v>2037990</v>
      </c>
      <c r="AQ8" s="11">
        <v>0</v>
      </c>
      <c r="AR8" s="5"/>
      <c r="AS8" s="8">
        <v>45077</v>
      </c>
    </row>
    <row r="9" spans="1:45" x14ac:dyDescent="0.25">
      <c r="A9" s="5">
        <v>900923861</v>
      </c>
      <c r="B9" s="5" t="s">
        <v>11</v>
      </c>
      <c r="C9" s="5"/>
      <c r="D9" s="5">
        <v>6352</v>
      </c>
      <c r="E9" s="5"/>
      <c r="F9" s="5"/>
      <c r="G9" s="5" t="str">
        <f t="shared" si="1"/>
        <v>_6352</v>
      </c>
      <c r="H9" s="5" t="s">
        <v>69</v>
      </c>
      <c r="I9" s="8">
        <v>45058</v>
      </c>
      <c r="J9" s="12">
        <v>1578560</v>
      </c>
      <c r="K9" s="12">
        <v>1578560</v>
      </c>
      <c r="L9" s="5" t="s">
        <v>54</v>
      </c>
      <c r="M9" s="5" t="s">
        <v>76</v>
      </c>
      <c r="N9" s="5"/>
      <c r="O9" s="5"/>
      <c r="P9" s="5"/>
      <c r="Q9" s="5" t="s">
        <v>56</v>
      </c>
      <c r="R9" s="12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5"/>
      <c r="Y9" s="11">
        <v>0</v>
      </c>
      <c r="Z9" s="12">
        <v>0</v>
      </c>
      <c r="AA9" s="5"/>
      <c r="AB9" s="5"/>
      <c r="AC9" s="5"/>
      <c r="AD9" s="5"/>
      <c r="AE9" s="5"/>
      <c r="AF9" s="5"/>
      <c r="AG9" s="5"/>
      <c r="AH9" s="8">
        <v>45058</v>
      </c>
      <c r="AI9" s="5"/>
      <c r="AJ9" s="5"/>
      <c r="AK9" s="5"/>
      <c r="AL9" s="5" t="s">
        <v>55</v>
      </c>
      <c r="AM9" s="5"/>
      <c r="AN9" s="5"/>
      <c r="AO9" s="5"/>
      <c r="AP9" s="12">
        <v>0</v>
      </c>
      <c r="AQ9" s="11">
        <v>0</v>
      </c>
      <c r="AR9" s="5"/>
      <c r="AS9" s="8">
        <v>45077</v>
      </c>
    </row>
  </sheetData>
  <autoFilter ref="A2:AS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6" zoomScale="90" zoomScaleNormal="90" zoomScaleSheetLayoutView="100" workbookViewId="0">
      <selection activeCell="I25" sqref="I25"/>
    </sheetView>
  </sheetViews>
  <sheetFormatPr baseColWidth="10" defaultColWidth="11" defaultRowHeight="12.75" x14ac:dyDescent="0.2"/>
  <cols>
    <col min="1" max="1" width="1" style="20" customWidth="1"/>
    <col min="2" max="2" width="11" style="20"/>
    <col min="3" max="3" width="17.5703125" style="20" customWidth="1"/>
    <col min="4" max="4" width="11.5703125" style="20" customWidth="1"/>
    <col min="5" max="8" width="11" style="20"/>
    <col min="9" max="9" width="22.5703125" style="20" customWidth="1"/>
    <col min="10" max="10" width="14" style="20" customWidth="1"/>
    <col min="11" max="11" width="1.7109375" style="20" customWidth="1"/>
    <col min="12" max="212" width="11" style="20"/>
    <col min="213" max="213" width="4.42578125" style="20" customWidth="1"/>
    <col min="214" max="214" width="11" style="20"/>
    <col min="215" max="215" width="17.5703125" style="20" customWidth="1"/>
    <col min="216" max="216" width="11.5703125" style="20" customWidth="1"/>
    <col min="217" max="220" width="11" style="20"/>
    <col min="221" max="221" width="22.5703125" style="20" customWidth="1"/>
    <col min="222" max="222" width="14" style="20" customWidth="1"/>
    <col min="223" max="223" width="1.7109375" style="20" customWidth="1"/>
    <col min="224" max="468" width="11" style="20"/>
    <col min="469" max="469" width="4.42578125" style="20" customWidth="1"/>
    <col min="470" max="470" width="11" style="20"/>
    <col min="471" max="471" width="17.5703125" style="20" customWidth="1"/>
    <col min="472" max="472" width="11.5703125" style="20" customWidth="1"/>
    <col min="473" max="476" width="11" style="20"/>
    <col min="477" max="477" width="22.5703125" style="20" customWidth="1"/>
    <col min="478" max="478" width="14" style="20" customWidth="1"/>
    <col min="479" max="479" width="1.7109375" style="20" customWidth="1"/>
    <col min="480" max="724" width="11" style="20"/>
    <col min="725" max="725" width="4.42578125" style="20" customWidth="1"/>
    <col min="726" max="726" width="11" style="20"/>
    <col min="727" max="727" width="17.5703125" style="20" customWidth="1"/>
    <col min="728" max="728" width="11.5703125" style="20" customWidth="1"/>
    <col min="729" max="732" width="11" style="20"/>
    <col min="733" max="733" width="22.5703125" style="20" customWidth="1"/>
    <col min="734" max="734" width="14" style="20" customWidth="1"/>
    <col min="735" max="735" width="1.7109375" style="20" customWidth="1"/>
    <col min="736" max="980" width="11" style="20"/>
    <col min="981" max="981" width="4.42578125" style="20" customWidth="1"/>
    <col min="982" max="982" width="11" style="20"/>
    <col min="983" max="983" width="17.5703125" style="20" customWidth="1"/>
    <col min="984" max="984" width="11.5703125" style="20" customWidth="1"/>
    <col min="985" max="988" width="11" style="20"/>
    <col min="989" max="989" width="22.5703125" style="20" customWidth="1"/>
    <col min="990" max="990" width="14" style="20" customWidth="1"/>
    <col min="991" max="991" width="1.7109375" style="20" customWidth="1"/>
    <col min="992" max="1236" width="11" style="20"/>
    <col min="1237" max="1237" width="4.42578125" style="20" customWidth="1"/>
    <col min="1238" max="1238" width="11" style="20"/>
    <col min="1239" max="1239" width="17.5703125" style="20" customWidth="1"/>
    <col min="1240" max="1240" width="11.5703125" style="20" customWidth="1"/>
    <col min="1241" max="1244" width="11" style="20"/>
    <col min="1245" max="1245" width="22.5703125" style="20" customWidth="1"/>
    <col min="1246" max="1246" width="14" style="20" customWidth="1"/>
    <col min="1247" max="1247" width="1.7109375" style="20" customWidth="1"/>
    <col min="1248" max="1492" width="11" style="20"/>
    <col min="1493" max="1493" width="4.42578125" style="20" customWidth="1"/>
    <col min="1494" max="1494" width="11" style="20"/>
    <col min="1495" max="1495" width="17.5703125" style="20" customWidth="1"/>
    <col min="1496" max="1496" width="11.5703125" style="20" customWidth="1"/>
    <col min="1497" max="1500" width="11" style="20"/>
    <col min="1501" max="1501" width="22.5703125" style="20" customWidth="1"/>
    <col min="1502" max="1502" width="14" style="20" customWidth="1"/>
    <col min="1503" max="1503" width="1.7109375" style="20" customWidth="1"/>
    <col min="1504" max="1748" width="11" style="20"/>
    <col min="1749" max="1749" width="4.42578125" style="20" customWidth="1"/>
    <col min="1750" max="1750" width="11" style="20"/>
    <col min="1751" max="1751" width="17.5703125" style="20" customWidth="1"/>
    <col min="1752" max="1752" width="11.5703125" style="20" customWidth="1"/>
    <col min="1753" max="1756" width="11" style="20"/>
    <col min="1757" max="1757" width="22.5703125" style="20" customWidth="1"/>
    <col min="1758" max="1758" width="14" style="20" customWidth="1"/>
    <col min="1759" max="1759" width="1.7109375" style="20" customWidth="1"/>
    <col min="1760" max="2004" width="11" style="20"/>
    <col min="2005" max="2005" width="4.42578125" style="20" customWidth="1"/>
    <col min="2006" max="2006" width="11" style="20"/>
    <col min="2007" max="2007" width="17.5703125" style="20" customWidth="1"/>
    <col min="2008" max="2008" width="11.5703125" style="20" customWidth="1"/>
    <col min="2009" max="2012" width="11" style="20"/>
    <col min="2013" max="2013" width="22.5703125" style="20" customWidth="1"/>
    <col min="2014" max="2014" width="14" style="20" customWidth="1"/>
    <col min="2015" max="2015" width="1.7109375" style="20" customWidth="1"/>
    <col min="2016" max="2260" width="11" style="20"/>
    <col min="2261" max="2261" width="4.42578125" style="20" customWidth="1"/>
    <col min="2262" max="2262" width="11" style="20"/>
    <col min="2263" max="2263" width="17.5703125" style="20" customWidth="1"/>
    <col min="2264" max="2264" width="11.5703125" style="20" customWidth="1"/>
    <col min="2265" max="2268" width="11" style="20"/>
    <col min="2269" max="2269" width="22.5703125" style="20" customWidth="1"/>
    <col min="2270" max="2270" width="14" style="20" customWidth="1"/>
    <col min="2271" max="2271" width="1.7109375" style="20" customWidth="1"/>
    <col min="2272" max="2516" width="11" style="20"/>
    <col min="2517" max="2517" width="4.42578125" style="20" customWidth="1"/>
    <col min="2518" max="2518" width="11" style="20"/>
    <col min="2519" max="2519" width="17.5703125" style="20" customWidth="1"/>
    <col min="2520" max="2520" width="11.5703125" style="20" customWidth="1"/>
    <col min="2521" max="2524" width="11" style="20"/>
    <col min="2525" max="2525" width="22.5703125" style="20" customWidth="1"/>
    <col min="2526" max="2526" width="14" style="20" customWidth="1"/>
    <col min="2527" max="2527" width="1.7109375" style="20" customWidth="1"/>
    <col min="2528" max="2772" width="11" style="20"/>
    <col min="2773" max="2773" width="4.42578125" style="20" customWidth="1"/>
    <col min="2774" max="2774" width="11" style="20"/>
    <col min="2775" max="2775" width="17.5703125" style="20" customWidth="1"/>
    <col min="2776" max="2776" width="11.5703125" style="20" customWidth="1"/>
    <col min="2777" max="2780" width="11" style="20"/>
    <col min="2781" max="2781" width="22.5703125" style="20" customWidth="1"/>
    <col min="2782" max="2782" width="14" style="20" customWidth="1"/>
    <col min="2783" max="2783" width="1.7109375" style="20" customWidth="1"/>
    <col min="2784" max="3028" width="11" style="20"/>
    <col min="3029" max="3029" width="4.42578125" style="20" customWidth="1"/>
    <col min="3030" max="3030" width="11" style="20"/>
    <col min="3031" max="3031" width="17.5703125" style="20" customWidth="1"/>
    <col min="3032" max="3032" width="11.5703125" style="20" customWidth="1"/>
    <col min="3033" max="3036" width="11" style="20"/>
    <col min="3037" max="3037" width="22.5703125" style="20" customWidth="1"/>
    <col min="3038" max="3038" width="14" style="20" customWidth="1"/>
    <col min="3039" max="3039" width="1.7109375" style="20" customWidth="1"/>
    <col min="3040" max="3284" width="11" style="20"/>
    <col min="3285" max="3285" width="4.42578125" style="20" customWidth="1"/>
    <col min="3286" max="3286" width="11" style="20"/>
    <col min="3287" max="3287" width="17.5703125" style="20" customWidth="1"/>
    <col min="3288" max="3288" width="11.5703125" style="20" customWidth="1"/>
    <col min="3289" max="3292" width="11" style="20"/>
    <col min="3293" max="3293" width="22.5703125" style="20" customWidth="1"/>
    <col min="3294" max="3294" width="14" style="20" customWidth="1"/>
    <col min="3295" max="3295" width="1.7109375" style="20" customWidth="1"/>
    <col min="3296" max="3540" width="11" style="20"/>
    <col min="3541" max="3541" width="4.42578125" style="20" customWidth="1"/>
    <col min="3542" max="3542" width="11" style="20"/>
    <col min="3543" max="3543" width="17.5703125" style="20" customWidth="1"/>
    <col min="3544" max="3544" width="11.5703125" style="20" customWidth="1"/>
    <col min="3545" max="3548" width="11" style="20"/>
    <col min="3549" max="3549" width="22.5703125" style="20" customWidth="1"/>
    <col min="3550" max="3550" width="14" style="20" customWidth="1"/>
    <col min="3551" max="3551" width="1.7109375" style="20" customWidth="1"/>
    <col min="3552" max="3796" width="11" style="20"/>
    <col min="3797" max="3797" width="4.42578125" style="20" customWidth="1"/>
    <col min="3798" max="3798" width="11" style="20"/>
    <col min="3799" max="3799" width="17.5703125" style="20" customWidth="1"/>
    <col min="3800" max="3800" width="11.5703125" style="20" customWidth="1"/>
    <col min="3801" max="3804" width="11" style="20"/>
    <col min="3805" max="3805" width="22.5703125" style="20" customWidth="1"/>
    <col min="3806" max="3806" width="14" style="20" customWidth="1"/>
    <col min="3807" max="3807" width="1.7109375" style="20" customWidth="1"/>
    <col min="3808" max="4052" width="11" style="20"/>
    <col min="4053" max="4053" width="4.42578125" style="20" customWidth="1"/>
    <col min="4054" max="4054" width="11" style="20"/>
    <col min="4055" max="4055" width="17.5703125" style="20" customWidth="1"/>
    <col min="4056" max="4056" width="11.5703125" style="20" customWidth="1"/>
    <col min="4057" max="4060" width="11" style="20"/>
    <col min="4061" max="4061" width="22.5703125" style="20" customWidth="1"/>
    <col min="4062" max="4062" width="14" style="20" customWidth="1"/>
    <col min="4063" max="4063" width="1.7109375" style="20" customWidth="1"/>
    <col min="4064" max="4308" width="11" style="20"/>
    <col min="4309" max="4309" width="4.42578125" style="20" customWidth="1"/>
    <col min="4310" max="4310" width="11" style="20"/>
    <col min="4311" max="4311" width="17.5703125" style="20" customWidth="1"/>
    <col min="4312" max="4312" width="11.5703125" style="20" customWidth="1"/>
    <col min="4313" max="4316" width="11" style="20"/>
    <col min="4317" max="4317" width="22.5703125" style="20" customWidth="1"/>
    <col min="4318" max="4318" width="14" style="20" customWidth="1"/>
    <col min="4319" max="4319" width="1.7109375" style="20" customWidth="1"/>
    <col min="4320" max="4564" width="11" style="20"/>
    <col min="4565" max="4565" width="4.42578125" style="20" customWidth="1"/>
    <col min="4566" max="4566" width="11" style="20"/>
    <col min="4567" max="4567" width="17.5703125" style="20" customWidth="1"/>
    <col min="4568" max="4568" width="11.5703125" style="20" customWidth="1"/>
    <col min="4569" max="4572" width="11" style="20"/>
    <col min="4573" max="4573" width="22.5703125" style="20" customWidth="1"/>
    <col min="4574" max="4574" width="14" style="20" customWidth="1"/>
    <col min="4575" max="4575" width="1.7109375" style="20" customWidth="1"/>
    <col min="4576" max="4820" width="11" style="20"/>
    <col min="4821" max="4821" width="4.42578125" style="20" customWidth="1"/>
    <col min="4822" max="4822" width="11" style="20"/>
    <col min="4823" max="4823" width="17.5703125" style="20" customWidth="1"/>
    <col min="4824" max="4824" width="11.5703125" style="20" customWidth="1"/>
    <col min="4825" max="4828" width="11" style="20"/>
    <col min="4829" max="4829" width="22.5703125" style="20" customWidth="1"/>
    <col min="4830" max="4830" width="14" style="20" customWidth="1"/>
    <col min="4831" max="4831" width="1.7109375" style="20" customWidth="1"/>
    <col min="4832" max="5076" width="11" style="20"/>
    <col min="5077" max="5077" width="4.42578125" style="20" customWidth="1"/>
    <col min="5078" max="5078" width="11" style="20"/>
    <col min="5079" max="5079" width="17.5703125" style="20" customWidth="1"/>
    <col min="5080" max="5080" width="11.5703125" style="20" customWidth="1"/>
    <col min="5081" max="5084" width="11" style="20"/>
    <col min="5085" max="5085" width="22.5703125" style="20" customWidth="1"/>
    <col min="5086" max="5086" width="14" style="20" customWidth="1"/>
    <col min="5087" max="5087" width="1.7109375" style="20" customWidth="1"/>
    <col min="5088" max="5332" width="11" style="20"/>
    <col min="5333" max="5333" width="4.42578125" style="20" customWidth="1"/>
    <col min="5334" max="5334" width="11" style="20"/>
    <col min="5335" max="5335" width="17.5703125" style="20" customWidth="1"/>
    <col min="5336" max="5336" width="11.5703125" style="20" customWidth="1"/>
    <col min="5337" max="5340" width="11" style="20"/>
    <col min="5341" max="5341" width="22.5703125" style="20" customWidth="1"/>
    <col min="5342" max="5342" width="14" style="20" customWidth="1"/>
    <col min="5343" max="5343" width="1.7109375" style="20" customWidth="1"/>
    <col min="5344" max="5588" width="11" style="20"/>
    <col min="5589" max="5589" width="4.42578125" style="20" customWidth="1"/>
    <col min="5590" max="5590" width="11" style="20"/>
    <col min="5591" max="5591" width="17.5703125" style="20" customWidth="1"/>
    <col min="5592" max="5592" width="11.5703125" style="20" customWidth="1"/>
    <col min="5593" max="5596" width="11" style="20"/>
    <col min="5597" max="5597" width="22.5703125" style="20" customWidth="1"/>
    <col min="5598" max="5598" width="14" style="20" customWidth="1"/>
    <col min="5599" max="5599" width="1.7109375" style="20" customWidth="1"/>
    <col min="5600" max="5844" width="11" style="20"/>
    <col min="5845" max="5845" width="4.42578125" style="20" customWidth="1"/>
    <col min="5846" max="5846" width="11" style="20"/>
    <col min="5847" max="5847" width="17.5703125" style="20" customWidth="1"/>
    <col min="5848" max="5848" width="11.5703125" style="20" customWidth="1"/>
    <col min="5849" max="5852" width="11" style="20"/>
    <col min="5853" max="5853" width="22.5703125" style="20" customWidth="1"/>
    <col min="5854" max="5854" width="14" style="20" customWidth="1"/>
    <col min="5855" max="5855" width="1.7109375" style="20" customWidth="1"/>
    <col min="5856" max="6100" width="11" style="20"/>
    <col min="6101" max="6101" width="4.42578125" style="20" customWidth="1"/>
    <col min="6102" max="6102" width="11" style="20"/>
    <col min="6103" max="6103" width="17.5703125" style="20" customWidth="1"/>
    <col min="6104" max="6104" width="11.5703125" style="20" customWidth="1"/>
    <col min="6105" max="6108" width="11" style="20"/>
    <col min="6109" max="6109" width="22.5703125" style="20" customWidth="1"/>
    <col min="6110" max="6110" width="14" style="20" customWidth="1"/>
    <col min="6111" max="6111" width="1.7109375" style="20" customWidth="1"/>
    <col min="6112" max="6356" width="11" style="20"/>
    <col min="6357" max="6357" width="4.42578125" style="20" customWidth="1"/>
    <col min="6358" max="6358" width="11" style="20"/>
    <col min="6359" max="6359" width="17.5703125" style="20" customWidth="1"/>
    <col min="6360" max="6360" width="11.5703125" style="20" customWidth="1"/>
    <col min="6361" max="6364" width="11" style="20"/>
    <col min="6365" max="6365" width="22.5703125" style="20" customWidth="1"/>
    <col min="6366" max="6366" width="14" style="20" customWidth="1"/>
    <col min="6367" max="6367" width="1.7109375" style="20" customWidth="1"/>
    <col min="6368" max="6612" width="11" style="20"/>
    <col min="6613" max="6613" width="4.42578125" style="20" customWidth="1"/>
    <col min="6614" max="6614" width="11" style="20"/>
    <col min="6615" max="6615" width="17.5703125" style="20" customWidth="1"/>
    <col min="6616" max="6616" width="11.5703125" style="20" customWidth="1"/>
    <col min="6617" max="6620" width="11" style="20"/>
    <col min="6621" max="6621" width="22.5703125" style="20" customWidth="1"/>
    <col min="6622" max="6622" width="14" style="20" customWidth="1"/>
    <col min="6623" max="6623" width="1.7109375" style="20" customWidth="1"/>
    <col min="6624" max="6868" width="11" style="20"/>
    <col min="6869" max="6869" width="4.42578125" style="20" customWidth="1"/>
    <col min="6870" max="6870" width="11" style="20"/>
    <col min="6871" max="6871" width="17.5703125" style="20" customWidth="1"/>
    <col min="6872" max="6872" width="11.5703125" style="20" customWidth="1"/>
    <col min="6873" max="6876" width="11" style="20"/>
    <col min="6877" max="6877" width="22.5703125" style="20" customWidth="1"/>
    <col min="6878" max="6878" width="14" style="20" customWidth="1"/>
    <col min="6879" max="6879" width="1.7109375" style="20" customWidth="1"/>
    <col min="6880" max="7124" width="11" style="20"/>
    <col min="7125" max="7125" width="4.42578125" style="20" customWidth="1"/>
    <col min="7126" max="7126" width="11" style="20"/>
    <col min="7127" max="7127" width="17.5703125" style="20" customWidth="1"/>
    <col min="7128" max="7128" width="11.5703125" style="20" customWidth="1"/>
    <col min="7129" max="7132" width="11" style="20"/>
    <col min="7133" max="7133" width="22.5703125" style="20" customWidth="1"/>
    <col min="7134" max="7134" width="14" style="20" customWidth="1"/>
    <col min="7135" max="7135" width="1.7109375" style="20" customWidth="1"/>
    <col min="7136" max="7380" width="11" style="20"/>
    <col min="7381" max="7381" width="4.42578125" style="20" customWidth="1"/>
    <col min="7382" max="7382" width="11" style="20"/>
    <col min="7383" max="7383" width="17.5703125" style="20" customWidth="1"/>
    <col min="7384" max="7384" width="11.5703125" style="20" customWidth="1"/>
    <col min="7385" max="7388" width="11" style="20"/>
    <col min="7389" max="7389" width="22.5703125" style="20" customWidth="1"/>
    <col min="7390" max="7390" width="14" style="20" customWidth="1"/>
    <col min="7391" max="7391" width="1.7109375" style="20" customWidth="1"/>
    <col min="7392" max="7636" width="11" style="20"/>
    <col min="7637" max="7637" width="4.42578125" style="20" customWidth="1"/>
    <col min="7638" max="7638" width="11" style="20"/>
    <col min="7639" max="7639" width="17.5703125" style="20" customWidth="1"/>
    <col min="7640" max="7640" width="11.5703125" style="20" customWidth="1"/>
    <col min="7641" max="7644" width="11" style="20"/>
    <col min="7645" max="7645" width="22.5703125" style="20" customWidth="1"/>
    <col min="7646" max="7646" width="14" style="20" customWidth="1"/>
    <col min="7647" max="7647" width="1.7109375" style="20" customWidth="1"/>
    <col min="7648" max="7892" width="11" style="20"/>
    <col min="7893" max="7893" width="4.42578125" style="20" customWidth="1"/>
    <col min="7894" max="7894" width="11" style="20"/>
    <col min="7895" max="7895" width="17.5703125" style="20" customWidth="1"/>
    <col min="7896" max="7896" width="11.5703125" style="20" customWidth="1"/>
    <col min="7897" max="7900" width="11" style="20"/>
    <col min="7901" max="7901" width="22.5703125" style="20" customWidth="1"/>
    <col min="7902" max="7902" width="14" style="20" customWidth="1"/>
    <col min="7903" max="7903" width="1.7109375" style="20" customWidth="1"/>
    <col min="7904" max="8148" width="11" style="20"/>
    <col min="8149" max="8149" width="4.42578125" style="20" customWidth="1"/>
    <col min="8150" max="8150" width="11" style="20"/>
    <col min="8151" max="8151" width="17.5703125" style="20" customWidth="1"/>
    <col min="8152" max="8152" width="11.5703125" style="20" customWidth="1"/>
    <col min="8153" max="8156" width="11" style="20"/>
    <col min="8157" max="8157" width="22.5703125" style="20" customWidth="1"/>
    <col min="8158" max="8158" width="14" style="20" customWidth="1"/>
    <col min="8159" max="8159" width="1.7109375" style="20" customWidth="1"/>
    <col min="8160" max="8404" width="11" style="20"/>
    <col min="8405" max="8405" width="4.42578125" style="20" customWidth="1"/>
    <col min="8406" max="8406" width="11" style="20"/>
    <col min="8407" max="8407" width="17.5703125" style="20" customWidth="1"/>
    <col min="8408" max="8408" width="11.5703125" style="20" customWidth="1"/>
    <col min="8409" max="8412" width="11" style="20"/>
    <col min="8413" max="8413" width="22.5703125" style="20" customWidth="1"/>
    <col min="8414" max="8414" width="14" style="20" customWidth="1"/>
    <col min="8415" max="8415" width="1.7109375" style="20" customWidth="1"/>
    <col min="8416" max="8660" width="11" style="20"/>
    <col min="8661" max="8661" width="4.42578125" style="20" customWidth="1"/>
    <col min="8662" max="8662" width="11" style="20"/>
    <col min="8663" max="8663" width="17.5703125" style="20" customWidth="1"/>
    <col min="8664" max="8664" width="11.5703125" style="20" customWidth="1"/>
    <col min="8665" max="8668" width="11" style="20"/>
    <col min="8669" max="8669" width="22.5703125" style="20" customWidth="1"/>
    <col min="8670" max="8670" width="14" style="20" customWidth="1"/>
    <col min="8671" max="8671" width="1.7109375" style="20" customWidth="1"/>
    <col min="8672" max="8916" width="11" style="20"/>
    <col min="8917" max="8917" width="4.42578125" style="20" customWidth="1"/>
    <col min="8918" max="8918" width="11" style="20"/>
    <col min="8919" max="8919" width="17.5703125" style="20" customWidth="1"/>
    <col min="8920" max="8920" width="11.5703125" style="20" customWidth="1"/>
    <col min="8921" max="8924" width="11" style="20"/>
    <col min="8925" max="8925" width="22.5703125" style="20" customWidth="1"/>
    <col min="8926" max="8926" width="14" style="20" customWidth="1"/>
    <col min="8927" max="8927" width="1.7109375" style="20" customWidth="1"/>
    <col min="8928" max="9172" width="11" style="20"/>
    <col min="9173" max="9173" width="4.42578125" style="20" customWidth="1"/>
    <col min="9174" max="9174" width="11" style="20"/>
    <col min="9175" max="9175" width="17.5703125" style="20" customWidth="1"/>
    <col min="9176" max="9176" width="11.5703125" style="20" customWidth="1"/>
    <col min="9177" max="9180" width="11" style="20"/>
    <col min="9181" max="9181" width="22.5703125" style="20" customWidth="1"/>
    <col min="9182" max="9182" width="14" style="20" customWidth="1"/>
    <col min="9183" max="9183" width="1.7109375" style="20" customWidth="1"/>
    <col min="9184" max="9428" width="11" style="20"/>
    <col min="9429" max="9429" width="4.42578125" style="20" customWidth="1"/>
    <col min="9430" max="9430" width="11" style="20"/>
    <col min="9431" max="9431" width="17.5703125" style="20" customWidth="1"/>
    <col min="9432" max="9432" width="11.5703125" style="20" customWidth="1"/>
    <col min="9433" max="9436" width="11" style="20"/>
    <col min="9437" max="9437" width="22.5703125" style="20" customWidth="1"/>
    <col min="9438" max="9438" width="14" style="20" customWidth="1"/>
    <col min="9439" max="9439" width="1.7109375" style="20" customWidth="1"/>
    <col min="9440" max="9684" width="11" style="20"/>
    <col min="9685" max="9685" width="4.42578125" style="20" customWidth="1"/>
    <col min="9686" max="9686" width="11" style="20"/>
    <col min="9687" max="9687" width="17.5703125" style="20" customWidth="1"/>
    <col min="9688" max="9688" width="11.5703125" style="20" customWidth="1"/>
    <col min="9689" max="9692" width="11" style="20"/>
    <col min="9693" max="9693" width="22.5703125" style="20" customWidth="1"/>
    <col min="9694" max="9694" width="14" style="20" customWidth="1"/>
    <col min="9695" max="9695" width="1.7109375" style="20" customWidth="1"/>
    <col min="9696" max="9940" width="11" style="20"/>
    <col min="9941" max="9941" width="4.42578125" style="20" customWidth="1"/>
    <col min="9942" max="9942" width="11" style="20"/>
    <col min="9943" max="9943" width="17.5703125" style="20" customWidth="1"/>
    <col min="9944" max="9944" width="11.5703125" style="20" customWidth="1"/>
    <col min="9945" max="9948" width="11" style="20"/>
    <col min="9949" max="9949" width="22.5703125" style="20" customWidth="1"/>
    <col min="9950" max="9950" width="14" style="20" customWidth="1"/>
    <col min="9951" max="9951" width="1.7109375" style="20" customWidth="1"/>
    <col min="9952" max="10196" width="11" style="20"/>
    <col min="10197" max="10197" width="4.42578125" style="20" customWidth="1"/>
    <col min="10198" max="10198" width="11" style="20"/>
    <col min="10199" max="10199" width="17.5703125" style="20" customWidth="1"/>
    <col min="10200" max="10200" width="11.5703125" style="20" customWidth="1"/>
    <col min="10201" max="10204" width="11" style="20"/>
    <col min="10205" max="10205" width="22.5703125" style="20" customWidth="1"/>
    <col min="10206" max="10206" width="14" style="20" customWidth="1"/>
    <col min="10207" max="10207" width="1.7109375" style="20" customWidth="1"/>
    <col min="10208" max="10452" width="11" style="20"/>
    <col min="10453" max="10453" width="4.42578125" style="20" customWidth="1"/>
    <col min="10454" max="10454" width="11" style="20"/>
    <col min="10455" max="10455" width="17.5703125" style="20" customWidth="1"/>
    <col min="10456" max="10456" width="11.5703125" style="20" customWidth="1"/>
    <col min="10457" max="10460" width="11" style="20"/>
    <col min="10461" max="10461" width="22.5703125" style="20" customWidth="1"/>
    <col min="10462" max="10462" width="14" style="20" customWidth="1"/>
    <col min="10463" max="10463" width="1.7109375" style="20" customWidth="1"/>
    <col min="10464" max="10708" width="11" style="20"/>
    <col min="10709" max="10709" width="4.42578125" style="20" customWidth="1"/>
    <col min="10710" max="10710" width="11" style="20"/>
    <col min="10711" max="10711" width="17.5703125" style="20" customWidth="1"/>
    <col min="10712" max="10712" width="11.5703125" style="20" customWidth="1"/>
    <col min="10713" max="10716" width="11" style="20"/>
    <col min="10717" max="10717" width="22.5703125" style="20" customWidth="1"/>
    <col min="10718" max="10718" width="14" style="20" customWidth="1"/>
    <col min="10719" max="10719" width="1.7109375" style="20" customWidth="1"/>
    <col min="10720" max="10964" width="11" style="20"/>
    <col min="10965" max="10965" width="4.42578125" style="20" customWidth="1"/>
    <col min="10966" max="10966" width="11" style="20"/>
    <col min="10967" max="10967" width="17.5703125" style="20" customWidth="1"/>
    <col min="10968" max="10968" width="11.5703125" style="20" customWidth="1"/>
    <col min="10969" max="10972" width="11" style="20"/>
    <col min="10973" max="10973" width="22.5703125" style="20" customWidth="1"/>
    <col min="10974" max="10974" width="14" style="20" customWidth="1"/>
    <col min="10975" max="10975" width="1.7109375" style="20" customWidth="1"/>
    <col min="10976" max="11220" width="11" style="20"/>
    <col min="11221" max="11221" width="4.42578125" style="20" customWidth="1"/>
    <col min="11222" max="11222" width="11" style="20"/>
    <col min="11223" max="11223" width="17.5703125" style="20" customWidth="1"/>
    <col min="11224" max="11224" width="11.5703125" style="20" customWidth="1"/>
    <col min="11225" max="11228" width="11" style="20"/>
    <col min="11229" max="11229" width="22.5703125" style="20" customWidth="1"/>
    <col min="11230" max="11230" width="14" style="20" customWidth="1"/>
    <col min="11231" max="11231" width="1.7109375" style="20" customWidth="1"/>
    <col min="11232" max="11476" width="11" style="20"/>
    <col min="11477" max="11477" width="4.42578125" style="20" customWidth="1"/>
    <col min="11478" max="11478" width="11" style="20"/>
    <col min="11479" max="11479" width="17.5703125" style="20" customWidth="1"/>
    <col min="11480" max="11480" width="11.5703125" style="20" customWidth="1"/>
    <col min="11481" max="11484" width="11" style="20"/>
    <col min="11485" max="11485" width="22.5703125" style="20" customWidth="1"/>
    <col min="11486" max="11486" width="14" style="20" customWidth="1"/>
    <col min="11487" max="11487" width="1.7109375" style="20" customWidth="1"/>
    <col min="11488" max="11732" width="11" style="20"/>
    <col min="11733" max="11733" width="4.42578125" style="20" customWidth="1"/>
    <col min="11734" max="11734" width="11" style="20"/>
    <col min="11735" max="11735" width="17.5703125" style="20" customWidth="1"/>
    <col min="11736" max="11736" width="11.5703125" style="20" customWidth="1"/>
    <col min="11737" max="11740" width="11" style="20"/>
    <col min="11741" max="11741" width="22.5703125" style="20" customWidth="1"/>
    <col min="11742" max="11742" width="14" style="20" customWidth="1"/>
    <col min="11743" max="11743" width="1.7109375" style="20" customWidth="1"/>
    <col min="11744" max="11988" width="11" style="20"/>
    <col min="11989" max="11989" width="4.42578125" style="20" customWidth="1"/>
    <col min="11990" max="11990" width="11" style="20"/>
    <col min="11991" max="11991" width="17.5703125" style="20" customWidth="1"/>
    <col min="11992" max="11992" width="11.5703125" style="20" customWidth="1"/>
    <col min="11993" max="11996" width="11" style="20"/>
    <col min="11997" max="11997" width="22.5703125" style="20" customWidth="1"/>
    <col min="11998" max="11998" width="14" style="20" customWidth="1"/>
    <col min="11999" max="11999" width="1.7109375" style="20" customWidth="1"/>
    <col min="12000" max="12244" width="11" style="20"/>
    <col min="12245" max="12245" width="4.42578125" style="20" customWidth="1"/>
    <col min="12246" max="12246" width="11" style="20"/>
    <col min="12247" max="12247" width="17.5703125" style="20" customWidth="1"/>
    <col min="12248" max="12248" width="11.5703125" style="20" customWidth="1"/>
    <col min="12249" max="12252" width="11" style="20"/>
    <col min="12253" max="12253" width="22.5703125" style="20" customWidth="1"/>
    <col min="12254" max="12254" width="14" style="20" customWidth="1"/>
    <col min="12255" max="12255" width="1.7109375" style="20" customWidth="1"/>
    <col min="12256" max="12500" width="11" style="20"/>
    <col min="12501" max="12501" width="4.42578125" style="20" customWidth="1"/>
    <col min="12502" max="12502" width="11" style="20"/>
    <col min="12503" max="12503" width="17.5703125" style="20" customWidth="1"/>
    <col min="12504" max="12504" width="11.5703125" style="20" customWidth="1"/>
    <col min="12505" max="12508" width="11" style="20"/>
    <col min="12509" max="12509" width="22.5703125" style="20" customWidth="1"/>
    <col min="12510" max="12510" width="14" style="20" customWidth="1"/>
    <col min="12511" max="12511" width="1.7109375" style="20" customWidth="1"/>
    <col min="12512" max="12756" width="11" style="20"/>
    <col min="12757" max="12757" width="4.42578125" style="20" customWidth="1"/>
    <col min="12758" max="12758" width="11" style="20"/>
    <col min="12759" max="12759" width="17.5703125" style="20" customWidth="1"/>
    <col min="12760" max="12760" width="11.5703125" style="20" customWidth="1"/>
    <col min="12761" max="12764" width="11" style="20"/>
    <col min="12765" max="12765" width="22.5703125" style="20" customWidth="1"/>
    <col min="12766" max="12766" width="14" style="20" customWidth="1"/>
    <col min="12767" max="12767" width="1.7109375" style="20" customWidth="1"/>
    <col min="12768" max="13012" width="11" style="20"/>
    <col min="13013" max="13013" width="4.42578125" style="20" customWidth="1"/>
    <col min="13014" max="13014" width="11" style="20"/>
    <col min="13015" max="13015" width="17.5703125" style="20" customWidth="1"/>
    <col min="13016" max="13016" width="11.5703125" style="20" customWidth="1"/>
    <col min="13017" max="13020" width="11" style="20"/>
    <col min="13021" max="13021" width="22.5703125" style="20" customWidth="1"/>
    <col min="13022" max="13022" width="14" style="20" customWidth="1"/>
    <col min="13023" max="13023" width="1.7109375" style="20" customWidth="1"/>
    <col min="13024" max="13268" width="11" style="20"/>
    <col min="13269" max="13269" width="4.42578125" style="20" customWidth="1"/>
    <col min="13270" max="13270" width="11" style="20"/>
    <col min="13271" max="13271" width="17.5703125" style="20" customWidth="1"/>
    <col min="13272" max="13272" width="11.5703125" style="20" customWidth="1"/>
    <col min="13273" max="13276" width="11" style="20"/>
    <col min="13277" max="13277" width="22.5703125" style="20" customWidth="1"/>
    <col min="13278" max="13278" width="14" style="20" customWidth="1"/>
    <col min="13279" max="13279" width="1.7109375" style="20" customWidth="1"/>
    <col min="13280" max="13524" width="11" style="20"/>
    <col min="13525" max="13525" width="4.42578125" style="20" customWidth="1"/>
    <col min="13526" max="13526" width="11" style="20"/>
    <col min="13527" max="13527" width="17.5703125" style="20" customWidth="1"/>
    <col min="13528" max="13528" width="11.5703125" style="20" customWidth="1"/>
    <col min="13529" max="13532" width="11" style="20"/>
    <col min="13533" max="13533" width="22.5703125" style="20" customWidth="1"/>
    <col min="13534" max="13534" width="14" style="20" customWidth="1"/>
    <col min="13535" max="13535" width="1.7109375" style="20" customWidth="1"/>
    <col min="13536" max="13780" width="11" style="20"/>
    <col min="13781" max="13781" width="4.42578125" style="20" customWidth="1"/>
    <col min="13782" max="13782" width="11" style="20"/>
    <col min="13783" max="13783" width="17.5703125" style="20" customWidth="1"/>
    <col min="13784" max="13784" width="11.5703125" style="20" customWidth="1"/>
    <col min="13785" max="13788" width="11" style="20"/>
    <col min="13789" max="13789" width="22.5703125" style="20" customWidth="1"/>
    <col min="13790" max="13790" width="14" style="20" customWidth="1"/>
    <col min="13791" max="13791" width="1.7109375" style="20" customWidth="1"/>
    <col min="13792" max="14036" width="11" style="20"/>
    <col min="14037" max="14037" width="4.42578125" style="20" customWidth="1"/>
    <col min="14038" max="14038" width="11" style="20"/>
    <col min="14039" max="14039" width="17.5703125" style="20" customWidth="1"/>
    <col min="14040" max="14040" width="11.5703125" style="20" customWidth="1"/>
    <col min="14041" max="14044" width="11" style="20"/>
    <col min="14045" max="14045" width="22.5703125" style="20" customWidth="1"/>
    <col min="14046" max="14046" width="14" style="20" customWidth="1"/>
    <col min="14047" max="14047" width="1.7109375" style="20" customWidth="1"/>
    <col min="14048" max="14292" width="11" style="20"/>
    <col min="14293" max="14293" width="4.42578125" style="20" customWidth="1"/>
    <col min="14294" max="14294" width="11" style="20"/>
    <col min="14295" max="14295" width="17.5703125" style="20" customWidth="1"/>
    <col min="14296" max="14296" width="11.5703125" style="20" customWidth="1"/>
    <col min="14297" max="14300" width="11" style="20"/>
    <col min="14301" max="14301" width="22.5703125" style="20" customWidth="1"/>
    <col min="14302" max="14302" width="14" style="20" customWidth="1"/>
    <col min="14303" max="14303" width="1.7109375" style="20" customWidth="1"/>
    <col min="14304" max="14548" width="11" style="20"/>
    <col min="14549" max="14549" width="4.42578125" style="20" customWidth="1"/>
    <col min="14550" max="14550" width="11" style="20"/>
    <col min="14551" max="14551" width="17.5703125" style="20" customWidth="1"/>
    <col min="14552" max="14552" width="11.5703125" style="20" customWidth="1"/>
    <col min="14553" max="14556" width="11" style="20"/>
    <col min="14557" max="14557" width="22.5703125" style="20" customWidth="1"/>
    <col min="14558" max="14558" width="14" style="20" customWidth="1"/>
    <col min="14559" max="14559" width="1.7109375" style="20" customWidth="1"/>
    <col min="14560" max="14804" width="11" style="20"/>
    <col min="14805" max="14805" width="4.42578125" style="20" customWidth="1"/>
    <col min="14806" max="14806" width="11" style="20"/>
    <col min="14807" max="14807" width="17.5703125" style="20" customWidth="1"/>
    <col min="14808" max="14808" width="11.5703125" style="20" customWidth="1"/>
    <col min="14809" max="14812" width="11" style="20"/>
    <col min="14813" max="14813" width="22.5703125" style="20" customWidth="1"/>
    <col min="14814" max="14814" width="14" style="20" customWidth="1"/>
    <col min="14815" max="14815" width="1.7109375" style="20" customWidth="1"/>
    <col min="14816" max="15060" width="11" style="20"/>
    <col min="15061" max="15061" width="4.42578125" style="20" customWidth="1"/>
    <col min="15062" max="15062" width="11" style="20"/>
    <col min="15063" max="15063" width="17.5703125" style="20" customWidth="1"/>
    <col min="15064" max="15064" width="11.5703125" style="20" customWidth="1"/>
    <col min="15065" max="15068" width="11" style="20"/>
    <col min="15069" max="15069" width="22.5703125" style="20" customWidth="1"/>
    <col min="15070" max="15070" width="14" style="20" customWidth="1"/>
    <col min="15071" max="15071" width="1.7109375" style="20" customWidth="1"/>
    <col min="15072" max="15316" width="11" style="20"/>
    <col min="15317" max="15317" width="4.42578125" style="20" customWidth="1"/>
    <col min="15318" max="15318" width="11" style="20"/>
    <col min="15319" max="15319" width="17.5703125" style="20" customWidth="1"/>
    <col min="15320" max="15320" width="11.5703125" style="20" customWidth="1"/>
    <col min="15321" max="15324" width="11" style="20"/>
    <col min="15325" max="15325" width="22.5703125" style="20" customWidth="1"/>
    <col min="15326" max="15326" width="14" style="20" customWidth="1"/>
    <col min="15327" max="15327" width="1.7109375" style="20" customWidth="1"/>
    <col min="15328" max="15572" width="11" style="20"/>
    <col min="15573" max="15573" width="4.42578125" style="20" customWidth="1"/>
    <col min="15574" max="15574" width="11" style="20"/>
    <col min="15575" max="15575" width="17.5703125" style="20" customWidth="1"/>
    <col min="15576" max="15576" width="11.5703125" style="20" customWidth="1"/>
    <col min="15577" max="15580" width="11" style="20"/>
    <col min="15581" max="15581" width="22.5703125" style="20" customWidth="1"/>
    <col min="15582" max="15582" width="14" style="20" customWidth="1"/>
    <col min="15583" max="15583" width="1.7109375" style="20" customWidth="1"/>
    <col min="15584" max="15828" width="11" style="20"/>
    <col min="15829" max="15829" width="4.42578125" style="20" customWidth="1"/>
    <col min="15830" max="15830" width="11" style="20"/>
    <col min="15831" max="15831" width="17.5703125" style="20" customWidth="1"/>
    <col min="15832" max="15832" width="11.5703125" style="20" customWidth="1"/>
    <col min="15833" max="15836" width="11" style="20"/>
    <col min="15837" max="15837" width="22.5703125" style="20" customWidth="1"/>
    <col min="15838" max="15838" width="14" style="20" customWidth="1"/>
    <col min="15839" max="15839" width="1.7109375" style="20" customWidth="1"/>
    <col min="15840" max="16084" width="11" style="20"/>
    <col min="16085" max="16085" width="4.42578125" style="20" customWidth="1"/>
    <col min="16086" max="16086" width="11" style="20"/>
    <col min="16087" max="16087" width="17.5703125" style="20" customWidth="1"/>
    <col min="16088" max="16088" width="11.5703125" style="20" customWidth="1"/>
    <col min="16089" max="16092" width="11" style="20"/>
    <col min="16093" max="16093" width="22.5703125" style="20" customWidth="1"/>
    <col min="16094" max="16094" width="14" style="20" customWidth="1"/>
    <col min="16095" max="16095" width="1.7109375" style="20" customWidth="1"/>
    <col min="16096" max="16384" width="11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84</v>
      </c>
      <c r="E2" s="24"/>
      <c r="F2" s="24"/>
      <c r="G2" s="24"/>
      <c r="H2" s="24"/>
      <c r="I2" s="25"/>
      <c r="J2" s="26" t="s">
        <v>85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86</v>
      </c>
      <c r="E4" s="24"/>
      <c r="F4" s="24"/>
      <c r="G4" s="24"/>
      <c r="H4" s="24"/>
      <c r="I4" s="25"/>
      <c r="J4" s="26" t="s">
        <v>87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116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118</v>
      </c>
      <c r="J12" s="40"/>
    </row>
    <row r="13" spans="2:10" ht="15" x14ac:dyDescent="0.25">
      <c r="B13" s="39"/>
      <c r="C13" s="41" t="s">
        <v>119</v>
      </c>
      <c r="E13" s="85"/>
      <c r="J13" s="40"/>
    </row>
    <row r="14" spans="2:10" x14ac:dyDescent="0.2">
      <c r="B14" s="39"/>
      <c r="J14" s="40"/>
    </row>
    <row r="15" spans="2:10" x14ac:dyDescent="0.2">
      <c r="B15" s="39"/>
      <c r="C15" s="20" t="s">
        <v>120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89</v>
      </c>
      <c r="D17" s="42"/>
      <c r="H17" s="44" t="s">
        <v>90</v>
      </c>
      <c r="I17" s="44" t="s">
        <v>91</v>
      </c>
      <c r="J17" s="40"/>
    </row>
    <row r="18" spans="2:10" x14ac:dyDescent="0.2">
      <c r="B18" s="39"/>
      <c r="C18" s="41" t="s">
        <v>92</v>
      </c>
      <c r="D18" s="41"/>
      <c r="E18" s="41"/>
      <c r="F18" s="41"/>
      <c r="H18" s="45">
        <v>7</v>
      </c>
      <c r="I18" s="46">
        <v>18738840</v>
      </c>
      <c r="J18" s="40"/>
    </row>
    <row r="19" spans="2:10" x14ac:dyDescent="0.2">
      <c r="B19" s="39"/>
      <c r="C19" s="20" t="s">
        <v>93</v>
      </c>
      <c r="H19" s="47"/>
      <c r="I19" s="48">
        <v>0</v>
      </c>
      <c r="J19" s="40"/>
    </row>
    <row r="20" spans="2:10" x14ac:dyDescent="0.2">
      <c r="B20" s="39"/>
      <c r="C20" s="20" t="s">
        <v>94</v>
      </c>
      <c r="H20" s="47"/>
      <c r="I20" s="48">
        <v>0</v>
      </c>
      <c r="J20" s="40"/>
    </row>
    <row r="21" spans="2:10" x14ac:dyDescent="0.2">
      <c r="B21" s="39"/>
      <c r="C21" s="20" t="s">
        <v>95</v>
      </c>
      <c r="H21" s="47">
        <v>2</v>
      </c>
      <c r="I21" s="49">
        <v>8724060</v>
      </c>
      <c r="J21" s="40"/>
    </row>
    <row r="22" spans="2:10" x14ac:dyDescent="0.2">
      <c r="B22" s="39"/>
      <c r="C22" s="20" t="s">
        <v>88</v>
      </c>
      <c r="H22" s="47"/>
      <c r="I22" s="48">
        <v>0</v>
      </c>
      <c r="J22" s="40"/>
    </row>
    <row r="23" spans="2:10" ht="13.5" thickBot="1" x14ac:dyDescent="0.25">
      <c r="B23" s="39"/>
      <c r="C23" s="20" t="s">
        <v>96</v>
      </c>
      <c r="H23" s="50">
        <v>2</v>
      </c>
      <c r="I23" s="51">
        <v>324270</v>
      </c>
      <c r="J23" s="40"/>
    </row>
    <row r="24" spans="2:10" x14ac:dyDescent="0.2">
      <c r="B24" s="39"/>
      <c r="C24" s="41" t="s">
        <v>97</v>
      </c>
      <c r="D24" s="41"/>
      <c r="E24" s="41"/>
      <c r="F24" s="41"/>
      <c r="H24" s="45">
        <f>H19+H20+H21+H22+H23</f>
        <v>4</v>
      </c>
      <c r="I24" s="52">
        <f>I19+I20+I21+I22+I23</f>
        <v>9048330</v>
      </c>
      <c r="J24" s="40"/>
    </row>
    <row r="25" spans="2:10" x14ac:dyDescent="0.2">
      <c r="B25" s="39"/>
      <c r="C25" s="20" t="s">
        <v>98</v>
      </c>
      <c r="H25" s="47">
        <v>3</v>
      </c>
      <c r="I25" s="48">
        <v>9690510</v>
      </c>
      <c r="J25" s="40"/>
    </row>
    <row r="26" spans="2:10" ht="13.5" thickBot="1" x14ac:dyDescent="0.25">
      <c r="B26" s="39"/>
      <c r="C26" s="20" t="s">
        <v>99</v>
      </c>
      <c r="H26" s="50">
        <v>0</v>
      </c>
      <c r="I26" s="51">
        <v>0</v>
      </c>
      <c r="J26" s="40"/>
    </row>
    <row r="27" spans="2:10" x14ac:dyDescent="0.2">
      <c r="B27" s="39"/>
      <c r="C27" s="41" t="s">
        <v>100</v>
      </c>
      <c r="D27" s="41"/>
      <c r="E27" s="41"/>
      <c r="F27" s="41"/>
      <c r="H27" s="45">
        <f>H25+H26</f>
        <v>3</v>
      </c>
      <c r="I27" s="52">
        <f>I25+I26</f>
        <v>9690510</v>
      </c>
      <c r="J27" s="40"/>
    </row>
    <row r="28" spans="2:10" ht="13.5" thickBot="1" x14ac:dyDescent="0.25">
      <c r="B28" s="39"/>
      <c r="C28" s="20" t="s">
        <v>101</v>
      </c>
      <c r="D28" s="41"/>
      <c r="E28" s="41"/>
      <c r="F28" s="41"/>
      <c r="H28" s="50">
        <v>0</v>
      </c>
      <c r="I28" s="51">
        <v>0</v>
      </c>
      <c r="J28" s="40"/>
    </row>
    <row r="29" spans="2:10" x14ac:dyDescent="0.2">
      <c r="B29" s="39"/>
      <c r="C29" s="41" t="s">
        <v>102</v>
      </c>
      <c r="D29" s="41"/>
      <c r="E29" s="41"/>
      <c r="F29" s="41"/>
      <c r="H29" s="47">
        <f>H28</f>
        <v>0</v>
      </c>
      <c r="I29" s="48">
        <f>I28</f>
        <v>0</v>
      </c>
      <c r="J29" s="40"/>
    </row>
    <row r="30" spans="2:10" x14ac:dyDescent="0.2">
      <c r="B30" s="39"/>
      <c r="C30" s="41"/>
      <c r="D30" s="41"/>
      <c r="E30" s="41"/>
      <c r="F30" s="41"/>
      <c r="H30" s="53"/>
      <c r="I30" s="52"/>
      <c r="J30" s="40"/>
    </row>
    <row r="31" spans="2:10" ht="13.5" thickBot="1" x14ac:dyDescent="0.25">
      <c r="B31" s="39"/>
      <c r="C31" s="41" t="s">
        <v>103</v>
      </c>
      <c r="D31" s="41"/>
      <c r="H31" s="54">
        <f>H24+H27+H29</f>
        <v>7</v>
      </c>
      <c r="I31" s="55">
        <f>I24+I27+I29</f>
        <v>18738840</v>
      </c>
      <c r="J31" s="40"/>
    </row>
    <row r="32" spans="2:10" ht="13.5" thickTop="1" x14ac:dyDescent="0.2">
      <c r="B32" s="39"/>
      <c r="C32" s="41"/>
      <c r="D32" s="41"/>
      <c r="H32" s="56"/>
      <c r="I32" s="48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8"/>
      <c r="G36" s="57" t="s">
        <v>104</v>
      </c>
      <c r="H36" s="58"/>
      <c r="I36" s="56"/>
      <c r="J36" s="40"/>
    </row>
    <row r="37" spans="2:10" ht="4.5" customHeight="1" x14ac:dyDescent="0.2">
      <c r="B37" s="39"/>
      <c r="C37" s="56"/>
      <c r="D37" s="56"/>
      <c r="G37" s="56"/>
      <c r="H37" s="56"/>
      <c r="I37" s="56"/>
      <c r="J37" s="40"/>
    </row>
    <row r="38" spans="2:10" x14ac:dyDescent="0.2">
      <c r="B38" s="39"/>
      <c r="C38" s="41" t="s">
        <v>117</v>
      </c>
      <c r="G38" s="59" t="s">
        <v>105</v>
      </c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60"/>
      <c r="C40" s="61"/>
      <c r="D40" s="61"/>
      <c r="E40" s="61"/>
      <c r="F40" s="61"/>
      <c r="G40" s="58"/>
      <c r="H40" s="58"/>
      <c r="I40" s="58"/>
      <c r="J40" s="6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3" zoomScaleNormal="100" zoomScaleSheetLayoutView="100" workbookViewId="0">
      <selection activeCell="L3" sqref="L3:O16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8.7109375" style="20" customWidth="1"/>
    <col min="4" max="4" width="18.28515625" style="20" customWidth="1"/>
    <col min="5" max="5" width="9.140625" style="20" customWidth="1"/>
    <col min="6" max="8" width="11.42578125" style="20"/>
    <col min="9" max="9" width="19.85546875" style="20" customWidth="1"/>
    <col min="10" max="10" width="15.85546875" style="20" customWidth="1"/>
    <col min="11" max="11" width="7.140625" style="20" customWidth="1"/>
    <col min="12" max="220" width="11.42578125" style="20"/>
    <col min="221" max="221" width="4.42578125" style="20" customWidth="1"/>
    <col min="222" max="222" width="11.42578125" style="20"/>
    <col min="223" max="223" width="17.5703125" style="20" customWidth="1"/>
    <col min="224" max="224" width="11.5703125" style="20" customWidth="1"/>
    <col min="225" max="228" width="11.42578125" style="20"/>
    <col min="229" max="229" width="22.5703125" style="20" customWidth="1"/>
    <col min="230" max="230" width="14" style="20" customWidth="1"/>
    <col min="231" max="231" width="1.7109375" style="20" customWidth="1"/>
    <col min="232" max="476" width="11.42578125" style="20"/>
    <col min="477" max="477" width="4.42578125" style="20" customWidth="1"/>
    <col min="478" max="478" width="11.42578125" style="20"/>
    <col min="479" max="479" width="17.5703125" style="20" customWidth="1"/>
    <col min="480" max="480" width="11.5703125" style="20" customWidth="1"/>
    <col min="481" max="484" width="11.42578125" style="20"/>
    <col min="485" max="485" width="22.5703125" style="20" customWidth="1"/>
    <col min="486" max="486" width="14" style="20" customWidth="1"/>
    <col min="487" max="487" width="1.7109375" style="20" customWidth="1"/>
    <col min="488" max="732" width="11.42578125" style="20"/>
    <col min="733" max="733" width="4.42578125" style="20" customWidth="1"/>
    <col min="734" max="734" width="11.42578125" style="20"/>
    <col min="735" max="735" width="17.5703125" style="20" customWidth="1"/>
    <col min="736" max="736" width="11.5703125" style="20" customWidth="1"/>
    <col min="737" max="740" width="11.42578125" style="20"/>
    <col min="741" max="741" width="22.5703125" style="20" customWidth="1"/>
    <col min="742" max="742" width="14" style="20" customWidth="1"/>
    <col min="743" max="743" width="1.7109375" style="20" customWidth="1"/>
    <col min="744" max="988" width="11.42578125" style="20"/>
    <col min="989" max="989" width="4.42578125" style="20" customWidth="1"/>
    <col min="990" max="990" width="11.42578125" style="20"/>
    <col min="991" max="991" width="17.5703125" style="20" customWidth="1"/>
    <col min="992" max="992" width="11.5703125" style="20" customWidth="1"/>
    <col min="993" max="996" width="11.42578125" style="20"/>
    <col min="997" max="997" width="22.5703125" style="20" customWidth="1"/>
    <col min="998" max="998" width="14" style="20" customWidth="1"/>
    <col min="999" max="999" width="1.7109375" style="20" customWidth="1"/>
    <col min="1000" max="1244" width="11.42578125" style="20"/>
    <col min="1245" max="1245" width="4.42578125" style="20" customWidth="1"/>
    <col min="1246" max="1246" width="11.42578125" style="20"/>
    <col min="1247" max="1247" width="17.5703125" style="20" customWidth="1"/>
    <col min="1248" max="1248" width="11.5703125" style="20" customWidth="1"/>
    <col min="1249" max="1252" width="11.42578125" style="20"/>
    <col min="1253" max="1253" width="22.5703125" style="20" customWidth="1"/>
    <col min="1254" max="1254" width="14" style="20" customWidth="1"/>
    <col min="1255" max="1255" width="1.7109375" style="20" customWidth="1"/>
    <col min="1256" max="1500" width="11.42578125" style="20"/>
    <col min="1501" max="1501" width="4.42578125" style="20" customWidth="1"/>
    <col min="1502" max="1502" width="11.42578125" style="20"/>
    <col min="1503" max="1503" width="17.5703125" style="20" customWidth="1"/>
    <col min="1504" max="1504" width="11.5703125" style="20" customWidth="1"/>
    <col min="1505" max="1508" width="11.42578125" style="20"/>
    <col min="1509" max="1509" width="22.5703125" style="20" customWidth="1"/>
    <col min="1510" max="1510" width="14" style="20" customWidth="1"/>
    <col min="1511" max="1511" width="1.7109375" style="20" customWidth="1"/>
    <col min="1512" max="1756" width="11.42578125" style="20"/>
    <col min="1757" max="1757" width="4.42578125" style="20" customWidth="1"/>
    <col min="1758" max="1758" width="11.42578125" style="20"/>
    <col min="1759" max="1759" width="17.5703125" style="20" customWidth="1"/>
    <col min="1760" max="1760" width="11.5703125" style="20" customWidth="1"/>
    <col min="1761" max="1764" width="11.42578125" style="20"/>
    <col min="1765" max="1765" width="22.5703125" style="20" customWidth="1"/>
    <col min="1766" max="1766" width="14" style="20" customWidth="1"/>
    <col min="1767" max="1767" width="1.7109375" style="20" customWidth="1"/>
    <col min="1768" max="2012" width="11.42578125" style="20"/>
    <col min="2013" max="2013" width="4.42578125" style="20" customWidth="1"/>
    <col min="2014" max="2014" width="11.42578125" style="20"/>
    <col min="2015" max="2015" width="17.5703125" style="20" customWidth="1"/>
    <col min="2016" max="2016" width="11.5703125" style="20" customWidth="1"/>
    <col min="2017" max="2020" width="11.42578125" style="20"/>
    <col min="2021" max="2021" width="22.5703125" style="20" customWidth="1"/>
    <col min="2022" max="2022" width="14" style="20" customWidth="1"/>
    <col min="2023" max="2023" width="1.7109375" style="20" customWidth="1"/>
    <col min="2024" max="2268" width="11.42578125" style="20"/>
    <col min="2269" max="2269" width="4.42578125" style="20" customWidth="1"/>
    <col min="2270" max="2270" width="11.42578125" style="20"/>
    <col min="2271" max="2271" width="17.5703125" style="20" customWidth="1"/>
    <col min="2272" max="2272" width="11.5703125" style="20" customWidth="1"/>
    <col min="2273" max="2276" width="11.42578125" style="20"/>
    <col min="2277" max="2277" width="22.5703125" style="20" customWidth="1"/>
    <col min="2278" max="2278" width="14" style="20" customWidth="1"/>
    <col min="2279" max="2279" width="1.7109375" style="20" customWidth="1"/>
    <col min="2280" max="2524" width="11.42578125" style="20"/>
    <col min="2525" max="2525" width="4.42578125" style="20" customWidth="1"/>
    <col min="2526" max="2526" width="11.42578125" style="20"/>
    <col min="2527" max="2527" width="17.5703125" style="20" customWidth="1"/>
    <col min="2528" max="2528" width="11.5703125" style="20" customWidth="1"/>
    <col min="2529" max="2532" width="11.42578125" style="20"/>
    <col min="2533" max="2533" width="22.5703125" style="20" customWidth="1"/>
    <col min="2534" max="2534" width="14" style="20" customWidth="1"/>
    <col min="2535" max="2535" width="1.7109375" style="20" customWidth="1"/>
    <col min="2536" max="2780" width="11.42578125" style="20"/>
    <col min="2781" max="2781" width="4.42578125" style="20" customWidth="1"/>
    <col min="2782" max="2782" width="11.42578125" style="20"/>
    <col min="2783" max="2783" width="17.5703125" style="20" customWidth="1"/>
    <col min="2784" max="2784" width="11.5703125" style="20" customWidth="1"/>
    <col min="2785" max="2788" width="11.42578125" style="20"/>
    <col min="2789" max="2789" width="22.5703125" style="20" customWidth="1"/>
    <col min="2790" max="2790" width="14" style="20" customWidth="1"/>
    <col min="2791" max="2791" width="1.7109375" style="20" customWidth="1"/>
    <col min="2792" max="3036" width="11.42578125" style="20"/>
    <col min="3037" max="3037" width="4.42578125" style="20" customWidth="1"/>
    <col min="3038" max="3038" width="11.42578125" style="20"/>
    <col min="3039" max="3039" width="17.5703125" style="20" customWidth="1"/>
    <col min="3040" max="3040" width="11.5703125" style="20" customWidth="1"/>
    <col min="3041" max="3044" width="11.42578125" style="20"/>
    <col min="3045" max="3045" width="22.5703125" style="20" customWidth="1"/>
    <col min="3046" max="3046" width="14" style="20" customWidth="1"/>
    <col min="3047" max="3047" width="1.7109375" style="20" customWidth="1"/>
    <col min="3048" max="3292" width="11.42578125" style="20"/>
    <col min="3293" max="3293" width="4.42578125" style="20" customWidth="1"/>
    <col min="3294" max="3294" width="11.42578125" style="20"/>
    <col min="3295" max="3295" width="17.5703125" style="20" customWidth="1"/>
    <col min="3296" max="3296" width="11.5703125" style="20" customWidth="1"/>
    <col min="3297" max="3300" width="11.42578125" style="20"/>
    <col min="3301" max="3301" width="22.5703125" style="20" customWidth="1"/>
    <col min="3302" max="3302" width="14" style="20" customWidth="1"/>
    <col min="3303" max="3303" width="1.7109375" style="20" customWidth="1"/>
    <col min="3304" max="3548" width="11.42578125" style="20"/>
    <col min="3549" max="3549" width="4.42578125" style="20" customWidth="1"/>
    <col min="3550" max="3550" width="11.42578125" style="20"/>
    <col min="3551" max="3551" width="17.5703125" style="20" customWidth="1"/>
    <col min="3552" max="3552" width="11.5703125" style="20" customWidth="1"/>
    <col min="3553" max="3556" width="11.42578125" style="20"/>
    <col min="3557" max="3557" width="22.5703125" style="20" customWidth="1"/>
    <col min="3558" max="3558" width="14" style="20" customWidth="1"/>
    <col min="3559" max="3559" width="1.7109375" style="20" customWidth="1"/>
    <col min="3560" max="3804" width="11.42578125" style="20"/>
    <col min="3805" max="3805" width="4.42578125" style="20" customWidth="1"/>
    <col min="3806" max="3806" width="11.42578125" style="20"/>
    <col min="3807" max="3807" width="17.5703125" style="20" customWidth="1"/>
    <col min="3808" max="3808" width="11.5703125" style="20" customWidth="1"/>
    <col min="3809" max="3812" width="11.42578125" style="20"/>
    <col min="3813" max="3813" width="22.5703125" style="20" customWidth="1"/>
    <col min="3814" max="3814" width="14" style="20" customWidth="1"/>
    <col min="3815" max="3815" width="1.7109375" style="20" customWidth="1"/>
    <col min="3816" max="4060" width="11.42578125" style="20"/>
    <col min="4061" max="4061" width="4.42578125" style="20" customWidth="1"/>
    <col min="4062" max="4062" width="11.42578125" style="20"/>
    <col min="4063" max="4063" width="17.5703125" style="20" customWidth="1"/>
    <col min="4064" max="4064" width="11.5703125" style="20" customWidth="1"/>
    <col min="4065" max="4068" width="11.42578125" style="20"/>
    <col min="4069" max="4069" width="22.5703125" style="20" customWidth="1"/>
    <col min="4070" max="4070" width="14" style="20" customWidth="1"/>
    <col min="4071" max="4071" width="1.7109375" style="20" customWidth="1"/>
    <col min="4072" max="4316" width="11.42578125" style="20"/>
    <col min="4317" max="4317" width="4.42578125" style="20" customWidth="1"/>
    <col min="4318" max="4318" width="11.42578125" style="20"/>
    <col min="4319" max="4319" width="17.5703125" style="20" customWidth="1"/>
    <col min="4320" max="4320" width="11.5703125" style="20" customWidth="1"/>
    <col min="4321" max="4324" width="11.42578125" style="20"/>
    <col min="4325" max="4325" width="22.5703125" style="20" customWidth="1"/>
    <col min="4326" max="4326" width="14" style="20" customWidth="1"/>
    <col min="4327" max="4327" width="1.7109375" style="20" customWidth="1"/>
    <col min="4328" max="4572" width="11.42578125" style="20"/>
    <col min="4573" max="4573" width="4.42578125" style="20" customWidth="1"/>
    <col min="4574" max="4574" width="11.42578125" style="20"/>
    <col min="4575" max="4575" width="17.5703125" style="20" customWidth="1"/>
    <col min="4576" max="4576" width="11.5703125" style="20" customWidth="1"/>
    <col min="4577" max="4580" width="11.42578125" style="20"/>
    <col min="4581" max="4581" width="22.5703125" style="20" customWidth="1"/>
    <col min="4582" max="4582" width="14" style="20" customWidth="1"/>
    <col min="4583" max="4583" width="1.7109375" style="20" customWidth="1"/>
    <col min="4584" max="4828" width="11.42578125" style="20"/>
    <col min="4829" max="4829" width="4.42578125" style="20" customWidth="1"/>
    <col min="4830" max="4830" width="11.42578125" style="20"/>
    <col min="4831" max="4831" width="17.5703125" style="20" customWidth="1"/>
    <col min="4832" max="4832" width="11.5703125" style="20" customWidth="1"/>
    <col min="4833" max="4836" width="11.42578125" style="20"/>
    <col min="4837" max="4837" width="22.5703125" style="20" customWidth="1"/>
    <col min="4838" max="4838" width="14" style="20" customWidth="1"/>
    <col min="4839" max="4839" width="1.7109375" style="20" customWidth="1"/>
    <col min="4840" max="5084" width="11.42578125" style="20"/>
    <col min="5085" max="5085" width="4.42578125" style="20" customWidth="1"/>
    <col min="5086" max="5086" width="11.42578125" style="20"/>
    <col min="5087" max="5087" width="17.5703125" style="20" customWidth="1"/>
    <col min="5088" max="5088" width="11.5703125" style="20" customWidth="1"/>
    <col min="5089" max="5092" width="11.42578125" style="20"/>
    <col min="5093" max="5093" width="22.5703125" style="20" customWidth="1"/>
    <col min="5094" max="5094" width="14" style="20" customWidth="1"/>
    <col min="5095" max="5095" width="1.7109375" style="20" customWidth="1"/>
    <col min="5096" max="5340" width="11.42578125" style="20"/>
    <col min="5341" max="5341" width="4.42578125" style="20" customWidth="1"/>
    <col min="5342" max="5342" width="11.42578125" style="20"/>
    <col min="5343" max="5343" width="17.5703125" style="20" customWidth="1"/>
    <col min="5344" max="5344" width="11.5703125" style="20" customWidth="1"/>
    <col min="5345" max="5348" width="11.42578125" style="20"/>
    <col min="5349" max="5349" width="22.5703125" style="20" customWidth="1"/>
    <col min="5350" max="5350" width="14" style="20" customWidth="1"/>
    <col min="5351" max="5351" width="1.7109375" style="20" customWidth="1"/>
    <col min="5352" max="5596" width="11.42578125" style="20"/>
    <col min="5597" max="5597" width="4.42578125" style="20" customWidth="1"/>
    <col min="5598" max="5598" width="11.42578125" style="20"/>
    <col min="5599" max="5599" width="17.5703125" style="20" customWidth="1"/>
    <col min="5600" max="5600" width="11.5703125" style="20" customWidth="1"/>
    <col min="5601" max="5604" width="11.42578125" style="20"/>
    <col min="5605" max="5605" width="22.5703125" style="20" customWidth="1"/>
    <col min="5606" max="5606" width="14" style="20" customWidth="1"/>
    <col min="5607" max="5607" width="1.7109375" style="20" customWidth="1"/>
    <col min="5608" max="5852" width="11.42578125" style="20"/>
    <col min="5853" max="5853" width="4.42578125" style="20" customWidth="1"/>
    <col min="5854" max="5854" width="11.42578125" style="20"/>
    <col min="5855" max="5855" width="17.5703125" style="20" customWidth="1"/>
    <col min="5856" max="5856" width="11.5703125" style="20" customWidth="1"/>
    <col min="5857" max="5860" width="11.42578125" style="20"/>
    <col min="5861" max="5861" width="22.5703125" style="20" customWidth="1"/>
    <col min="5862" max="5862" width="14" style="20" customWidth="1"/>
    <col min="5863" max="5863" width="1.7109375" style="20" customWidth="1"/>
    <col min="5864" max="6108" width="11.42578125" style="20"/>
    <col min="6109" max="6109" width="4.42578125" style="20" customWidth="1"/>
    <col min="6110" max="6110" width="11.42578125" style="20"/>
    <col min="6111" max="6111" width="17.5703125" style="20" customWidth="1"/>
    <col min="6112" max="6112" width="11.5703125" style="20" customWidth="1"/>
    <col min="6113" max="6116" width="11.42578125" style="20"/>
    <col min="6117" max="6117" width="22.5703125" style="20" customWidth="1"/>
    <col min="6118" max="6118" width="14" style="20" customWidth="1"/>
    <col min="6119" max="6119" width="1.7109375" style="20" customWidth="1"/>
    <col min="6120" max="6364" width="11.42578125" style="20"/>
    <col min="6365" max="6365" width="4.42578125" style="20" customWidth="1"/>
    <col min="6366" max="6366" width="11.42578125" style="20"/>
    <col min="6367" max="6367" width="17.5703125" style="20" customWidth="1"/>
    <col min="6368" max="6368" width="11.5703125" style="20" customWidth="1"/>
    <col min="6369" max="6372" width="11.42578125" style="20"/>
    <col min="6373" max="6373" width="22.5703125" style="20" customWidth="1"/>
    <col min="6374" max="6374" width="14" style="20" customWidth="1"/>
    <col min="6375" max="6375" width="1.7109375" style="20" customWidth="1"/>
    <col min="6376" max="6620" width="11.42578125" style="20"/>
    <col min="6621" max="6621" width="4.42578125" style="20" customWidth="1"/>
    <col min="6622" max="6622" width="11.42578125" style="20"/>
    <col min="6623" max="6623" width="17.5703125" style="20" customWidth="1"/>
    <col min="6624" max="6624" width="11.5703125" style="20" customWidth="1"/>
    <col min="6625" max="6628" width="11.42578125" style="20"/>
    <col min="6629" max="6629" width="22.5703125" style="20" customWidth="1"/>
    <col min="6630" max="6630" width="14" style="20" customWidth="1"/>
    <col min="6631" max="6631" width="1.7109375" style="20" customWidth="1"/>
    <col min="6632" max="6876" width="11.42578125" style="20"/>
    <col min="6877" max="6877" width="4.42578125" style="20" customWidth="1"/>
    <col min="6878" max="6878" width="11.42578125" style="20"/>
    <col min="6879" max="6879" width="17.5703125" style="20" customWidth="1"/>
    <col min="6880" max="6880" width="11.5703125" style="20" customWidth="1"/>
    <col min="6881" max="6884" width="11.42578125" style="20"/>
    <col min="6885" max="6885" width="22.5703125" style="20" customWidth="1"/>
    <col min="6886" max="6886" width="14" style="20" customWidth="1"/>
    <col min="6887" max="6887" width="1.7109375" style="20" customWidth="1"/>
    <col min="6888" max="7132" width="11.42578125" style="20"/>
    <col min="7133" max="7133" width="4.42578125" style="20" customWidth="1"/>
    <col min="7134" max="7134" width="11.42578125" style="20"/>
    <col min="7135" max="7135" width="17.5703125" style="20" customWidth="1"/>
    <col min="7136" max="7136" width="11.5703125" style="20" customWidth="1"/>
    <col min="7137" max="7140" width="11.42578125" style="20"/>
    <col min="7141" max="7141" width="22.5703125" style="20" customWidth="1"/>
    <col min="7142" max="7142" width="14" style="20" customWidth="1"/>
    <col min="7143" max="7143" width="1.7109375" style="20" customWidth="1"/>
    <col min="7144" max="7388" width="11.42578125" style="20"/>
    <col min="7389" max="7389" width="4.42578125" style="20" customWidth="1"/>
    <col min="7390" max="7390" width="11.42578125" style="20"/>
    <col min="7391" max="7391" width="17.5703125" style="20" customWidth="1"/>
    <col min="7392" max="7392" width="11.5703125" style="20" customWidth="1"/>
    <col min="7393" max="7396" width="11.42578125" style="20"/>
    <col min="7397" max="7397" width="22.5703125" style="20" customWidth="1"/>
    <col min="7398" max="7398" width="14" style="20" customWidth="1"/>
    <col min="7399" max="7399" width="1.7109375" style="20" customWidth="1"/>
    <col min="7400" max="7644" width="11.42578125" style="20"/>
    <col min="7645" max="7645" width="4.42578125" style="20" customWidth="1"/>
    <col min="7646" max="7646" width="11.42578125" style="20"/>
    <col min="7647" max="7647" width="17.5703125" style="20" customWidth="1"/>
    <col min="7648" max="7648" width="11.5703125" style="20" customWidth="1"/>
    <col min="7649" max="7652" width="11.42578125" style="20"/>
    <col min="7653" max="7653" width="22.5703125" style="20" customWidth="1"/>
    <col min="7654" max="7654" width="14" style="20" customWidth="1"/>
    <col min="7655" max="7655" width="1.7109375" style="20" customWidth="1"/>
    <col min="7656" max="7900" width="11.42578125" style="20"/>
    <col min="7901" max="7901" width="4.42578125" style="20" customWidth="1"/>
    <col min="7902" max="7902" width="11.42578125" style="20"/>
    <col min="7903" max="7903" width="17.5703125" style="20" customWidth="1"/>
    <col min="7904" max="7904" width="11.5703125" style="20" customWidth="1"/>
    <col min="7905" max="7908" width="11.42578125" style="20"/>
    <col min="7909" max="7909" width="22.5703125" style="20" customWidth="1"/>
    <col min="7910" max="7910" width="14" style="20" customWidth="1"/>
    <col min="7911" max="7911" width="1.7109375" style="20" customWidth="1"/>
    <col min="7912" max="8156" width="11.42578125" style="20"/>
    <col min="8157" max="8157" width="4.42578125" style="20" customWidth="1"/>
    <col min="8158" max="8158" width="11.42578125" style="20"/>
    <col min="8159" max="8159" width="17.5703125" style="20" customWidth="1"/>
    <col min="8160" max="8160" width="11.5703125" style="20" customWidth="1"/>
    <col min="8161" max="8164" width="11.42578125" style="20"/>
    <col min="8165" max="8165" width="22.5703125" style="20" customWidth="1"/>
    <col min="8166" max="8166" width="14" style="20" customWidth="1"/>
    <col min="8167" max="8167" width="1.7109375" style="20" customWidth="1"/>
    <col min="8168" max="8412" width="11.42578125" style="20"/>
    <col min="8413" max="8413" width="4.42578125" style="20" customWidth="1"/>
    <col min="8414" max="8414" width="11.42578125" style="20"/>
    <col min="8415" max="8415" width="17.5703125" style="20" customWidth="1"/>
    <col min="8416" max="8416" width="11.5703125" style="20" customWidth="1"/>
    <col min="8417" max="8420" width="11.42578125" style="20"/>
    <col min="8421" max="8421" width="22.5703125" style="20" customWidth="1"/>
    <col min="8422" max="8422" width="14" style="20" customWidth="1"/>
    <col min="8423" max="8423" width="1.7109375" style="20" customWidth="1"/>
    <col min="8424" max="8668" width="11.42578125" style="20"/>
    <col min="8669" max="8669" width="4.42578125" style="20" customWidth="1"/>
    <col min="8670" max="8670" width="11.42578125" style="20"/>
    <col min="8671" max="8671" width="17.5703125" style="20" customWidth="1"/>
    <col min="8672" max="8672" width="11.5703125" style="20" customWidth="1"/>
    <col min="8673" max="8676" width="11.42578125" style="20"/>
    <col min="8677" max="8677" width="22.5703125" style="20" customWidth="1"/>
    <col min="8678" max="8678" width="14" style="20" customWidth="1"/>
    <col min="8679" max="8679" width="1.7109375" style="20" customWidth="1"/>
    <col min="8680" max="8924" width="11.42578125" style="20"/>
    <col min="8925" max="8925" width="4.42578125" style="20" customWidth="1"/>
    <col min="8926" max="8926" width="11.42578125" style="20"/>
    <col min="8927" max="8927" width="17.5703125" style="20" customWidth="1"/>
    <col min="8928" max="8928" width="11.5703125" style="20" customWidth="1"/>
    <col min="8929" max="8932" width="11.42578125" style="20"/>
    <col min="8933" max="8933" width="22.5703125" style="20" customWidth="1"/>
    <col min="8934" max="8934" width="14" style="20" customWidth="1"/>
    <col min="8935" max="8935" width="1.7109375" style="20" customWidth="1"/>
    <col min="8936" max="9180" width="11.42578125" style="20"/>
    <col min="9181" max="9181" width="4.42578125" style="20" customWidth="1"/>
    <col min="9182" max="9182" width="11.42578125" style="20"/>
    <col min="9183" max="9183" width="17.5703125" style="20" customWidth="1"/>
    <col min="9184" max="9184" width="11.5703125" style="20" customWidth="1"/>
    <col min="9185" max="9188" width="11.42578125" style="20"/>
    <col min="9189" max="9189" width="22.5703125" style="20" customWidth="1"/>
    <col min="9190" max="9190" width="14" style="20" customWidth="1"/>
    <col min="9191" max="9191" width="1.7109375" style="20" customWidth="1"/>
    <col min="9192" max="9436" width="11.42578125" style="20"/>
    <col min="9437" max="9437" width="4.42578125" style="20" customWidth="1"/>
    <col min="9438" max="9438" width="11.42578125" style="20"/>
    <col min="9439" max="9439" width="17.5703125" style="20" customWidth="1"/>
    <col min="9440" max="9440" width="11.5703125" style="20" customWidth="1"/>
    <col min="9441" max="9444" width="11.42578125" style="20"/>
    <col min="9445" max="9445" width="22.5703125" style="20" customWidth="1"/>
    <col min="9446" max="9446" width="14" style="20" customWidth="1"/>
    <col min="9447" max="9447" width="1.7109375" style="20" customWidth="1"/>
    <col min="9448" max="9692" width="11.42578125" style="20"/>
    <col min="9693" max="9693" width="4.42578125" style="20" customWidth="1"/>
    <col min="9694" max="9694" width="11.42578125" style="20"/>
    <col min="9695" max="9695" width="17.5703125" style="20" customWidth="1"/>
    <col min="9696" max="9696" width="11.5703125" style="20" customWidth="1"/>
    <col min="9697" max="9700" width="11.42578125" style="20"/>
    <col min="9701" max="9701" width="22.5703125" style="20" customWidth="1"/>
    <col min="9702" max="9702" width="14" style="20" customWidth="1"/>
    <col min="9703" max="9703" width="1.7109375" style="20" customWidth="1"/>
    <col min="9704" max="9948" width="11.42578125" style="20"/>
    <col min="9949" max="9949" width="4.42578125" style="20" customWidth="1"/>
    <col min="9950" max="9950" width="11.42578125" style="20"/>
    <col min="9951" max="9951" width="17.5703125" style="20" customWidth="1"/>
    <col min="9952" max="9952" width="11.5703125" style="20" customWidth="1"/>
    <col min="9953" max="9956" width="11.42578125" style="20"/>
    <col min="9957" max="9957" width="22.5703125" style="20" customWidth="1"/>
    <col min="9958" max="9958" width="14" style="20" customWidth="1"/>
    <col min="9959" max="9959" width="1.7109375" style="20" customWidth="1"/>
    <col min="9960" max="10204" width="11.42578125" style="20"/>
    <col min="10205" max="10205" width="4.42578125" style="20" customWidth="1"/>
    <col min="10206" max="10206" width="11.42578125" style="20"/>
    <col min="10207" max="10207" width="17.5703125" style="20" customWidth="1"/>
    <col min="10208" max="10208" width="11.5703125" style="20" customWidth="1"/>
    <col min="10209" max="10212" width="11.42578125" style="20"/>
    <col min="10213" max="10213" width="22.5703125" style="20" customWidth="1"/>
    <col min="10214" max="10214" width="14" style="20" customWidth="1"/>
    <col min="10215" max="10215" width="1.7109375" style="20" customWidth="1"/>
    <col min="10216" max="10460" width="11.42578125" style="20"/>
    <col min="10461" max="10461" width="4.42578125" style="20" customWidth="1"/>
    <col min="10462" max="10462" width="11.42578125" style="20"/>
    <col min="10463" max="10463" width="17.5703125" style="20" customWidth="1"/>
    <col min="10464" max="10464" width="11.5703125" style="20" customWidth="1"/>
    <col min="10465" max="10468" width="11.42578125" style="20"/>
    <col min="10469" max="10469" width="22.5703125" style="20" customWidth="1"/>
    <col min="10470" max="10470" width="14" style="20" customWidth="1"/>
    <col min="10471" max="10471" width="1.7109375" style="20" customWidth="1"/>
    <col min="10472" max="10716" width="11.42578125" style="20"/>
    <col min="10717" max="10717" width="4.42578125" style="20" customWidth="1"/>
    <col min="10718" max="10718" width="11.42578125" style="20"/>
    <col min="10719" max="10719" width="17.5703125" style="20" customWidth="1"/>
    <col min="10720" max="10720" width="11.5703125" style="20" customWidth="1"/>
    <col min="10721" max="10724" width="11.42578125" style="20"/>
    <col min="10725" max="10725" width="22.5703125" style="20" customWidth="1"/>
    <col min="10726" max="10726" width="14" style="20" customWidth="1"/>
    <col min="10727" max="10727" width="1.7109375" style="20" customWidth="1"/>
    <col min="10728" max="10972" width="11.42578125" style="20"/>
    <col min="10973" max="10973" width="4.42578125" style="20" customWidth="1"/>
    <col min="10974" max="10974" width="11.42578125" style="20"/>
    <col min="10975" max="10975" width="17.5703125" style="20" customWidth="1"/>
    <col min="10976" max="10976" width="11.5703125" style="20" customWidth="1"/>
    <col min="10977" max="10980" width="11.42578125" style="20"/>
    <col min="10981" max="10981" width="22.5703125" style="20" customWidth="1"/>
    <col min="10982" max="10982" width="14" style="20" customWidth="1"/>
    <col min="10983" max="10983" width="1.7109375" style="20" customWidth="1"/>
    <col min="10984" max="11228" width="11.42578125" style="20"/>
    <col min="11229" max="11229" width="4.42578125" style="20" customWidth="1"/>
    <col min="11230" max="11230" width="11.42578125" style="20"/>
    <col min="11231" max="11231" width="17.5703125" style="20" customWidth="1"/>
    <col min="11232" max="11232" width="11.5703125" style="20" customWidth="1"/>
    <col min="11233" max="11236" width="11.42578125" style="20"/>
    <col min="11237" max="11237" width="22.5703125" style="20" customWidth="1"/>
    <col min="11238" max="11238" width="14" style="20" customWidth="1"/>
    <col min="11239" max="11239" width="1.7109375" style="20" customWidth="1"/>
    <col min="11240" max="11484" width="11.42578125" style="20"/>
    <col min="11485" max="11485" width="4.42578125" style="20" customWidth="1"/>
    <col min="11486" max="11486" width="11.42578125" style="20"/>
    <col min="11487" max="11487" width="17.5703125" style="20" customWidth="1"/>
    <col min="11488" max="11488" width="11.5703125" style="20" customWidth="1"/>
    <col min="11489" max="11492" width="11.42578125" style="20"/>
    <col min="11493" max="11493" width="22.5703125" style="20" customWidth="1"/>
    <col min="11494" max="11494" width="14" style="20" customWidth="1"/>
    <col min="11495" max="11495" width="1.7109375" style="20" customWidth="1"/>
    <col min="11496" max="11740" width="11.42578125" style="20"/>
    <col min="11741" max="11741" width="4.42578125" style="20" customWidth="1"/>
    <col min="11742" max="11742" width="11.42578125" style="20"/>
    <col min="11743" max="11743" width="17.5703125" style="20" customWidth="1"/>
    <col min="11744" max="11744" width="11.5703125" style="20" customWidth="1"/>
    <col min="11745" max="11748" width="11.42578125" style="20"/>
    <col min="11749" max="11749" width="22.5703125" style="20" customWidth="1"/>
    <col min="11750" max="11750" width="14" style="20" customWidth="1"/>
    <col min="11751" max="11751" width="1.7109375" style="20" customWidth="1"/>
    <col min="11752" max="11996" width="11.42578125" style="20"/>
    <col min="11997" max="11997" width="4.42578125" style="20" customWidth="1"/>
    <col min="11998" max="11998" width="11.42578125" style="20"/>
    <col min="11999" max="11999" width="17.5703125" style="20" customWidth="1"/>
    <col min="12000" max="12000" width="11.5703125" style="20" customWidth="1"/>
    <col min="12001" max="12004" width="11.42578125" style="20"/>
    <col min="12005" max="12005" width="22.5703125" style="20" customWidth="1"/>
    <col min="12006" max="12006" width="14" style="20" customWidth="1"/>
    <col min="12007" max="12007" width="1.7109375" style="20" customWidth="1"/>
    <col min="12008" max="12252" width="11.42578125" style="20"/>
    <col min="12253" max="12253" width="4.42578125" style="20" customWidth="1"/>
    <col min="12254" max="12254" width="11.42578125" style="20"/>
    <col min="12255" max="12255" width="17.5703125" style="20" customWidth="1"/>
    <col min="12256" max="12256" width="11.5703125" style="20" customWidth="1"/>
    <col min="12257" max="12260" width="11.42578125" style="20"/>
    <col min="12261" max="12261" width="22.5703125" style="20" customWidth="1"/>
    <col min="12262" max="12262" width="14" style="20" customWidth="1"/>
    <col min="12263" max="12263" width="1.7109375" style="20" customWidth="1"/>
    <col min="12264" max="12508" width="11.42578125" style="20"/>
    <col min="12509" max="12509" width="4.42578125" style="20" customWidth="1"/>
    <col min="12510" max="12510" width="11.42578125" style="20"/>
    <col min="12511" max="12511" width="17.5703125" style="20" customWidth="1"/>
    <col min="12512" max="12512" width="11.5703125" style="20" customWidth="1"/>
    <col min="12513" max="12516" width="11.42578125" style="20"/>
    <col min="12517" max="12517" width="22.5703125" style="20" customWidth="1"/>
    <col min="12518" max="12518" width="14" style="20" customWidth="1"/>
    <col min="12519" max="12519" width="1.7109375" style="20" customWidth="1"/>
    <col min="12520" max="12764" width="11.42578125" style="20"/>
    <col min="12765" max="12765" width="4.42578125" style="20" customWidth="1"/>
    <col min="12766" max="12766" width="11.42578125" style="20"/>
    <col min="12767" max="12767" width="17.5703125" style="20" customWidth="1"/>
    <col min="12768" max="12768" width="11.5703125" style="20" customWidth="1"/>
    <col min="12769" max="12772" width="11.42578125" style="20"/>
    <col min="12773" max="12773" width="22.5703125" style="20" customWidth="1"/>
    <col min="12774" max="12774" width="14" style="20" customWidth="1"/>
    <col min="12775" max="12775" width="1.7109375" style="20" customWidth="1"/>
    <col min="12776" max="13020" width="11.42578125" style="20"/>
    <col min="13021" max="13021" width="4.42578125" style="20" customWidth="1"/>
    <col min="13022" max="13022" width="11.42578125" style="20"/>
    <col min="13023" max="13023" width="17.5703125" style="20" customWidth="1"/>
    <col min="13024" max="13024" width="11.5703125" style="20" customWidth="1"/>
    <col min="13025" max="13028" width="11.42578125" style="20"/>
    <col min="13029" max="13029" width="22.5703125" style="20" customWidth="1"/>
    <col min="13030" max="13030" width="14" style="20" customWidth="1"/>
    <col min="13031" max="13031" width="1.7109375" style="20" customWidth="1"/>
    <col min="13032" max="13276" width="11.42578125" style="20"/>
    <col min="13277" max="13277" width="4.42578125" style="20" customWidth="1"/>
    <col min="13278" max="13278" width="11.42578125" style="20"/>
    <col min="13279" max="13279" width="17.5703125" style="20" customWidth="1"/>
    <col min="13280" max="13280" width="11.5703125" style="20" customWidth="1"/>
    <col min="13281" max="13284" width="11.42578125" style="20"/>
    <col min="13285" max="13285" width="22.5703125" style="20" customWidth="1"/>
    <col min="13286" max="13286" width="14" style="20" customWidth="1"/>
    <col min="13287" max="13287" width="1.7109375" style="20" customWidth="1"/>
    <col min="13288" max="13532" width="11.42578125" style="20"/>
    <col min="13533" max="13533" width="4.42578125" style="20" customWidth="1"/>
    <col min="13534" max="13534" width="11.42578125" style="20"/>
    <col min="13535" max="13535" width="17.5703125" style="20" customWidth="1"/>
    <col min="13536" max="13536" width="11.5703125" style="20" customWidth="1"/>
    <col min="13537" max="13540" width="11.42578125" style="20"/>
    <col min="13541" max="13541" width="22.5703125" style="20" customWidth="1"/>
    <col min="13542" max="13542" width="14" style="20" customWidth="1"/>
    <col min="13543" max="13543" width="1.7109375" style="20" customWidth="1"/>
    <col min="13544" max="13788" width="11.42578125" style="20"/>
    <col min="13789" max="13789" width="4.42578125" style="20" customWidth="1"/>
    <col min="13790" max="13790" width="11.42578125" style="20"/>
    <col min="13791" max="13791" width="17.5703125" style="20" customWidth="1"/>
    <col min="13792" max="13792" width="11.5703125" style="20" customWidth="1"/>
    <col min="13793" max="13796" width="11.42578125" style="20"/>
    <col min="13797" max="13797" width="22.5703125" style="20" customWidth="1"/>
    <col min="13798" max="13798" width="14" style="20" customWidth="1"/>
    <col min="13799" max="13799" width="1.7109375" style="20" customWidth="1"/>
    <col min="13800" max="14044" width="11.42578125" style="20"/>
    <col min="14045" max="14045" width="4.42578125" style="20" customWidth="1"/>
    <col min="14046" max="14046" width="11.42578125" style="20"/>
    <col min="14047" max="14047" width="17.5703125" style="20" customWidth="1"/>
    <col min="14048" max="14048" width="11.5703125" style="20" customWidth="1"/>
    <col min="14049" max="14052" width="11.42578125" style="20"/>
    <col min="14053" max="14053" width="22.5703125" style="20" customWidth="1"/>
    <col min="14054" max="14054" width="14" style="20" customWidth="1"/>
    <col min="14055" max="14055" width="1.7109375" style="20" customWidth="1"/>
    <col min="14056" max="14300" width="11.42578125" style="20"/>
    <col min="14301" max="14301" width="4.42578125" style="20" customWidth="1"/>
    <col min="14302" max="14302" width="11.42578125" style="20"/>
    <col min="14303" max="14303" width="17.5703125" style="20" customWidth="1"/>
    <col min="14304" max="14304" width="11.5703125" style="20" customWidth="1"/>
    <col min="14305" max="14308" width="11.42578125" style="20"/>
    <col min="14309" max="14309" width="22.5703125" style="20" customWidth="1"/>
    <col min="14310" max="14310" width="14" style="20" customWidth="1"/>
    <col min="14311" max="14311" width="1.7109375" style="20" customWidth="1"/>
    <col min="14312" max="14556" width="11.42578125" style="20"/>
    <col min="14557" max="14557" width="4.42578125" style="20" customWidth="1"/>
    <col min="14558" max="14558" width="11.42578125" style="20"/>
    <col min="14559" max="14559" width="17.5703125" style="20" customWidth="1"/>
    <col min="14560" max="14560" width="11.5703125" style="20" customWidth="1"/>
    <col min="14561" max="14564" width="11.42578125" style="20"/>
    <col min="14565" max="14565" width="22.5703125" style="20" customWidth="1"/>
    <col min="14566" max="14566" width="14" style="20" customWidth="1"/>
    <col min="14567" max="14567" width="1.7109375" style="20" customWidth="1"/>
    <col min="14568" max="14812" width="11.42578125" style="20"/>
    <col min="14813" max="14813" width="4.42578125" style="20" customWidth="1"/>
    <col min="14814" max="14814" width="11.42578125" style="20"/>
    <col min="14815" max="14815" width="17.5703125" style="20" customWidth="1"/>
    <col min="14816" max="14816" width="11.5703125" style="20" customWidth="1"/>
    <col min="14817" max="14820" width="11.42578125" style="20"/>
    <col min="14821" max="14821" width="22.5703125" style="20" customWidth="1"/>
    <col min="14822" max="14822" width="14" style="20" customWidth="1"/>
    <col min="14823" max="14823" width="1.7109375" style="20" customWidth="1"/>
    <col min="14824" max="15068" width="11.42578125" style="20"/>
    <col min="15069" max="15069" width="4.42578125" style="20" customWidth="1"/>
    <col min="15070" max="15070" width="11.42578125" style="20"/>
    <col min="15071" max="15071" width="17.5703125" style="20" customWidth="1"/>
    <col min="15072" max="15072" width="11.5703125" style="20" customWidth="1"/>
    <col min="15073" max="15076" width="11.42578125" style="20"/>
    <col min="15077" max="15077" width="22.5703125" style="20" customWidth="1"/>
    <col min="15078" max="15078" width="14" style="20" customWidth="1"/>
    <col min="15079" max="15079" width="1.7109375" style="20" customWidth="1"/>
    <col min="15080" max="15324" width="11.42578125" style="20"/>
    <col min="15325" max="15325" width="4.42578125" style="20" customWidth="1"/>
    <col min="15326" max="15326" width="11.42578125" style="20"/>
    <col min="15327" max="15327" width="17.5703125" style="20" customWidth="1"/>
    <col min="15328" max="15328" width="11.5703125" style="20" customWidth="1"/>
    <col min="15329" max="15332" width="11.42578125" style="20"/>
    <col min="15333" max="15333" width="22.5703125" style="20" customWidth="1"/>
    <col min="15334" max="15334" width="14" style="20" customWidth="1"/>
    <col min="15335" max="15335" width="1.7109375" style="20" customWidth="1"/>
    <col min="15336" max="15580" width="11.42578125" style="20"/>
    <col min="15581" max="15581" width="4.42578125" style="20" customWidth="1"/>
    <col min="15582" max="15582" width="11.42578125" style="20"/>
    <col min="15583" max="15583" width="17.5703125" style="20" customWidth="1"/>
    <col min="15584" max="15584" width="11.5703125" style="20" customWidth="1"/>
    <col min="15585" max="15588" width="11.42578125" style="20"/>
    <col min="15589" max="15589" width="22.5703125" style="20" customWidth="1"/>
    <col min="15590" max="15590" width="14" style="20" customWidth="1"/>
    <col min="15591" max="15591" width="1.7109375" style="20" customWidth="1"/>
    <col min="15592" max="15836" width="11.42578125" style="20"/>
    <col min="15837" max="15837" width="4.42578125" style="20" customWidth="1"/>
    <col min="15838" max="15838" width="11.42578125" style="20"/>
    <col min="15839" max="15839" width="17.5703125" style="20" customWidth="1"/>
    <col min="15840" max="15840" width="11.5703125" style="20" customWidth="1"/>
    <col min="15841" max="15844" width="11.42578125" style="20"/>
    <col min="15845" max="15845" width="22.5703125" style="20" customWidth="1"/>
    <col min="15846" max="15846" width="14" style="20" customWidth="1"/>
    <col min="15847" max="15847" width="1.7109375" style="20" customWidth="1"/>
    <col min="15848" max="16092" width="11.42578125" style="20"/>
    <col min="16093" max="16093" width="4.42578125" style="20" customWidth="1"/>
    <col min="16094" max="16094" width="11.42578125" style="20"/>
    <col min="16095" max="16095" width="17.5703125" style="20" customWidth="1"/>
    <col min="16096" max="16096" width="11.5703125" style="20" customWidth="1"/>
    <col min="16097" max="16100" width="11.42578125" style="20"/>
    <col min="16101" max="16101" width="22.5703125" style="20" customWidth="1"/>
    <col min="16102" max="16102" width="21.5703125" style="20" bestFit="1" customWidth="1"/>
    <col min="16103" max="16103" width="1.7109375" style="20" customWidth="1"/>
    <col min="16104" max="16384" width="11.42578125" style="20"/>
  </cols>
  <sheetData>
    <row r="1" spans="2:10" ht="18" customHeight="1" thickBot="1" x14ac:dyDescent="0.25"/>
    <row r="2" spans="2:10" ht="35.25" customHeight="1" thickBot="1" x14ac:dyDescent="0.25">
      <c r="B2" s="63"/>
      <c r="C2" s="64"/>
      <c r="D2" s="65" t="s">
        <v>106</v>
      </c>
      <c r="E2" s="66"/>
      <c r="F2" s="66"/>
      <c r="G2" s="66"/>
      <c r="H2" s="66"/>
      <c r="I2" s="67"/>
      <c r="J2" s="68" t="s">
        <v>107</v>
      </c>
    </row>
    <row r="3" spans="2:10" ht="41.25" customHeight="1" thickBot="1" x14ac:dyDescent="0.25">
      <c r="B3" s="69"/>
      <c r="C3" s="70"/>
      <c r="D3" s="71" t="s">
        <v>108</v>
      </c>
      <c r="E3" s="72"/>
      <c r="F3" s="72"/>
      <c r="G3" s="72"/>
      <c r="H3" s="72"/>
      <c r="I3" s="73"/>
      <c r="J3" s="74" t="s">
        <v>109</v>
      </c>
    </row>
    <row r="4" spans="2:10" x14ac:dyDescent="0.2">
      <c r="B4" s="39"/>
      <c r="J4" s="40"/>
    </row>
    <row r="5" spans="2:10" x14ac:dyDescent="0.2">
      <c r="B5" s="39"/>
      <c r="J5" s="40"/>
    </row>
    <row r="6" spans="2:10" x14ac:dyDescent="0.2">
      <c r="B6" s="39"/>
      <c r="C6" s="41" t="s">
        <v>116</v>
      </c>
      <c r="D6" s="75"/>
      <c r="E6" s="42"/>
      <c r="J6" s="40"/>
    </row>
    <row r="7" spans="2:10" x14ac:dyDescent="0.2">
      <c r="B7" s="39"/>
      <c r="J7" s="40"/>
    </row>
    <row r="8" spans="2:10" x14ac:dyDescent="0.2">
      <c r="B8" s="39"/>
      <c r="C8" s="41" t="s">
        <v>118</v>
      </c>
      <c r="J8" s="40"/>
    </row>
    <row r="9" spans="2:10" x14ac:dyDescent="0.2">
      <c r="B9" s="39"/>
      <c r="C9" s="41" t="s">
        <v>119</v>
      </c>
      <c r="J9" s="40"/>
    </row>
    <row r="10" spans="2:10" x14ac:dyDescent="0.2">
      <c r="B10" s="39"/>
      <c r="J10" s="40"/>
    </row>
    <row r="11" spans="2:10" x14ac:dyDescent="0.2">
      <c r="B11" s="39"/>
      <c r="C11" s="20" t="s">
        <v>110</v>
      </c>
      <c r="J11" s="40"/>
    </row>
    <row r="12" spans="2:10" x14ac:dyDescent="0.2">
      <c r="B12" s="39"/>
      <c r="C12" s="43"/>
      <c r="J12" s="40"/>
    </row>
    <row r="13" spans="2:10" x14ac:dyDescent="0.2">
      <c r="B13" s="39"/>
      <c r="C13" s="76" t="s">
        <v>111</v>
      </c>
      <c r="D13" s="42"/>
      <c r="H13" s="44" t="s">
        <v>90</v>
      </c>
      <c r="I13" s="44" t="s">
        <v>91</v>
      </c>
      <c r="J13" s="40"/>
    </row>
    <row r="14" spans="2:10" x14ac:dyDescent="0.2">
      <c r="B14" s="39"/>
      <c r="C14" s="41" t="s">
        <v>92</v>
      </c>
      <c r="D14" s="41"/>
      <c r="E14" s="41"/>
      <c r="F14" s="41"/>
      <c r="H14" s="77">
        <v>3</v>
      </c>
      <c r="I14" s="78">
        <v>948330</v>
      </c>
      <c r="J14" s="40"/>
    </row>
    <row r="15" spans="2:10" x14ac:dyDescent="0.2">
      <c r="B15" s="39"/>
      <c r="C15" s="20" t="s">
        <v>93</v>
      </c>
      <c r="H15" s="79"/>
      <c r="I15" s="80">
        <v>0</v>
      </c>
      <c r="J15" s="40"/>
    </row>
    <row r="16" spans="2:10" x14ac:dyDescent="0.2">
      <c r="B16" s="39"/>
      <c r="C16" s="20" t="s">
        <v>94</v>
      </c>
      <c r="H16" s="79"/>
      <c r="I16" s="80">
        <v>0</v>
      </c>
      <c r="J16" s="40"/>
    </row>
    <row r="17" spans="2:10" x14ac:dyDescent="0.2">
      <c r="B17" s="39"/>
      <c r="C17" s="20" t="s">
        <v>95</v>
      </c>
      <c r="H17" s="79">
        <v>2</v>
      </c>
      <c r="I17" s="80">
        <v>8724060</v>
      </c>
      <c r="J17" s="40"/>
    </row>
    <row r="18" spans="2:10" x14ac:dyDescent="0.2">
      <c r="B18" s="39"/>
      <c r="C18" s="20" t="s">
        <v>112</v>
      </c>
      <c r="H18" s="79"/>
      <c r="I18" s="80">
        <v>0</v>
      </c>
      <c r="J18" s="40"/>
    </row>
    <row r="19" spans="2:10" x14ac:dyDescent="0.2">
      <c r="B19" s="39"/>
      <c r="C19" s="20" t="s">
        <v>77</v>
      </c>
      <c r="H19" s="81">
        <v>1</v>
      </c>
      <c r="I19" s="82">
        <v>324270</v>
      </c>
      <c r="J19" s="40"/>
    </row>
    <row r="20" spans="2:10" x14ac:dyDescent="0.2">
      <c r="B20" s="39"/>
      <c r="C20" s="41" t="s">
        <v>113</v>
      </c>
      <c r="D20" s="41"/>
      <c r="E20" s="41"/>
      <c r="F20" s="41"/>
      <c r="H20" s="79">
        <f>SUM(H15:H19)</f>
        <v>3</v>
      </c>
      <c r="I20" s="78">
        <f>(I15+I16+I17+I18+I19)</f>
        <v>9048330</v>
      </c>
      <c r="J20" s="40"/>
    </row>
    <row r="21" spans="2:10" ht="13.5" thickBot="1" x14ac:dyDescent="0.25">
      <c r="B21" s="39"/>
      <c r="C21" s="41"/>
      <c r="D21" s="41"/>
      <c r="H21" s="83"/>
      <c r="I21" s="84"/>
      <c r="J21" s="40"/>
    </row>
    <row r="22" spans="2:10" ht="13.5" thickTop="1" x14ac:dyDescent="0.2">
      <c r="B22" s="39"/>
      <c r="C22" s="41"/>
      <c r="D22" s="41"/>
      <c r="H22" s="56"/>
      <c r="I22" s="48"/>
      <c r="J22" s="40"/>
    </row>
    <row r="23" spans="2:10" x14ac:dyDescent="0.2">
      <c r="B23" s="39"/>
      <c r="G23" s="56"/>
      <c r="H23" s="56"/>
      <c r="I23" s="56"/>
      <c r="J23" s="40"/>
    </row>
    <row r="24" spans="2:10" ht="13.5" thickBot="1" x14ac:dyDescent="0.25">
      <c r="B24" s="39"/>
      <c r="C24" s="58"/>
      <c r="D24" s="58"/>
      <c r="G24" s="58" t="s">
        <v>104</v>
      </c>
      <c r="H24" s="58"/>
      <c r="I24" s="56"/>
      <c r="J24" s="40"/>
    </row>
    <row r="25" spans="2:10" x14ac:dyDescent="0.2">
      <c r="B25" s="39"/>
      <c r="C25" s="56" t="s">
        <v>114</v>
      </c>
      <c r="D25" s="56"/>
      <c r="G25" s="56" t="s">
        <v>115</v>
      </c>
      <c r="H25" s="56"/>
      <c r="I25" s="56"/>
      <c r="J25" s="40"/>
    </row>
    <row r="26" spans="2:10" ht="18.75" customHeight="1" thickBot="1" x14ac:dyDescent="0.25">
      <c r="B26" s="60"/>
      <c r="C26" s="61"/>
      <c r="D26" s="61"/>
      <c r="E26" s="61"/>
      <c r="F26" s="61"/>
      <c r="G26" s="58"/>
      <c r="H26" s="58"/>
      <c r="I26" s="58"/>
      <c r="J26" s="62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2023-06-05T00:40:06Z</dcterms:modified>
</cp:coreProperties>
</file>