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5. MAYO\NIT 860037950 FUNDACION SANTA FE DE BOGOTA\"/>
    </mc:Choice>
  </mc:AlternateContent>
  <bookViews>
    <workbookView xWindow="0" yWindow="0" windowWidth="20490" windowHeight="7455" activeTab="3"/>
  </bookViews>
  <sheets>
    <sheet name="INFO IPS" sheetId="1" r:id="rId1"/>
    <sheet name="TD" sheetId="5" r:id="rId2"/>
    <sheet name="ESTADO DE CADA FACTURA" sheetId="2" r:id="rId3"/>
    <sheet name="FOR-CSA-018" sheetId="3" r:id="rId4"/>
    <sheet name="FOR_CSA_004" sheetId="4" r:id="rId5"/>
  </sheets>
  <calcPr calcId="152511"/>
  <pivotCaches>
    <pivotCache cacheId="51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R1" i="2" l="1"/>
  <c r="AQ1" i="2"/>
  <c r="AC1" i="2"/>
  <c r="AD1" i="2"/>
  <c r="Z1" i="2"/>
  <c r="AA1" i="2"/>
  <c r="AB1" i="2"/>
  <c r="W1" i="2"/>
  <c r="X1" i="2"/>
  <c r="Y1" i="2"/>
  <c r="V1" i="2"/>
  <c r="U1" i="2"/>
  <c r="O1" i="2"/>
  <c r="J1" i="2"/>
  <c r="I1" i="2"/>
  <c r="I20" i="4"/>
  <c r="H20" i="4"/>
  <c r="I29" i="3"/>
  <c r="H29" i="3"/>
  <c r="I27" i="3"/>
  <c r="H27" i="3"/>
  <c r="I24" i="3"/>
  <c r="H24" i="3"/>
  <c r="H31" i="3" s="1"/>
  <c r="I31" i="3" l="1"/>
  <c r="H11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<sst xmlns="http://schemas.openxmlformats.org/spreadsheetml/2006/main" count="193" uniqueCount="129">
  <si>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</si>
  <si>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</si>
  <si>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</si>
  <si>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</si>
  <si>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</si>
  <si>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</si>
  <si>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</si>
  <si>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</si>
  <si>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</si>
  <si>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</si>
  <si>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</si>
  <si>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FSFB04641463</t>
  </si>
  <si>
    <t>FS5868223</t>
  </si>
  <si>
    <t>FS5868232</t>
  </si>
  <si>
    <t>FS5882642</t>
  </si>
  <si>
    <t>FS6185428</t>
  </si>
  <si>
    <t>FS6185429</t>
  </si>
  <si>
    <t>FS6385412</t>
  </si>
  <si>
    <t>FS6676895</t>
  </si>
  <si>
    <t>FUNDACION SANTA FE DE BOGOTA</t>
  </si>
  <si>
    <t>FS6825954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</si>
  <si>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</si>
  <si>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</si>
  <si>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</si>
  <si>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</si>
  <si>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</si>
  <si>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</si>
  <si>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</si>
  <si>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</si>
  <si>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</si>
  <si>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VALIDACION ALFA FACT</t>
  </si>
  <si>
    <t>ESTADO VAGLO</t>
  </si>
  <si>
    <t>VALOR VAGLO</t>
  </si>
  <si>
    <t>COVID-19</t>
  </si>
  <si>
    <t>VALIDACIÓN COVID-19</t>
  </si>
  <si>
    <t>POR PAGAR SAP</t>
  </si>
  <si>
    <t>P. ABIERTAS DOC</t>
  </si>
  <si>
    <t>INTERFAZ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</si>
  <si>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</si>
  <si>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</si>
  <si>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</si>
  <si>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</si>
  <si>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</si>
  <si>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</si>
  <si>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</si>
  <si>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</si>
  <si>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</si>
  <si>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</si>
  <si>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</si>
  <si>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</si>
  <si>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</si>
  <si>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</si>
  <si>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</si>
  <si>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</si>
  <si>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</si>
  <si>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</si>
  <si>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</si>
  <si>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</si>
  <si>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</si>
  <si>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</si>
  <si>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</si>
  <si>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</si>
  <si>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</si>
  <si>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FSFB</t>
  </si>
  <si>
    <t>860037950_FSFB_4641463</t>
  </si>
  <si>
    <t>A)Factura no radicada en ERP</t>
  </si>
  <si>
    <t>no_cruza</t>
  </si>
  <si>
    <t>FS</t>
  </si>
  <si>
    <t>860037950_FS_5868223</t>
  </si>
  <si>
    <t>860037950_FS_6676895</t>
  </si>
  <si>
    <t>860037950_FS_6825954</t>
  </si>
  <si>
    <t>B)Factura sin saldo ERP</t>
  </si>
  <si>
    <t>OK</t>
  </si>
  <si>
    <t>860037950_FS_6385412</t>
  </si>
  <si>
    <t>B)Factura sin saldo ERP/conciliar diferencia glosa aceptada</t>
  </si>
  <si>
    <t>860037950_FS_6185428</t>
  </si>
  <si>
    <t>860037950_FS_5868232</t>
  </si>
  <si>
    <t>860037950_FS_5882642</t>
  </si>
  <si>
    <t>860037950_FS_6185429</t>
  </si>
  <si>
    <t>C)Glosas total pendiente por respuesta de IPS</t>
  </si>
  <si>
    <t>FACTURA DEVUELTA</t>
  </si>
  <si>
    <t>DEVOLUCION</t>
  </si>
  <si>
    <t>SE DEVUELVE FACTURA COMPLETA NO SE EVIDENCIA REPORTE SIMUESTRA FAVOR REPORTAR LOS CUPS FACTURADOS, NO SE EVIDENCIA RESULTADO CUPS 906340.FAVOR ANEXAR SOPORTES DANDO CUMPLIMIENTO ARES 1463; Y CONTINUAR PROCESO DE PAGO.    GLADYS VIVAS.</t>
  </si>
  <si>
    <t>SI</t>
  </si>
  <si>
    <t>FOR-CSA-018</t>
  </si>
  <si>
    <t>HOJA 1 DE 2</t>
  </si>
  <si>
    <t>RESUMEN DE CARTERA REVISADA POR LA EPS</t>
  </si>
  <si>
    <t>VERSION 1</t>
  </si>
  <si>
    <t>A continuacion me permito remitir nuestra respuesta al estado de cartera presentado en la fecha: 01/03/2023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</si>
  <si>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</si>
  <si>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</si>
  <si>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</si>
  <si>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</si>
  <si>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</si>
  <si>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</si>
  <si>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</si>
  <si>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</si>
  <si>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</si>
  <si>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</si>
  <si>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</si>
  <si>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</si>
  <si>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</si>
  <si>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</si>
  <si>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</si>
  <si>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</si>
  <si>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ANALISTA  - Cuentas Salud EPS Comfenalco Valle.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</si>
  <si>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</si>
  <si>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</si>
  <si>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</si>
  <si>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</si>
  <si>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</si>
  <si>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</si>
  <si>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</si>
  <si>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IPS</t>
  </si>
  <si>
    <t>EPS COMFENALCO VALLE</t>
  </si>
  <si>
    <t>ESTADO DE CARTERA EPS MAYO 9 DE 2023</t>
  </si>
  <si>
    <t>FACTURA NO RADICADA</t>
  </si>
  <si>
    <t>FACTURA CERRADA SIN RESPUESTA IPS</t>
  </si>
  <si>
    <t>FACTURA CANCELADA</t>
  </si>
  <si>
    <t>Total general</t>
  </si>
  <si>
    <t xml:space="preserve"> TIPIFICACION</t>
  </si>
  <si>
    <t xml:space="preserve"> CANT FACT</t>
  </si>
  <si>
    <t xml:space="preserve"> SALDO FACT IPS</t>
  </si>
  <si>
    <t>SANTIAGO DE CALI , MAYO 09 DE 2023</t>
  </si>
  <si>
    <t>Señores : FUNDACION SANTA FE DE BOGOTA</t>
  </si>
  <si>
    <t>NIT: 860037950</t>
  </si>
  <si>
    <t>Con Corte al dia :30/04/2023</t>
  </si>
  <si>
    <t>Cartera - Fundacion Santa Fe de Bogota</t>
  </si>
  <si>
    <t>Corte al dia: 30/04/2023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</si>
</sst>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&quot;$&quot;\ #,##0"/>
    <numFmt numFmtId="166" formatCode="&quot;$&quot;\ #,##0;[Red]&quot;$&quot;\ #,##0"/>
    <numFmt numFmtId="167" formatCode="[$-240A]d&quot; de &quot;mmmm&quot; de &quot;yyyy;@"/>
    <numFmt numFmtId="168" formatCode="[$$-240A]\ #,##0;\-[$$-240A]\ 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7" fillId="0" borderId="0"/>
  </cellStyleXfs>
  <cellXfs count="8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1" xfId="0" applyFont="1" applyBorder="1"/>
    <xf numFmtId="14" fontId="5" fillId="0" borderId="1" xfId="0" applyNumberFormat="1" applyFont="1" applyBorder="1"/>
    <xf numFmtId="164" fontId="5" fillId="0" borderId="1" xfId="1" applyNumberFormat="1" applyFont="1" applyBorder="1"/>
    <xf numFmtId="0" fontId="6" fillId="2" borderId="1" xfId="0" applyFont="1" applyFill="1" applyBorder="1" applyAlignment="1">
      <alignment horizontal="center"/>
    </xf>
    <xf numFmtId="0" fontId="0" fillId="0" borderId="1" xfId="0" applyBorder="1"/>
    <xf numFmtId="164" fontId="0" fillId="0" borderId="0" xfId="0" applyNumberFormat="1"/>
    <xf numFmtId="0" fontId="1" fillId="3" borderId="1" xfId="0" applyFont="1" applyFill="1" applyBorder="1" applyAlignment="1">
      <alignment horizontal="center" vertical="center" wrapText="1"/>
    </xf>
    <xf numFmtId="164" fontId="1" fillId="0" borderId="1" xfId="1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4" fontId="1" fillId="4" borderId="1" xfId="1" applyNumberFormat="1" applyFont="1" applyFill="1" applyBorder="1" applyAlignment="1">
      <alignment horizontal="center" vertical="center" wrapText="1"/>
    </xf>
    <xf numFmtId="164" fontId="1" fillId="3" borderId="1" xfId="1" applyNumberFormat="1" applyFont="1" applyFill="1" applyBorder="1" applyAlignment="1">
      <alignment horizontal="center" vertical="center" wrapText="1"/>
    </xf>
    <xf numFmtId="164" fontId="1" fillId="5" borderId="1" xfId="1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64" fontId="0" fillId="0" borderId="1" xfId="1" applyNumberFormat="1" applyFont="1" applyBorder="1"/>
    <xf numFmtId="0" fontId="8" fillId="0" borderId="0" xfId="3" applyFont="1"/>
    <xf numFmtId="0" fontId="8" fillId="0" borderId="2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/>
    </xf>
    <xf numFmtId="0" fontId="9" fillId="0" borderId="2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/>
    </xf>
    <xf numFmtId="0" fontId="8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/>
    </xf>
    <xf numFmtId="0" fontId="8" fillId="0" borderId="6" xfId="3" applyFont="1" applyBorder="1"/>
    <xf numFmtId="0" fontId="8" fillId="0" borderId="7" xfId="3" applyFont="1" applyBorder="1"/>
    <xf numFmtId="0" fontId="9" fillId="0" borderId="0" xfId="3" applyFont="1"/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" fontId="9" fillId="0" borderId="0" xfId="3" applyNumberFormat="1" applyFont="1" applyAlignment="1">
      <alignment horizontal="center"/>
    </xf>
    <xf numFmtId="165" fontId="9" fillId="0" borderId="0" xfId="3" applyNumberFormat="1" applyFont="1" applyAlignment="1">
      <alignment horizontal="right"/>
    </xf>
    <xf numFmtId="1" fontId="8" fillId="0" borderId="0" xfId="3" applyNumberFormat="1" applyFont="1" applyAlignment="1">
      <alignment horizontal="center"/>
    </xf>
    <xf numFmtId="166" fontId="8" fillId="0" borderId="0" xfId="3" applyNumberFormat="1" applyFont="1" applyAlignment="1">
      <alignment horizontal="right"/>
    </xf>
    <xf numFmtId="165" fontId="8" fillId="0" borderId="0" xfId="3" applyNumberFormat="1" applyFont="1" applyAlignment="1">
      <alignment horizontal="right"/>
    </xf>
    <xf numFmtId="1" fontId="8" fillId="0" borderId="9" xfId="3" applyNumberFormat="1" applyFont="1" applyBorder="1" applyAlignment="1">
      <alignment horizontal="center"/>
    </xf>
    <xf numFmtId="166" fontId="8" fillId="0" borderId="9" xfId="3" applyNumberFormat="1" applyFont="1" applyBorder="1" applyAlignment="1">
      <alignment horizontal="right"/>
    </xf>
    <xf numFmtId="166" fontId="9" fillId="0" borderId="0" xfId="3" applyNumberFormat="1" applyFont="1" applyAlignment="1">
      <alignment horizontal="right"/>
    </xf>
    <xf numFmtId="0" fontId="8" fillId="0" borderId="0" xfId="3" applyFont="1" applyAlignment="1">
      <alignment horizontal="center"/>
    </xf>
    <xf numFmtId="1" fontId="9" fillId="0" borderId="13" xfId="3" applyNumberFormat="1" applyFont="1" applyBorder="1" applyAlignment="1">
      <alignment horizontal="center"/>
    </xf>
    <xf numFmtId="166" fontId="9" fillId="0" borderId="13" xfId="3" applyNumberFormat="1" applyFont="1" applyBorder="1" applyAlignment="1">
      <alignment horizontal="right"/>
    </xf>
    <xf numFmtId="166" fontId="8" fillId="0" borderId="0" xfId="3" applyNumberFormat="1" applyFont="1"/>
    <xf numFmtId="166" fontId="9" fillId="0" borderId="9" xfId="3" applyNumberFormat="1" applyFont="1" applyBorder="1"/>
    <xf numFmtId="166" fontId="8" fillId="0" borderId="9" xfId="3" applyNumberFormat="1" applyFont="1" applyBorder="1"/>
    <xf numFmtId="166" fontId="9" fillId="0" borderId="0" xfId="3" applyNumberFormat="1" applyFont="1"/>
    <xf numFmtId="0" fontId="8" fillId="0" borderId="8" xfId="3" applyFont="1" applyBorder="1"/>
    <xf numFmtId="0" fontId="8" fillId="0" borderId="9" xfId="3" applyFont="1" applyBorder="1"/>
    <xf numFmtId="0" fontId="8" fillId="0" borderId="10" xfId="3" applyFont="1" applyBorder="1"/>
    <xf numFmtId="0" fontId="8" fillId="0" borderId="2" xfId="3" applyFont="1" applyBorder="1" applyAlignment="1">
      <alignment horizontal="center"/>
    </xf>
    <xf numFmtId="0" fontId="8" fillId="0" borderId="3" xfId="3" applyFont="1" applyBorder="1" applyAlignment="1">
      <alignment horizontal="center"/>
    </xf>
    <xf numFmtId="0" fontId="9" fillId="0" borderId="2" xfId="3" applyFont="1" applyBorder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0" fontId="9" fillId="0" borderId="3" xfId="3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/>
    </xf>
    <xf numFmtId="0" fontId="8" fillId="0" borderId="8" xfId="3" applyFont="1" applyBorder="1" applyAlignment="1">
      <alignment horizontal="center"/>
    </xf>
    <xf numFmtId="0" fontId="8" fillId="0" borderId="10" xfId="3" applyFont="1" applyBorder="1" applyAlignment="1">
      <alignment horizontal="center"/>
    </xf>
    <xf numFmtId="0" fontId="9" fillId="0" borderId="14" xfId="3" applyFont="1" applyBorder="1" applyAlignment="1">
      <alignment horizontal="center" vertical="center" wrapText="1"/>
    </xf>
    <xf numFmtId="0" fontId="9" fillId="0" borderId="15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9" fillId="0" borderId="17" xfId="3" applyFont="1" applyBorder="1" applyAlignment="1">
      <alignment horizontal="center" vertical="center"/>
    </xf>
    <xf numFmtId="167" fontId="8" fillId="0" borderId="0" xfId="3" applyNumberFormat="1" applyFont="1"/>
    <xf numFmtId="0" fontId="8" fillId="2" borderId="0" xfId="3" applyFont="1" applyFill="1"/>
    <xf numFmtId="164" fontId="9" fillId="0" borderId="0" xfId="1" applyNumberFormat="1" applyFont="1"/>
    <xf numFmtId="168" fontId="9" fillId="0" borderId="0" xfId="1" applyNumberFormat="1" applyFont="1" applyAlignment="1">
      <alignment horizontal="right"/>
    </xf>
    <xf numFmtId="164" fontId="8" fillId="0" borderId="0" xfId="1" applyNumberFormat="1" applyFont="1" applyAlignment="1">
      <alignment horizontal="center"/>
    </xf>
    <xf numFmtId="168" fontId="8" fillId="0" borderId="0" xfId="1" applyNumberFormat="1" applyFont="1" applyAlignment="1">
      <alignment horizontal="right"/>
    </xf>
    <xf numFmtId="164" fontId="8" fillId="0" borderId="18" xfId="1" applyNumberFormat="1" applyFont="1" applyBorder="1" applyAlignment="1">
      <alignment horizontal="center"/>
    </xf>
    <xf numFmtId="168" fontId="8" fillId="0" borderId="18" xfId="1" applyNumberFormat="1" applyFont="1" applyBorder="1" applyAlignment="1">
      <alignment horizontal="right"/>
    </xf>
    <xf numFmtId="164" fontId="8" fillId="0" borderId="13" xfId="1" applyNumberFormat="1" applyFont="1" applyBorder="1" applyAlignment="1">
      <alignment horizontal="center"/>
    </xf>
    <xf numFmtId="168" fontId="8" fillId="0" borderId="13" xfId="1" applyNumberFormat="1" applyFont="1" applyBorder="1" applyAlignment="1">
      <alignment horizontal="right"/>
    </xf>
    <xf numFmtId="164" fontId="1" fillId="6" borderId="1" xfId="1" applyNumberFormat="1" applyFont="1" applyFill="1" applyBorder="1" applyAlignment="1">
      <alignment horizontal="center" vertical="center" wrapText="1"/>
    </xf>
    <xf numFmtId="41" fontId="0" fillId="0" borderId="0" xfId="2" applyFont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2" fontId="0" fillId="0" borderId="1" xfId="0" applyNumberFormat="1" applyBorder="1"/>
    <xf numFmtId="0" fontId="0" fillId="0" borderId="0" xfId="0" applyBorder="1"/>
  </cellXfs>
  <cellStyles count="4">
    <cellStyle name="Millares" xfId="1" builtinId="3"/>
    <cellStyle name="Millares [0]" xfId="2" builtinId="6"/>
    <cellStyle name="Normal" xfId="0" builtinId="0"/>
    <cellStyle name="Normal 2 2" xfId="3"/>
  </cellStyles>
  <dxfs count="53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2" formatCode="_-&quot;$&quot;\ * #,##0_-;\-&quot;$&quot;\ * #,##0_-;_-&quot;$&quot;\ * &quot;-&quot;_-;_-@_-"/>
    </dxf>
    <dxf>
      <numFmt numFmtId="33" formatCode="_-* #,##0_-;\-* #,##0_-;_-* &quot;-&quot;_-;_-@_-"/>
    </dxf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1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687918</xdr:colOff>
      <xdr:row>31</xdr:row>
      <xdr:rowOff>137584</xdr:rowOff>
    </xdr:from>
    <xdr:to>
      <xdr:col>8</xdr:col>
      <xdr:colOff>95252</xdr:colOff>
      <xdr:row>33</xdr:row>
      <xdr:rowOff>134887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21693" y="5214409"/>
          <a:ext cx="1693334" cy="3306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055.46331446759" createdVersion="5" refreshedVersion="5" minRefreshableVersion="3" recordCount="9">
  <cacheSource type="worksheet">
    <worksheetSource ref="A2:AS11" sheet="ESTADO DE CADA FACTURA"/>
  </cacheSource>
  <cacheFields count="45">
    <cacheField name="NIT IPS" numFmtId="0">
      <sharedItems containsSemiMixedTypes="0" containsString="0" containsNumber="1" containsInteger="1" minValue="860037950" maxValue="860037950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4641463" maxValue="6825954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5868232" maxValue="6825954"/>
    </cacheField>
    <cacheField name="FECHA FACT IPS" numFmtId="14">
      <sharedItems containsSemiMixedTypes="0" containsNonDate="0" containsDate="1" containsString="0" minDate="2018-01-22T00:00:00" maxDate="2023-01-14T00:00:00"/>
    </cacheField>
    <cacheField name="VALOR FACT IPS" numFmtId="164">
      <sharedItems containsSemiMixedTypes="0" containsString="0" containsNumber="1" containsInteger="1" minValue="209139" maxValue="9064734"/>
    </cacheField>
    <cacheField name="SALDO FACT IPS" numFmtId="164">
      <sharedItems containsSemiMixedTypes="0" containsString="0" containsNumber="1" containsInteger="1" minValue="209139" maxValue="9064734"/>
    </cacheField>
    <cacheField name="OBSERVACION SASS" numFmtId="0">
      <sharedItems/>
    </cacheField>
    <cacheField name="VALIDACION ALFA FACT" numFmtId="0">
      <sharedItems/>
    </cacheField>
    <cacheField name="ESTADO DE CARTERA EPS MAYO 9 DE 2023" numFmtId="0">
      <sharedItems count="4">
        <s v="FACTURA NO RADICADA"/>
        <s v="FACTURA CANCELADA"/>
        <s v="FACTURA CERRADA SIN RESPUESTA IPS"/>
        <s v="FACTURA DEVUELTA"/>
      </sharedItems>
    </cacheField>
    <cacheField name="ESTADO VAGLO" numFmtId="0">
      <sharedItems containsBlank="1"/>
    </cacheField>
    <cacheField name="VALOR VAGLO" numFmtId="164">
      <sharedItems containsSemiMixedTypes="0" containsString="0" containsNumber="1" containsInteger="1" minValue="0" maxValue="357126"/>
    </cacheField>
    <cacheField name="COVID-19" numFmtId="0">
      <sharedItems containsNonDate="0" containsString="0" containsBlank="1"/>
    </cacheField>
    <cacheField name="VALIDACIÓN COVID-19" numFmtId="0">
      <sharedItems containsNonDate="0" containsString="0" containsBlank="1"/>
    </cacheField>
    <cacheField name="POR PAGAR SAP" numFmtId="0">
      <sharedItems containsNonDate="0" containsString="0" containsBlank="1"/>
    </cacheField>
    <cacheField name="P. ABIERTAS DOC" numFmtId="0">
      <sharedItems containsNonDate="0" containsString="0" containsBlank="1"/>
    </cacheField>
    <cacheField name="INTERFAZ" numFmtId="164">
      <sharedItems containsSemiMixedTypes="0" containsString="0" containsNumber="1" containsInteger="1" minValue="0" maxValue="0"/>
    </cacheField>
    <cacheField name="VALOR RADICADO FACT" numFmtId="164">
      <sharedItems containsSemiMixedTypes="0" containsString="0" containsNumber="1" containsInteger="1" minValue="0" maxValue="9064734"/>
    </cacheField>
    <cacheField name="VALOR NOTA CREDITO" numFmtId="164">
      <sharedItems containsSemiMixedTypes="0" containsString="0" containsNumber="1" containsInteger="1" minValue="0" maxValue="28139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1508012"/>
    </cacheField>
    <cacheField name="VALOR GLOSA ACEPTDA" numFmtId="164">
      <sharedItems containsSemiMixedTypes="0" containsString="0" containsNumber="1" containsInteger="1" minValue="0" maxValue="9064734"/>
    </cacheField>
    <cacheField name="OBSERVACION GLOSA ACEPTADA" numFmtId="0">
      <sharedItems containsNonDate="0" containsString="0" containsBlank="1"/>
    </cacheField>
    <cacheField name="VALOR GLOSA DEVUELTA" numFmtId="164">
      <sharedItems containsSemiMixedTypes="0" containsString="0" containsNumber="1" containsInteger="1" minValue="0" maxValue="357126"/>
    </cacheField>
    <cacheField name="OBSERVACION GLOSA DEVUELTA" numFmtId="0">
      <sharedItems containsBlank="1"/>
    </cacheField>
    <cacheField name="SALDO SASS" numFmtId="164">
      <sharedItems containsSemiMixedTypes="0" containsString="0" containsNumber="1" containsInteger="1" minValue="0" maxValue="357126"/>
    </cacheField>
    <cacheField name="VALOR CANCELADO SAP" numFmtId="164">
      <sharedItems containsSemiMixedTypes="0" containsString="0" containsNumber="1" containsInteger="1" minValue="0" maxValue="736570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4800059643" maxValue="4800059643"/>
    </cacheField>
    <cacheField name="FECHA COMPENSACION SAP" numFmtId="0">
      <sharedItems containsNonDate="0" containsDate="1" containsString="0" containsBlank="1" minDate="2023-04-28T00:00:00" maxDate="2023-04-29T00:00:00"/>
    </cacheField>
    <cacheField name="FECHA RAD IPS" numFmtId="14">
      <sharedItems containsSemiMixedTypes="0" containsNonDate="0" containsDate="1" containsString="0" minDate="2018-01-22T00:00:00" maxDate="2023-01-14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221030" maxValue="21001231"/>
    </cacheField>
    <cacheField name="F RAD SASS" numFmtId="0">
      <sharedItems containsString="0" containsBlank="1" containsNumber="1" containsInteger="1" minValue="20210317" maxValue="20230216"/>
    </cacheField>
    <cacheField name="VALOR REPORTADO CRICULAR 030" numFmtId="164">
      <sharedItems containsSemiMixedTypes="0" containsString="0" containsNumber="1" containsInteger="1" minValue="0" maxValue="9064734"/>
    </cacheField>
    <cacheField name="VALOR GLOSA ACEPTADA REPORTADO CIRCULAR 030" numFmtId="164">
      <sharedItems containsSemiMixedTypes="0" containsString="0" containsNumber="1" containsInteger="1" minValue="0" maxValue="9064734"/>
    </cacheField>
    <cacheField name="F CORTE" numFmtId="14">
      <sharedItems containsSemiMixedTypes="0" containsNonDate="0" containsDate="1" containsString="0" minDate="2023-04-30T00:00:00" maxDate="2023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">
  <r>
    <n v="860037950"/>
    <s v="FUNDACION SANTA FE DE BOGOTA"/>
    <s v="FSFB"/>
    <n v="4641463"/>
    <s v="860037950_FSFB_4641463"/>
    <m/>
    <m/>
    <d v="2018-01-22T00:00:00"/>
    <n v="1330955"/>
    <n v="1330955"/>
    <s v="A)Factura no radicada en ERP"/>
    <s v="no_cruza"/>
    <x v="0"/>
    <m/>
    <n v="0"/>
    <m/>
    <m/>
    <m/>
    <m/>
    <n v="0"/>
    <n v="0"/>
    <n v="0"/>
    <n v="0"/>
    <n v="0"/>
    <n v="0"/>
    <n v="0"/>
    <m/>
    <n v="0"/>
    <m/>
    <n v="0"/>
    <n v="0"/>
    <n v="0"/>
    <m/>
    <m/>
    <d v="2018-01-22T00:00:00"/>
    <m/>
    <m/>
    <m/>
    <m/>
    <m/>
    <m/>
    <m/>
    <n v="0"/>
    <n v="0"/>
    <d v="2023-04-30T00:00:00"/>
  </r>
  <r>
    <n v="860037950"/>
    <s v="FUNDACION SANTA FE DE BOGOTA"/>
    <s v="FS"/>
    <n v="5868223"/>
    <s v="860037950_FS_5868223"/>
    <m/>
    <m/>
    <d v="2020-06-16T00:00:00"/>
    <n v="801491"/>
    <n v="801491"/>
    <s v="A)Factura no radicada en ERP"/>
    <s v="no_cruza"/>
    <x v="0"/>
    <m/>
    <n v="0"/>
    <m/>
    <m/>
    <m/>
    <m/>
    <n v="0"/>
    <n v="0"/>
    <n v="0"/>
    <n v="0"/>
    <n v="0"/>
    <n v="0"/>
    <n v="0"/>
    <m/>
    <n v="0"/>
    <m/>
    <n v="0"/>
    <n v="0"/>
    <n v="0"/>
    <m/>
    <m/>
    <d v="2020-06-16T00:00:00"/>
    <m/>
    <m/>
    <m/>
    <m/>
    <m/>
    <m/>
    <m/>
    <n v="0"/>
    <n v="0"/>
    <d v="2023-04-30T00:00:00"/>
  </r>
  <r>
    <n v="860037950"/>
    <s v="FUNDACION SANTA FE DE BOGOTA"/>
    <s v="FS"/>
    <n v="6676895"/>
    <s v="860037950_FS_6676895"/>
    <m/>
    <m/>
    <d v="2022-02-28T00:00:00"/>
    <n v="512310"/>
    <n v="512310"/>
    <s v="A)Factura no radicada en ERP"/>
    <s v="no_cruza"/>
    <x v="0"/>
    <m/>
    <n v="0"/>
    <m/>
    <m/>
    <m/>
    <m/>
    <n v="0"/>
    <n v="0"/>
    <n v="0"/>
    <n v="0"/>
    <n v="0"/>
    <n v="0"/>
    <n v="0"/>
    <m/>
    <n v="0"/>
    <m/>
    <n v="0"/>
    <n v="0"/>
    <n v="0"/>
    <m/>
    <m/>
    <d v="2022-02-28T00:00:00"/>
    <m/>
    <m/>
    <m/>
    <m/>
    <m/>
    <m/>
    <m/>
    <n v="0"/>
    <n v="0"/>
    <d v="2023-04-30T00:00:00"/>
  </r>
  <r>
    <n v="860037950"/>
    <s v="FUNDACION SANTA FE DE BOGOTA"/>
    <s v="FS"/>
    <n v="6825954"/>
    <s v="860037950_FS_6825954"/>
    <s v="FS"/>
    <n v="6825954"/>
    <d v="2023-01-13T00:00:00"/>
    <n v="736570"/>
    <n v="736570"/>
    <s v="B)Factura sin saldo ERP"/>
    <s v="OK"/>
    <x v="1"/>
    <m/>
    <n v="0"/>
    <m/>
    <m/>
    <m/>
    <m/>
    <n v="0"/>
    <n v="736570"/>
    <n v="0"/>
    <n v="0"/>
    <n v="0"/>
    <n v="736570"/>
    <n v="0"/>
    <m/>
    <n v="0"/>
    <m/>
    <n v="0"/>
    <n v="736570"/>
    <n v="0"/>
    <n v="4800059643"/>
    <d v="2023-04-28T00:00:00"/>
    <d v="2023-01-13T00:00:00"/>
    <m/>
    <n v="2"/>
    <m/>
    <m/>
    <n v="1"/>
    <n v="20230130"/>
    <n v="20230113"/>
    <n v="736570"/>
    <n v="0"/>
    <d v="2023-04-30T00:00:00"/>
  </r>
  <r>
    <n v="860037950"/>
    <s v="FUNDACION SANTA FE DE BOGOTA"/>
    <s v="FS"/>
    <n v="6385412"/>
    <s v="860037950_FS_6385412"/>
    <s v="FS"/>
    <n v="6385412"/>
    <d v="2021-08-23T00:00:00"/>
    <n v="9064734"/>
    <n v="9064734"/>
    <s v="B)Factura sin saldo ERP/conciliar diferencia glosa aceptada"/>
    <s v="OK"/>
    <x v="2"/>
    <m/>
    <n v="0"/>
    <m/>
    <m/>
    <m/>
    <m/>
    <n v="0"/>
    <n v="9064734"/>
    <n v="0"/>
    <n v="0"/>
    <n v="0"/>
    <n v="0"/>
    <n v="9064734"/>
    <m/>
    <n v="0"/>
    <m/>
    <n v="0"/>
    <n v="0"/>
    <n v="0"/>
    <m/>
    <m/>
    <d v="2021-08-23T00:00:00"/>
    <m/>
    <n v="2"/>
    <m/>
    <m/>
    <n v="2"/>
    <n v="20230228"/>
    <n v="20230216"/>
    <n v="9064734"/>
    <n v="9064734"/>
    <d v="2023-04-30T00:00:00"/>
  </r>
  <r>
    <n v="860037950"/>
    <s v="FUNDACION SANTA FE DE BOGOTA"/>
    <s v="FS"/>
    <n v="6185428"/>
    <s v="860037950_FS_6185428"/>
    <s v="FS"/>
    <n v="6185428"/>
    <d v="2021-03-17T00:00:00"/>
    <n v="209139"/>
    <n v="209139"/>
    <s v="B)Factura sin saldo ERP/conciliar diferencia glosa aceptada"/>
    <s v="OK"/>
    <x v="2"/>
    <m/>
    <n v="0"/>
    <m/>
    <m/>
    <m/>
    <m/>
    <n v="0"/>
    <n v="1536151"/>
    <n v="28139"/>
    <n v="0"/>
    <n v="0"/>
    <n v="1508012"/>
    <n v="0"/>
    <m/>
    <n v="0"/>
    <m/>
    <n v="0"/>
    <n v="0"/>
    <n v="0"/>
    <m/>
    <m/>
    <d v="2021-03-17T00:00:00"/>
    <m/>
    <n v="2"/>
    <m/>
    <m/>
    <n v="2"/>
    <n v="20221030"/>
    <n v="20221010"/>
    <n v="1536151"/>
    <n v="28139"/>
    <d v="2023-04-30T00:00:00"/>
  </r>
  <r>
    <n v="860037950"/>
    <s v="FUNDACION SANTA FE DE BOGOTA"/>
    <s v="FS"/>
    <n v="5868232"/>
    <s v="860037950_FS_5868232"/>
    <s v="FS"/>
    <n v="5868232"/>
    <d v="2020-06-16T00:00:00"/>
    <n v="1313479"/>
    <n v="1313479"/>
    <s v="B)Factura sin saldo ERP/conciliar diferencia glosa aceptada"/>
    <s v="OK"/>
    <x v="2"/>
    <m/>
    <n v="0"/>
    <m/>
    <m/>
    <m/>
    <m/>
    <n v="0"/>
    <n v="1313479"/>
    <n v="0"/>
    <n v="0"/>
    <n v="0"/>
    <n v="0"/>
    <n v="1313479"/>
    <m/>
    <n v="0"/>
    <m/>
    <n v="0"/>
    <n v="0"/>
    <n v="0"/>
    <m/>
    <m/>
    <d v="2020-06-16T00:00:00"/>
    <m/>
    <n v="2"/>
    <m/>
    <m/>
    <n v="2"/>
    <n v="20230228"/>
    <n v="20230216"/>
    <n v="1313479"/>
    <n v="1313479"/>
    <d v="2023-04-30T00:00:00"/>
  </r>
  <r>
    <n v="860037950"/>
    <s v="FUNDACION SANTA FE DE BOGOTA"/>
    <s v="FS"/>
    <n v="5882642"/>
    <s v="860037950_FS_5882642"/>
    <s v="FS"/>
    <n v="5882642"/>
    <d v="2020-06-16T00:00:00"/>
    <n v="470727"/>
    <n v="470727"/>
    <s v="B)Factura sin saldo ERP/conciliar diferencia glosa aceptada"/>
    <s v="OK"/>
    <x v="2"/>
    <m/>
    <n v="0"/>
    <m/>
    <m/>
    <m/>
    <m/>
    <n v="0"/>
    <n v="470727"/>
    <n v="0"/>
    <n v="0"/>
    <n v="0"/>
    <n v="0"/>
    <n v="470727"/>
    <m/>
    <n v="0"/>
    <m/>
    <n v="0"/>
    <n v="0"/>
    <n v="0"/>
    <m/>
    <m/>
    <d v="2020-06-16T00:00:00"/>
    <m/>
    <n v="2"/>
    <m/>
    <m/>
    <n v="2"/>
    <n v="20230228"/>
    <n v="20230216"/>
    <n v="470727"/>
    <n v="470727"/>
    <d v="2023-04-30T00:00:00"/>
  </r>
  <r>
    <n v="860037950"/>
    <s v="FUNDACION SANTA FE DE BOGOTA"/>
    <s v="FS"/>
    <n v="6185429"/>
    <s v="860037950_FS_6185429"/>
    <s v="FS"/>
    <n v="6185429"/>
    <d v="2021-03-17T00:00:00"/>
    <n v="357126"/>
    <n v="357126"/>
    <s v="C)Glosas total pendiente por respuesta de IPS"/>
    <s v="OK"/>
    <x v="3"/>
    <s v="DEVOLUCION"/>
    <n v="357126"/>
    <m/>
    <m/>
    <m/>
    <m/>
    <n v="0"/>
    <n v="357126"/>
    <n v="0"/>
    <n v="0"/>
    <n v="0"/>
    <n v="0"/>
    <n v="0"/>
    <m/>
    <n v="357126"/>
    <s v="SE DEVUELVE FACTURA COMPLETA NO SE EVIDENCIA REPORTE SIMUESTRA FAVOR REPORTAR LOS CUPS FACTURADOS, NO SE EVIDENCIA RESULTADO CUPS 906340.FAVOR ANEXAR SOPORTES DANDO CUMPLIMIENTO ARES 1463; Y CONTINUAR PROCESO DE PAGO.    GLADYS VIVAS."/>
    <n v="357126"/>
    <n v="0"/>
    <n v="0"/>
    <m/>
    <m/>
    <d v="2021-03-17T00:00:00"/>
    <m/>
    <n v="9"/>
    <m/>
    <s v="SI"/>
    <n v="1"/>
    <n v="21001231"/>
    <n v="20210317"/>
    <n v="357126"/>
    <n v="0"/>
    <d v="2023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5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8" firstHeaderRow="0" firstDataRow="1" firstDataCol="1"/>
  <pivotFields count="45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showAll="0"/>
    <pivotField axis="axisRow" showAll="0">
      <items count="5">
        <item x="1"/>
        <item x="2"/>
        <item x="3"/>
        <item x="0"/>
        <item t="default"/>
      </items>
    </pivotField>
    <pivotField showAll="0"/>
    <pivotField numFmtId="164" showAll="0"/>
    <pivotField showAll="0"/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numFmtId="14" showAll="0"/>
  </pivotFields>
  <rowFields count="1">
    <field x="12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9" subtotal="count" baseField="12" baseItem="0"/>
    <dataField name=" SALDO FACT IPS" fld="9" baseField="0" baseItem="0" numFmtId="42"/>
  </dataFields>
  <formats count="7">
    <format dxfId="52">
      <pivotArea type="all" dataOnly="0" outline="0" fieldPosition="0"/>
    </format>
    <format dxfId="51">
      <pivotArea outline="0" collapsedLevelsAreSubtotals="1" fieldPosition="0"/>
    </format>
    <format dxfId="50">
      <pivotArea field="12" type="button" dataOnly="0" labelOnly="1" outline="0" axis="axisRow" fieldPosition="0"/>
    </format>
    <format dxfId="49">
      <pivotArea dataOnly="0" labelOnly="1" fieldPosition="0">
        <references count="1">
          <reference field="12" count="0"/>
        </references>
      </pivotArea>
    </format>
    <format dxfId="48">
      <pivotArea dataOnly="0" labelOnly="1" grandRow="1" outline="0" fieldPosition="0"/>
    </format>
    <format dxfId="4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1"/>
  <sheetViews>
    <sheetView showGridLines="0" zoomScale="120" zoomScaleNormal="120" workbookViewId="0">
      <selection activeCell="A5" sqref="A5"/>
    </sheetView>
  </sheetViews>
  <sheetFormatPr baseColWidth="10" defaultRowHeight="15" x14ac:dyDescent="0.25"/>
  <cols>
    <col min="2" max="2" width="9.5703125" customWidth="1"/>
    <col min="3" max="3" width="12.5703125" bestFit="1" customWidth="1"/>
    <col min="4" max="4" width="8.85546875" customWidth="1"/>
    <col min="5" max="5" width="10.140625" customWidth="1"/>
    <col min="6" max="6" width="11.28515625" bestFit="1" customWidth="1"/>
    <col min="7" max="7" width="12.140625" customWidth="1"/>
    <col min="8" max="8" width="12.5703125" customWidth="1"/>
    <col min="9" max="9" width="15.7109375" bestFit="1" customWidth="1"/>
    <col min="10" max="10" width="11.42578125" customWidth="1"/>
  </cols>
  <sheetData>
    <row r="1" spans="1:11" s="2" customFormat="1" ht="30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1" x14ac:dyDescent="0.25">
      <c r="A2" s="3">
        <v>860037950</v>
      </c>
      <c r="B2" s="3" t="s">
        <v>19</v>
      </c>
      <c r="C2" s="3" t="s">
        <v>11</v>
      </c>
      <c r="D2" s="3">
        <v>4641463</v>
      </c>
      <c r="E2" s="5">
        <v>1330955</v>
      </c>
      <c r="F2" s="4">
        <v>43122</v>
      </c>
      <c r="G2" s="5">
        <v>1330955</v>
      </c>
      <c r="H2" s="5">
        <v>1330955</v>
      </c>
      <c r="I2" s="6"/>
      <c r="J2" s="6"/>
      <c r="K2" s="6"/>
    </row>
    <row r="3" spans="1:11" x14ac:dyDescent="0.25">
      <c r="A3" s="3">
        <v>860037950</v>
      </c>
      <c r="B3" s="3" t="s">
        <v>19</v>
      </c>
      <c r="C3" s="3" t="s">
        <v>12</v>
      </c>
      <c r="D3" s="3">
        <v>5868223</v>
      </c>
      <c r="E3" s="5">
        <v>801491</v>
      </c>
      <c r="F3" s="4">
        <v>43998</v>
      </c>
      <c r="G3" s="5">
        <v>801491</v>
      </c>
      <c r="H3" s="5">
        <v>801491</v>
      </c>
      <c r="I3" s="6"/>
      <c r="J3" s="6"/>
      <c r="K3" s="6"/>
    </row>
    <row r="4" spans="1:11" x14ac:dyDescent="0.25">
      <c r="A4" s="3">
        <v>860037950</v>
      </c>
      <c r="B4" s="3" t="s">
        <v>19</v>
      </c>
      <c r="C4" s="3" t="s">
        <v>13</v>
      </c>
      <c r="D4" s="3">
        <v>5868232</v>
      </c>
      <c r="E4" s="5">
        <v>1313479</v>
      </c>
      <c r="F4" s="4">
        <v>43998</v>
      </c>
      <c r="G4" s="5">
        <v>1313479</v>
      </c>
      <c r="H4" s="5">
        <v>1313479</v>
      </c>
      <c r="I4" s="6"/>
      <c r="J4" s="6"/>
      <c r="K4" s="6"/>
    </row>
    <row r="5" spans="1:11" x14ac:dyDescent="0.25">
      <c r="A5" s="3">
        <v>860037950</v>
      </c>
      <c r="B5" s="3" t="s">
        <v>19</v>
      </c>
      <c r="C5" s="3" t="s">
        <v>14</v>
      </c>
      <c r="D5" s="3">
        <v>5882642</v>
      </c>
      <c r="E5" s="5">
        <v>470727</v>
      </c>
      <c r="F5" s="4">
        <v>43998</v>
      </c>
      <c r="G5" s="5">
        <v>470727</v>
      </c>
      <c r="H5" s="5">
        <v>470727</v>
      </c>
      <c r="I5" s="6"/>
      <c r="J5" s="6"/>
      <c r="K5" s="6"/>
    </row>
    <row r="6" spans="1:11" x14ac:dyDescent="0.25">
      <c r="A6" s="3">
        <v>860037950</v>
      </c>
      <c r="B6" s="3" t="s">
        <v>19</v>
      </c>
      <c r="C6" s="3" t="s">
        <v>15</v>
      </c>
      <c r="D6" s="3">
        <v>6185428</v>
      </c>
      <c r="E6" s="5">
        <v>209139</v>
      </c>
      <c r="F6" s="4">
        <v>44272</v>
      </c>
      <c r="G6" s="5">
        <v>209139</v>
      </c>
      <c r="H6" s="5">
        <v>209139</v>
      </c>
      <c r="I6" s="3"/>
      <c r="J6" s="3"/>
      <c r="K6" s="3"/>
    </row>
    <row r="7" spans="1:11" x14ac:dyDescent="0.25">
      <c r="A7" s="3">
        <v>860037950</v>
      </c>
      <c r="B7" s="3" t="s">
        <v>19</v>
      </c>
      <c r="C7" s="3" t="s">
        <v>16</v>
      </c>
      <c r="D7" s="3">
        <v>6185429</v>
      </c>
      <c r="E7" s="5">
        <v>357126</v>
      </c>
      <c r="F7" s="4">
        <v>44272</v>
      </c>
      <c r="G7" s="5">
        <v>357126</v>
      </c>
      <c r="H7" s="5">
        <v>357126</v>
      </c>
      <c r="I7" s="3"/>
      <c r="J7" s="3"/>
      <c r="K7" s="3"/>
    </row>
    <row r="8" spans="1:11" x14ac:dyDescent="0.25">
      <c r="A8" s="3">
        <v>860037950</v>
      </c>
      <c r="B8" s="3" t="s">
        <v>19</v>
      </c>
      <c r="C8" s="3" t="s">
        <v>17</v>
      </c>
      <c r="D8" s="3">
        <v>6385412</v>
      </c>
      <c r="E8" s="5">
        <v>9064734</v>
      </c>
      <c r="F8" s="4">
        <v>44431</v>
      </c>
      <c r="G8" s="5">
        <v>9064734</v>
      </c>
      <c r="H8" s="5">
        <v>9064734</v>
      </c>
      <c r="I8" s="3"/>
      <c r="J8" s="3"/>
      <c r="K8" s="3"/>
    </row>
    <row r="9" spans="1:11" x14ac:dyDescent="0.25">
      <c r="A9" s="3">
        <v>860037950</v>
      </c>
      <c r="B9" s="3" t="s">
        <v>19</v>
      </c>
      <c r="C9" s="3" t="s">
        <v>18</v>
      </c>
      <c r="D9" s="3">
        <v>6676895</v>
      </c>
      <c r="E9" s="5">
        <v>512310</v>
      </c>
      <c r="F9" s="4">
        <v>44620</v>
      </c>
      <c r="G9" s="5">
        <v>512310</v>
      </c>
      <c r="H9" s="5">
        <v>512310</v>
      </c>
      <c r="I9" s="3"/>
      <c r="J9" s="3"/>
      <c r="K9" s="3"/>
    </row>
    <row r="10" spans="1:11" x14ac:dyDescent="0.25">
      <c r="A10" s="3">
        <v>860037950</v>
      </c>
      <c r="B10" s="3" t="s">
        <v>19</v>
      </c>
      <c r="C10" s="7" t="s">
        <v>20</v>
      </c>
      <c r="D10" s="7">
        <v>6825954</v>
      </c>
      <c r="E10" s="5">
        <v>736570</v>
      </c>
      <c r="F10" s="4">
        <v>44939</v>
      </c>
      <c r="G10" s="5">
        <v>736570</v>
      </c>
      <c r="H10" s="5">
        <v>736570</v>
      </c>
      <c r="I10" s="7"/>
      <c r="J10" s="7"/>
      <c r="K10" s="7"/>
    </row>
    <row r="11" spans="1:11" x14ac:dyDescent="0.25">
      <c r="H11" s="8">
        <f>SUM(H2:H10)</f>
        <v>14796531</v>
      </c>
    </row>
  </sheetData>
  <dataValidations count="1">
    <dataValidation type="whole" operator="greaterThan" allowBlank="1" showInputMessage="1" showErrorMessage="1" errorTitle="DATO ERRADO" error="El valor debe ser diferente de cero" sqref="G1:H1048576 E2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A3" sqref="A3:C8"/>
    </sheetView>
  </sheetViews>
  <sheetFormatPr baseColWidth="10" defaultRowHeight="15" x14ac:dyDescent="0.25"/>
  <cols>
    <col min="1" max="1" width="35.28515625" bestFit="1" customWidth="1"/>
    <col min="2" max="2" width="14.28515625" customWidth="1"/>
    <col min="3" max="3" width="16.7109375" customWidth="1"/>
  </cols>
  <sheetData>
    <row r="3" spans="1:3" x14ac:dyDescent="0.25">
      <c r="A3" s="84" t="s">
        <v>120</v>
      </c>
      <c r="B3" s="7" t="s">
        <v>121</v>
      </c>
      <c r="C3" s="7" t="s">
        <v>122</v>
      </c>
    </row>
    <row r="4" spans="1:3" x14ac:dyDescent="0.25">
      <c r="A4" s="85" t="s">
        <v>118</v>
      </c>
      <c r="B4" s="86">
        <v>1</v>
      </c>
      <c r="C4" s="87">
        <v>736570</v>
      </c>
    </row>
    <row r="5" spans="1:3" x14ac:dyDescent="0.25">
      <c r="A5" s="85" t="s">
        <v>117</v>
      </c>
      <c r="B5" s="86">
        <v>4</v>
      </c>
      <c r="C5" s="87">
        <v>11058079</v>
      </c>
    </row>
    <row r="6" spans="1:3" x14ac:dyDescent="0.25">
      <c r="A6" s="85" t="s">
        <v>80</v>
      </c>
      <c r="B6" s="86">
        <v>1</v>
      </c>
      <c r="C6" s="87">
        <v>357126</v>
      </c>
    </row>
    <row r="7" spans="1:3" x14ac:dyDescent="0.25">
      <c r="A7" s="85" t="s">
        <v>116</v>
      </c>
      <c r="B7" s="86">
        <v>3</v>
      </c>
      <c r="C7" s="87">
        <v>2644756</v>
      </c>
    </row>
    <row r="8" spans="1:3" x14ac:dyDescent="0.25">
      <c r="A8" s="85" t="s">
        <v>119</v>
      </c>
      <c r="B8" s="86">
        <v>9</v>
      </c>
      <c r="C8" s="87">
        <v>14796531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1"/>
  <sheetViews>
    <sheetView workbookViewId="0">
      <selection activeCell="A3" sqref="A3"/>
    </sheetView>
  </sheetViews>
  <sheetFormatPr baseColWidth="10" defaultRowHeight="15" x14ac:dyDescent="0.25"/>
  <cols>
    <col min="2" max="2" width="34" customWidth="1"/>
    <col min="5" max="5" width="25.85546875" customWidth="1"/>
    <col min="11" max="11" width="39.140625" customWidth="1"/>
    <col min="13" max="13" width="26.28515625" customWidth="1"/>
    <col min="14" max="14" width="14.140625" customWidth="1"/>
  </cols>
  <sheetData>
    <row r="1" spans="1:45" x14ac:dyDescent="0.25">
      <c r="I1" s="83">
        <f>SUBTOTAL(9,I3:I11)</f>
        <v>14796531</v>
      </c>
      <c r="J1" s="83">
        <f>SUBTOTAL(9,J3:J11)</f>
        <v>14796531</v>
      </c>
      <c r="O1" s="83">
        <f>SUBTOTAL(9,O3:O11)</f>
        <v>357126</v>
      </c>
      <c r="U1" s="83">
        <f>SUBTOTAL(9,U3:U11)</f>
        <v>13478787</v>
      </c>
      <c r="V1" s="83">
        <f>SUBTOTAL(9,V3:V11)</f>
        <v>28139</v>
      </c>
      <c r="W1" s="83">
        <f t="shared" ref="W1:Y1" si="0">SUBTOTAL(9,W3:W11)</f>
        <v>0</v>
      </c>
      <c r="X1" s="83">
        <f t="shared" si="0"/>
        <v>0</v>
      </c>
      <c r="Y1" s="83">
        <f t="shared" si="0"/>
        <v>2244582</v>
      </c>
      <c r="Z1" s="83">
        <f>SUBTOTAL(9,Z3:Z11)</f>
        <v>10848940</v>
      </c>
      <c r="AA1" s="83">
        <f>SUBTOTAL(9,AA3:AA11)</f>
        <v>0</v>
      </c>
      <c r="AB1" s="83">
        <f t="shared" ref="AB1" si="1">SUBTOTAL(9,AB3:AB11)</f>
        <v>357126</v>
      </c>
      <c r="AC1" s="83">
        <f>SUBTOTAL(9,AC3:AC11)</f>
        <v>0</v>
      </c>
      <c r="AD1" s="83">
        <f>SUBTOTAL(9,AD3:AD11)</f>
        <v>357126</v>
      </c>
      <c r="AQ1" s="83">
        <f>SUBTOTAL(9,AQ3:AQ11)</f>
        <v>13478787</v>
      </c>
      <c r="AR1" s="83">
        <f>SUBTOTAL(9,AR3:AR11)</f>
        <v>10877079</v>
      </c>
    </row>
    <row r="2" spans="1:45" ht="105" x14ac:dyDescent="0.25">
      <c r="A2" s="1" t="s">
        <v>6</v>
      </c>
      <c r="B2" s="1" t="s">
        <v>21</v>
      </c>
      <c r="C2" s="1" t="s">
        <v>0</v>
      </c>
      <c r="D2" s="1" t="s">
        <v>22</v>
      </c>
      <c r="E2" s="9" t="s">
        <v>23</v>
      </c>
      <c r="F2" s="1" t="s">
        <v>24</v>
      </c>
      <c r="G2" s="1" t="s">
        <v>25</v>
      </c>
      <c r="H2" s="1" t="s">
        <v>26</v>
      </c>
      <c r="I2" s="10" t="s">
        <v>27</v>
      </c>
      <c r="J2" s="82" t="s">
        <v>28</v>
      </c>
      <c r="K2" s="1" t="s">
        <v>29</v>
      </c>
      <c r="L2" s="1" t="s">
        <v>30</v>
      </c>
      <c r="M2" s="11" t="s">
        <v>115</v>
      </c>
      <c r="N2" s="11" t="s">
        <v>31</v>
      </c>
      <c r="O2" s="11" t="s">
        <v>32</v>
      </c>
      <c r="P2" s="11" t="s">
        <v>33</v>
      </c>
      <c r="Q2" s="11" t="s">
        <v>34</v>
      </c>
      <c r="R2" s="11" t="s">
        <v>35</v>
      </c>
      <c r="S2" s="11" t="s">
        <v>36</v>
      </c>
      <c r="T2" s="12" t="s">
        <v>37</v>
      </c>
      <c r="U2" s="10" t="s">
        <v>38</v>
      </c>
      <c r="V2" s="13" t="s">
        <v>39</v>
      </c>
      <c r="W2" s="13" t="s">
        <v>40</v>
      </c>
      <c r="X2" s="10" t="s">
        <v>41</v>
      </c>
      <c r="Y2" s="10" t="s">
        <v>42</v>
      </c>
      <c r="Z2" s="14" t="s">
        <v>43</v>
      </c>
      <c r="AA2" s="14" t="s">
        <v>44</v>
      </c>
      <c r="AB2" s="14" t="s">
        <v>45</v>
      </c>
      <c r="AC2" s="14" t="s">
        <v>46</v>
      </c>
      <c r="AD2" s="10" t="s">
        <v>47</v>
      </c>
      <c r="AE2" s="12" t="s">
        <v>48</v>
      </c>
      <c r="AF2" s="12" t="s">
        <v>49</v>
      </c>
      <c r="AG2" s="11" t="s">
        <v>50</v>
      </c>
      <c r="AH2" s="11" t="s">
        <v>51</v>
      </c>
      <c r="AI2" s="1" t="s">
        <v>52</v>
      </c>
      <c r="AJ2" s="1" t="s">
        <v>53</v>
      </c>
      <c r="AK2" s="9" t="s">
        <v>54</v>
      </c>
      <c r="AL2" s="1" t="s">
        <v>55</v>
      </c>
      <c r="AM2" s="1" t="s">
        <v>56</v>
      </c>
      <c r="AN2" s="1" t="s">
        <v>57</v>
      </c>
      <c r="AO2" s="1" t="s">
        <v>58</v>
      </c>
      <c r="AP2" s="1" t="s">
        <v>59</v>
      </c>
      <c r="AQ2" s="10" t="s">
        <v>60</v>
      </c>
      <c r="AR2" s="10" t="s">
        <v>61</v>
      </c>
      <c r="AS2" s="1" t="s">
        <v>62</v>
      </c>
    </row>
    <row r="3" spans="1:45" x14ac:dyDescent="0.25">
      <c r="A3" s="7">
        <v>860037950</v>
      </c>
      <c r="B3" s="7" t="s">
        <v>19</v>
      </c>
      <c r="C3" s="7" t="s">
        <v>63</v>
      </c>
      <c r="D3" s="7">
        <v>4641463</v>
      </c>
      <c r="E3" s="7" t="s">
        <v>64</v>
      </c>
      <c r="F3" s="7"/>
      <c r="G3" s="7"/>
      <c r="H3" s="15">
        <v>43122</v>
      </c>
      <c r="I3" s="16">
        <v>1330955</v>
      </c>
      <c r="J3" s="16">
        <v>1330955</v>
      </c>
      <c r="K3" s="7" t="s">
        <v>65</v>
      </c>
      <c r="L3" s="7" t="s">
        <v>66</v>
      </c>
      <c r="M3" s="7" t="s">
        <v>116</v>
      </c>
      <c r="N3" s="7"/>
      <c r="O3" s="16">
        <v>0</v>
      </c>
      <c r="P3" s="7"/>
      <c r="Q3" s="7"/>
      <c r="R3" s="7"/>
      <c r="S3" s="7"/>
      <c r="T3" s="16">
        <v>0</v>
      </c>
      <c r="U3" s="16">
        <v>0</v>
      </c>
      <c r="V3" s="16">
        <v>0</v>
      </c>
      <c r="W3" s="16">
        <v>0</v>
      </c>
      <c r="X3" s="16">
        <v>0</v>
      </c>
      <c r="Y3" s="16">
        <v>0</v>
      </c>
      <c r="Z3" s="16">
        <v>0</v>
      </c>
      <c r="AA3" s="7"/>
      <c r="AB3" s="16">
        <v>0</v>
      </c>
      <c r="AC3" s="7"/>
      <c r="AD3" s="16">
        <v>0</v>
      </c>
      <c r="AE3" s="16">
        <v>0</v>
      </c>
      <c r="AF3" s="16">
        <v>0</v>
      </c>
      <c r="AG3" s="7"/>
      <c r="AH3" s="7"/>
      <c r="AI3" s="15">
        <v>43122</v>
      </c>
      <c r="AJ3" s="7"/>
      <c r="AK3" s="7"/>
      <c r="AL3" s="7"/>
      <c r="AM3" s="7"/>
      <c r="AN3" s="7"/>
      <c r="AO3" s="7"/>
      <c r="AP3" s="7"/>
      <c r="AQ3" s="16">
        <v>0</v>
      </c>
      <c r="AR3" s="16">
        <v>0</v>
      </c>
      <c r="AS3" s="15">
        <v>45046</v>
      </c>
    </row>
    <row r="4" spans="1:45" x14ac:dyDescent="0.25">
      <c r="A4" s="7">
        <v>860037950</v>
      </c>
      <c r="B4" s="7" t="s">
        <v>19</v>
      </c>
      <c r="C4" s="7" t="s">
        <v>67</v>
      </c>
      <c r="D4" s="7">
        <v>5868223</v>
      </c>
      <c r="E4" s="7" t="s">
        <v>68</v>
      </c>
      <c r="F4" s="7"/>
      <c r="G4" s="7"/>
      <c r="H4" s="15">
        <v>43998</v>
      </c>
      <c r="I4" s="16">
        <v>801491</v>
      </c>
      <c r="J4" s="16">
        <v>801491</v>
      </c>
      <c r="K4" s="7" t="s">
        <v>65</v>
      </c>
      <c r="L4" s="7" t="s">
        <v>66</v>
      </c>
      <c r="M4" s="7" t="s">
        <v>116</v>
      </c>
      <c r="N4" s="7"/>
      <c r="O4" s="16">
        <v>0</v>
      </c>
      <c r="P4" s="7"/>
      <c r="Q4" s="7"/>
      <c r="R4" s="7"/>
      <c r="S4" s="7"/>
      <c r="T4" s="16">
        <v>0</v>
      </c>
      <c r="U4" s="16">
        <v>0</v>
      </c>
      <c r="V4" s="16">
        <v>0</v>
      </c>
      <c r="W4" s="16">
        <v>0</v>
      </c>
      <c r="X4" s="16">
        <v>0</v>
      </c>
      <c r="Y4" s="16">
        <v>0</v>
      </c>
      <c r="Z4" s="16">
        <v>0</v>
      </c>
      <c r="AA4" s="7"/>
      <c r="AB4" s="16">
        <v>0</v>
      </c>
      <c r="AC4" s="7"/>
      <c r="AD4" s="16">
        <v>0</v>
      </c>
      <c r="AE4" s="16">
        <v>0</v>
      </c>
      <c r="AF4" s="16">
        <v>0</v>
      </c>
      <c r="AG4" s="7"/>
      <c r="AH4" s="7"/>
      <c r="AI4" s="15">
        <v>43998</v>
      </c>
      <c r="AJ4" s="7"/>
      <c r="AK4" s="7"/>
      <c r="AL4" s="7"/>
      <c r="AM4" s="7"/>
      <c r="AN4" s="7"/>
      <c r="AO4" s="7"/>
      <c r="AP4" s="7"/>
      <c r="AQ4" s="16">
        <v>0</v>
      </c>
      <c r="AR4" s="16">
        <v>0</v>
      </c>
      <c r="AS4" s="15">
        <v>45046</v>
      </c>
    </row>
    <row r="5" spans="1:45" x14ac:dyDescent="0.25">
      <c r="A5" s="7">
        <v>860037950</v>
      </c>
      <c r="B5" s="7" t="s">
        <v>19</v>
      </c>
      <c r="C5" s="7" t="s">
        <v>67</v>
      </c>
      <c r="D5" s="7">
        <v>6676895</v>
      </c>
      <c r="E5" s="7" t="s">
        <v>69</v>
      </c>
      <c r="F5" s="7"/>
      <c r="G5" s="7"/>
      <c r="H5" s="15">
        <v>44620</v>
      </c>
      <c r="I5" s="16">
        <v>512310</v>
      </c>
      <c r="J5" s="16">
        <v>512310</v>
      </c>
      <c r="K5" s="7" t="s">
        <v>65</v>
      </c>
      <c r="L5" s="7" t="s">
        <v>66</v>
      </c>
      <c r="M5" s="7" t="s">
        <v>116</v>
      </c>
      <c r="N5" s="7"/>
      <c r="O5" s="16">
        <v>0</v>
      </c>
      <c r="P5" s="7"/>
      <c r="Q5" s="7"/>
      <c r="R5" s="7"/>
      <c r="S5" s="7"/>
      <c r="T5" s="16">
        <v>0</v>
      </c>
      <c r="U5" s="16">
        <v>0</v>
      </c>
      <c r="V5" s="16">
        <v>0</v>
      </c>
      <c r="W5" s="16">
        <v>0</v>
      </c>
      <c r="X5" s="16">
        <v>0</v>
      </c>
      <c r="Y5" s="16">
        <v>0</v>
      </c>
      <c r="Z5" s="16">
        <v>0</v>
      </c>
      <c r="AA5" s="7"/>
      <c r="AB5" s="16">
        <v>0</v>
      </c>
      <c r="AC5" s="7"/>
      <c r="AD5" s="16">
        <v>0</v>
      </c>
      <c r="AE5" s="16">
        <v>0</v>
      </c>
      <c r="AF5" s="16">
        <v>0</v>
      </c>
      <c r="AG5" s="7"/>
      <c r="AH5" s="7"/>
      <c r="AI5" s="15">
        <v>44620</v>
      </c>
      <c r="AJ5" s="7"/>
      <c r="AK5" s="7"/>
      <c r="AL5" s="7"/>
      <c r="AM5" s="7"/>
      <c r="AN5" s="7"/>
      <c r="AO5" s="7"/>
      <c r="AP5" s="7"/>
      <c r="AQ5" s="16">
        <v>0</v>
      </c>
      <c r="AR5" s="16">
        <v>0</v>
      </c>
      <c r="AS5" s="15">
        <v>45046</v>
      </c>
    </row>
    <row r="6" spans="1:45" x14ac:dyDescent="0.25">
      <c r="A6" s="7">
        <v>860037950</v>
      </c>
      <c r="B6" s="7" t="s">
        <v>19</v>
      </c>
      <c r="C6" s="7" t="s">
        <v>67</v>
      </c>
      <c r="D6" s="7">
        <v>6825954</v>
      </c>
      <c r="E6" s="7" t="s">
        <v>70</v>
      </c>
      <c r="F6" s="7" t="s">
        <v>67</v>
      </c>
      <c r="G6" s="7">
        <v>6825954</v>
      </c>
      <c r="H6" s="15">
        <v>44939</v>
      </c>
      <c r="I6" s="16">
        <v>736570</v>
      </c>
      <c r="J6" s="16">
        <v>736570</v>
      </c>
      <c r="K6" s="7" t="s">
        <v>71</v>
      </c>
      <c r="L6" s="7" t="s">
        <v>72</v>
      </c>
      <c r="M6" s="7" t="s">
        <v>118</v>
      </c>
      <c r="N6" s="7"/>
      <c r="O6" s="16">
        <v>0</v>
      </c>
      <c r="P6" s="7"/>
      <c r="Q6" s="7"/>
      <c r="R6" s="7"/>
      <c r="S6" s="7"/>
      <c r="T6" s="16">
        <v>0</v>
      </c>
      <c r="U6" s="16">
        <v>736570</v>
      </c>
      <c r="V6" s="16">
        <v>0</v>
      </c>
      <c r="W6" s="16">
        <v>0</v>
      </c>
      <c r="X6" s="16">
        <v>0</v>
      </c>
      <c r="Y6" s="16">
        <v>736570</v>
      </c>
      <c r="Z6" s="16">
        <v>0</v>
      </c>
      <c r="AA6" s="7"/>
      <c r="AB6" s="16">
        <v>0</v>
      </c>
      <c r="AC6" s="7"/>
      <c r="AD6" s="16">
        <v>0</v>
      </c>
      <c r="AE6" s="16">
        <v>736570</v>
      </c>
      <c r="AF6" s="16">
        <v>0</v>
      </c>
      <c r="AG6" s="7">
        <v>4800059643</v>
      </c>
      <c r="AH6" s="15">
        <v>45044</v>
      </c>
      <c r="AI6" s="15">
        <v>44939</v>
      </c>
      <c r="AJ6" s="7"/>
      <c r="AK6" s="7">
        <v>2</v>
      </c>
      <c r="AL6" s="7"/>
      <c r="AM6" s="7"/>
      <c r="AN6" s="7">
        <v>1</v>
      </c>
      <c r="AO6" s="7">
        <v>20230130</v>
      </c>
      <c r="AP6" s="7">
        <v>20230113</v>
      </c>
      <c r="AQ6" s="16">
        <v>736570</v>
      </c>
      <c r="AR6" s="16">
        <v>0</v>
      </c>
      <c r="AS6" s="15">
        <v>45046</v>
      </c>
    </row>
    <row r="7" spans="1:45" x14ac:dyDescent="0.25">
      <c r="A7" s="7">
        <v>860037950</v>
      </c>
      <c r="B7" s="7" t="s">
        <v>19</v>
      </c>
      <c r="C7" s="7" t="s">
        <v>67</v>
      </c>
      <c r="D7" s="7">
        <v>6385412</v>
      </c>
      <c r="E7" s="7" t="s">
        <v>73</v>
      </c>
      <c r="F7" s="7" t="s">
        <v>67</v>
      </c>
      <c r="G7" s="7">
        <v>6385412</v>
      </c>
      <c r="H7" s="15">
        <v>44431</v>
      </c>
      <c r="I7" s="16">
        <v>9064734</v>
      </c>
      <c r="J7" s="16">
        <v>9064734</v>
      </c>
      <c r="K7" s="7" t="s">
        <v>74</v>
      </c>
      <c r="L7" s="7" t="s">
        <v>72</v>
      </c>
      <c r="M7" s="7" t="s">
        <v>117</v>
      </c>
      <c r="N7" s="7"/>
      <c r="O7" s="16">
        <v>0</v>
      </c>
      <c r="P7" s="7"/>
      <c r="Q7" s="7"/>
      <c r="R7" s="7"/>
      <c r="S7" s="7"/>
      <c r="T7" s="16">
        <v>0</v>
      </c>
      <c r="U7" s="16">
        <v>9064734</v>
      </c>
      <c r="V7" s="16">
        <v>0</v>
      </c>
      <c r="W7" s="16">
        <v>0</v>
      </c>
      <c r="X7" s="16">
        <v>0</v>
      </c>
      <c r="Y7" s="16">
        <v>0</v>
      </c>
      <c r="Z7" s="16">
        <v>9064734</v>
      </c>
      <c r="AA7" s="7"/>
      <c r="AB7" s="16">
        <v>0</v>
      </c>
      <c r="AC7" s="7"/>
      <c r="AD7" s="16">
        <v>0</v>
      </c>
      <c r="AE7" s="16">
        <v>0</v>
      </c>
      <c r="AF7" s="16">
        <v>0</v>
      </c>
      <c r="AG7" s="7"/>
      <c r="AH7" s="7"/>
      <c r="AI7" s="15">
        <v>44431</v>
      </c>
      <c r="AJ7" s="7"/>
      <c r="AK7" s="7">
        <v>2</v>
      </c>
      <c r="AL7" s="7"/>
      <c r="AM7" s="7"/>
      <c r="AN7" s="7">
        <v>2</v>
      </c>
      <c r="AO7" s="7">
        <v>20230228</v>
      </c>
      <c r="AP7" s="7">
        <v>20230216</v>
      </c>
      <c r="AQ7" s="16">
        <v>9064734</v>
      </c>
      <c r="AR7" s="16">
        <v>9064734</v>
      </c>
      <c r="AS7" s="15">
        <v>45046</v>
      </c>
    </row>
    <row r="8" spans="1:45" x14ac:dyDescent="0.25">
      <c r="A8" s="7">
        <v>860037950</v>
      </c>
      <c r="B8" s="7" t="s">
        <v>19</v>
      </c>
      <c r="C8" s="7" t="s">
        <v>67</v>
      </c>
      <c r="D8" s="7">
        <v>6185428</v>
      </c>
      <c r="E8" s="7" t="s">
        <v>75</v>
      </c>
      <c r="F8" s="7" t="s">
        <v>67</v>
      </c>
      <c r="G8" s="7">
        <v>6185428</v>
      </c>
      <c r="H8" s="15">
        <v>44272</v>
      </c>
      <c r="I8" s="16">
        <v>209139</v>
      </c>
      <c r="J8" s="16">
        <v>209139</v>
      </c>
      <c r="K8" s="7" t="s">
        <v>74</v>
      </c>
      <c r="L8" s="7" t="s">
        <v>72</v>
      </c>
      <c r="M8" s="7" t="s">
        <v>117</v>
      </c>
      <c r="N8" s="7"/>
      <c r="O8" s="16">
        <v>0</v>
      </c>
      <c r="P8" s="7"/>
      <c r="Q8" s="7"/>
      <c r="R8" s="7"/>
      <c r="S8" s="7"/>
      <c r="T8" s="16">
        <v>0</v>
      </c>
      <c r="U8" s="16">
        <v>1536151</v>
      </c>
      <c r="V8" s="16">
        <v>28139</v>
      </c>
      <c r="W8" s="16">
        <v>0</v>
      </c>
      <c r="X8" s="16">
        <v>0</v>
      </c>
      <c r="Y8" s="16">
        <v>1508012</v>
      </c>
      <c r="Z8" s="16">
        <v>0</v>
      </c>
      <c r="AA8" s="7"/>
      <c r="AB8" s="16">
        <v>0</v>
      </c>
      <c r="AC8" s="7"/>
      <c r="AD8" s="16">
        <v>0</v>
      </c>
      <c r="AE8" s="16">
        <v>0</v>
      </c>
      <c r="AF8" s="16">
        <v>0</v>
      </c>
      <c r="AG8" s="7"/>
      <c r="AH8" s="7"/>
      <c r="AI8" s="15">
        <v>44272</v>
      </c>
      <c r="AJ8" s="7"/>
      <c r="AK8" s="7">
        <v>2</v>
      </c>
      <c r="AL8" s="7"/>
      <c r="AM8" s="7"/>
      <c r="AN8" s="7">
        <v>2</v>
      </c>
      <c r="AO8" s="7">
        <v>20221030</v>
      </c>
      <c r="AP8" s="7">
        <v>20221010</v>
      </c>
      <c r="AQ8" s="16">
        <v>1536151</v>
      </c>
      <c r="AR8" s="16">
        <v>28139</v>
      </c>
      <c r="AS8" s="15">
        <v>45046</v>
      </c>
    </row>
    <row r="9" spans="1:45" x14ac:dyDescent="0.25">
      <c r="A9" s="7">
        <v>860037950</v>
      </c>
      <c r="B9" s="7" t="s">
        <v>19</v>
      </c>
      <c r="C9" s="7" t="s">
        <v>67</v>
      </c>
      <c r="D9" s="7">
        <v>5868232</v>
      </c>
      <c r="E9" s="7" t="s">
        <v>76</v>
      </c>
      <c r="F9" s="7" t="s">
        <v>67</v>
      </c>
      <c r="G9" s="7">
        <v>5868232</v>
      </c>
      <c r="H9" s="15">
        <v>43998</v>
      </c>
      <c r="I9" s="16">
        <v>1313479</v>
      </c>
      <c r="J9" s="16">
        <v>1313479</v>
      </c>
      <c r="K9" s="7" t="s">
        <v>74</v>
      </c>
      <c r="L9" s="7" t="s">
        <v>72</v>
      </c>
      <c r="M9" s="7" t="s">
        <v>117</v>
      </c>
      <c r="N9" s="7"/>
      <c r="O9" s="16">
        <v>0</v>
      </c>
      <c r="P9" s="7"/>
      <c r="Q9" s="7"/>
      <c r="R9" s="7"/>
      <c r="S9" s="7"/>
      <c r="T9" s="16">
        <v>0</v>
      </c>
      <c r="U9" s="16">
        <v>1313479</v>
      </c>
      <c r="V9" s="16">
        <v>0</v>
      </c>
      <c r="W9" s="16">
        <v>0</v>
      </c>
      <c r="X9" s="16">
        <v>0</v>
      </c>
      <c r="Y9" s="16">
        <v>0</v>
      </c>
      <c r="Z9" s="16">
        <v>1313479</v>
      </c>
      <c r="AA9" s="7"/>
      <c r="AB9" s="16">
        <v>0</v>
      </c>
      <c r="AC9" s="7"/>
      <c r="AD9" s="16">
        <v>0</v>
      </c>
      <c r="AE9" s="16">
        <v>0</v>
      </c>
      <c r="AF9" s="16">
        <v>0</v>
      </c>
      <c r="AG9" s="7"/>
      <c r="AH9" s="7"/>
      <c r="AI9" s="15">
        <v>43998</v>
      </c>
      <c r="AJ9" s="7"/>
      <c r="AK9" s="7">
        <v>2</v>
      </c>
      <c r="AL9" s="7"/>
      <c r="AM9" s="7"/>
      <c r="AN9" s="7">
        <v>2</v>
      </c>
      <c r="AO9" s="7">
        <v>20230228</v>
      </c>
      <c r="AP9" s="7">
        <v>20230216</v>
      </c>
      <c r="AQ9" s="16">
        <v>1313479</v>
      </c>
      <c r="AR9" s="16">
        <v>1313479</v>
      </c>
      <c r="AS9" s="15">
        <v>45046</v>
      </c>
    </row>
    <row r="10" spans="1:45" x14ac:dyDescent="0.25">
      <c r="A10" s="7">
        <v>860037950</v>
      </c>
      <c r="B10" s="7" t="s">
        <v>19</v>
      </c>
      <c r="C10" s="7" t="s">
        <v>67</v>
      </c>
      <c r="D10" s="7">
        <v>5882642</v>
      </c>
      <c r="E10" s="7" t="s">
        <v>77</v>
      </c>
      <c r="F10" s="7" t="s">
        <v>67</v>
      </c>
      <c r="G10" s="7">
        <v>5882642</v>
      </c>
      <c r="H10" s="15">
        <v>43998</v>
      </c>
      <c r="I10" s="16">
        <v>470727</v>
      </c>
      <c r="J10" s="16">
        <v>470727</v>
      </c>
      <c r="K10" s="7" t="s">
        <v>74</v>
      </c>
      <c r="L10" s="7" t="s">
        <v>72</v>
      </c>
      <c r="M10" s="7" t="s">
        <v>117</v>
      </c>
      <c r="N10" s="7"/>
      <c r="O10" s="16">
        <v>0</v>
      </c>
      <c r="P10" s="7"/>
      <c r="Q10" s="7"/>
      <c r="R10" s="7"/>
      <c r="S10" s="7"/>
      <c r="T10" s="16">
        <v>0</v>
      </c>
      <c r="U10" s="16">
        <v>470727</v>
      </c>
      <c r="V10" s="16">
        <v>0</v>
      </c>
      <c r="W10" s="16">
        <v>0</v>
      </c>
      <c r="X10" s="16">
        <v>0</v>
      </c>
      <c r="Y10" s="16">
        <v>0</v>
      </c>
      <c r="Z10" s="16">
        <v>470727</v>
      </c>
      <c r="AA10" s="7"/>
      <c r="AB10" s="16">
        <v>0</v>
      </c>
      <c r="AC10" s="7"/>
      <c r="AD10" s="16">
        <v>0</v>
      </c>
      <c r="AE10" s="16">
        <v>0</v>
      </c>
      <c r="AF10" s="16">
        <v>0</v>
      </c>
      <c r="AG10" s="7"/>
      <c r="AH10" s="7"/>
      <c r="AI10" s="15">
        <v>43998</v>
      </c>
      <c r="AJ10" s="7"/>
      <c r="AK10" s="7">
        <v>2</v>
      </c>
      <c r="AL10" s="7"/>
      <c r="AM10" s="7"/>
      <c r="AN10" s="7">
        <v>2</v>
      </c>
      <c r="AO10" s="7">
        <v>20230228</v>
      </c>
      <c r="AP10" s="7">
        <v>20230216</v>
      </c>
      <c r="AQ10" s="16">
        <v>470727</v>
      </c>
      <c r="AR10" s="16">
        <v>470727</v>
      </c>
      <c r="AS10" s="15">
        <v>45046</v>
      </c>
    </row>
    <row r="11" spans="1:45" x14ac:dyDescent="0.25">
      <c r="A11" s="7">
        <v>860037950</v>
      </c>
      <c r="B11" s="7" t="s">
        <v>19</v>
      </c>
      <c r="C11" s="7" t="s">
        <v>67</v>
      </c>
      <c r="D11" s="7">
        <v>6185429</v>
      </c>
      <c r="E11" s="7" t="s">
        <v>78</v>
      </c>
      <c r="F11" s="7" t="s">
        <v>67</v>
      </c>
      <c r="G11" s="7">
        <v>6185429</v>
      </c>
      <c r="H11" s="15">
        <v>44272</v>
      </c>
      <c r="I11" s="16">
        <v>357126</v>
      </c>
      <c r="J11" s="16">
        <v>357126</v>
      </c>
      <c r="K11" s="7" t="s">
        <v>79</v>
      </c>
      <c r="L11" s="7" t="s">
        <v>72</v>
      </c>
      <c r="M11" s="7" t="s">
        <v>80</v>
      </c>
      <c r="N11" s="7" t="s">
        <v>81</v>
      </c>
      <c r="O11" s="16">
        <v>357126</v>
      </c>
      <c r="P11" s="7"/>
      <c r="Q11" s="7"/>
      <c r="R11" s="7"/>
      <c r="S11" s="7"/>
      <c r="T11" s="16">
        <v>0</v>
      </c>
      <c r="U11" s="16">
        <v>357126</v>
      </c>
      <c r="V11" s="16">
        <v>0</v>
      </c>
      <c r="W11" s="16">
        <v>0</v>
      </c>
      <c r="X11" s="16">
        <v>0</v>
      </c>
      <c r="Y11" s="16">
        <v>0</v>
      </c>
      <c r="Z11" s="16">
        <v>0</v>
      </c>
      <c r="AA11" s="7"/>
      <c r="AB11" s="16">
        <v>357126</v>
      </c>
      <c r="AC11" s="7" t="s">
        <v>82</v>
      </c>
      <c r="AD11" s="16">
        <v>357126</v>
      </c>
      <c r="AE11" s="16">
        <v>0</v>
      </c>
      <c r="AF11" s="16">
        <v>0</v>
      </c>
      <c r="AG11" s="7"/>
      <c r="AH11" s="7"/>
      <c r="AI11" s="15">
        <v>44272</v>
      </c>
      <c r="AJ11" s="7"/>
      <c r="AK11" s="7">
        <v>9</v>
      </c>
      <c r="AL11" s="7"/>
      <c r="AM11" s="7" t="s">
        <v>83</v>
      </c>
      <c r="AN11" s="7">
        <v>1</v>
      </c>
      <c r="AO11" s="7">
        <v>21001231</v>
      </c>
      <c r="AP11" s="7">
        <v>20210317</v>
      </c>
      <c r="AQ11" s="16">
        <v>357126</v>
      </c>
      <c r="AR11" s="16">
        <v>0</v>
      </c>
      <c r="AS11" s="15">
        <v>45046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L27" sqref="L27"/>
    </sheetView>
  </sheetViews>
  <sheetFormatPr baseColWidth="10" defaultColWidth="11" defaultRowHeight="12.75" x14ac:dyDescent="0.2"/>
  <cols>
    <col min="1" max="1" width="1" style="17" customWidth="1"/>
    <col min="2" max="2" width="11" style="17"/>
    <col min="3" max="3" width="17.5703125" style="17" customWidth="1"/>
    <col min="4" max="4" width="11.5703125" style="17" customWidth="1"/>
    <col min="5" max="8" width="11" style="17"/>
    <col min="9" max="9" width="22.5703125" style="17" customWidth="1"/>
    <col min="10" max="10" width="14" style="17" customWidth="1"/>
    <col min="11" max="11" width="1.7109375" style="17" customWidth="1"/>
    <col min="12" max="218" width="11" style="17"/>
    <col min="219" max="219" width="4.42578125" style="17" customWidth="1"/>
    <col min="220" max="220" width="11" style="17"/>
    <col min="221" max="221" width="17.5703125" style="17" customWidth="1"/>
    <col min="222" max="222" width="11.5703125" style="17" customWidth="1"/>
    <col min="223" max="226" width="11" style="17"/>
    <col min="227" max="227" width="22.5703125" style="17" customWidth="1"/>
    <col min="228" max="228" width="14" style="17" customWidth="1"/>
    <col min="229" max="229" width="1.7109375" style="17" customWidth="1"/>
    <col min="230" max="474" width="11" style="17"/>
    <col min="475" max="475" width="4.42578125" style="17" customWidth="1"/>
    <col min="476" max="476" width="11" style="17"/>
    <col min="477" max="477" width="17.5703125" style="17" customWidth="1"/>
    <col min="478" max="478" width="11.5703125" style="17" customWidth="1"/>
    <col min="479" max="482" width="11" style="17"/>
    <col min="483" max="483" width="22.5703125" style="17" customWidth="1"/>
    <col min="484" max="484" width="14" style="17" customWidth="1"/>
    <col min="485" max="485" width="1.7109375" style="17" customWidth="1"/>
    <col min="486" max="730" width="11" style="17"/>
    <col min="731" max="731" width="4.42578125" style="17" customWidth="1"/>
    <col min="732" max="732" width="11" style="17"/>
    <col min="733" max="733" width="17.5703125" style="17" customWidth="1"/>
    <col min="734" max="734" width="11.5703125" style="17" customWidth="1"/>
    <col min="735" max="738" width="11" style="17"/>
    <col min="739" max="739" width="22.5703125" style="17" customWidth="1"/>
    <col min="740" max="740" width="14" style="17" customWidth="1"/>
    <col min="741" max="741" width="1.7109375" style="17" customWidth="1"/>
    <col min="742" max="986" width="11" style="17"/>
    <col min="987" max="987" width="4.42578125" style="17" customWidth="1"/>
    <col min="988" max="988" width="11" style="17"/>
    <col min="989" max="989" width="17.5703125" style="17" customWidth="1"/>
    <col min="990" max="990" width="11.5703125" style="17" customWidth="1"/>
    <col min="991" max="994" width="11" style="17"/>
    <col min="995" max="995" width="22.5703125" style="17" customWidth="1"/>
    <col min="996" max="996" width="14" style="17" customWidth="1"/>
    <col min="997" max="997" width="1.7109375" style="17" customWidth="1"/>
    <col min="998" max="1242" width="11" style="17"/>
    <col min="1243" max="1243" width="4.42578125" style="17" customWidth="1"/>
    <col min="1244" max="1244" width="11" style="17"/>
    <col min="1245" max="1245" width="17.5703125" style="17" customWidth="1"/>
    <col min="1246" max="1246" width="11.5703125" style="17" customWidth="1"/>
    <col min="1247" max="1250" width="11" style="17"/>
    <col min="1251" max="1251" width="22.5703125" style="17" customWidth="1"/>
    <col min="1252" max="1252" width="14" style="17" customWidth="1"/>
    <col min="1253" max="1253" width="1.7109375" style="17" customWidth="1"/>
    <col min="1254" max="1498" width="11" style="17"/>
    <col min="1499" max="1499" width="4.42578125" style="17" customWidth="1"/>
    <col min="1500" max="1500" width="11" style="17"/>
    <col min="1501" max="1501" width="17.5703125" style="17" customWidth="1"/>
    <col min="1502" max="1502" width="11.5703125" style="17" customWidth="1"/>
    <col min="1503" max="1506" width="11" style="17"/>
    <col min="1507" max="1507" width="22.5703125" style="17" customWidth="1"/>
    <col min="1508" max="1508" width="14" style="17" customWidth="1"/>
    <col min="1509" max="1509" width="1.7109375" style="17" customWidth="1"/>
    <col min="1510" max="1754" width="11" style="17"/>
    <col min="1755" max="1755" width="4.42578125" style="17" customWidth="1"/>
    <col min="1756" max="1756" width="11" style="17"/>
    <col min="1757" max="1757" width="17.5703125" style="17" customWidth="1"/>
    <col min="1758" max="1758" width="11.5703125" style="17" customWidth="1"/>
    <col min="1759" max="1762" width="11" style="17"/>
    <col min="1763" max="1763" width="22.5703125" style="17" customWidth="1"/>
    <col min="1764" max="1764" width="14" style="17" customWidth="1"/>
    <col min="1765" max="1765" width="1.7109375" style="17" customWidth="1"/>
    <col min="1766" max="2010" width="11" style="17"/>
    <col min="2011" max="2011" width="4.42578125" style="17" customWidth="1"/>
    <col min="2012" max="2012" width="11" style="17"/>
    <col min="2013" max="2013" width="17.5703125" style="17" customWidth="1"/>
    <col min="2014" max="2014" width="11.5703125" style="17" customWidth="1"/>
    <col min="2015" max="2018" width="11" style="17"/>
    <col min="2019" max="2019" width="22.5703125" style="17" customWidth="1"/>
    <col min="2020" max="2020" width="14" style="17" customWidth="1"/>
    <col min="2021" max="2021" width="1.7109375" style="17" customWidth="1"/>
    <col min="2022" max="2266" width="11" style="17"/>
    <col min="2267" max="2267" width="4.42578125" style="17" customWidth="1"/>
    <col min="2268" max="2268" width="11" style="17"/>
    <col min="2269" max="2269" width="17.5703125" style="17" customWidth="1"/>
    <col min="2270" max="2270" width="11.5703125" style="17" customWidth="1"/>
    <col min="2271" max="2274" width="11" style="17"/>
    <col min="2275" max="2275" width="22.5703125" style="17" customWidth="1"/>
    <col min="2276" max="2276" width="14" style="17" customWidth="1"/>
    <col min="2277" max="2277" width="1.7109375" style="17" customWidth="1"/>
    <col min="2278" max="2522" width="11" style="17"/>
    <col min="2523" max="2523" width="4.42578125" style="17" customWidth="1"/>
    <col min="2524" max="2524" width="11" style="17"/>
    <col min="2525" max="2525" width="17.5703125" style="17" customWidth="1"/>
    <col min="2526" max="2526" width="11.5703125" style="17" customWidth="1"/>
    <col min="2527" max="2530" width="11" style="17"/>
    <col min="2531" max="2531" width="22.5703125" style="17" customWidth="1"/>
    <col min="2532" max="2532" width="14" style="17" customWidth="1"/>
    <col min="2533" max="2533" width="1.7109375" style="17" customWidth="1"/>
    <col min="2534" max="2778" width="11" style="17"/>
    <col min="2779" max="2779" width="4.42578125" style="17" customWidth="1"/>
    <col min="2780" max="2780" width="11" style="17"/>
    <col min="2781" max="2781" width="17.5703125" style="17" customWidth="1"/>
    <col min="2782" max="2782" width="11.5703125" style="17" customWidth="1"/>
    <col min="2783" max="2786" width="11" style="17"/>
    <col min="2787" max="2787" width="22.5703125" style="17" customWidth="1"/>
    <col min="2788" max="2788" width="14" style="17" customWidth="1"/>
    <col min="2789" max="2789" width="1.7109375" style="17" customWidth="1"/>
    <col min="2790" max="3034" width="11" style="17"/>
    <col min="3035" max="3035" width="4.42578125" style="17" customWidth="1"/>
    <col min="3036" max="3036" width="11" style="17"/>
    <col min="3037" max="3037" width="17.5703125" style="17" customWidth="1"/>
    <col min="3038" max="3038" width="11.5703125" style="17" customWidth="1"/>
    <col min="3039" max="3042" width="11" style="17"/>
    <col min="3043" max="3043" width="22.5703125" style="17" customWidth="1"/>
    <col min="3044" max="3044" width="14" style="17" customWidth="1"/>
    <col min="3045" max="3045" width="1.7109375" style="17" customWidth="1"/>
    <col min="3046" max="3290" width="11" style="17"/>
    <col min="3291" max="3291" width="4.42578125" style="17" customWidth="1"/>
    <col min="3292" max="3292" width="11" style="17"/>
    <col min="3293" max="3293" width="17.5703125" style="17" customWidth="1"/>
    <col min="3294" max="3294" width="11.5703125" style="17" customWidth="1"/>
    <col min="3295" max="3298" width="11" style="17"/>
    <col min="3299" max="3299" width="22.5703125" style="17" customWidth="1"/>
    <col min="3300" max="3300" width="14" style="17" customWidth="1"/>
    <col min="3301" max="3301" width="1.7109375" style="17" customWidth="1"/>
    <col min="3302" max="3546" width="11" style="17"/>
    <col min="3547" max="3547" width="4.42578125" style="17" customWidth="1"/>
    <col min="3548" max="3548" width="11" style="17"/>
    <col min="3549" max="3549" width="17.5703125" style="17" customWidth="1"/>
    <col min="3550" max="3550" width="11.5703125" style="17" customWidth="1"/>
    <col min="3551" max="3554" width="11" style="17"/>
    <col min="3555" max="3555" width="22.5703125" style="17" customWidth="1"/>
    <col min="3556" max="3556" width="14" style="17" customWidth="1"/>
    <col min="3557" max="3557" width="1.7109375" style="17" customWidth="1"/>
    <col min="3558" max="3802" width="11" style="17"/>
    <col min="3803" max="3803" width="4.42578125" style="17" customWidth="1"/>
    <col min="3804" max="3804" width="11" style="17"/>
    <col min="3805" max="3805" width="17.5703125" style="17" customWidth="1"/>
    <col min="3806" max="3806" width="11.5703125" style="17" customWidth="1"/>
    <col min="3807" max="3810" width="11" style="17"/>
    <col min="3811" max="3811" width="22.5703125" style="17" customWidth="1"/>
    <col min="3812" max="3812" width="14" style="17" customWidth="1"/>
    <col min="3813" max="3813" width="1.7109375" style="17" customWidth="1"/>
    <col min="3814" max="4058" width="11" style="17"/>
    <col min="4059" max="4059" width="4.42578125" style="17" customWidth="1"/>
    <col min="4060" max="4060" width="11" style="17"/>
    <col min="4061" max="4061" width="17.5703125" style="17" customWidth="1"/>
    <col min="4062" max="4062" width="11.5703125" style="17" customWidth="1"/>
    <col min="4063" max="4066" width="11" style="17"/>
    <col min="4067" max="4067" width="22.5703125" style="17" customWidth="1"/>
    <col min="4068" max="4068" width="14" style="17" customWidth="1"/>
    <col min="4069" max="4069" width="1.7109375" style="17" customWidth="1"/>
    <col min="4070" max="4314" width="11" style="17"/>
    <col min="4315" max="4315" width="4.42578125" style="17" customWidth="1"/>
    <col min="4316" max="4316" width="11" style="17"/>
    <col min="4317" max="4317" width="17.5703125" style="17" customWidth="1"/>
    <col min="4318" max="4318" width="11.5703125" style="17" customWidth="1"/>
    <col min="4319" max="4322" width="11" style="17"/>
    <col min="4323" max="4323" width="22.5703125" style="17" customWidth="1"/>
    <col min="4324" max="4324" width="14" style="17" customWidth="1"/>
    <col min="4325" max="4325" width="1.7109375" style="17" customWidth="1"/>
    <col min="4326" max="4570" width="11" style="17"/>
    <col min="4571" max="4571" width="4.42578125" style="17" customWidth="1"/>
    <col min="4572" max="4572" width="11" style="17"/>
    <col min="4573" max="4573" width="17.5703125" style="17" customWidth="1"/>
    <col min="4574" max="4574" width="11.5703125" style="17" customWidth="1"/>
    <col min="4575" max="4578" width="11" style="17"/>
    <col min="4579" max="4579" width="22.5703125" style="17" customWidth="1"/>
    <col min="4580" max="4580" width="14" style="17" customWidth="1"/>
    <col min="4581" max="4581" width="1.7109375" style="17" customWidth="1"/>
    <col min="4582" max="4826" width="11" style="17"/>
    <col min="4827" max="4827" width="4.42578125" style="17" customWidth="1"/>
    <col min="4828" max="4828" width="11" style="17"/>
    <col min="4829" max="4829" width="17.5703125" style="17" customWidth="1"/>
    <col min="4830" max="4830" width="11.5703125" style="17" customWidth="1"/>
    <col min="4831" max="4834" width="11" style="17"/>
    <col min="4835" max="4835" width="22.5703125" style="17" customWidth="1"/>
    <col min="4836" max="4836" width="14" style="17" customWidth="1"/>
    <col min="4837" max="4837" width="1.7109375" style="17" customWidth="1"/>
    <col min="4838" max="5082" width="11" style="17"/>
    <col min="5083" max="5083" width="4.42578125" style="17" customWidth="1"/>
    <col min="5084" max="5084" width="11" style="17"/>
    <col min="5085" max="5085" width="17.5703125" style="17" customWidth="1"/>
    <col min="5086" max="5086" width="11.5703125" style="17" customWidth="1"/>
    <col min="5087" max="5090" width="11" style="17"/>
    <col min="5091" max="5091" width="22.5703125" style="17" customWidth="1"/>
    <col min="5092" max="5092" width="14" style="17" customWidth="1"/>
    <col min="5093" max="5093" width="1.7109375" style="17" customWidth="1"/>
    <col min="5094" max="5338" width="11" style="17"/>
    <col min="5339" max="5339" width="4.42578125" style="17" customWidth="1"/>
    <col min="5340" max="5340" width="11" style="17"/>
    <col min="5341" max="5341" width="17.5703125" style="17" customWidth="1"/>
    <col min="5342" max="5342" width="11.5703125" style="17" customWidth="1"/>
    <col min="5343" max="5346" width="11" style="17"/>
    <col min="5347" max="5347" width="22.5703125" style="17" customWidth="1"/>
    <col min="5348" max="5348" width="14" style="17" customWidth="1"/>
    <col min="5349" max="5349" width="1.7109375" style="17" customWidth="1"/>
    <col min="5350" max="5594" width="11" style="17"/>
    <col min="5595" max="5595" width="4.42578125" style="17" customWidth="1"/>
    <col min="5596" max="5596" width="11" style="17"/>
    <col min="5597" max="5597" width="17.5703125" style="17" customWidth="1"/>
    <col min="5598" max="5598" width="11.5703125" style="17" customWidth="1"/>
    <col min="5599" max="5602" width="11" style="17"/>
    <col min="5603" max="5603" width="22.5703125" style="17" customWidth="1"/>
    <col min="5604" max="5604" width="14" style="17" customWidth="1"/>
    <col min="5605" max="5605" width="1.7109375" style="17" customWidth="1"/>
    <col min="5606" max="5850" width="11" style="17"/>
    <col min="5851" max="5851" width="4.42578125" style="17" customWidth="1"/>
    <col min="5852" max="5852" width="11" style="17"/>
    <col min="5853" max="5853" width="17.5703125" style="17" customWidth="1"/>
    <col min="5854" max="5854" width="11.5703125" style="17" customWidth="1"/>
    <col min="5855" max="5858" width="11" style="17"/>
    <col min="5859" max="5859" width="22.5703125" style="17" customWidth="1"/>
    <col min="5860" max="5860" width="14" style="17" customWidth="1"/>
    <col min="5861" max="5861" width="1.7109375" style="17" customWidth="1"/>
    <col min="5862" max="6106" width="11" style="17"/>
    <col min="6107" max="6107" width="4.42578125" style="17" customWidth="1"/>
    <col min="6108" max="6108" width="11" style="17"/>
    <col min="6109" max="6109" width="17.5703125" style="17" customWidth="1"/>
    <col min="6110" max="6110" width="11.5703125" style="17" customWidth="1"/>
    <col min="6111" max="6114" width="11" style="17"/>
    <col min="6115" max="6115" width="22.5703125" style="17" customWidth="1"/>
    <col min="6116" max="6116" width="14" style="17" customWidth="1"/>
    <col min="6117" max="6117" width="1.7109375" style="17" customWidth="1"/>
    <col min="6118" max="6362" width="11" style="17"/>
    <col min="6363" max="6363" width="4.42578125" style="17" customWidth="1"/>
    <col min="6364" max="6364" width="11" style="17"/>
    <col min="6365" max="6365" width="17.5703125" style="17" customWidth="1"/>
    <col min="6366" max="6366" width="11.5703125" style="17" customWidth="1"/>
    <col min="6367" max="6370" width="11" style="17"/>
    <col min="6371" max="6371" width="22.5703125" style="17" customWidth="1"/>
    <col min="6372" max="6372" width="14" style="17" customWidth="1"/>
    <col min="6373" max="6373" width="1.7109375" style="17" customWidth="1"/>
    <col min="6374" max="6618" width="11" style="17"/>
    <col min="6619" max="6619" width="4.42578125" style="17" customWidth="1"/>
    <col min="6620" max="6620" width="11" style="17"/>
    <col min="6621" max="6621" width="17.5703125" style="17" customWidth="1"/>
    <col min="6622" max="6622" width="11.5703125" style="17" customWidth="1"/>
    <col min="6623" max="6626" width="11" style="17"/>
    <col min="6627" max="6627" width="22.5703125" style="17" customWidth="1"/>
    <col min="6628" max="6628" width="14" style="17" customWidth="1"/>
    <col min="6629" max="6629" width="1.7109375" style="17" customWidth="1"/>
    <col min="6630" max="6874" width="11" style="17"/>
    <col min="6875" max="6875" width="4.42578125" style="17" customWidth="1"/>
    <col min="6876" max="6876" width="11" style="17"/>
    <col min="6877" max="6877" width="17.5703125" style="17" customWidth="1"/>
    <col min="6878" max="6878" width="11.5703125" style="17" customWidth="1"/>
    <col min="6879" max="6882" width="11" style="17"/>
    <col min="6883" max="6883" width="22.5703125" style="17" customWidth="1"/>
    <col min="6884" max="6884" width="14" style="17" customWidth="1"/>
    <col min="6885" max="6885" width="1.7109375" style="17" customWidth="1"/>
    <col min="6886" max="7130" width="11" style="17"/>
    <col min="7131" max="7131" width="4.42578125" style="17" customWidth="1"/>
    <col min="7132" max="7132" width="11" style="17"/>
    <col min="7133" max="7133" width="17.5703125" style="17" customWidth="1"/>
    <col min="7134" max="7134" width="11.5703125" style="17" customWidth="1"/>
    <col min="7135" max="7138" width="11" style="17"/>
    <col min="7139" max="7139" width="22.5703125" style="17" customWidth="1"/>
    <col min="7140" max="7140" width="14" style="17" customWidth="1"/>
    <col min="7141" max="7141" width="1.7109375" style="17" customWidth="1"/>
    <col min="7142" max="7386" width="11" style="17"/>
    <col min="7387" max="7387" width="4.42578125" style="17" customWidth="1"/>
    <col min="7388" max="7388" width="11" style="17"/>
    <col min="7389" max="7389" width="17.5703125" style="17" customWidth="1"/>
    <col min="7390" max="7390" width="11.5703125" style="17" customWidth="1"/>
    <col min="7391" max="7394" width="11" style="17"/>
    <col min="7395" max="7395" width="22.5703125" style="17" customWidth="1"/>
    <col min="7396" max="7396" width="14" style="17" customWidth="1"/>
    <col min="7397" max="7397" width="1.7109375" style="17" customWidth="1"/>
    <col min="7398" max="7642" width="11" style="17"/>
    <col min="7643" max="7643" width="4.42578125" style="17" customWidth="1"/>
    <col min="7644" max="7644" width="11" style="17"/>
    <col min="7645" max="7645" width="17.5703125" style="17" customWidth="1"/>
    <col min="7646" max="7646" width="11.5703125" style="17" customWidth="1"/>
    <col min="7647" max="7650" width="11" style="17"/>
    <col min="7651" max="7651" width="22.5703125" style="17" customWidth="1"/>
    <col min="7652" max="7652" width="14" style="17" customWidth="1"/>
    <col min="7653" max="7653" width="1.7109375" style="17" customWidth="1"/>
    <col min="7654" max="7898" width="11" style="17"/>
    <col min="7899" max="7899" width="4.42578125" style="17" customWidth="1"/>
    <col min="7900" max="7900" width="11" style="17"/>
    <col min="7901" max="7901" width="17.5703125" style="17" customWidth="1"/>
    <col min="7902" max="7902" width="11.5703125" style="17" customWidth="1"/>
    <col min="7903" max="7906" width="11" style="17"/>
    <col min="7907" max="7907" width="22.5703125" style="17" customWidth="1"/>
    <col min="7908" max="7908" width="14" style="17" customWidth="1"/>
    <col min="7909" max="7909" width="1.7109375" style="17" customWidth="1"/>
    <col min="7910" max="8154" width="11" style="17"/>
    <col min="8155" max="8155" width="4.42578125" style="17" customWidth="1"/>
    <col min="8156" max="8156" width="11" style="17"/>
    <col min="8157" max="8157" width="17.5703125" style="17" customWidth="1"/>
    <col min="8158" max="8158" width="11.5703125" style="17" customWidth="1"/>
    <col min="8159" max="8162" width="11" style="17"/>
    <col min="8163" max="8163" width="22.5703125" style="17" customWidth="1"/>
    <col min="8164" max="8164" width="14" style="17" customWidth="1"/>
    <col min="8165" max="8165" width="1.7109375" style="17" customWidth="1"/>
    <col min="8166" max="8410" width="11" style="17"/>
    <col min="8411" max="8411" width="4.42578125" style="17" customWidth="1"/>
    <col min="8412" max="8412" width="11" style="17"/>
    <col min="8413" max="8413" width="17.5703125" style="17" customWidth="1"/>
    <col min="8414" max="8414" width="11.5703125" style="17" customWidth="1"/>
    <col min="8415" max="8418" width="11" style="17"/>
    <col min="8419" max="8419" width="22.5703125" style="17" customWidth="1"/>
    <col min="8420" max="8420" width="14" style="17" customWidth="1"/>
    <col min="8421" max="8421" width="1.7109375" style="17" customWidth="1"/>
    <col min="8422" max="8666" width="11" style="17"/>
    <col min="8667" max="8667" width="4.42578125" style="17" customWidth="1"/>
    <col min="8668" max="8668" width="11" style="17"/>
    <col min="8669" max="8669" width="17.5703125" style="17" customWidth="1"/>
    <col min="8670" max="8670" width="11.5703125" style="17" customWidth="1"/>
    <col min="8671" max="8674" width="11" style="17"/>
    <col min="8675" max="8675" width="22.5703125" style="17" customWidth="1"/>
    <col min="8676" max="8676" width="14" style="17" customWidth="1"/>
    <col min="8677" max="8677" width="1.7109375" style="17" customWidth="1"/>
    <col min="8678" max="8922" width="11" style="17"/>
    <col min="8923" max="8923" width="4.42578125" style="17" customWidth="1"/>
    <col min="8924" max="8924" width="11" style="17"/>
    <col min="8925" max="8925" width="17.5703125" style="17" customWidth="1"/>
    <col min="8926" max="8926" width="11.5703125" style="17" customWidth="1"/>
    <col min="8927" max="8930" width="11" style="17"/>
    <col min="8931" max="8931" width="22.5703125" style="17" customWidth="1"/>
    <col min="8932" max="8932" width="14" style="17" customWidth="1"/>
    <col min="8933" max="8933" width="1.7109375" style="17" customWidth="1"/>
    <col min="8934" max="9178" width="11" style="17"/>
    <col min="9179" max="9179" width="4.42578125" style="17" customWidth="1"/>
    <col min="9180" max="9180" width="11" style="17"/>
    <col min="9181" max="9181" width="17.5703125" style="17" customWidth="1"/>
    <col min="9182" max="9182" width="11.5703125" style="17" customWidth="1"/>
    <col min="9183" max="9186" width="11" style="17"/>
    <col min="9187" max="9187" width="22.5703125" style="17" customWidth="1"/>
    <col min="9188" max="9188" width="14" style="17" customWidth="1"/>
    <col min="9189" max="9189" width="1.7109375" style="17" customWidth="1"/>
    <col min="9190" max="9434" width="11" style="17"/>
    <col min="9435" max="9435" width="4.42578125" style="17" customWidth="1"/>
    <col min="9436" max="9436" width="11" style="17"/>
    <col min="9437" max="9437" width="17.5703125" style="17" customWidth="1"/>
    <col min="9438" max="9438" width="11.5703125" style="17" customWidth="1"/>
    <col min="9439" max="9442" width="11" style="17"/>
    <col min="9443" max="9443" width="22.5703125" style="17" customWidth="1"/>
    <col min="9444" max="9444" width="14" style="17" customWidth="1"/>
    <col min="9445" max="9445" width="1.7109375" style="17" customWidth="1"/>
    <col min="9446" max="9690" width="11" style="17"/>
    <col min="9691" max="9691" width="4.42578125" style="17" customWidth="1"/>
    <col min="9692" max="9692" width="11" style="17"/>
    <col min="9693" max="9693" width="17.5703125" style="17" customWidth="1"/>
    <col min="9694" max="9694" width="11.5703125" style="17" customWidth="1"/>
    <col min="9695" max="9698" width="11" style="17"/>
    <col min="9699" max="9699" width="22.5703125" style="17" customWidth="1"/>
    <col min="9700" max="9700" width="14" style="17" customWidth="1"/>
    <col min="9701" max="9701" width="1.7109375" style="17" customWidth="1"/>
    <col min="9702" max="9946" width="11" style="17"/>
    <col min="9947" max="9947" width="4.42578125" style="17" customWidth="1"/>
    <col min="9948" max="9948" width="11" style="17"/>
    <col min="9949" max="9949" width="17.5703125" style="17" customWidth="1"/>
    <col min="9950" max="9950" width="11.5703125" style="17" customWidth="1"/>
    <col min="9951" max="9954" width="11" style="17"/>
    <col min="9955" max="9955" width="22.5703125" style="17" customWidth="1"/>
    <col min="9956" max="9956" width="14" style="17" customWidth="1"/>
    <col min="9957" max="9957" width="1.7109375" style="17" customWidth="1"/>
    <col min="9958" max="10202" width="11" style="17"/>
    <col min="10203" max="10203" width="4.42578125" style="17" customWidth="1"/>
    <col min="10204" max="10204" width="11" style="17"/>
    <col min="10205" max="10205" width="17.5703125" style="17" customWidth="1"/>
    <col min="10206" max="10206" width="11.5703125" style="17" customWidth="1"/>
    <col min="10207" max="10210" width="11" style="17"/>
    <col min="10211" max="10211" width="22.5703125" style="17" customWidth="1"/>
    <col min="10212" max="10212" width="14" style="17" customWidth="1"/>
    <col min="10213" max="10213" width="1.7109375" style="17" customWidth="1"/>
    <col min="10214" max="10458" width="11" style="17"/>
    <col min="10459" max="10459" width="4.42578125" style="17" customWidth="1"/>
    <col min="10460" max="10460" width="11" style="17"/>
    <col min="10461" max="10461" width="17.5703125" style="17" customWidth="1"/>
    <col min="10462" max="10462" width="11.5703125" style="17" customWidth="1"/>
    <col min="10463" max="10466" width="11" style="17"/>
    <col min="10467" max="10467" width="22.5703125" style="17" customWidth="1"/>
    <col min="10468" max="10468" width="14" style="17" customWidth="1"/>
    <col min="10469" max="10469" width="1.7109375" style="17" customWidth="1"/>
    <col min="10470" max="10714" width="11" style="17"/>
    <col min="10715" max="10715" width="4.42578125" style="17" customWidth="1"/>
    <col min="10716" max="10716" width="11" style="17"/>
    <col min="10717" max="10717" width="17.5703125" style="17" customWidth="1"/>
    <col min="10718" max="10718" width="11.5703125" style="17" customWidth="1"/>
    <col min="10719" max="10722" width="11" style="17"/>
    <col min="10723" max="10723" width="22.5703125" style="17" customWidth="1"/>
    <col min="10724" max="10724" width="14" style="17" customWidth="1"/>
    <col min="10725" max="10725" width="1.7109375" style="17" customWidth="1"/>
    <col min="10726" max="10970" width="11" style="17"/>
    <col min="10971" max="10971" width="4.42578125" style="17" customWidth="1"/>
    <col min="10972" max="10972" width="11" style="17"/>
    <col min="10973" max="10973" width="17.5703125" style="17" customWidth="1"/>
    <col min="10974" max="10974" width="11.5703125" style="17" customWidth="1"/>
    <col min="10975" max="10978" width="11" style="17"/>
    <col min="10979" max="10979" width="22.5703125" style="17" customWidth="1"/>
    <col min="10980" max="10980" width="14" style="17" customWidth="1"/>
    <col min="10981" max="10981" width="1.7109375" style="17" customWidth="1"/>
    <col min="10982" max="11226" width="11" style="17"/>
    <col min="11227" max="11227" width="4.42578125" style="17" customWidth="1"/>
    <col min="11228" max="11228" width="11" style="17"/>
    <col min="11229" max="11229" width="17.5703125" style="17" customWidth="1"/>
    <col min="11230" max="11230" width="11.5703125" style="17" customWidth="1"/>
    <col min="11231" max="11234" width="11" style="17"/>
    <col min="11235" max="11235" width="22.5703125" style="17" customWidth="1"/>
    <col min="11236" max="11236" width="14" style="17" customWidth="1"/>
    <col min="11237" max="11237" width="1.7109375" style="17" customWidth="1"/>
    <col min="11238" max="11482" width="11" style="17"/>
    <col min="11483" max="11483" width="4.42578125" style="17" customWidth="1"/>
    <col min="11484" max="11484" width="11" style="17"/>
    <col min="11485" max="11485" width="17.5703125" style="17" customWidth="1"/>
    <col min="11486" max="11486" width="11.5703125" style="17" customWidth="1"/>
    <col min="11487" max="11490" width="11" style="17"/>
    <col min="11491" max="11491" width="22.5703125" style="17" customWidth="1"/>
    <col min="11492" max="11492" width="14" style="17" customWidth="1"/>
    <col min="11493" max="11493" width="1.7109375" style="17" customWidth="1"/>
    <col min="11494" max="11738" width="11" style="17"/>
    <col min="11739" max="11739" width="4.42578125" style="17" customWidth="1"/>
    <col min="11740" max="11740" width="11" style="17"/>
    <col min="11741" max="11741" width="17.5703125" style="17" customWidth="1"/>
    <col min="11742" max="11742" width="11.5703125" style="17" customWidth="1"/>
    <col min="11743" max="11746" width="11" style="17"/>
    <col min="11747" max="11747" width="22.5703125" style="17" customWidth="1"/>
    <col min="11748" max="11748" width="14" style="17" customWidth="1"/>
    <col min="11749" max="11749" width="1.7109375" style="17" customWidth="1"/>
    <col min="11750" max="11994" width="11" style="17"/>
    <col min="11995" max="11995" width="4.42578125" style="17" customWidth="1"/>
    <col min="11996" max="11996" width="11" style="17"/>
    <col min="11997" max="11997" width="17.5703125" style="17" customWidth="1"/>
    <col min="11998" max="11998" width="11.5703125" style="17" customWidth="1"/>
    <col min="11999" max="12002" width="11" style="17"/>
    <col min="12003" max="12003" width="22.5703125" style="17" customWidth="1"/>
    <col min="12004" max="12004" width="14" style="17" customWidth="1"/>
    <col min="12005" max="12005" width="1.7109375" style="17" customWidth="1"/>
    <col min="12006" max="12250" width="11" style="17"/>
    <col min="12251" max="12251" width="4.42578125" style="17" customWidth="1"/>
    <col min="12252" max="12252" width="11" style="17"/>
    <col min="12253" max="12253" width="17.5703125" style="17" customWidth="1"/>
    <col min="12254" max="12254" width="11.5703125" style="17" customWidth="1"/>
    <col min="12255" max="12258" width="11" style="17"/>
    <col min="12259" max="12259" width="22.5703125" style="17" customWidth="1"/>
    <col min="12260" max="12260" width="14" style="17" customWidth="1"/>
    <col min="12261" max="12261" width="1.7109375" style="17" customWidth="1"/>
    <col min="12262" max="12506" width="11" style="17"/>
    <col min="12507" max="12507" width="4.42578125" style="17" customWidth="1"/>
    <col min="12508" max="12508" width="11" style="17"/>
    <col min="12509" max="12509" width="17.5703125" style="17" customWidth="1"/>
    <col min="12510" max="12510" width="11.5703125" style="17" customWidth="1"/>
    <col min="12511" max="12514" width="11" style="17"/>
    <col min="12515" max="12515" width="22.5703125" style="17" customWidth="1"/>
    <col min="12516" max="12516" width="14" style="17" customWidth="1"/>
    <col min="12517" max="12517" width="1.7109375" style="17" customWidth="1"/>
    <col min="12518" max="12762" width="11" style="17"/>
    <col min="12763" max="12763" width="4.42578125" style="17" customWidth="1"/>
    <col min="12764" max="12764" width="11" style="17"/>
    <col min="12765" max="12765" width="17.5703125" style="17" customWidth="1"/>
    <col min="12766" max="12766" width="11.5703125" style="17" customWidth="1"/>
    <col min="12767" max="12770" width="11" style="17"/>
    <col min="12771" max="12771" width="22.5703125" style="17" customWidth="1"/>
    <col min="12772" max="12772" width="14" style="17" customWidth="1"/>
    <col min="12773" max="12773" width="1.7109375" style="17" customWidth="1"/>
    <col min="12774" max="13018" width="11" style="17"/>
    <col min="13019" max="13019" width="4.42578125" style="17" customWidth="1"/>
    <col min="13020" max="13020" width="11" style="17"/>
    <col min="13021" max="13021" width="17.5703125" style="17" customWidth="1"/>
    <col min="13022" max="13022" width="11.5703125" style="17" customWidth="1"/>
    <col min="13023" max="13026" width="11" style="17"/>
    <col min="13027" max="13027" width="22.5703125" style="17" customWidth="1"/>
    <col min="13028" max="13028" width="14" style="17" customWidth="1"/>
    <col min="13029" max="13029" width="1.7109375" style="17" customWidth="1"/>
    <col min="13030" max="13274" width="11" style="17"/>
    <col min="13275" max="13275" width="4.42578125" style="17" customWidth="1"/>
    <col min="13276" max="13276" width="11" style="17"/>
    <col min="13277" max="13277" width="17.5703125" style="17" customWidth="1"/>
    <col min="13278" max="13278" width="11.5703125" style="17" customWidth="1"/>
    <col min="13279" max="13282" width="11" style="17"/>
    <col min="13283" max="13283" width="22.5703125" style="17" customWidth="1"/>
    <col min="13284" max="13284" width="14" style="17" customWidth="1"/>
    <col min="13285" max="13285" width="1.7109375" style="17" customWidth="1"/>
    <col min="13286" max="13530" width="11" style="17"/>
    <col min="13531" max="13531" width="4.42578125" style="17" customWidth="1"/>
    <col min="13532" max="13532" width="11" style="17"/>
    <col min="13533" max="13533" width="17.5703125" style="17" customWidth="1"/>
    <col min="13534" max="13534" width="11.5703125" style="17" customWidth="1"/>
    <col min="13535" max="13538" width="11" style="17"/>
    <col min="13539" max="13539" width="22.5703125" style="17" customWidth="1"/>
    <col min="13540" max="13540" width="14" style="17" customWidth="1"/>
    <col min="13541" max="13541" width="1.7109375" style="17" customWidth="1"/>
    <col min="13542" max="13786" width="11" style="17"/>
    <col min="13787" max="13787" width="4.42578125" style="17" customWidth="1"/>
    <col min="13788" max="13788" width="11" style="17"/>
    <col min="13789" max="13789" width="17.5703125" style="17" customWidth="1"/>
    <col min="13790" max="13790" width="11.5703125" style="17" customWidth="1"/>
    <col min="13791" max="13794" width="11" style="17"/>
    <col min="13795" max="13795" width="22.5703125" style="17" customWidth="1"/>
    <col min="13796" max="13796" width="14" style="17" customWidth="1"/>
    <col min="13797" max="13797" width="1.7109375" style="17" customWidth="1"/>
    <col min="13798" max="14042" width="11" style="17"/>
    <col min="14043" max="14043" width="4.42578125" style="17" customWidth="1"/>
    <col min="14044" max="14044" width="11" style="17"/>
    <col min="14045" max="14045" width="17.5703125" style="17" customWidth="1"/>
    <col min="14046" max="14046" width="11.5703125" style="17" customWidth="1"/>
    <col min="14047" max="14050" width="11" style="17"/>
    <col min="14051" max="14051" width="22.5703125" style="17" customWidth="1"/>
    <col min="14052" max="14052" width="14" style="17" customWidth="1"/>
    <col min="14053" max="14053" width="1.7109375" style="17" customWidth="1"/>
    <col min="14054" max="14298" width="11" style="17"/>
    <col min="14299" max="14299" width="4.42578125" style="17" customWidth="1"/>
    <col min="14300" max="14300" width="11" style="17"/>
    <col min="14301" max="14301" width="17.5703125" style="17" customWidth="1"/>
    <col min="14302" max="14302" width="11.5703125" style="17" customWidth="1"/>
    <col min="14303" max="14306" width="11" style="17"/>
    <col min="14307" max="14307" width="22.5703125" style="17" customWidth="1"/>
    <col min="14308" max="14308" width="14" style="17" customWidth="1"/>
    <col min="14309" max="14309" width="1.7109375" style="17" customWidth="1"/>
    <col min="14310" max="14554" width="11" style="17"/>
    <col min="14555" max="14555" width="4.42578125" style="17" customWidth="1"/>
    <col min="14556" max="14556" width="11" style="17"/>
    <col min="14557" max="14557" width="17.5703125" style="17" customWidth="1"/>
    <col min="14558" max="14558" width="11.5703125" style="17" customWidth="1"/>
    <col min="14559" max="14562" width="11" style="17"/>
    <col min="14563" max="14563" width="22.5703125" style="17" customWidth="1"/>
    <col min="14564" max="14564" width="14" style="17" customWidth="1"/>
    <col min="14565" max="14565" width="1.7109375" style="17" customWidth="1"/>
    <col min="14566" max="14810" width="11" style="17"/>
    <col min="14811" max="14811" width="4.42578125" style="17" customWidth="1"/>
    <col min="14812" max="14812" width="11" style="17"/>
    <col min="14813" max="14813" width="17.5703125" style="17" customWidth="1"/>
    <col min="14814" max="14814" width="11.5703125" style="17" customWidth="1"/>
    <col min="14815" max="14818" width="11" style="17"/>
    <col min="14819" max="14819" width="22.5703125" style="17" customWidth="1"/>
    <col min="14820" max="14820" width="14" style="17" customWidth="1"/>
    <col min="14821" max="14821" width="1.7109375" style="17" customWidth="1"/>
    <col min="14822" max="15066" width="11" style="17"/>
    <col min="15067" max="15067" width="4.42578125" style="17" customWidth="1"/>
    <col min="15068" max="15068" width="11" style="17"/>
    <col min="15069" max="15069" width="17.5703125" style="17" customWidth="1"/>
    <col min="15070" max="15070" width="11.5703125" style="17" customWidth="1"/>
    <col min="15071" max="15074" width="11" style="17"/>
    <col min="15075" max="15075" width="22.5703125" style="17" customWidth="1"/>
    <col min="15076" max="15076" width="14" style="17" customWidth="1"/>
    <col min="15077" max="15077" width="1.7109375" style="17" customWidth="1"/>
    <col min="15078" max="15322" width="11" style="17"/>
    <col min="15323" max="15323" width="4.42578125" style="17" customWidth="1"/>
    <col min="15324" max="15324" width="11" style="17"/>
    <col min="15325" max="15325" width="17.5703125" style="17" customWidth="1"/>
    <col min="15326" max="15326" width="11.5703125" style="17" customWidth="1"/>
    <col min="15327" max="15330" width="11" style="17"/>
    <col min="15331" max="15331" width="22.5703125" style="17" customWidth="1"/>
    <col min="15332" max="15332" width="14" style="17" customWidth="1"/>
    <col min="15333" max="15333" width="1.7109375" style="17" customWidth="1"/>
    <col min="15334" max="15578" width="11" style="17"/>
    <col min="15579" max="15579" width="4.42578125" style="17" customWidth="1"/>
    <col min="15580" max="15580" width="11" style="17"/>
    <col min="15581" max="15581" width="17.5703125" style="17" customWidth="1"/>
    <col min="15582" max="15582" width="11.5703125" style="17" customWidth="1"/>
    <col min="15583" max="15586" width="11" style="17"/>
    <col min="15587" max="15587" width="22.5703125" style="17" customWidth="1"/>
    <col min="15588" max="15588" width="14" style="17" customWidth="1"/>
    <col min="15589" max="15589" width="1.7109375" style="17" customWidth="1"/>
    <col min="15590" max="15834" width="11" style="17"/>
    <col min="15835" max="15835" width="4.42578125" style="17" customWidth="1"/>
    <col min="15836" max="15836" width="11" style="17"/>
    <col min="15837" max="15837" width="17.5703125" style="17" customWidth="1"/>
    <col min="15838" max="15838" width="11.5703125" style="17" customWidth="1"/>
    <col min="15839" max="15842" width="11" style="17"/>
    <col min="15843" max="15843" width="22.5703125" style="17" customWidth="1"/>
    <col min="15844" max="15844" width="14" style="17" customWidth="1"/>
    <col min="15845" max="15845" width="1.7109375" style="17" customWidth="1"/>
    <col min="15846" max="16090" width="11" style="17"/>
    <col min="16091" max="16091" width="4.42578125" style="17" customWidth="1"/>
    <col min="16092" max="16092" width="11" style="17"/>
    <col min="16093" max="16093" width="17.5703125" style="17" customWidth="1"/>
    <col min="16094" max="16094" width="11.5703125" style="17" customWidth="1"/>
    <col min="16095" max="16098" width="11" style="17"/>
    <col min="16099" max="16099" width="22.5703125" style="17" customWidth="1"/>
    <col min="16100" max="16100" width="14" style="17" customWidth="1"/>
    <col min="16101" max="16101" width="1.7109375" style="17" customWidth="1"/>
    <col min="16102" max="16384" width="11" style="17"/>
  </cols>
  <sheetData>
    <row r="1" spans="2:10" ht="6" customHeight="1" thickBot="1" x14ac:dyDescent="0.25"/>
    <row r="2" spans="2:10" ht="19.5" customHeight="1" x14ac:dyDescent="0.2">
      <c r="B2" s="18"/>
      <c r="C2" s="19"/>
      <c r="D2" s="20" t="s">
        <v>84</v>
      </c>
      <c r="E2" s="21"/>
      <c r="F2" s="21"/>
      <c r="G2" s="21"/>
      <c r="H2" s="21"/>
      <c r="I2" s="22"/>
      <c r="J2" s="23" t="s">
        <v>85</v>
      </c>
    </row>
    <row r="3" spans="2:10" ht="13.5" thickBot="1" x14ac:dyDescent="0.25">
      <c r="B3" s="24"/>
      <c r="C3" s="25"/>
      <c r="D3" s="26"/>
      <c r="E3" s="27"/>
      <c r="F3" s="27"/>
      <c r="G3" s="27"/>
      <c r="H3" s="27"/>
      <c r="I3" s="28"/>
      <c r="J3" s="29"/>
    </row>
    <row r="4" spans="2:10" x14ac:dyDescent="0.2">
      <c r="B4" s="24"/>
      <c r="C4" s="25"/>
      <c r="D4" s="20" t="s">
        <v>86</v>
      </c>
      <c r="E4" s="21"/>
      <c r="F4" s="21"/>
      <c r="G4" s="21"/>
      <c r="H4" s="21"/>
      <c r="I4" s="22"/>
      <c r="J4" s="23" t="s">
        <v>87</v>
      </c>
    </row>
    <row r="5" spans="2:10" x14ac:dyDescent="0.2">
      <c r="B5" s="24"/>
      <c r="C5" s="25"/>
      <c r="D5" s="30"/>
      <c r="E5" s="31"/>
      <c r="F5" s="31"/>
      <c r="G5" s="31"/>
      <c r="H5" s="31"/>
      <c r="I5" s="32"/>
      <c r="J5" s="33"/>
    </row>
    <row r="6" spans="2:10" ht="13.5" thickBot="1" x14ac:dyDescent="0.25">
      <c r="B6" s="34"/>
      <c r="C6" s="35"/>
      <c r="D6" s="26"/>
      <c r="E6" s="27"/>
      <c r="F6" s="27"/>
      <c r="G6" s="27"/>
      <c r="H6" s="27"/>
      <c r="I6" s="28"/>
      <c r="J6" s="29"/>
    </row>
    <row r="7" spans="2:10" x14ac:dyDescent="0.2">
      <c r="B7" s="36"/>
      <c r="J7" s="37"/>
    </row>
    <row r="8" spans="2:10" ht="15" x14ac:dyDescent="0.25">
      <c r="B8" s="36"/>
      <c r="G8" s="88"/>
      <c r="J8" s="37"/>
    </row>
    <row r="9" spans="2:10" x14ac:dyDescent="0.2">
      <c r="B9" s="36"/>
      <c r="J9" s="37"/>
    </row>
    <row r="10" spans="2:10" x14ac:dyDescent="0.2">
      <c r="B10" s="36"/>
      <c r="C10" s="38" t="s">
        <v>123</v>
      </c>
      <c r="E10" s="39"/>
      <c r="J10" s="37"/>
    </row>
    <row r="11" spans="2:10" x14ac:dyDescent="0.2">
      <c r="B11" s="36"/>
      <c r="J11" s="37"/>
    </row>
    <row r="12" spans="2:10" x14ac:dyDescent="0.2">
      <c r="B12" s="36"/>
      <c r="C12" s="38" t="s">
        <v>124</v>
      </c>
      <c r="J12" s="37"/>
    </row>
    <row r="13" spans="2:10" x14ac:dyDescent="0.2">
      <c r="B13" s="36"/>
      <c r="C13" s="38" t="s">
        <v>125</v>
      </c>
      <c r="J13" s="37"/>
    </row>
    <row r="14" spans="2:10" x14ac:dyDescent="0.2">
      <c r="B14" s="36"/>
      <c r="J14" s="37"/>
    </row>
    <row r="15" spans="2:10" x14ac:dyDescent="0.2">
      <c r="B15" s="36"/>
      <c r="C15" s="17" t="s">
        <v>88</v>
      </c>
      <c r="J15" s="37"/>
    </row>
    <row r="16" spans="2:10" x14ac:dyDescent="0.2">
      <c r="B16" s="36"/>
      <c r="C16" s="40"/>
      <c r="J16" s="37"/>
    </row>
    <row r="17" spans="2:10" x14ac:dyDescent="0.2">
      <c r="B17" s="36"/>
      <c r="C17" s="17" t="s">
        <v>126</v>
      </c>
      <c r="D17" s="39"/>
      <c r="H17" s="41" t="s">
        <v>89</v>
      </c>
      <c r="I17" s="41" t="s">
        <v>90</v>
      </c>
      <c r="J17" s="37"/>
    </row>
    <row r="18" spans="2:10" x14ac:dyDescent="0.2">
      <c r="B18" s="36"/>
      <c r="C18" s="38" t="s">
        <v>91</v>
      </c>
      <c r="D18" s="38"/>
      <c r="E18" s="38"/>
      <c r="F18" s="38"/>
      <c r="H18" s="42">
        <v>9</v>
      </c>
      <c r="I18" s="43">
        <v>14796531</v>
      </c>
      <c r="J18" s="37"/>
    </row>
    <row r="19" spans="2:10" x14ac:dyDescent="0.2">
      <c r="B19" s="36"/>
      <c r="C19" s="17" t="s">
        <v>92</v>
      </c>
      <c r="H19" s="44">
        <v>1</v>
      </c>
      <c r="I19" s="45">
        <v>736570</v>
      </c>
      <c r="J19" s="37"/>
    </row>
    <row r="20" spans="2:10" x14ac:dyDescent="0.2">
      <c r="B20" s="36"/>
      <c r="C20" s="17" t="s">
        <v>93</v>
      </c>
      <c r="H20" s="44">
        <v>1</v>
      </c>
      <c r="I20" s="45">
        <v>357126</v>
      </c>
      <c r="J20" s="37"/>
    </row>
    <row r="21" spans="2:10" x14ac:dyDescent="0.2">
      <c r="B21" s="36"/>
      <c r="C21" s="17" t="s">
        <v>94</v>
      </c>
      <c r="H21" s="44">
        <v>3</v>
      </c>
      <c r="I21" s="46">
        <v>2644756</v>
      </c>
      <c r="J21" s="37"/>
    </row>
    <row r="22" spans="2:10" x14ac:dyDescent="0.2">
      <c r="B22" s="36"/>
      <c r="C22" s="17" t="s">
        <v>117</v>
      </c>
      <c r="H22" s="44">
        <v>4</v>
      </c>
      <c r="I22" s="45">
        <v>11058079</v>
      </c>
      <c r="J22" s="37"/>
    </row>
    <row r="23" spans="2:10" ht="13.5" thickBot="1" x14ac:dyDescent="0.25">
      <c r="B23" s="36"/>
      <c r="C23" s="17" t="s">
        <v>96</v>
      </c>
      <c r="H23" s="47">
        <v>0</v>
      </c>
      <c r="I23" s="48">
        <v>0</v>
      </c>
      <c r="J23" s="37"/>
    </row>
    <row r="24" spans="2:10" x14ac:dyDescent="0.2">
      <c r="B24" s="36"/>
      <c r="C24" s="38" t="s">
        <v>97</v>
      </c>
      <c r="D24" s="38"/>
      <c r="E24" s="38"/>
      <c r="F24" s="38"/>
      <c r="H24" s="42">
        <f>H19+H20+H21+H22+H23</f>
        <v>9</v>
      </c>
      <c r="I24" s="49">
        <f>I19+I20+I21+I22+I23</f>
        <v>14796531</v>
      </c>
      <c r="J24" s="37"/>
    </row>
    <row r="25" spans="2:10" x14ac:dyDescent="0.2">
      <c r="B25" s="36"/>
      <c r="C25" s="17" t="s">
        <v>98</v>
      </c>
      <c r="H25" s="44">
        <v>0</v>
      </c>
      <c r="I25" s="45">
        <v>0</v>
      </c>
      <c r="J25" s="37"/>
    </row>
    <row r="26" spans="2:10" ht="13.5" thickBot="1" x14ac:dyDescent="0.25">
      <c r="B26" s="36"/>
      <c r="C26" s="17" t="s">
        <v>99</v>
      </c>
      <c r="H26" s="47">
        <v>0</v>
      </c>
      <c r="I26" s="48">
        <v>0</v>
      </c>
      <c r="J26" s="37"/>
    </row>
    <row r="27" spans="2:10" x14ac:dyDescent="0.2">
      <c r="B27" s="36"/>
      <c r="C27" s="38" t="s">
        <v>100</v>
      </c>
      <c r="D27" s="38"/>
      <c r="E27" s="38"/>
      <c r="F27" s="38"/>
      <c r="H27" s="42">
        <f>H25+H26</f>
        <v>0</v>
      </c>
      <c r="I27" s="49">
        <f>I25+I26</f>
        <v>0</v>
      </c>
      <c r="J27" s="37"/>
    </row>
    <row r="28" spans="2:10" ht="13.5" thickBot="1" x14ac:dyDescent="0.25">
      <c r="B28" s="36"/>
      <c r="C28" s="17" t="s">
        <v>101</v>
      </c>
      <c r="D28" s="38"/>
      <c r="E28" s="38"/>
      <c r="F28" s="38"/>
      <c r="H28" s="47">
        <v>0</v>
      </c>
      <c r="I28" s="48">
        <v>0</v>
      </c>
      <c r="J28" s="37"/>
    </row>
    <row r="29" spans="2:10" x14ac:dyDescent="0.2">
      <c r="B29" s="36"/>
      <c r="C29" s="38" t="s">
        <v>102</v>
      </c>
      <c r="D29" s="38"/>
      <c r="E29" s="38"/>
      <c r="F29" s="38"/>
      <c r="H29" s="44">
        <f>H28</f>
        <v>0</v>
      </c>
      <c r="I29" s="45">
        <f>I28</f>
        <v>0</v>
      </c>
      <c r="J29" s="37"/>
    </row>
    <row r="30" spans="2:10" x14ac:dyDescent="0.2">
      <c r="B30" s="36"/>
      <c r="C30" s="38"/>
      <c r="D30" s="38"/>
      <c r="E30" s="38"/>
      <c r="F30" s="38"/>
      <c r="H30" s="50"/>
      <c r="I30" s="49"/>
      <c r="J30" s="37"/>
    </row>
    <row r="31" spans="2:10" ht="13.5" thickBot="1" x14ac:dyDescent="0.25">
      <c r="B31" s="36"/>
      <c r="C31" s="38" t="s">
        <v>103</v>
      </c>
      <c r="D31" s="38"/>
      <c r="H31" s="51">
        <f>H24+H27+H29</f>
        <v>9</v>
      </c>
      <c r="I31" s="52">
        <f>I24+I27+I29</f>
        <v>14796531</v>
      </c>
      <c r="J31" s="37"/>
    </row>
    <row r="32" spans="2:10" ht="13.5" thickTop="1" x14ac:dyDescent="0.2">
      <c r="B32" s="36"/>
      <c r="C32" s="38"/>
      <c r="D32" s="38"/>
      <c r="H32" s="53"/>
      <c r="I32" s="45"/>
      <c r="J32" s="37"/>
    </row>
    <row r="33" spans="2:10" x14ac:dyDescent="0.2">
      <c r="B33" s="36"/>
      <c r="G33" s="53"/>
      <c r="H33" s="53"/>
      <c r="I33" s="53"/>
      <c r="J33" s="37"/>
    </row>
    <row r="34" spans="2:10" x14ac:dyDescent="0.2">
      <c r="B34" s="36"/>
      <c r="G34" s="53"/>
      <c r="H34" s="53"/>
      <c r="I34" s="53"/>
      <c r="J34" s="37"/>
    </row>
    <row r="35" spans="2:10" x14ac:dyDescent="0.2">
      <c r="B35" s="36"/>
      <c r="G35" s="53"/>
      <c r="H35" s="53"/>
      <c r="I35" s="53"/>
      <c r="J35" s="37"/>
    </row>
    <row r="36" spans="2:10" ht="13.5" thickBot="1" x14ac:dyDescent="0.25">
      <c r="B36" s="36"/>
      <c r="C36" s="54"/>
      <c r="D36" s="55"/>
      <c r="G36" s="54" t="s">
        <v>104</v>
      </c>
      <c r="H36" s="55"/>
      <c r="I36" s="53"/>
      <c r="J36" s="37"/>
    </row>
    <row r="37" spans="2:10" ht="4.5" customHeight="1" x14ac:dyDescent="0.2">
      <c r="B37" s="36"/>
      <c r="C37" s="53"/>
      <c r="D37" s="53"/>
      <c r="G37" s="53"/>
      <c r="H37" s="53"/>
      <c r="I37" s="53"/>
      <c r="J37" s="37"/>
    </row>
    <row r="38" spans="2:10" x14ac:dyDescent="0.2">
      <c r="B38" s="36"/>
      <c r="C38" s="38" t="s">
        <v>127</v>
      </c>
      <c r="G38" s="56" t="s">
        <v>105</v>
      </c>
      <c r="H38" s="53"/>
      <c r="I38" s="53"/>
      <c r="J38" s="37"/>
    </row>
    <row r="39" spans="2:10" x14ac:dyDescent="0.2">
      <c r="B39" s="36"/>
      <c r="G39" s="53"/>
      <c r="H39" s="53"/>
      <c r="I39" s="53"/>
      <c r="J39" s="37"/>
    </row>
    <row r="40" spans="2:10" ht="18.75" customHeight="1" thickBot="1" x14ac:dyDescent="0.25">
      <c r="B40" s="57"/>
      <c r="C40" s="58"/>
      <c r="D40" s="58"/>
      <c r="E40" s="58"/>
      <c r="F40" s="58"/>
      <c r="G40" s="55"/>
      <c r="H40" s="55"/>
      <c r="I40" s="55"/>
      <c r="J40" s="59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opLeftCell="A7" zoomScaleNormal="100" zoomScaleSheetLayoutView="100" workbookViewId="0">
      <selection activeCell="L7" sqref="L1:N1048576"/>
    </sheetView>
  </sheetViews>
  <sheetFormatPr baseColWidth="10" defaultRowHeight="12.75" x14ac:dyDescent="0.2"/>
  <cols>
    <col min="1" max="1" width="4.42578125" style="17" customWidth="1"/>
    <col min="2" max="2" width="11.42578125" style="17"/>
    <col min="3" max="3" width="18.7109375" style="17" customWidth="1"/>
    <col min="4" max="4" width="18.28515625" style="17" customWidth="1"/>
    <col min="5" max="5" width="9.140625" style="17" customWidth="1"/>
    <col min="6" max="8" width="11.42578125" style="17"/>
    <col min="9" max="9" width="19.85546875" style="17" customWidth="1"/>
    <col min="10" max="10" width="15.85546875" style="17" customWidth="1"/>
    <col min="11" max="11" width="7.140625" style="17" customWidth="1"/>
    <col min="12" max="220" width="11.42578125" style="17"/>
    <col min="221" max="221" width="4.42578125" style="17" customWidth="1"/>
    <col min="222" max="222" width="11.42578125" style="17"/>
    <col min="223" max="223" width="17.5703125" style="17" customWidth="1"/>
    <col min="224" max="224" width="11.5703125" style="17" customWidth="1"/>
    <col min="225" max="228" width="11.42578125" style="17"/>
    <col min="229" max="229" width="22.5703125" style="17" customWidth="1"/>
    <col min="230" max="230" width="14" style="17" customWidth="1"/>
    <col min="231" max="231" width="1.7109375" style="17" customWidth="1"/>
    <col min="232" max="476" width="11.42578125" style="17"/>
    <col min="477" max="477" width="4.42578125" style="17" customWidth="1"/>
    <col min="478" max="478" width="11.42578125" style="17"/>
    <col min="479" max="479" width="17.5703125" style="17" customWidth="1"/>
    <col min="480" max="480" width="11.5703125" style="17" customWidth="1"/>
    <col min="481" max="484" width="11.42578125" style="17"/>
    <col min="485" max="485" width="22.5703125" style="17" customWidth="1"/>
    <col min="486" max="486" width="14" style="17" customWidth="1"/>
    <col min="487" max="487" width="1.7109375" style="17" customWidth="1"/>
    <col min="488" max="732" width="11.42578125" style="17"/>
    <col min="733" max="733" width="4.42578125" style="17" customWidth="1"/>
    <col min="734" max="734" width="11.42578125" style="17"/>
    <col min="735" max="735" width="17.5703125" style="17" customWidth="1"/>
    <col min="736" max="736" width="11.5703125" style="17" customWidth="1"/>
    <col min="737" max="740" width="11.42578125" style="17"/>
    <col min="741" max="741" width="22.5703125" style="17" customWidth="1"/>
    <col min="742" max="742" width="14" style="17" customWidth="1"/>
    <col min="743" max="743" width="1.7109375" style="17" customWidth="1"/>
    <col min="744" max="988" width="11.42578125" style="17"/>
    <col min="989" max="989" width="4.42578125" style="17" customWidth="1"/>
    <col min="990" max="990" width="11.42578125" style="17"/>
    <col min="991" max="991" width="17.5703125" style="17" customWidth="1"/>
    <col min="992" max="992" width="11.5703125" style="17" customWidth="1"/>
    <col min="993" max="996" width="11.42578125" style="17"/>
    <col min="997" max="997" width="22.5703125" style="17" customWidth="1"/>
    <col min="998" max="998" width="14" style="17" customWidth="1"/>
    <col min="999" max="999" width="1.7109375" style="17" customWidth="1"/>
    <col min="1000" max="1244" width="11.42578125" style="17"/>
    <col min="1245" max="1245" width="4.42578125" style="17" customWidth="1"/>
    <col min="1246" max="1246" width="11.42578125" style="17"/>
    <col min="1247" max="1247" width="17.5703125" style="17" customWidth="1"/>
    <col min="1248" max="1248" width="11.5703125" style="17" customWidth="1"/>
    <col min="1249" max="1252" width="11.42578125" style="17"/>
    <col min="1253" max="1253" width="22.5703125" style="17" customWidth="1"/>
    <col min="1254" max="1254" width="14" style="17" customWidth="1"/>
    <col min="1255" max="1255" width="1.7109375" style="17" customWidth="1"/>
    <col min="1256" max="1500" width="11.42578125" style="17"/>
    <col min="1501" max="1501" width="4.42578125" style="17" customWidth="1"/>
    <col min="1502" max="1502" width="11.42578125" style="17"/>
    <col min="1503" max="1503" width="17.5703125" style="17" customWidth="1"/>
    <col min="1504" max="1504" width="11.5703125" style="17" customWidth="1"/>
    <col min="1505" max="1508" width="11.42578125" style="17"/>
    <col min="1509" max="1509" width="22.5703125" style="17" customWidth="1"/>
    <col min="1510" max="1510" width="14" style="17" customWidth="1"/>
    <col min="1511" max="1511" width="1.7109375" style="17" customWidth="1"/>
    <col min="1512" max="1756" width="11.42578125" style="17"/>
    <col min="1757" max="1757" width="4.42578125" style="17" customWidth="1"/>
    <col min="1758" max="1758" width="11.42578125" style="17"/>
    <col min="1759" max="1759" width="17.5703125" style="17" customWidth="1"/>
    <col min="1760" max="1760" width="11.5703125" style="17" customWidth="1"/>
    <col min="1761" max="1764" width="11.42578125" style="17"/>
    <col min="1765" max="1765" width="22.5703125" style="17" customWidth="1"/>
    <col min="1766" max="1766" width="14" style="17" customWidth="1"/>
    <col min="1767" max="1767" width="1.7109375" style="17" customWidth="1"/>
    <col min="1768" max="2012" width="11.42578125" style="17"/>
    <col min="2013" max="2013" width="4.42578125" style="17" customWidth="1"/>
    <col min="2014" max="2014" width="11.42578125" style="17"/>
    <col min="2015" max="2015" width="17.5703125" style="17" customWidth="1"/>
    <col min="2016" max="2016" width="11.5703125" style="17" customWidth="1"/>
    <col min="2017" max="2020" width="11.42578125" style="17"/>
    <col min="2021" max="2021" width="22.5703125" style="17" customWidth="1"/>
    <col min="2022" max="2022" width="14" style="17" customWidth="1"/>
    <col min="2023" max="2023" width="1.7109375" style="17" customWidth="1"/>
    <col min="2024" max="2268" width="11.42578125" style="17"/>
    <col min="2269" max="2269" width="4.42578125" style="17" customWidth="1"/>
    <col min="2270" max="2270" width="11.42578125" style="17"/>
    <col min="2271" max="2271" width="17.5703125" style="17" customWidth="1"/>
    <col min="2272" max="2272" width="11.5703125" style="17" customWidth="1"/>
    <col min="2273" max="2276" width="11.42578125" style="17"/>
    <col min="2277" max="2277" width="22.5703125" style="17" customWidth="1"/>
    <col min="2278" max="2278" width="14" style="17" customWidth="1"/>
    <col min="2279" max="2279" width="1.7109375" style="17" customWidth="1"/>
    <col min="2280" max="2524" width="11.42578125" style="17"/>
    <col min="2525" max="2525" width="4.42578125" style="17" customWidth="1"/>
    <col min="2526" max="2526" width="11.42578125" style="17"/>
    <col min="2527" max="2527" width="17.5703125" style="17" customWidth="1"/>
    <col min="2528" max="2528" width="11.5703125" style="17" customWidth="1"/>
    <col min="2529" max="2532" width="11.42578125" style="17"/>
    <col min="2533" max="2533" width="22.5703125" style="17" customWidth="1"/>
    <col min="2534" max="2534" width="14" style="17" customWidth="1"/>
    <col min="2535" max="2535" width="1.7109375" style="17" customWidth="1"/>
    <col min="2536" max="2780" width="11.42578125" style="17"/>
    <col min="2781" max="2781" width="4.42578125" style="17" customWidth="1"/>
    <col min="2782" max="2782" width="11.42578125" style="17"/>
    <col min="2783" max="2783" width="17.5703125" style="17" customWidth="1"/>
    <col min="2784" max="2784" width="11.5703125" style="17" customWidth="1"/>
    <col min="2785" max="2788" width="11.42578125" style="17"/>
    <col min="2789" max="2789" width="22.5703125" style="17" customWidth="1"/>
    <col min="2790" max="2790" width="14" style="17" customWidth="1"/>
    <col min="2791" max="2791" width="1.7109375" style="17" customWidth="1"/>
    <col min="2792" max="3036" width="11.42578125" style="17"/>
    <col min="3037" max="3037" width="4.42578125" style="17" customWidth="1"/>
    <col min="3038" max="3038" width="11.42578125" style="17"/>
    <col min="3039" max="3039" width="17.5703125" style="17" customWidth="1"/>
    <col min="3040" max="3040" width="11.5703125" style="17" customWidth="1"/>
    <col min="3041" max="3044" width="11.42578125" style="17"/>
    <col min="3045" max="3045" width="22.5703125" style="17" customWidth="1"/>
    <col min="3046" max="3046" width="14" style="17" customWidth="1"/>
    <col min="3047" max="3047" width="1.7109375" style="17" customWidth="1"/>
    <col min="3048" max="3292" width="11.42578125" style="17"/>
    <col min="3293" max="3293" width="4.42578125" style="17" customWidth="1"/>
    <col min="3294" max="3294" width="11.42578125" style="17"/>
    <col min="3295" max="3295" width="17.5703125" style="17" customWidth="1"/>
    <col min="3296" max="3296" width="11.5703125" style="17" customWidth="1"/>
    <col min="3297" max="3300" width="11.42578125" style="17"/>
    <col min="3301" max="3301" width="22.5703125" style="17" customWidth="1"/>
    <col min="3302" max="3302" width="14" style="17" customWidth="1"/>
    <col min="3303" max="3303" width="1.7109375" style="17" customWidth="1"/>
    <col min="3304" max="3548" width="11.42578125" style="17"/>
    <col min="3549" max="3549" width="4.42578125" style="17" customWidth="1"/>
    <col min="3550" max="3550" width="11.42578125" style="17"/>
    <col min="3551" max="3551" width="17.5703125" style="17" customWidth="1"/>
    <col min="3552" max="3552" width="11.5703125" style="17" customWidth="1"/>
    <col min="3553" max="3556" width="11.42578125" style="17"/>
    <col min="3557" max="3557" width="22.5703125" style="17" customWidth="1"/>
    <col min="3558" max="3558" width="14" style="17" customWidth="1"/>
    <col min="3559" max="3559" width="1.7109375" style="17" customWidth="1"/>
    <col min="3560" max="3804" width="11.42578125" style="17"/>
    <col min="3805" max="3805" width="4.42578125" style="17" customWidth="1"/>
    <col min="3806" max="3806" width="11.42578125" style="17"/>
    <col min="3807" max="3807" width="17.5703125" style="17" customWidth="1"/>
    <col min="3808" max="3808" width="11.5703125" style="17" customWidth="1"/>
    <col min="3809" max="3812" width="11.42578125" style="17"/>
    <col min="3813" max="3813" width="22.5703125" style="17" customWidth="1"/>
    <col min="3814" max="3814" width="14" style="17" customWidth="1"/>
    <col min="3815" max="3815" width="1.7109375" style="17" customWidth="1"/>
    <col min="3816" max="4060" width="11.42578125" style="17"/>
    <col min="4061" max="4061" width="4.42578125" style="17" customWidth="1"/>
    <col min="4062" max="4062" width="11.42578125" style="17"/>
    <col min="4063" max="4063" width="17.5703125" style="17" customWidth="1"/>
    <col min="4064" max="4064" width="11.5703125" style="17" customWidth="1"/>
    <col min="4065" max="4068" width="11.42578125" style="17"/>
    <col min="4069" max="4069" width="22.5703125" style="17" customWidth="1"/>
    <col min="4070" max="4070" width="14" style="17" customWidth="1"/>
    <col min="4071" max="4071" width="1.7109375" style="17" customWidth="1"/>
    <col min="4072" max="4316" width="11.42578125" style="17"/>
    <col min="4317" max="4317" width="4.42578125" style="17" customWidth="1"/>
    <col min="4318" max="4318" width="11.42578125" style="17"/>
    <col min="4319" max="4319" width="17.5703125" style="17" customWidth="1"/>
    <col min="4320" max="4320" width="11.5703125" style="17" customWidth="1"/>
    <col min="4321" max="4324" width="11.42578125" style="17"/>
    <col min="4325" max="4325" width="22.5703125" style="17" customWidth="1"/>
    <col min="4326" max="4326" width="14" style="17" customWidth="1"/>
    <col min="4327" max="4327" width="1.7109375" style="17" customWidth="1"/>
    <col min="4328" max="4572" width="11.42578125" style="17"/>
    <col min="4573" max="4573" width="4.42578125" style="17" customWidth="1"/>
    <col min="4574" max="4574" width="11.42578125" style="17"/>
    <col min="4575" max="4575" width="17.5703125" style="17" customWidth="1"/>
    <col min="4576" max="4576" width="11.5703125" style="17" customWidth="1"/>
    <col min="4577" max="4580" width="11.42578125" style="17"/>
    <col min="4581" max="4581" width="22.5703125" style="17" customWidth="1"/>
    <col min="4582" max="4582" width="14" style="17" customWidth="1"/>
    <col min="4583" max="4583" width="1.7109375" style="17" customWidth="1"/>
    <col min="4584" max="4828" width="11.42578125" style="17"/>
    <col min="4829" max="4829" width="4.42578125" style="17" customWidth="1"/>
    <col min="4830" max="4830" width="11.42578125" style="17"/>
    <col min="4831" max="4831" width="17.5703125" style="17" customWidth="1"/>
    <col min="4832" max="4832" width="11.5703125" style="17" customWidth="1"/>
    <col min="4833" max="4836" width="11.42578125" style="17"/>
    <col min="4837" max="4837" width="22.5703125" style="17" customWidth="1"/>
    <col min="4838" max="4838" width="14" style="17" customWidth="1"/>
    <col min="4839" max="4839" width="1.7109375" style="17" customWidth="1"/>
    <col min="4840" max="5084" width="11.42578125" style="17"/>
    <col min="5085" max="5085" width="4.42578125" style="17" customWidth="1"/>
    <col min="5086" max="5086" width="11.42578125" style="17"/>
    <col min="5087" max="5087" width="17.5703125" style="17" customWidth="1"/>
    <col min="5088" max="5088" width="11.5703125" style="17" customWidth="1"/>
    <col min="5089" max="5092" width="11.42578125" style="17"/>
    <col min="5093" max="5093" width="22.5703125" style="17" customWidth="1"/>
    <col min="5094" max="5094" width="14" style="17" customWidth="1"/>
    <col min="5095" max="5095" width="1.7109375" style="17" customWidth="1"/>
    <col min="5096" max="5340" width="11.42578125" style="17"/>
    <col min="5341" max="5341" width="4.42578125" style="17" customWidth="1"/>
    <col min="5342" max="5342" width="11.42578125" style="17"/>
    <col min="5343" max="5343" width="17.5703125" style="17" customWidth="1"/>
    <col min="5344" max="5344" width="11.5703125" style="17" customWidth="1"/>
    <col min="5345" max="5348" width="11.42578125" style="17"/>
    <col min="5349" max="5349" width="22.5703125" style="17" customWidth="1"/>
    <col min="5350" max="5350" width="14" style="17" customWidth="1"/>
    <col min="5351" max="5351" width="1.7109375" style="17" customWidth="1"/>
    <col min="5352" max="5596" width="11.42578125" style="17"/>
    <col min="5597" max="5597" width="4.42578125" style="17" customWidth="1"/>
    <col min="5598" max="5598" width="11.42578125" style="17"/>
    <col min="5599" max="5599" width="17.5703125" style="17" customWidth="1"/>
    <col min="5600" max="5600" width="11.5703125" style="17" customWidth="1"/>
    <col min="5601" max="5604" width="11.42578125" style="17"/>
    <col min="5605" max="5605" width="22.5703125" style="17" customWidth="1"/>
    <col min="5606" max="5606" width="14" style="17" customWidth="1"/>
    <col min="5607" max="5607" width="1.7109375" style="17" customWidth="1"/>
    <col min="5608" max="5852" width="11.42578125" style="17"/>
    <col min="5853" max="5853" width="4.42578125" style="17" customWidth="1"/>
    <col min="5854" max="5854" width="11.42578125" style="17"/>
    <col min="5855" max="5855" width="17.5703125" style="17" customWidth="1"/>
    <col min="5856" max="5856" width="11.5703125" style="17" customWidth="1"/>
    <col min="5857" max="5860" width="11.42578125" style="17"/>
    <col min="5861" max="5861" width="22.5703125" style="17" customWidth="1"/>
    <col min="5862" max="5862" width="14" style="17" customWidth="1"/>
    <col min="5863" max="5863" width="1.7109375" style="17" customWidth="1"/>
    <col min="5864" max="6108" width="11.42578125" style="17"/>
    <col min="6109" max="6109" width="4.42578125" style="17" customWidth="1"/>
    <col min="6110" max="6110" width="11.42578125" style="17"/>
    <col min="6111" max="6111" width="17.5703125" style="17" customWidth="1"/>
    <col min="6112" max="6112" width="11.5703125" style="17" customWidth="1"/>
    <col min="6113" max="6116" width="11.42578125" style="17"/>
    <col min="6117" max="6117" width="22.5703125" style="17" customWidth="1"/>
    <col min="6118" max="6118" width="14" style="17" customWidth="1"/>
    <col min="6119" max="6119" width="1.7109375" style="17" customWidth="1"/>
    <col min="6120" max="6364" width="11.42578125" style="17"/>
    <col min="6365" max="6365" width="4.42578125" style="17" customWidth="1"/>
    <col min="6366" max="6366" width="11.42578125" style="17"/>
    <col min="6367" max="6367" width="17.5703125" style="17" customWidth="1"/>
    <col min="6368" max="6368" width="11.5703125" style="17" customWidth="1"/>
    <col min="6369" max="6372" width="11.42578125" style="17"/>
    <col min="6373" max="6373" width="22.5703125" style="17" customWidth="1"/>
    <col min="6374" max="6374" width="14" style="17" customWidth="1"/>
    <col min="6375" max="6375" width="1.7109375" style="17" customWidth="1"/>
    <col min="6376" max="6620" width="11.42578125" style="17"/>
    <col min="6621" max="6621" width="4.42578125" style="17" customWidth="1"/>
    <col min="6622" max="6622" width="11.42578125" style="17"/>
    <col min="6623" max="6623" width="17.5703125" style="17" customWidth="1"/>
    <col min="6624" max="6624" width="11.5703125" style="17" customWidth="1"/>
    <col min="6625" max="6628" width="11.42578125" style="17"/>
    <col min="6629" max="6629" width="22.5703125" style="17" customWidth="1"/>
    <col min="6630" max="6630" width="14" style="17" customWidth="1"/>
    <col min="6631" max="6631" width="1.7109375" style="17" customWidth="1"/>
    <col min="6632" max="6876" width="11.42578125" style="17"/>
    <col min="6877" max="6877" width="4.42578125" style="17" customWidth="1"/>
    <col min="6878" max="6878" width="11.42578125" style="17"/>
    <col min="6879" max="6879" width="17.5703125" style="17" customWidth="1"/>
    <col min="6880" max="6880" width="11.5703125" style="17" customWidth="1"/>
    <col min="6881" max="6884" width="11.42578125" style="17"/>
    <col min="6885" max="6885" width="22.5703125" style="17" customWidth="1"/>
    <col min="6886" max="6886" width="14" style="17" customWidth="1"/>
    <col min="6887" max="6887" width="1.7109375" style="17" customWidth="1"/>
    <col min="6888" max="7132" width="11.42578125" style="17"/>
    <col min="7133" max="7133" width="4.42578125" style="17" customWidth="1"/>
    <col min="7134" max="7134" width="11.42578125" style="17"/>
    <col min="7135" max="7135" width="17.5703125" style="17" customWidth="1"/>
    <col min="7136" max="7136" width="11.5703125" style="17" customWidth="1"/>
    <col min="7137" max="7140" width="11.42578125" style="17"/>
    <col min="7141" max="7141" width="22.5703125" style="17" customWidth="1"/>
    <col min="7142" max="7142" width="14" style="17" customWidth="1"/>
    <col min="7143" max="7143" width="1.7109375" style="17" customWidth="1"/>
    <col min="7144" max="7388" width="11.42578125" style="17"/>
    <col min="7389" max="7389" width="4.42578125" style="17" customWidth="1"/>
    <col min="7390" max="7390" width="11.42578125" style="17"/>
    <col min="7391" max="7391" width="17.5703125" style="17" customWidth="1"/>
    <col min="7392" max="7392" width="11.5703125" style="17" customWidth="1"/>
    <col min="7393" max="7396" width="11.42578125" style="17"/>
    <col min="7397" max="7397" width="22.5703125" style="17" customWidth="1"/>
    <col min="7398" max="7398" width="14" style="17" customWidth="1"/>
    <col min="7399" max="7399" width="1.7109375" style="17" customWidth="1"/>
    <col min="7400" max="7644" width="11.42578125" style="17"/>
    <col min="7645" max="7645" width="4.42578125" style="17" customWidth="1"/>
    <col min="7646" max="7646" width="11.42578125" style="17"/>
    <col min="7647" max="7647" width="17.5703125" style="17" customWidth="1"/>
    <col min="7648" max="7648" width="11.5703125" style="17" customWidth="1"/>
    <col min="7649" max="7652" width="11.42578125" style="17"/>
    <col min="7653" max="7653" width="22.5703125" style="17" customWidth="1"/>
    <col min="7654" max="7654" width="14" style="17" customWidth="1"/>
    <col min="7655" max="7655" width="1.7109375" style="17" customWidth="1"/>
    <col min="7656" max="7900" width="11.42578125" style="17"/>
    <col min="7901" max="7901" width="4.42578125" style="17" customWidth="1"/>
    <col min="7902" max="7902" width="11.42578125" style="17"/>
    <col min="7903" max="7903" width="17.5703125" style="17" customWidth="1"/>
    <col min="7904" max="7904" width="11.5703125" style="17" customWidth="1"/>
    <col min="7905" max="7908" width="11.42578125" style="17"/>
    <col min="7909" max="7909" width="22.5703125" style="17" customWidth="1"/>
    <col min="7910" max="7910" width="14" style="17" customWidth="1"/>
    <col min="7911" max="7911" width="1.7109375" style="17" customWidth="1"/>
    <col min="7912" max="8156" width="11.42578125" style="17"/>
    <col min="8157" max="8157" width="4.42578125" style="17" customWidth="1"/>
    <col min="8158" max="8158" width="11.42578125" style="17"/>
    <col min="8159" max="8159" width="17.5703125" style="17" customWidth="1"/>
    <col min="8160" max="8160" width="11.5703125" style="17" customWidth="1"/>
    <col min="8161" max="8164" width="11.42578125" style="17"/>
    <col min="8165" max="8165" width="22.5703125" style="17" customWidth="1"/>
    <col min="8166" max="8166" width="14" style="17" customWidth="1"/>
    <col min="8167" max="8167" width="1.7109375" style="17" customWidth="1"/>
    <col min="8168" max="8412" width="11.42578125" style="17"/>
    <col min="8413" max="8413" width="4.42578125" style="17" customWidth="1"/>
    <col min="8414" max="8414" width="11.42578125" style="17"/>
    <col min="8415" max="8415" width="17.5703125" style="17" customWidth="1"/>
    <col min="8416" max="8416" width="11.5703125" style="17" customWidth="1"/>
    <col min="8417" max="8420" width="11.42578125" style="17"/>
    <col min="8421" max="8421" width="22.5703125" style="17" customWidth="1"/>
    <col min="8422" max="8422" width="14" style="17" customWidth="1"/>
    <col min="8423" max="8423" width="1.7109375" style="17" customWidth="1"/>
    <col min="8424" max="8668" width="11.42578125" style="17"/>
    <col min="8669" max="8669" width="4.42578125" style="17" customWidth="1"/>
    <col min="8670" max="8670" width="11.42578125" style="17"/>
    <col min="8671" max="8671" width="17.5703125" style="17" customWidth="1"/>
    <col min="8672" max="8672" width="11.5703125" style="17" customWidth="1"/>
    <col min="8673" max="8676" width="11.42578125" style="17"/>
    <col min="8677" max="8677" width="22.5703125" style="17" customWidth="1"/>
    <col min="8678" max="8678" width="14" style="17" customWidth="1"/>
    <col min="8679" max="8679" width="1.7109375" style="17" customWidth="1"/>
    <col min="8680" max="8924" width="11.42578125" style="17"/>
    <col min="8925" max="8925" width="4.42578125" style="17" customWidth="1"/>
    <col min="8926" max="8926" width="11.42578125" style="17"/>
    <col min="8927" max="8927" width="17.5703125" style="17" customWidth="1"/>
    <col min="8928" max="8928" width="11.5703125" style="17" customWidth="1"/>
    <col min="8929" max="8932" width="11.42578125" style="17"/>
    <col min="8933" max="8933" width="22.5703125" style="17" customWidth="1"/>
    <col min="8934" max="8934" width="14" style="17" customWidth="1"/>
    <col min="8935" max="8935" width="1.7109375" style="17" customWidth="1"/>
    <col min="8936" max="9180" width="11.42578125" style="17"/>
    <col min="9181" max="9181" width="4.42578125" style="17" customWidth="1"/>
    <col min="9182" max="9182" width="11.42578125" style="17"/>
    <col min="9183" max="9183" width="17.5703125" style="17" customWidth="1"/>
    <col min="9184" max="9184" width="11.5703125" style="17" customWidth="1"/>
    <col min="9185" max="9188" width="11.42578125" style="17"/>
    <col min="9189" max="9189" width="22.5703125" style="17" customWidth="1"/>
    <col min="9190" max="9190" width="14" style="17" customWidth="1"/>
    <col min="9191" max="9191" width="1.7109375" style="17" customWidth="1"/>
    <col min="9192" max="9436" width="11.42578125" style="17"/>
    <col min="9437" max="9437" width="4.42578125" style="17" customWidth="1"/>
    <col min="9438" max="9438" width="11.42578125" style="17"/>
    <col min="9439" max="9439" width="17.5703125" style="17" customWidth="1"/>
    <col min="9440" max="9440" width="11.5703125" style="17" customWidth="1"/>
    <col min="9441" max="9444" width="11.42578125" style="17"/>
    <col min="9445" max="9445" width="22.5703125" style="17" customWidth="1"/>
    <col min="9446" max="9446" width="14" style="17" customWidth="1"/>
    <col min="9447" max="9447" width="1.7109375" style="17" customWidth="1"/>
    <col min="9448" max="9692" width="11.42578125" style="17"/>
    <col min="9693" max="9693" width="4.42578125" style="17" customWidth="1"/>
    <col min="9694" max="9694" width="11.42578125" style="17"/>
    <col min="9695" max="9695" width="17.5703125" style="17" customWidth="1"/>
    <col min="9696" max="9696" width="11.5703125" style="17" customWidth="1"/>
    <col min="9697" max="9700" width="11.42578125" style="17"/>
    <col min="9701" max="9701" width="22.5703125" style="17" customWidth="1"/>
    <col min="9702" max="9702" width="14" style="17" customWidth="1"/>
    <col min="9703" max="9703" width="1.7109375" style="17" customWidth="1"/>
    <col min="9704" max="9948" width="11.42578125" style="17"/>
    <col min="9949" max="9949" width="4.42578125" style="17" customWidth="1"/>
    <col min="9950" max="9950" width="11.42578125" style="17"/>
    <col min="9951" max="9951" width="17.5703125" style="17" customWidth="1"/>
    <col min="9952" max="9952" width="11.5703125" style="17" customWidth="1"/>
    <col min="9953" max="9956" width="11.42578125" style="17"/>
    <col min="9957" max="9957" width="22.5703125" style="17" customWidth="1"/>
    <col min="9958" max="9958" width="14" style="17" customWidth="1"/>
    <col min="9959" max="9959" width="1.7109375" style="17" customWidth="1"/>
    <col min="9960" max="10204" width="11.42578125" style="17"/>
    <col min="10205" max="10205" width="4.42578125" style="17" customWidth="1"/>
    <col min="10206" max="10206" width="11.42578125" style="17"/>
    <col min="10207" max="10207" width="17.5703125" style="17" customWidth="1"/>
    <col min="10208" max="10208" width="11.5703125" style="17" customWidth="1"/>
    <col min="10209" max="10212" width="11.42578125" style="17"/>
    <col min="10213" max="10213" width="22.5703125" style="17" customWidth="1"/>
    <col min="10214" max="10214" width="14" style="17" customWidth="1"/>
    <col min="10215" max="10215" width="1.7109375" style="17" customWidth="1"/>
    <col min="10216" max="10460" width="11.42578125" style="17"/>
    <col min="10461" max="10461" width="4.42578125" style="17" customWidth="1"/>
    <col min="10462" max="10462" width="11.42578125" style="17"/>
    <col min="10463" max="10463" width="17.5703125" style="17" customWidth="1"/>
    <col min="10464" max="10464" width="11.5703125" style="17" customWidth="1"/>
    <col min="10465" max="10468" width="11.42578125" style="17"/>
    <col min="10469" max="10469" width="22.5703125" style="17" customWidth="1"/>
    <col min="10470" max="10470" width="14" style="17" customWidth="1"/>
    <col min="10471" max="10471" width="1.7109375" style="17" customWidth="1"/>
    <col min="10472" max="10716" width="11.42578125" style="17"/>
    <col min="10717" max="10717" width="4.42578125" style="17" customWidth="1"/>
    <col min="10718" max="10718" width="11.42578125" style="17"/>
    <col min="10719" max="10719" width="17.5703125" style="17" customWidth="1"/>
    <col min="10720" max="10720" width="11.5703125" style="17" customWidth="1"/>
    <col min="10721" max="10724" width="11.42578125" style="17"/>
    <col min="10725" max="10725" width="22.5703125" style="17" customWidth="1"/>
    <col min="10726" max="10726" width="14" style="17" customWidth="1"/>
    <col min="10727" max="10727" width="1.7109375" style="17" customWidth="1"/>
    <col min="10728" max="10972" width="11.42578125" style="17"/>
    <col min="10973" max="10973" width="4.42578125" style="17" customWidth="1"/>
    <col min="10974" max="10974" width="11.42578125" style="17"/>
    <col min="10975" max="10975" width="17.5703125" style="17" customWidth="1"/>
    <col min="10976" max="10976" width="11.5703125" style="17" customWidth="1"/>
    <col min="10977" max="10980" width="11.42578125" style="17"/>
    <col min="10981" max="10981" width="22.5703125" style="17" customWidth="1"/>
    <col min="10982" max="10982" width="14" style="17" customWidth="1"/>
    <col min="10983" max="10983" width="1.7109375" style="17" customWidth="1"/>
    <col min="10984" max="11228" width="11.42578125" style="17"/>
    <col min="11229" max="11229" width="4.42578125" style="17" customWidth="1"/>
    <col min="11230" max="11230" width="11.42578125" style="17"/>
    <col min="11231" max="11231" width="17.5703125" style="17" customWidth="1"/>
    <col min="11232" max="11232" width="11.5703125" style="17" customWidth="1"/>
    <col min="11233" max="11236" width="11.42578125" style="17"/>
    <col min="11237" max="11237" width="22.5703125" style="17" customWidth="1"/>
    <col min="11238" max="11238" width="14" style="17" customWidth="1"/>
    <col min="11239" max="11239" width="1.7109375" style="17" customWidth="1"/>
    <col min="11240" max="11484" width="11.42578125" style="17"/>
    <col min="11485" max="11485" width="4.42578125" style="17" customWidth="1"/>
    <col min="11486" max="11486" width="11.42578125" style="17"/>
    <col min="11487" max="11487" width="17.5703125" style="17" customWidth="1"/>
    <col min="11488" max="11488" width="11.5703125" style="17" customWidth="1"/>
    <col min="11489" max="11492" width="11.42578125" style="17"/>
    <col min="11493" max="11493" width="22.5703125" style="17" customWidth="1"/>
    <col min="11494" max="11494" width="14" style="17" customWidth="1"/>
    <col min="11495" max="11495" width="1.7109375" style="17" customWidth="1"/>
    <col min="11496" max="11740" width="11.42578125" style="17"/>
    <col min="11741" max="11741" width="4.42578125" style="17" customWidth="1"/>
    <col min="11742" max="11742" width="11.42578125" style="17"/>
    <col min="11743" max="11743" width="17.5703125" style="17" customWidth="1"/>
    <col min="11744" max="11744" width="11.5703125" style="17" customWidth="1"/>
    <col min="11745" max="11748" width="11.42578125" style="17"/>
    <col min="11749" max="11749" width="22.5703125" style="17" customWidth="1"/>
    <col min="11750" max="11750" width="14" style="17" customWidth="1"/>
    <col min="11751" max="11751" width="1.7109375" style="17" customWidth="1"/>
    <col min="11752" max="11996" width="11.42578125" style="17"/>
    <col min="11997" max="11997" width="4.42578125" style="17" customWidth="1"/>
    <col min="11998" max="11998" width="11.42578125" style="17"/>
    <col min="11999" max="11999" width="17.5703125" style="17" customWidth="1"/>
    <col min="12000" max="12000" width="11.5703125" style="17" customWidth="1"/>
    <col min="12001" max="12004" width="11.42578125" style="17"/>
    <col min="12005" max="12005" width="22.5703125" style="17" customWidth="1"/>
    <col min="12006" max="12006" width="14" style="17" customWidth="1"/>
    <col min="12007" max="12007" width="1.7109375" style="17" customWidth="1"/>
    <col min="12008" max="12252" width="11.42578125" style="17"/>
    <col min="12253" max="12253" width="4.42578125" style="17" customWidth="1"/>
    <col min="12254" max="12254" width="11.42578125" style="17"/>
    <col min="12255" max="12255" width="17.5703125" style="17" customWidth="1"/>
    <col min="12256" max="12256" width="11.5703125" style="17" customWidth="1"/>
    <col min="12257" max="12260" width="11.42578125" style="17"/>
    <col min="12261" max="12261" width="22.5703125" style="17" customWidth="1"/>
    <col min="12262" max="12262" width="14" style="17" customWidth="1"/>
    <col min="12263" max="12263" width="1.7109375" style="17" customWidth="1"/>
    <col min="12264" max="12508" width="11.42578125" style="17"/>
    <col min="12509" max="12509" width="4.42578125" style="17" customWidth="1"/>
    <col min="12510" max="12510" width="11.42578125" style="17"/>
    <col min="12511" max="12511" width="17.5703125" style="17" customWidth="1"/>
    <col min="12512" max="12512" width="11.5703125" style="17" customWidth="1"/>
    <col min="12513" max="12516" width="11.42578125" style="17"/>
    <col min="12517" max="12517" width="22.5703125" style="17" customWidth="1"/>
    <col min="12518" max="12518" width="14" style="17" customWidth="1"/>
    <col min="12519" max="12519" width="1.7109375" style="17" customWidth="1"/>
    <col min="12520" max="12764" width="11.42578125" style="17"/>
    <col min="12765" max="12765" width="4.42578125" style="17" customWidth="1"/>
    <col min="12766" max="12766" width="11.42578125" style="17"/>
    <col min="12767" max="12767" width="17.5703125" style="17" customWidth="1"/>
    <col min="12768" max="12768" width="11.5703125" style="17" customWidth="1"/>
    <col min="12769" max="12772" width="11.42578125" style="17"/>
    <col min="12773" max="12773" width="22.5703125" style="17" customWidth="1"/>
    <col min="12774" max="12774" width="14" style="17" customWidth="1"/>
    <col min="12775" max="12775" width="1.7109375" style="17" customWidth="1"/>
    <col min="12776" max="13020" width="11.42578125" style="17"/>
    <col min="13021" max="13021" width="4.42578125" style="17" customWidth="1"/>
    <col min="13022" max="13022" width="11.42578125" style="17"/>
    <col min="13023" max="13023" width="17.5703125" style="17" customWidth="1"/>
    <col min="13024" max="13024" width="11.5703125" style="17" customWidth="1"/>
    <col min="13025" max="13028" width="11.42578125" style="17"/>
    <col min="13029" max="13029" width="22.5703125" style="17" customWidth="1"/>
    <col min="13030" max="13030" width="14" style="17" customWidth="1"/>
    <col min="13031" max="13031" width="1.7109375" style="17" customWidth="1"/>
    <col min="13032" max="13276" width="11.42578125" style="17"/>
    <col min="13277" max="13277" width="4.42578125" style="17" customWidth="1"/>
    <col min="13278" max="13278" width="11.42578125" style="17"/>
    <col min="13279" max="13279" width="17.5703125" style="17" customWidth="1"/>
    <col min="13280" max="13280" width="11.5703125" style="17" customWidth="1"/>
    <col min="13281" max="13284" width="11.42578125" style="17"/>
    <col min="13285" max="13285" width="22.5703125" style="17" customWidth="1"/>
    <col min="13286" max="13286" width="14" style="17" customWidth="1"/>
    <col min="13287" max="13287" width="1.7109375" style="17" customWidth="1"/>
    <col min="13288" max="13532" width="11.42578125" style="17"/>
    <col min="13533" max="13533" width="4.42578125" style="17" customWidth="1"/>
    <col min="13534" max="13534" width="11.42578125" style="17"/>
    <col min="13535" max="13535" width="17.5703125" style="17" customWidth="1"/>
    <col min="13536" max="13536" width="11.5703125" style="17" customWidth="1"/>
    <col min="13537" max="13540" width="11.42578125" style="17"/>
    <col min="13541" max="13541" width="22.5703125" style="17" customWidth="1"/>
    <col min="13542" max="13542" width="14" style="17" customWidth="1"/>
    <col min="13543" max="13543" width="1.7109375" style="17" customWidth="1"/>
    <col min="13544" max="13788" width="11.42578125" style="17"/>
    <col min="13789" max="13789" width="4.42578125" style="17" customWidth="1"/>
    <col min="13790" max="13790" width="11.42578125" style="17"/>
    <col min="13791" max="13791" width="17.5703125" style="17" customWidth="1"/>
    <col min="13792" max="13792" width="11.5703125" style="17" customWidth="1"/>
    <col min="13793" max="13796" width="11.42578125" style="17"/>
    <col min="13797" max="13797" width="22.5703125" style="17" customWidth="1"/>
    <col min="13798" max="13798" width="14" style="17" customWidth="1"/>
    <col min="13799" max="13799" width="1.7109375" style="17" customWidth="1"/>
    <col min="13800" max="14044" width="11.42578125" style="17"/>
    <col min="14045" max="14045" width="4.42578125" style="17" customWidth="1"/>
    <col min="14046" max="14046" width="11.42578125" style="17"/>
    <col min="14047" max="14047" width="17.5703125" style="17" customWidth="1"/>
    <col min="14048" max="14048" width="11.5703125" style="17" customWidth="1"/>
    <col min="14049" max="14052" width="11.42578125" style="17"/>
    <col min="14053" max="14053" width="22.5703125" style="17" customWidth="1"/>
    <col min="14054" max="14054" width="14" style="17" customWidth="1"/>
    <col min="14055" max="14055" width="1.7109375" style="17" customWidth="1"/>
    <col min="14056" max="14300" width="11.42578125" style="17"/>
    <col min="14301" max="14301" width="4.42578125" style="17" customWidth="1"/>
    <col min="14302" max="14302" width="11.42578125" style="17"/>
    <col min="14303" max="14303" width="17.5703125" style="17" customWidth="1"/>
    <col min="14304" max="14304" width="11.5703125" style="17" customWidth="1"/>
    <col min="14305" max="14308" width="11.42578125" style="17"/>
    <col min="14309" max="14309" width="22.5703125" style="17" customWidth="1"/>
    <col min="14310" max="14310" width="14" style="17" customWidth="1"/>
    <col min="14311" max="14311" width="1.7109375" style="17" customWidth="1"/>
    <col min="14312" max="14556" width="11.42578125" style="17"/>
    <col min="14557" max="14557" width="4.42578125" style="17" customWidth="1"/>
    <col min="14558" max="14558" width="11.42578125" style="17"/>
    <col min="14559" max="14559" width="17.5703125" style="17" customWidth="1"/>
    <col min="14560" max="14560" width="11.5703125" style="17" customWidth="1"/>
    <col min="14561" max="14564" width="11.42578125" style="17"/>
    <col min="14565" max="14565" width="22.5703125" style="17" customWidth="1"/>
    <col min="14566" max="14566" width="14" style="17" customWidth="1"/>
    <col min="14567" max="14567" width="1.7109375" style="17" customWidth="1"/>
    <col min="14568" max="14812" width="11.42578125" style="17"/>
    <col min="14813" max="14813" width="4.42578125" style="17" customWidth="1"/>
    <col min="14814" max="14814" width="11.42578125" style="17"/>
    <col min="14815" max="14815" width="17.5703125" style="17" customWidth="1"/>
    <col min="14816" max="14816" width="11.5703125" style="17" customWidth="1"/>
    <col min="14817" max="14820" width="11.42578125" style="17"/>
    <col min="14821" max="14821" width="22.5703125" style="17" customWidth="1"/>
    <col min="14822" max="14822" width="14" style="17" customWidth="1"/>
    <col min="14823" max="14823" width="1.7109375" style="17" customWidth="1"/>
    <col min="14824" max="15068" width="11.42578125" style="17"/>
    <col min="15069" max="15069" width="4.42578125" style="17" customWidth="1"/>
    <col min="15070" max="15070" width="11.42578125" style="17"/>
    <col min="15071" max="15071" width="17.5703125" style="17" customWidth="1"/>
    <col min="15072" max="15072" width="11.5703125" style="17" customWidth="1"/>
    <col min="15073" max="15076" width="11.42578125" style="17"/>
    <col min="15077" max="15077" width="22.5703125" style="17" customWidth="1"/>
    <col min="15078" max="15078" width="14" style="17" customWidth="1"/>
    <col min="15079" max="15079" width="1.7109375" style="17" customWidth="1"/>
    <col min="15080" max="15324" width="11.42578125" style="17"/>
    <col min="15325" max="15325" width="4.42578125" style="17" customWidth="1"/>
    <col min="15326" max="15326" width="11.42578125" style="17"/>
    <col min="15327" max="15327" width="17.5703125" style="17" customWidth="1"/>
    <col min="15328" max="15328" width="11.5703125" style="17" customWidth="1"/>
    <col min="15329" max="15332" width="11.42578125" style="17"/>
    <col min="15333" max="15333" width="22.5703125" style="17" customWidth="1"/>
    <col min="15334" max="15334" width="14" style="17" customWidth="1"/>
    <col min="15335" max="15335" width="1.7109375" style="17" customWidth="1"/>
    <col min="15336" max="15580" width="11.42578125" style="17"/>
    <col min="15581" max="15581" width="4.42578125" style="17" customWidth="1"/>
    <col min="15582" max="15582" width="11.42578125" style="17"/>
    <col min="15583" max="15583" width="17.5703125" style="17" customWidth="1"/>
    <col min="15584" max="15584" width="11.5703125" style="17" customWidth="1"/>
    <col min="15585" max="15588" width="11.42578125" style="17"/>
    <col min="15589" max="15589" width="22.5703125" style="17" customWidth="1"/>
    <col min="15590" max="15590" width="14" style="17" customWidth="1"/>
    <col min="15591" max="15591" width="1.7109375" style="17" customWidth="1"/>
    <col min="15592" max="15836" width="11.42578125" style="17"/>
    <col min="15837" max="15837" width="4.42578125" style="17" customWidth="1"/>
    <col min="15838" max="15838" width="11.42578125" style="17"/>
    <col min="15839" max="15839" width="17.5703125" style="17" customWidth="1"/>
    <col min="15840" max="15840" width="11.5703125" style="17" customWidth="1"/>
    <col min="15841" max="15844" width="11.42578125" style="17"/>
    <col min="15845" max="15845" width="22.5703125" style="17" customWidth="1"/>
    <col min="15846" max="15846" width="14" style="17" customWidth="1"/>
    <col min="15847" max="15847" width="1.7109375" style="17" customWidth="1"/>
    <col min="15848" max="16092" width="11.42578125" style="17"/>
    <col min="16093" max="16093" width="4.42578125" style="17" customWidth="1"/>
    <col min="16094" max="16094" width="11.42578125" style="17"/>
    <col min="16095" max="16095" width="17.5703125" style="17" customWidth="1"/>
    <col min="16096" max="16096" width="11.5703125" style="17" customWidth="1"/>
    <col min="16097" max="16100" width="11.42578125" style="17"/>
    <col min="16101" max="16101" width="22.5703125" style="17" customWidth="1"/>
    <col min="16102" max="16102" width="21.5703125" style="17" bestFit="1" customWidth="1"/>
    <col min="16103" max="16103" width="1.7109375" style="17" customWidth="1"/>
    <col min="16104" max="16384" width="11.42578125" style="17"/>
  </cols>
  <sheetData>
    <row r="1" spans="2:10" ht="18" customHeight="1" thickBot="1" x14ac:dyDescent="0.25"/>
    <row r="2" spans="2:10" ht="35.25" customHeight="1" thickBot="1" x14ac:dyDescent="0.25">
      <c r="B2" s="60"/>
      <c r="C2" s="61"/>
      <c r="D2" s="62" t="s">
        <v>106</v>
      </c>
      <c r="E2" s="63"/>
      <c r="F2" s="63"/>
      <c r="G2" s="63"/>
      <c r="H2" s="63"/>
      <c r="I2" s="64"/>
      <c r="J2" s="65" t="s">
        <v>107</v>
      </c>
    </row>
    <row r="3" spans="2:10" ht="41.25" customHeight="1" thickBot="1" x14ac:dyDescent="0.25">
      <c r="B3" s="66"/>
      <c r="C3" s="67"/>
      <c r="D3" s="68" t="s">
        <v>108</v>
      </c>
      <c r="E3" s="69"/>
      <c r="F3" s="69"/>
      <c r="G3" s="69"/>
      <c r="H3" s="69"/>
      <c r="I3" s="70"/>
      <c r="J3" s="71" t="s">
        <v>109</v>
      </c>
    </row>
    <row r="4" spans="2:10" x14ac:dyDescent="0.2">
      <c r="B4" s="36"/>
      <c r="J4" s="37"/>
    </row>
    <row r="5" spans="2:10" x14ac:dyDescent="0.2">
      <c r="B5" s="36"/>
      <c r="J5" s="37"/>
    </row>
    <row r="6" spans="2:10" x14ac:dyDescent="0.2">
      <c r="B6" s="36"/>
      <c r="C6" s="38" t="s">
        <v>123</v>
      </c>
      <c r="D6" s="72"/>
      <c r="E6" s="39"/>
      <c r="J6" s="37"/>
    </row>
    <row r="7" spans="2:10" x14ac:dyDescent="0.2">
      <c r="B7" s="36"/>
      <c r="J7" s="37"/>
    </row>
    <row r="8" spans="2:10" x14ac:dyDescent="0.2">
      <c r="B8" s="36"/>
      <c r="C8" s="38" t="s">
        <v>124</v>
      </c>
      <c r="J8" s="37"/>
    </row>
    <row r="9" spans="2:10" x14ac:dyDescent="0.2">
      <c r="B9" s="36"/>
      <c r="C9" s="38" t="s">
        <v>125</v>
      </c>
      <c r="J9" s="37"/>
    </row>
    <row r="10" spans="2:10" x14ac:dyDescent="0.2">
      <c r="B10" s="36"/>
      <c r="J10" s="37"/>
    </row>
    <row r="11" spans="2:10" x14ac:dyDescent="0.2">
      <c r="B11" s="36"/>
      <c r="C11" s="17" t="s">
        <v>110</v>
      </c>
      <c r="J11" s="37"/>
    </row>
    <row r="12" spans="2:10" x14ac:dyDescent="0.2">
      <c r="B12" s="36"/>
      <c r="C12" s="40"/>
      <c r="J12" s="37"/>
    </row>
    <row r="13" spans="2:10" x14ac:dyDescent="0.2">
      <c r="B13" s="36"/>
      <c r="C13" s="73" t="s">
        <v>128</v>
      </c>
      <c r="D13" s="39"/>
      <c r="H13" s="41" t="s">
        <v>89</v>
      </c>
      <c r="I13" s="41" t="s">
        <v>90</v>
      </c>
      <c r="J13" s="37"/>
    </row>
    <row r="14" spans="2:10" x14ac:dyDescent="0.2">
      <c r="B14" s="36"/>
      <c r="C14" s="38" t="s">
        <v>91</v>
      </c>
      <c r="D14" s="38"/>
      <c r="E14" s="38"/>
      <c r="F14" s="38"/>
      <c r="H14" s="74">
        <v>5</v>
      </c>
      <c r="I14" s="75">
        <v>3738452</v>
      </c>
      <c r="J14" s="37"/>
    </row>
    <row r="15" spans="2:10" x14ac:dyDescent="0.2">
      <c r="B15" s="36"/>
      <c r="C15" s="17" t="s">
        <v>92</v>
      </c>
      <c r="H15" s="76">
        <v>1</v>
      </c>
      <c r="I15" s="77">
        <v>736570</v>
      </c>
      <c r="J15" s="37"/>
    </row>
    <row r="16" spans="2:10" x14ac:dyDescent="0.2">
      <c r="B16" s="36"/>
      <c r="C16" s="17" t="s">
        <v>93</v>
      </c>
      <c r="H16" s="76">
        <v>1</v>
      </c>
      <c r="I16" s="77">
        <v>357126</v>
      </c>
      <c r="J16" s="37"/>
    </row>
    <row r="17" spans="2:10" x14ac:dyDescent="0.2">
      <c r="B17" s="36"/>
      <c r="C17" s="17" t="s">
        <v>94</v>
      </c>
      <c r="H17" s="76">
        <v>3</v>
      </c>
      <c r="I17" s="77">
        <v>2644756</v>
      </c>
      <c r="J17" s="37"/>
    </row>
    <row r="18" spans="2:10" x14ac:dyDescent="0.2">
      <c r="B18" s="36"/>
      <c r="C18" s="17" t="s">
        <v>95</v>
      </c>
      <c r="H18" s="76">
        <v>0</v>
      </c>
      <c r="I18" s="77">
        <v>0</v>
      </c>
      <c r="J18" s="37"/>
    </row>
    <row r="19" spans="2:10" x14ac:dyDescent="0.2">
      <c r="B19" s="36"/>
      <c r="C19" s="17" t="s">
        <v>111</v>
      </c>
      <c r="H19" s="78">
        <v>0</v>
      </c>
      <c r="I19" s="79">
        <v>0</v>
      </c>
      <c r="J19" s="37"/>
    </row>
    <row r="20" spans="2:10" x14ac:dyDescent="0.2">
      <c r="B20" s="36"/>
      <c r="C20" s="38" t="s">
        <v>112</v>
      </c>
      <c r="D20" s="38"/>
      <c r="E20" s="38"/>
      <c r="F20" s="38"/>
      <c r="H20" s="76">
        <f>SUM(H15:H19)</f>
        <v>5</v>
      </c>
      <c r="I20" s="75">
        <f>(I15+I16+I17+I18+I19)</f>
        <v>3738452</v>
      </c>
      <c r="J20" s="37"/>
    </row>
    <row r="21" spans="2:10" ht="13.5" thickBot="1" x14ac:dyDescent="0.25">
      <c r="B21" s="36"/>
      <c r="C21" s="38"/>
      <c r="D21" s="38"/>
      <c r="H21" s="80"/>
      <c r="I21" s="81"/>
      <c r="J21" s="37"/>
    </row>
    <row r="22" spans="2:10" ht="13.5" thickTop="1" x14ac:dyDescent="0.2">
      <c r="B22" s="36"/>
      <c r="C22" s="38"/>
      <c r="D22" s="38"/>
      <c r="H22" s="53"/>
      <c r="I22" s="45"/>
      <c r="J22" s="37"/>
    </row>
    <row r="23" spans="2:10" x14ac:dyDescent="0.2">
      <c r="B23" s="36"/>
      <c r="G23" s="53"/>
      <c r="H23" s="53"/>
      <c r="I23" s="53"/>
      <c r="J23" s="37"/>
    </row>
    <row r="24" spans="2:10" ht="13.5" thickBot="1" x14ac:dyDescent="0.25">
      <c r="B24" s="36"/>
      <c r="C24" s="55"/>
      <c r="D24" s="55"/>
      <c r="G24" s="55" t="s">
        <v>104</v>
      </c>
      <c r="H24" s="55"/>
      <c r="I24" s="53"/>
      <c r="J24" s="37"/>
    </row>
    <row r="25" spans="2:10" x14ac:dyDescent="0.2">
      <c r="B25" s="36"/>
      <c r="C25" s="53" t="s">
        <v>113</v>
      </c>
      <c r="D25" s="53"/>
      <c r="G25" s="53" t="s">
        <v>114</v>
      </c>
      <c r="H25" s="53"/>
      <c r="I25" s="53"/>
      <c r="J25" s="37"/>
    </row>
    <row r="26" spans="2:10" ht="18.75" customHeight="1" thickBot="1" x14ac:dyDescent="0.25">
      <c r="B26" s="57"/>
      <c r="C26" s="58"/>
      <c r="D26" s="58"/>
      <c r="E26" s="58"/>
      <c r="F26" s="58"/>
      <c r="G26" s="55"/>
      <c r="H26" s="55"/>
      <c r="I26" s="55"/>
      <c r="J26" s="59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2023-05-09T16:22:48Z</dcterms:modified>
</cp:coreProperties>
</file>