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0094898_CLINICA LA MERCED\"/>
    </mc:Choice>
  </mc:AlternateContent>
  <bookViews>
    <workbookView xWindow="0" yWindow="0" windowWidth="20490" windowHeight="6660" firstSheet="1" activeTab="4"/>
  </bookViews>
  <sheets>
    <sheet name="INFO IPS" sheetId="1" r:id="rId1"/>
    <sheet name="TD" sheetId="4" r:id="rId2"/>
    <sheet name="ESTADO DE CADA FACTURA" sheetId="2" r:id="rId3"/>
    <sheet name="VAGLO" sheetId="3" r:id="rId4"/>
    <sheet name="FOR-CSA-018" sheetId="5" r:id="rId5"/>
  </sheets>
  <calcPr calcId="152511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5" l="1"/>
  <c r="H29" i="5"/>
  <c r="I27" i="5"/>
  <c r="H27" i="5"/>
  <c r="I24" i="5"/>
  <c r="I31" i="5" s="1"/>
  <c r="H24" i="5"/>
  <c r="H31" i="5" l="1"/>
  <c r="W1" i="2" l="1"/>
  <c r="V1" i="2"/>
  <c r="R1" i="2"/>
  <c r="K1" i="2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<sst xmlns="http://schemas.openxmlformats.org/spreadsheetml/2006/main" count="162" uniqueCount="134">
  <si>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</si>
  <si>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</si>
  <si>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</si>
  <si>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</si>
  <si>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</si>
  <si>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</si>
  <si>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</si>
  <si>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</si>
  <si>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</si>
  <si>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</si>
  <si>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</si>
  <si>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la Merced</t>
  </si>
  <si>
    <t>C</t>
  </si>
  <si>
    <t>2020-01-02</t>
  </si>
  <si>
    <t>2020-05-14</t>
  </si>
  <si>
    <t>2020-03-09</t>
  </si>
  <si>
    <t>2020-07-21</t>
  </si>
  <si>
    <t>001 Barranquilla</t>
  </si>
  <si>
    <t>Servicios de Salud- IPS. </t>
  </si>
  <si>
    <t>CLO-CDR-005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</si>
  <si>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</si>
  <si>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</si>
  <si>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</si>
  <si>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</si>
  <si>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</si>
  <si>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</si>
  <si>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</si>
  <si>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</si>
  <si>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</si>
  <si>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</si>
  <si>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</si>
  <si>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</si>
  <si>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</si>
  <si>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</si>
  <si>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</si>
  <si>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</si>
  <si>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</si>
  <si>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</si>
  <si>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</si>
  <si>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</si>
  <si>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</si>
  <si>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</si>
  <si>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</si>
  <si>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</si>
  <si>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</si>
  <si>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</si>
  <si>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</si>
  <si>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</si>
  <si>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</si>
  <si>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</si>
  <si>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</si>
  <si>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</si>
  <si>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</si>
  <si>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</si>
  <si>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</si>
  <si>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</si>
  <si>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</si>
  <si>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B)Factura sin saldo ERP/conciliar diferencia glosa aceptada</t>
  </si>
  <si>
    <t>OK</t>
  </si>
  <si>
    <t>SI</t>
  </si>
  <si>
    <t>C)Glosas total pendiente por respuesta de IPS</t>
  </si>
  <si>
    <t>DEVOLUCION DE FACTURA CON SOPORTES COMPLETOS:PACIENTE PERTENECE A OTRA ENTIDAD RESPONSABLE DE PAGO. ADJUNTAR NOTA CREDITO POR $30.245KEVIN YALANDA</t>
  </si>
  <si>
    <t>FACTURA</t>
  </si>
  <si>
    <t>C_615929</t>
  </si>
  <si>
    <t>C_632024</t>
  </si>
  <si>
    <t>LLAVE</t>
  </si>
  <si>
    <t>800094898_C_615929</t>
  </si>
  <si>
    <t>800094898_C_632024</t>
  </si>
  <si>
    <t>ESTADO EPS 23 DE MAYO DE 2023</t>
  </si>
  <si>
    <t>POR PAGAR SAP</t>
  </si>
  <si>
    <t>DOCUMENTO CONTABLE</t>
  </si>
  <si>
    <t>FUERA DE CIERRE</t>
  </si>
  <si>
    <t>VALOR_GLOSA_DEVOLUCION</t>
  </si>
  <si>
    <t>OBSERVACION_GLOSA_DEVOLUCION</t>
  </si>
  <si>
    <t>FECHA ULTIMO INGRESO DE LA FACTURA ULTIMA NOVEDAD</t>
  </si>
  <si>
    <t>AÑO NOVEDAD</t>
  </si>
  <si>
    <t>MES NOVEDAD</t>
  </si>
  <si>
    <t>DIA NOVEDAD</t>
  </si>
  <si>
    <t>NIT</t>
  </si>
  <si>
    <t>PRESTADOR</t>
  </si>
  <si>
    <t>ALFAFACTURA</t>
  </si>
  <si>
    <t>NUMEROFACTURA</t>
  </si>
  <si>
    <t>ID</t>
  </si>
  <si>
    <t>NUMERO NOTA</t>
  </si>
  <si>
    <t>FECHA DE SERVICIO PRESTADO POR LA IPS FECHA FACTURA</t>
  </si>
  <si>
    <t>VALOR FACTURA</t>
  </si>
  <si>
    <t>VALOR_GLOSA Y DEVOLUCION</t>
  </si>
  <si>
    <t>REGIMEN</t>
  </si>
  <si>
    <t>TIPIFICACION</t>
  </si>
  <si>
    <t>CONCEPTO GLOSA Y DEVOLUCION</t>
  </si>
  <si>
    <t>TIPIFICACION OBJECION</t>
  </si>
  <si>
    <t>Abril</t>
  </si>
  <si>
    <t>CLINICA LA MERCED</t>
  </si>
  <si>
    <t>INS</t>
  </si>
  <si>
    <t>DEVOLUCION</t>
  </si>
  <si>
    <t xml:space="preserve">DEVOLUCION DE FACTURA CON SOPORTES COMPLETOS: PACIENTE PERTENECE A OTRA ENTIDAD RESPONSABLE DE PAGO. ADJUN              TAR NOTA CREDITO POR $30.245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</si>
  <si>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SOPORTE</t>
  </si>
  <si>
    <t>800094898_C_1391240</t>
  </si>
  <si>
    <t xml:space="preserve">FACTURACIÓN. SE REALIZA DEVOLUCIÓN DE LA CUENTA PUESTO QUE L A PRUEBA PCR NO SE ENCUENTRA REPORTADO A NOMBRE DE COMFENALO EPS CORREGIR REPORTE.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</si>
  <si>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</t>
  </si>
  <si>
    <t>800094898_C_1391237</t>
  </si>
  <si>
    <t xml:space="preserve">AUTORIZACIÓN. SE REALIZA DEVOLUCIÓN CON SOPORTES COMPLETOS. 1 NO SE EVIDENCIA AUTORIZACIÓN PARA SERVICIOS HOSPITALARIOS 2 NO SE EVIDENCIA TRAZA DE CORREOS SEGUN RES 3047 DE 2008 3 3 NO SE EVIDENCIA ANEXO TECNICO 3 NOTIFICANDO LAS ACTIVIDADEDES REALIZADAS DURANTE LA ESTANCIA. POR PERTINENCIA MEDICA S E REALIZA TAMBIEN UNA GLOSA POR UN VALOR DE 584.311 $ POR LBORATORIOS APOYOS DIAGNOSTICOS Y RX NO INTERPRETADOS SE EN VIA DETALLE DE LA GLOSA DE PERTINENCIA VIA CORREO. MANUEL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</si>
  <si>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CERRADA POR EXTEMPORANEIDAD</t>
  </si>
  <si>
    <t>Total general</t>
  </si>
  <si>
    <t xml:space="preserve"> TIPIFICACION</t>
  </si>
  <si>
    <t xml:space="preserve"> CANT FACT</t>
  </si>
  <si>
    <t xml:space="preserve"> SALDO FACT IPS</t>
  </si>
  <si>
    <t>FOR-CSA-018</t>
  </si>
  <si>
    <t>HOJA 1 DE 2</t>
  </si>
  <si>
    <t>RESUMEN DE CARTERA REVISADA POR LA EPS</t>
  </si>
  <si>
    <t>VERSION 1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</si>
  <si>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</si>
  <si>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</si>
  <si>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</si>
  <si>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</si>
  <si>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</si>
  <si>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</si>
  <si>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</si>
  <si>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</si>
  <si>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</si>
  <si>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</si>
  <si>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</si>
  <si>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</si>
  <si>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</si>
  <si>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</si>
  <si>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</si>
  <si>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</si>
  <si>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</si>
  <si>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</si>
  <si>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MAYO 23 DE 2023</t>
  </si>
  <si>
    <t>Señores : CLINICA LA MERCED</t>
  </si>
  <si>
    <t>A continuacion me permito remitir nuestra respuesta al estado de cartera presentado en la fecha: 11/05/2023</t>
  </si>
  <si>
    <t>Cartera - Clinica La Merced</t>
  </si>
  <si>
    <t>NIT: 800094898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</si>
</sst>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[$$-240A]\ * #,##0_-;\-[$$-240A]\ * #,##0_-;_-[$$-240A]\ * &quot;-&quot;??_-;_-@_-"/>
    <numFmt numFmtId="166" formatCode="_-&quot;$&quot;\ * #,##0_-;\-&quot;$&quot;\ * #,##0_-;_-&quot;$&quot;\ * &quot;-&quot;??_-;_-@_-"/>
    <numFmt numFmtId="167" formatCode="&quot;$&quot;\ #,##0"/>
    <numFmt numFmtId="168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1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5" fontId="1" fillId="6" borderId="1" xfId="3" applyNumberFormat="1" applyFont="1" applyFill="1" applyBorder="1" applyAlignment="1">
      <alignment horizontal="center" vertical="center" wrapText="1"/>
    </xf>
    <xf numFmtId="166" fontId="1" fillId="6" borderId="1" xfId="3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65" fontId="0" fillId="0" borderId="1" xfId="3" applyNumberFormat="1" applyFont="1" applyBorder="1"/>
    <xf numFmtId="166" fontId="0" fillId="0" borderId="1" xfId="3" applyNumberFormat="1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8" fontId="6" fillId="0" borderId="0" xfId="4" applyNumberFormat="1" applyFont="1" applyAlignment="1">
      <alignment horizontal="right"/>
    </xf>
    <xf numFmtId="167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8" fontId="6" fillId="0" borderId="9" xfId="4" applyNumberFormat="1" applyFont="1" applyBorder="1" applyAlignment="1">
      <alignment horizontal="right"/>
    </xf>
    <xf numFmtId="168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8" fontId="7" fillId="0" borderId="13" xfId="4" applyNumberFormat="1" applyFont="1" applyBorder="1" applyAlignment="1">
      <alignment horizontal="right"/>
    </xf>
    <xf numFmtId="168" fontId="6" fillId="0" borderId="0" xfId="4" applyNumberFormat="1" applyFont="1"/>
    <xf numFmtId="168" fontId="7" fillId="0" borderId="9" xfId="4" applyNumberFormat="1" applyFont="1" applyBorder="1"/>
    <xf numFmtId="168" fontId="6" fillId="0" borderId="9" xfId="4" applyNumberFormat="1" applyFont="1" applyBorder="1"/>
    <xf numFmtId="168" fontId="7" fillId="0" borderId="0" xfId="4" applyNumberFormat="1" applyFont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</cellXfs>
  <cellStyles count="5">
    <cellStyle name="Millares" xfId="1" builtinId="3"/>
    <cellStyle name="Millares [0]" xfId="2" builtinId="6"/>
    <cellStyle name="Moneda" xfId="3" builtinId="4"/>
    <cellStyle name="Normal" xfId="0" builtinId="0"/>
    <cellStyle name="Normal 2 2" xfId="4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69.633730671296" createdVersion="5" refreshedVersion="5" minRefreshableVersion="3" recordCount="2">
  <cacheSource type="worksheet">
    <worksheetSource ref="A2:AS4" sheet="ESTADO DE CADA FACTURA"/>
  </cacheSource>
  <cacheFields count="45">
    <cacheField name="NIT_IPS" numFmtId="0">
      <sharedItems containsSemiMixedTypes="0" containsString="0" containsNumber="1" containsInteger="1" minValue="800094898" maxValue="800094898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15929" maxValue="632024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615929" maxValue="632024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01-02T00:00:00" maxDate="2020-05-16T00:00:00"/>
    </cacheField>
    <cacheField name="VALOR_FACT_IPS" numFmtId="41">
      <sharedItems containsSemiMixedTypes="0" containsString="0" containsNumber="1" containsInteger="1" minValue="30245" maxValue="1837540"/>
    </cacheField>
    <cacheField name="SALDO_FACT_IPS" numFmtId="41">
      <sharedItems containsSemiMixedTypes="0" containsString="0" containsNumber="1" containsInteger="1" minValue="30245" maxValue="1837540"/>
    </cacheField>
    <cacheField name="OBSERVACION_SASS" numFmtId="0">
      <sharedItems/>
    </cacheField>
    <cacheField name="ESTADO EPS 23 DE MAYO DE 2023" numFmtId="0">
      <sharedItems count="1">
        <s v="FACTURA CERRADA POR EXTEMPORANEIDAD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30245" maxValue="183754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1837540"/>
    </cacheField>
    <cacheField name="VALOR_GLOSA_DEVOLUCION" numFmtId="41">
      <sharedItems containsSemiMixedTypes="0" containsString="0" containsNumber="1" containsInteger="1" minValue="0" maxValue="30245"/>
    </cacheField>
    <cacheField name="OBSERVACION_GLOSA_DEVOLUCION" numFmtId="0">
      <sharedItems containsBlank="1"/>
    </cacheField>
    <cacheField name="VALOR_CRUZADO_SASS" numFmtId="41">
      <sharedItems containsSemiMixedTypes="0" containsString="0" containsNumber="1" containsInteger="1" minValue="0" maxValue="0"/>
    </cacheField>
    <cacheField name="SALDO_SASS" numFmtId="41">
      <sharedItems containsSemiMixedTypes="0" containsString="0" containsNumber="1" containsInteger="1" minValue="0" maxValue="30245"/>
    </cacheField>
    <cacheField name="VALO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3-09T00:00:00" maxDate="2020-07-22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2" maxValue="2"/>
    </cacheField>
    <cacheField name="F_PROBABLE_PAGO_SASS" numFmtId="0">
      <sharedItems containsSemiMixedTypes="0" containsString="0" containsNumber="1" containsInteger="1" minValue="20230228" maxValue="21001231"/>
    </cacheField>
    <cacheField name="F_RAD_SASS" numFmtId="0">
      <sharedItems containsSemiMixedTypes="0" containsString="0" containsNumber="1" containsInteger="1" minValue="20220407" maxValue="20230216"/>
    </cacheField>
    <cacheField name="VALOR_REPORTADO_CRICULAR 030" numFmtId="41">
      <sharedItems containsSemiMixedTypes="0" containsString="0" containsNumber="1" containsInteger="1" minValue="30245" maxValue="1837540"/>
    </cacheField>
    <cacheField name="VALOR_GLOSA_ACEPTADA_REPORTADO_CIRCULAR 030" numFmtId="41">
      <sharedItems containsSemiMixedTypes="0" containsString="0" containsNumber="1" containsInteger="1" minValue="0" maxValue="183754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2305" maxValue="202323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00094898"/>
    <s v="Clinica la Merced"/>
    <s v="C"/>
    <n v="615929"/>
    <s v="C"/>
    <n v="615929"/>
    <s v="C_615929"/>
    <s v="800094898_C_615929"/>
    <d v="2020-01-02T00:00:00"/>
    <n v="1837540"/>
    <n v="1837540"/>
    <s v="B)Factura sin saldo ERP/conciliar diferencia glosa aceptada"/>
    <x v="0"/>
    <m/>
    <m/>
    <m/>
    <s v="OK"/>
    <n v="1837540"/>
    <n v="0"/>
    <n v="0"/>
    <n v="0"/>
    <n v="1837540"/>
    <n v="0"/>
    <m/>
    <n v="0"/>
    <n v="0"/>
    <m/>
    <m/>
    <m/>
    <m/>
    <m/>
    <m/>
    <m/>
    <d v="2020-03-09T00:00:00"/>
    <m/>
    <n v="2"/>
    <m/>
    <s v="SI"/>
    <n v="2"/>
    <n v="20230228"/>
    <n v="20230216"/>
    <n v="1837540"/>
    <n v="1837540"/>
    <m/>
    <n v="20232305"/>
  </r>
  <r>
    <n v="800094898"/>
    <s v="Clinica la Merced"/>
    <s v="C"/>
    <n v="632024"/>
    <s v="C"/>
    <n v="632024"/>
    <s v="C_632024"/>
    <s v="800094898_C_632024"/>
    <d v="2020-05-15T00:00:00"/>
    <n v="30245"/>
    <n v="30245"/>
    <s v="C)Glosas total pendiente por respuesta de IPS"/>
    <x v="0"/>
    <m/>
    <m/>
    <m/>
    <s v="OK"/>
    <n v="30245"/>
    <n v="0"/>
    <n v="0"/>
    <n v="0"/>
    <n v="0"/>
    <n v="30245"/>
    <s v="DEVOLUCION DE FACTURA CON SOPORTES COMPLETOS:PACIENTE PERTENECE A OTRA ENTIDAD RESPONSABLE DE PAGO. ADJUNTAR NOTA CREDITO POR $30.245KEVIN YALANDA"/>
    <n v="0"/>
    <n v="30245"/>
    <m/>
    <m/>
    <m/>
    <m/>
    <m/>
    <m/>
    <m/>
    <d v="2020-07-21T00:00:00"/>
    <m/>
    <n v="9"/>
    <m/>
    <s v="SI"/>
    <n v="2"/>
    <n v="21001231"/>
    <n v="20220407"/>
    <n v="30245"/>
    <n v="0"/>
    <m/>
    <n v="202323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 FACT IPS" fld="10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showGridLines="0" zoomScale="120" zoomScaleNormal="120" workbookViewId="0">
      <selection activeCell="H2" sqref="H2"/>
    </sheetView>
  </sheetViews>
  <sheetFormatPr baseColWidth="10" defaultRowHeight="15" x14ac:dyDescent="0.25"/>
  <cols>
    <col min="2" max="2" width="19.140625" bestFit="1" customWidth="1"/>
    <col min="3" max="3" width="9" customWidth="1"/>
    <col min="4" max="4" width="8.85546875" customWidth="1"/>
    <col min="5" max="6" width="11.140625" bestFit="1" customWidth="1"/>
    <col min="7" max="8" width="14.85546875" bestFit="1" customWidth="1"/>
    <col min="9" max="9" width="15.7109375" bestFit="1" customWidth="1"/>
    <col min="10" max="10" width="15.28515625" bestFit="1" customWidth="1"/>
    <col min="11" max="11" width="22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800094898</v>
      </c>
      <c r="B2" s="1" t="s">
        <v>11</v>
      </c>
      <c r="C2" s="4" t="s">
        <v>12</v>
      </c>
      <c r="D2" s="1">
        <v>615929</v>
      </c>
      <c r="E2" s="1" t="s">
        <v>13</v>
      </c>
      <c r="F2" s="1" t="s">
        <v>15</v>
      </c>
      <c r="G2" s="5">
        <v>1837540.15</v>
      </c>
      <c r="H2" s="5">
        <v>1837540.15</v>
      </c>
      <c r="I2" s="6" t="s">
        <v>19</v>
      </c>
      <c r="J2" s="6" t="s">
        <v>17</v>
      </c>
      <c r="K2" s="6" t="s">
        <v>18</v>
      </c>
    </row>
    <row r="3" spans="1:11" x14ac:dyDescent="0.25">
      <c r="A3" s="1">
        <v>800094898</v>
      </c>
      <c r="B3" s="1" t="s">
        <v>11</v>
      </c>
      <c r="C3" s="4" t="s">
        <v>12</v>
      </c>
      <c r="D3" s="1">
        <v>632024</v>
      </c>
      <c r="E3" s="1" t="s">
        <v>14</v>
      </c>
      <c r="F3" s="1" t="s">
        <v>16</v>
      </c>
      <c r="G3" s="5">
        <v>30245</v>
      </c>
      <c r="H3" s="5">
        <v>30245</v>
      </c>
      <c r="I3" s="6" t="s">
        <v>19</v>
      </c>
      <c r="J3" s="6" t="s">
        <v>17</v>
      </c>
      <c r="K3" s="6" t="s">
        <v>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40.85546875" bestFit="1" customWidth="1"/>
    <col min="2" max="2" width="12.42578125" customWidth="1"/>
    <col min="3" max="3" width="16.28515625" customWidth="1"/>
  </cols>
  <sheetData>
    <row r="3" spans="1:3" x14ac:dyDescent="0.25">
      <c r="A3" s="23" t="s">
        <v>104</v>
      </c>
      <c r="B3" s="1" t="s">
        <v>105</v>
      </c>
      <c r="C3" s="1" t="s">
        <v>106</v>
      </c>
    </row>
    <row r="4" spans="1:3" x14ac:dyDescent="0.25">
      <c r="A4" s="24" t="s">
        <v>102</v>
      </c>
      <c r="B4" s="25">
        <v>2</v>
      </c>
      <c r="C4" s="26">
        <v>1867785</v>
      </c>
    </row>
    <row r="5" spans="1:3" x14ac:dyDescent="0.25">
      <c r="A5" s="24" t="s">
        <v>103</v>
      </c>
      <c r="B5" s="25">
        <v>2</v>
      </c>
      <c r="C5" s="26">
        <v>1867785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"/>
  <sheetViews>
    <sheetView workbookViewId="0">
      <selection activeCell="A2" sqref="A2:AS4"/>
    </sheetView>
  </sheetViews>
  <sheetFormatPr baseColWidth="10" defaultRowHeight="15" x14ac:dyDescent="0.25"/>
  <cols>
    <col min="2" max="2" width="17.5703125" customWidth="1"/>
    <col min="8" max="8" width="19.85546875" customWidth="1"/>
    <col min="12" max="12" width="52.5703125" customWidth="1"/>
    <col min="13" max="13" width="43.42578125" customWidth="1"/>
    <col min="15" max="15" width="13.140625" customWidth="1"/>
    <col min="19" max="19" width="13.140625" customWidth="1"/>
    <col min="22" max="22" width="12.42578125" customWidth="1"/>
    <col min="23" max="23" width="14.7109375" customWidth="1"/>
    <col min="24" max="24" width="12.5703125" customWidth="1"/>
    <col min="26" max="27" width="12.28515625" customWidth="1"/>
    <col min="32" max="32" width="14.5703125" customWidth="1"/>
  </cols>
  <sheetData>
    <row r="1" spans="1:45" x14ac:dyDescent="0.25">
      <c r="J1" s="12">
        <f>SUBTOTAL(9,J3:J4)</f>
        <v>1867785</v>
      </c>
      <c r="K1" s="12">
        <f>SUBTOTAL(9,K3:K4)</f>
        <v>1867785</v>
      </c>
      <c r="R1" s="12">
        <f>SUBTOTAL(9,R3:R4)</f>
        <v>1867785</v>
      </c>
      <c r="V1" s="12">
        <f>SUBTOTAL(9,V3:V4)</f>
        <v>1837540</v>
      </c>
      <c r="W1" s="12">
        <f>SUBTOTAL(9,W3:W4)</f>
        <v>30245</v>
      </c>
    </row>
    <row r="2" spans="1:45" s="9" customFormat="1" ht="45" customHeight="1" x14ac:dyDescent="0.25">
      <c r="A2" s="8" t="s">
        <v>20</v>
      </c>
      <c r="B2" s="8" t="s">
        <v>21</v>
      </c>
      <c r="C2" s="8" t="s">
        <v>22</v>
      </c>
      <c r="D2" s="8" t="s">
        <v>23</v>
      </c>
      <c r="E2" s="8" t="s">
        <v>24</v>
      </c>
      <c r="F2" s="8" t="s">
        <v>25</v>
      </c>
      <c r="G2" s="10" t="s">
        <v>62</v>
      </c>
      <c r="H2" s="10" t="s">
        <v>65</v>
      </c>
      <c r="I2" s="8" t="s">
        <v>26</v>
      </c>
      <c r="J2" s="8" t="s">
        <v>27</v>
      </c>
      <c r="K2" s="10" t="s">
        <v>28</v>
      </c>
      <c r="L2" s="8" t="s">
        <v>29</v>
      </c>
      <c r="M2" s="10" t="s">
        <v>68</v>
      </c>
      <c r="N2" s="10" t="s">
        <v>69</v>
      </c>
      <c r="O2" s="10" t="s">
        <v>70</v>
      </c>
      <c r="P2" s="10" t="s">
        <v>71</v>
      </c>
      <c r="Q2" s="8" t="s">
        <v>30</v>
      </c>
      <c r="R2" s="8" t="s">
        <v>31</v>
      </c>
      <c r="S2" s="8" t="s">
        <v>32</v>
      </c>
      <c r="T2" s="8" t="s">
        <v>33</v>
      </c>
      <c r="U2" s="8" t="s">
        <v>34</v>
      </c>
      <c r="V2" s="8" t="s">
        <v>35</v>
      </c>
      <c r="W2" s="10" t="s">
        <v>72</v>
      </c>
      <c r="X2" s="10" t="s">
        <v>73</v>
      </c>
      <c r="Y2" s="8" t="s">
        <v>36</v>
      </c>
      <c r="Z2" s="8" t="s">
        <v>37</v>
      </c>
      <c r="AA2" s="10" t="s">
        <v>38</v>
      </c>
      <c r="AB2" s="8" t="s">
        <v>39</v>
      </c>
      <c r="AC2" s="8" t="s">
        <v>40</v>
      </c>
      <c r="AD2" s="8" t="s">
        <v>41</v>
      </c>
      <c r="AE2" s="8" t="s">
        <v>42</v>
      </c>
      <c r="AF2" s="8" t="s">
        <v>43</v>
      </c>
      <c r="AG2" s="8" t="s">
        <v>44</v>
      </c>
      <c r="AH2" s="8" t="s">
        <v>45</v>
      </c>
      <c r="AI2" s="8" t="s">
        <v>46</v>
      </c>
      <c r="AJ2" s="8" t="s">
        <v>47</v>
      </c>
      <c r="AK2" s="8" t="s">
        <v>48</v>
      </c>
      <c r="AL2" s="8" t="s">
        <v>49</v>
      </c>
      <c r="AM2" s="8" t="s">
        <v>50</v>
      </c>
      <c r="AN2" s="8" t="s">
        <v>51</v>
      </c>
      <c r="AO2" s="8" t="s">
        <v>52</v>
      </c>
      <c r="AP2" s="10" t="s">
        <v>53</v>
      </c>
      <c r="AQ2" s="8" t="s">
        <v>54</v>
      </c>
      <c r="AR2" s="8" t="s">
        <v>55</v>
      </c>
      <c r="AS2" s="8" t="s">
        <v>56</v>
      </c>
    </row>
    <row r="3" spans="1:45" x14ac:dyDescent="0.25">
      <c r="A3" s="1">
        <v>800094898</v>
      </c>
      <c r="B3" s="1" t="s">
        <v>11</v>
      </c>
      <c r="C3" s="1" t="s">
        <v>12</v>
      </c>
      <c r="D3" s="1">
        <v>615929</v>
      </c>
      <c r="E3" s="1" t="s">
        <v>12</v>
      </c>
      <c r="F3" s="1">
        <v>615929</v>
      </c>
      <c r="G3" s="1" t="s">
        <v>63</v>
      </c>
      <c r="H3" s="1" t="s">
        <v>66</v>
      </c>
      <c r="I3" s="7">
        <v>43832</v>
      </c>
      <c r="J3" s="11">
        <v>1837540</v>
      </c>
      <c r="K3" s="11">
        <v>1837540</v>
      </c>
      <c r="L3" s="1" t="s">
        <v>57</v>
      </c>
      <c r="M3" s="1" t="s">
        <v>102</v>
      </c>
      <c r="N3" s="1"/>
      <c r="O3" s="1"/>
      <c r="P3" s="1"/>
      <c r="Q3" s="1" t="s">
        <v>58</v>
      </c>
      <c r="R3" s="11">
        <v>1837540</v>
      </c>
      <c r="S3" s="11">
        <v>0</v>
      </c>
      <c r="T3" s="11">
        <v>0</v>
      </c>
      <c r="U3" s="11">
        <v>0</v>
      </c>
      <c r="V3" s="11">
        <v>1837540</v>
      </c>
      <c r="W3" s="11">
        <v>0</v>
      </c>
      <c r="X3" s="1"/>
      <c r="Y3" s="11">
        <v>0</v>
      </c>
      <c r="Z3" s="11">
        <v>0</v>
      </c>
      <c r="AA3" s="1"/>
      <c r="AB3" s="1"/>
      <c r="AC3" s="1"/>
      <c r="AD3" s="1"/>
      <c r="AE3" s="1"/>
      <c r="AF3" s="1"/>
      <c r="AG3" s="1"/>
      <c r="AH3" s="7">
        <v>43899</v>
      </c>
      <c r="AI3" s="1"/>
      <c r="AJ3" s="1">
        <v>2</v>
      </c>
      <c r="AK3" s="1"/>
      <c r="AL3" s="1" t="s">
        <v>59</v>
      </c>
      <c r="AM3" s="1">
        <v>2</v>
      </c>
      <c r="AN3" s="1">
        <v>20230228</v>
      </c>
      <c r="AO3" s="1">
        <v>20230216</v>
      </c>
      <c r="AP3" s="11">
        <v>1837540</v>
      </c>
      <c r="AQ3" s="11">
        <v>1837540</v>
      </c>
      <c r="AR3" s="1"/>
      <c r="AS3" s="1">
        <v>20232305</v>
      </c>
    </row>
    <row r="4" spans="1:45" x14ac:dyDescent="0.25">
      <c r="A4" s="1">
        <v>800094898</v>
      </c>
      <c r="B4" s="1" t="s">
        <v>11</v>
      </c>
      <c r="C4" s="1" t="s">
        <v>12</v>
      </c>
      <c r="D4" s="1">
        <v>632024</v>
      </c>
      <c r="E4" s="1" t="s">
        <v>12</v>
      </c>
      <c r="F4" s="1">
        <v>632024</v>
      </c>
      <c r="G4" s="1" t="s">
        <v>64</v>
      </c>
      <c r="H4" s="1" t="s">
        <v>67</v>
      </c>
      <c r="I4" s="7">
        <v>43966</v>
      </c>
      <c r="J4" s="11">
        <v>30245</v>
      </c>
      <c r="K4" s="11">
        <v>30245</v>
      </c>
      <c r="L4" s="1" t="s">
        <v>60</v>
      </c>
      <c r="M4" s="1" t="s">
        <v>102</v>
      </c>
      <c r="N4" s="1"/>
      <c r="O4" s="1"/>
      <c r="P4" s="1"/>
      <c r="Q4" s="1" t="s">
        <v>58</v>
      </c>
      <c r="R4" s="11">
        <v>30245</v>
      </c>
      <c r="S4" s="11">
        <v>0</v>
      </c>
      <c r="T4" s="11">
        <v>0</v>
      </c>
      <c r="U4" s="11">
        <v>0</v>
      </c>
      <c r="V4" s="11">
        <v>0</v>
      </c>
      <c r="W4" s="11">
        <v>30245</v>
      </c>
      <c r="X4" s="1" t="s">
        <v>61</v>
      </c>
      <c r="Y4" s="11">
        <v>0</v>
      </c>
      <c r="Z4" s="11">
        <v>30245</v>
      </c>
      <c r="AA4" s="1"/>
      <c r="AB4" s="1"/>
      <c r="AC4" s="1"/>
      <c r="AD4" s="1"/>
      <c r="AE4" s="1"/>
      <c r="AF4" s="1"/>
      <c r="AG4" s="1"/>
      <c r="AH4" s="7">
        <v>44033</v>
      </c>
      <c r="AI4" s="1"/>
      <c r="AJ4" s="1">
        <v>9</v>
      </c>
      <c r="AK4" s="1"/>
      <c r="AL4" s="1" t="s">
        <v>59</v>
      </c>
      <c r="AM4" s="1">
        <v>2</v>
      </c>
      <c r="AN4" s="1">
        <v>21001231</v>
      </c>
      <c r="AO4" s="1">
        <v>20220407</v>
      </c>
      <c r="AP4" s="11">
        <v>30245</v>
      </c>
      <c r="AQ4" s="11">
        <v>0</v>
      </c>
      <c r="AR4" s="1"/>
      <c r="AS4" s="1">
        <v>20232305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workbookViewId="0">
      <selection activeCell="A2" sqref="A2:XFD2"/>
    </sheetView>
  </sheetViews>
  <sheetFormatPr baseColWidth="10" defaultRowHeight="15" x14ac:dyDescent="0.25"/>
  <cols>
    <col min="12" max="12" width="13.42578125" customWidth="1"/>
    <col min="13" max="13" width="14" customWidth="1"/>
  </cols>
  <sheetData>
    <row r="1" spans="1:17" ht="105" x14ac:dyDescent="0.25">
      <c r="A1" s="14" t="s">
        <v>74</v>
      </c>
      <c r="B1" s="14" t="s">
        <v>75</v>
      </c>
      <c r="C1" s="14" t="s">
        <v>76</v>
      </c>
      <c r="D1" s="14" t="s">
        <v>77</v>
      </c>
      <c r="E1" s="15" t="s">
        <v>78</v>
      </c>
      <c r="F1" s="15" t="s">
        <v>79</v>
      </c>
      <c r="G1" s="16" t="s">
        <v>80</v>
      </c>
      <c r="H1" s="16" t="s">
        <v>81</v>
      </c>
      <c r="I1" s="15" t="s">
        <v>82</v>
      </c>
      <c r="J1" s="15" t="s">
        <v>83</v>
      </c>
      <c r="K1" s="15" t="s">
        <v>84</v>
      </c>
      <c r="L1" s="17" t="s">
        <v>85</v>
      </c>
      <c r="M1" s="18" t="s">
        <v>86</v>
      </c>
      <c r="N1" s="18" t="s">
        <v>87</v>
      </c>
      <c r="O1" s="19" t="s">
        <v>88</v>
      </c>
      <c r="P1" s="20" t="s">
        <v>89</v>
      </c>
      <c r="Q1" s="20" t="s">
        <v>90</v>
      </c>
    </row>
    <row r="2" spans="1:17" x14ac:dyDescent="0.25">
      <c r="A2" s="1">
        <v>20220423</v>
      </c>
      <c r="B2" s="1">
        <v>2022</v>
      </c>
      <c r="C2" s="1" t="s">
        <v>91</v>
      </c>
      <c r="D2" s="1">
        <v>23</v>
      </c>
      <c r="E2" s="1">
        <v>800094898</v>
      </c>
      <c r="F2" s="1" t="s">
        <v>92</v>
      </c>
      <c r="G2" s="13" t="s">
        <v>12</v>
      </c>
      <c r="H2" s="13">
        <v>632024</v>
      </c>
      <c r="I2" s="1" t="s">
        <v>67</v>
      </c>
      <c r="J2" s="1">
        <v>5401887</v>
      </c>
      <c r="K2" s="7">
        <v>43965</v>
      </c>
      <c r="L2" s="21">
        <v>30245</v>
      </c>
      <c r="M2" s="22">
        <v>30245</v>
      </c>
      <c r="N2" s="22" t="s">
        <v>93</v>
      </c>
      <c r="O2" s="1" t="s">
        <v>94</v>
      </c>
      <c r="P2" s="1" t="s">
        <v>95</v>
      </c>
      <c r="Q2" s="1" t="s">
        <v>96</v>
      </c>
    </row>
    <row r="3" spans="1:17" x14ac:dyDescent="0.25">
      <c r="A3" s="1">
        <v>20230427</v>
      </c>
      <c r="B3" s="1">
        <v>2023</v>
      </c>
      <c r="C3" s="1" t="s">
        <v>91</v>
      </c>
      <c r="D3" s="1">
        <v>27</v>
      </c>
      <c r="E3" s="1">
        <v>800094898</v>
      </c>
      <c r="F3" s="1" t="s">
        <v>92</v>
      </c>
      <c r="G3" s="13" t="s">
        <v>12</v>
      </c>
      <c r="H3" s="13">
        <v>1391240</v>
      </c>
      <c r="I3" s="1" t="s">
        <v>97</v>
      </c>
      <c r="J3" s="1">
        <v>5869535</v>
      </c>
      <c r="K3" s="7">
        <v>44999</v>
      </c>
      <c r="L3" s="21">
        <v>297826</v>
      </c>
      <c r="M3" s="22">
        <v>297826</v>
      </c>
      <c r="N3" s="22" t="s">
        <v>93</v>
      </c>
      <c r="O3" s="1" t="s">
        <v>94</v>
      </c>
      <c r="P3" s="1" t="s">
        <v>98</v>
      </c>
      <c r="Q3" s="1" t="s">
        <v>99</v>
      </c>
    </row>
    <row r="4" spans="1:17" x14ac:dyDescent="0.25">
      <c r="A4" s="1">
        <v>20230426</v>
      </c>
      <c r="B4" s="1">
        <v>2023</v>
      </c>
      <c r="C4" s="1" t="s">
        <v>91</v>
      </c>
      <c r="D4" s="1">
        <v>26</v>
      </c>
      <c r="E4" s="1">
        <v>800094898</v>
      </c>
      <c r="F4" s="1" t="s">
        <v>92</v>
      </c>
      <c r="G4" s="13" t="s">
        <v>12</v>
      </c>
      <c r="H4" s="13">
        <v>1391237</v>
      </c>
      <c r="I4" s="1" t="s">
        <v>100</v>
      </c>
      <c r="J4" s="1">
        <v>5869133</v>
      </c>
      <c r="K4" s="7">
        <v>44999</v>
      </c>
      <c r="L4" s="21">
        <v>33855878</v>
      </c>
      <c r="M4" s="22">
        <v>33855878</v>
      </c>
      <c r="N4" s="22" t="s">
        <v>93</v>
      </c>
      <c r="O4" s="1" t="s">
        <v>94</v>
      </c>
      <c r="P4" s="1" t="s">
        <v>101</v>
      </c>
      <c r="Q4" s="1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C13" sqref="C13"/>
    </sheetView>
  </sheetViews>
  <sheetFormatPr baseColWidth="10" defaultColWidth="11" defaultRowHeight="12.75" x14ac:dyDescent="0.2"/>
  <cols>
    <col min="1" max="1" width="1" style="27" customWidth="1"/>
    <col min="2" max="2" width="11" style="27"/>
    <col min="3" max="3" width="17.5703125" style="27" customWidth="1"/>
    <col min="4" max="4" width="11.5703125" style="27" customWidth="1"/>
    <col min="5" max="8" width="11" style="27"/>
    <col min="9" max="9" width="22.5703125" style="27" customWidth="1"/>
    <col min="10" max="10" width="14" style="27" customWidth="1"/>
    <col min="11" max="11" width="1.7109375" style="27" customWidth="1"/>
    <col min="12" max="213" width="11" style="27"/>
    <col min="214" max="214" width="4.42578125" style="27" customWidth="1"/>
    <col min="215" max="215" width="11" style="27"/>
    <col min="216" max="216" width="17.5703125" style="27" customWidth="1"/>
    <col min="217" max="217" width="11.5703125" style="27" customWidth="1"/>
    <col min="218" max="221" width="11" style="27"/>
    <col min="222" max="222" width="22.5703125" style="27" customWidth="1"/>
    <col min="223" max="223" width="14" style="27" customWidth="1"/>
    <col min="224" max="224" width="1.7109375" style="27" customWidth="1"/>
    <col min="225" max="469" width="11" style="27"/>
    <col min="470" max="470" width="4.42578125" style="27" customWidth="1"/>
    <col min="471" max="471" width="11" style="27"/>
    <col min="472" max="472" width="17.5703125" style="27" customWidth="1"/>
    <col min="473" max="473" width="11.5703125" style="27" customWidth="1"/>
    <col min="474" max="477" width="11" style="27"/>
    <col min="478" max="478" width="22.5703125" style="27" customWidth="1"/>
    <col min="479" max="479" width="14" style="27" customWidth="1"/>
    <col min="480" max="480" width="1.7109375" style="27" customWidth="1"/>
    <col min="481" max="725" width="11" style="27"/>
    <col min="726" max="726" width="4.42578125" style="27" customWidth="1"/>
    <col min="727" max="727" width="11" style="27"/>
    <col min="728" max="728" width="17.5703125" style="27" customWidth="1"/>
    <col min="729" max="729" width="11.5703125" style="27" customWidth="1"/>
    <col min="730" max="733" width="11" style="27"/>
    <col min="734" max="734" width="22.5703125" style="27" customWidth="1"/>
    <col min="735" max="735" width="14" style="27" customWidth="1"/>
    <col min="736" max="736" width="1.7109375" style="27" customWidth="1"/>
    <col min="737" max="981" width="11" style="27"/>
    <col min="982" max="982" width="4.42578125" style="27" customWidth="1"/>
    <col min="983" max="983" width="11" style="27"/>
    <col min="984" max="984" width="17.5703125" style="27" customWidth="1"/>
    <col min="985" max="985" width="11.5703125" style="27" customWidth="1"/>
    <col min="986" max="989" width="11" style="27"/>
    <col min="990" max="990" width="22.5703125" style="27" customWidth="1"/>
    <col min="991" max="991" width="14" style="27" customWidth="1"/>
    <col min="992" max="992" width="1.7109375" style="27" customWidth="1"/>
    <col min="993" max="1237" width="11" style="27"/>
    <col min="1238" max="1238" width="4.42578125" style="27" customWidth="1"/>
    <col min="1239" max="1239" width="11" style="27"/>
    <col min="1240" max="1240" width="17.5703125" style="27" customWidth="1"/>
    <col min="1241" max="1241" width="11.5703125" style="27" customWidth="1"/>
    <col min="1242" max="1245" width="11" style="27"/>
    <col min="1246" max="1246" width="22.5703125" style="27" customWidth="1"/>
    <col min="1247" max="1247" width="14" style="27" customWidth="1"/>
    <col min="1248" max="1248" width="1.7109375" style="27" customWidth="1"/>
    <col min="1249" max="1493" width="11" style="27"/>
    <col min="1494" max="1494" width="4.42578125" style="27" customWidth="1"/>
    <col min="1495" max="1495" width="11" style="27"/>
    <col min="1496" max="1496" width="17.5703125" style="27" customWidth="1"/>
    <col min="1497" max="1497" width="11.5703125" style="27" customWidth="1"/>
    <col min="1498" max="1501" width="11" style="27"/>
    <col min="1502" max="1502" width="22.5703125" style="27" customWidth="1"/>
    <col min="1503" max="1503" width="14" style="27" customWidth="1"/>
    <col min="1504" max="1504" width="1.7109375" style="27" customWidth="1"/>
    <col min="1505" max="1749" width="11" style="27"/>
    <col min="1750" max="1750" width="4.42578125" style="27" customWidth="1"/>
    <col min="1751" max="1751" width="11" style="27"/>
    <col min="1752" max="1752" width="17.5703125" style="27" customWidth="1"/>
    <col min="1753" max="1753" width="11.5703125" style="27" customWidth="1"/>
    <col min="1754" max="1757" width="11" style="27"/>
    <col min="1758" max="1758" width="22.5703125" style="27" customWidth="1"/>
    <col min="1759" max="1759" width="14" style="27" customWidth="1"/>
    <col min="1760" max="1760" width="1.7109375" style="27" customWidth="1"/>
    <col min="1761" max="2005" width="11" style="27"/>
    <col min="2006" max="2006" width="4.42578125" style="27" customWidth="1"/>
    <col min="2007" max="2007" width="11" style="27"/>
    <col min="2008" max="2008" width="17.5703125" style="27" customWidth="1"/>
    <col min="2009" max="2009" width="11.5703125" style="27" customWidth="1"/>
    <col min="2010" max="2013" width="11" style="27"/>
    <col min="2014" max="2014" width="22.5703125" style="27" customWidth="1"/>
    <col min="2015" max="2015" width="14" style="27" customWidth="1"/>
    <col min="2016" max="2016" width="1.7109375" style="27" customWidth="1"/>
    <col min="2017" max="2261" width="11" style="27"/>
    <col min="2262" max="2262" width="4.42578125" style="27" customWidth="1"/>
    <col min="2263" max="2263" width="11" style="27"/>
    <col min="2264" max="2264" width="17.5703125" style="27" customWidth="1"/>
    <col min="2265" max="2265" width="11.5703125" style="27" customWidth="1"/>
    <col min="2266" max="2269" width="11" style="27"/>
    <col min="2270" max="2270" width="22.5703125" style="27" customWidth="1"/>
    <col min="2271" max="2271" width="14" style="27" customWidth="1"/>
    <col min="2272" max="2272" width="1.7109375" style="27" customWidth="1"/>
    <col min="2273" max="2517" width="11" style="27"/>
    <col min="2518" max="2518" width="4.42578125" style="27" customWidth="1"/>
    <col min="2519" max="2519" width="11" style="27"/>
    <col min="2520" max="2520" width="17.5703125" style="27" customWidth="1"/>
    <col min="2521" max="2521" width="11.5703125" style="27" customWidth="1"/>
    <col min="2522" max="2525" width="11" style="27"/>
    <col min="2526" max="2526" width="22.5703125" style="27" customWidth="1"/>
    <col min="2527" max="2527" width="14" style="27" customWidth="1"/>
    <col min="2528" max="2528" width="1.7109375" style="27" customWidth="1"/>
    <col min="2529" max="2773" width="11" style="27"/>
    <col min="2774" max="2774" width="4.42578125" style="27" customWidth="1"/>
    <col min="2775" max="2775" width="11" style="27"/>
    <col min="2776" max="2776" width="17.5703125" style="27" customWidth="1"/>
    <col min="2777" max="2777" width="11.5703125" style="27" customWidth="1"/>
    <col min="2778" max="2781" width="11" style="27"/>
    <col min="2782" max="2782" width="22.5703125" style="27" customWidth="1"/>
    <col min="2783" max="2783" width="14" style="27" customWidth="1"/>
    <col min="2784" max="2784" width="1.7109375" style="27" customWidth="1"/>
    <col min="2785" max="3029" width="11" style="27"/>
    <col min="3030" max="3030" width="4.42578125" style="27" customWidth="1"/>
    <col min="3031" max="3031" width="11" style="27"/>
    <col min="3032" max="3032" width="17.5703125" style="27" customWidth="1"/>
    <col min="3033" max="3033" width="11.5703125" style="27" customWidth="1"/>
    <col min="3034" max="3037" width="11" style="27"/>
    <col min="3038" max="3038" width="22.5703125" style="27" customWidth="1"/>
    <col min="3039" max="3039" width="14" style="27" customWidth="1"/>
    <col min="3040" max="3040" width="1.7109375" style="27" customWidth="1"/>
    <col min="3041" max="3285" width="11" style="27"/>
    <col min="3286" max="3286" width="4.42578125" style="27" customWidth="1"/>
    <col min="3287" max="3287" width="11" style="27"/>
    <col min="3288" max="3288" width="17.5703125" style="27" customWidth="1"/>
    <col min="3289" max="3289" width="11.5703125" style="27" customWidth="1"/>
    <col min="3290" max="3293" width="11" style="27"/>
    <col min="3294" max="3294" width="22.5703125" style="27" customWidth="1"/>
    <col min="3295" max="3295" width="14" style="27" customWidth="1"/>
    <col min="3296" max="3296" width="1.7109375" style="27" customWidth="1"/>
    <col min="3297" max="3541" width="11" style="27"/>
    <col min="3542" max="3542" width="4.42578125" style="27" customWidth="1"/>
    <col min="3543" max="3543" width="11" style="27"/>
    <col min="3544" max="3544" width="17.5703125" style="27" customWidth="1"/>
    <col min="3545" max="3545" width="11.5703125" style="27" customWidth="1"/>
    <col min="3546" max="3549" width="11" style="27"/>
    <col min="3550" max="3550" width="22.5703125" style="27" customWidth="1"/>
    <col min="3551" max="3551" width="14" style="27" customWidth="1"/>
    <col min="3552" max="3552" width="1.7109375" style="27" customWidth="1"/>
    <col min="3553" max="3797" width="11" style="27"/>
    <col min="3798" max="3798" width="4.42578125" style="27" customWidth="1"/>
    <col min="3799" max="3799" width="11" style="27"/>
    <col min="3800" max="3800" width="17.5703125" style="27" customWidth="1"/>
    <col min="3801" max="3801" width="11.5703125" style="27" customWidth="1"/>
    <col min="3802" max="3805" width="11" style="27"/>
    <col min="3806" max="3806" width="22.5703125" style="27" customWidth="1"/>
    <col min="3807" max="3807" width="14" style="27" customWidth="1"/>
    <col min="3808" max="3808" width="1.7109375" style="27" customWidth="1"/>
    <col min="3809" max="4053" width="11" style="27"/>
    <col min="4054" max="4054" width="4.42578125" style="27" customWidth="1"/>
    <col min="4055" max="4055" width="11" style="27"/>
    <col min="4056" max="4056" width="17.5703125" style="27" customWidth="1"/>
    <col min="4057" max="4057" width="11.5703125" style="27" customWidth="1"/>
    <col min="4058" max="4061" width="11" style="27"/>
    <col min="4062" max="4062" width="22.5703125" style="27" customWidth="1"/>
    <col min="4063" max="4063" width="14" style="27" customWidth="1"/>
    <col min="4064" max="4064" width="1.7109375" style="27" customWidth="1"/>
    <col min="4065" max="4309" width="11" style="27"/>
    <col min="4310" max="4310" width="4.42578125" style="27" customWidth="1"/>
    <col min="4311" max="4311" width="11" style="27"/>
    <col min="4312" max="4312" width="17.5703125" style="27" customWidth="1"/>
    <col min="4313" max="4313" width="11.5703125" style="27" customWidth="1"/>
    <col min="4314" max="4317" width="11" style="27"/>
    <col min="4318" max="4318" width="22.5703125" style="27" customWidth="1"/>
    <col min="4319" max="4319" width="14" style="27" customWidth="1"/>
    <col min="4320" max="4320" width="1.7109375" style="27" customWidth="1"/>
    <col min="4321" max="4565" width="11" style="27"/>
    <col min="4566" max="4566" width="4.42578125" style="27" customWidth="1"/>
    <col min="4567" max="4567" width="11" style="27"/>
    <col min="4568" max="4568" width="17.5703125" style="27" customWidth="1"/>
    <col min="4569" max="4569" width="11.5703125" style="27" customWidth="1"/>
    <col min="4570" max="4573" width="11" style="27"/>
    <col min="4574" max="4574" width="22.5703125" style="27" customWidth="1"/>
    <col min="4575" max="4575" width="14" style="27" customWidth="1"/>
    <col min="4576" max="4576" width="1.7109375" style="27" customWidth="1"/>
    <col min="4577" max="4821" width="11" style="27"/>
    <col min="4822" max="4822" width="4.42578125" style="27" customWidth="1"/>
    <col min="4823" max="4823" width="11" style="27"/>
    <col min="4824" max="4824" width="17.5703125" style="27" customWidth="1"/>
    <col min="4825" max="4825" width="11.5703125" style="27" customWidth="1"/>
    <col min="4826" max="4829" width="11" style="27"/>
    <col min="4830" max="4830" width="22.5703125" style="27" customWidth="1"/>
    <col min="4831" max="4831" width="14" style="27" customWidth="1"/>
    <col min="4832" max="4832" width="1.7109375" style="27" customWidth="1"/>
    <col min="4833" max="5077" width="11" style="27"/>
    <col min="5078" max="5078" width="4.42578125" style="27" customWidth="1"/>
    <col min="5079" max="5079" width="11" style="27"/>
    <col min="5080" max="5080" width="17.5703125" style="27" customWidth="1"/>
    <col min="5081" max="5081" width="11.5703125" style="27" customWidth="1"/>
    <col min="5082" max="5085" width="11" style="27"/>
    <col min="5086" max="5086" width="22.5703125" style="27" customWidth="1"/>
    <col min="5087" max="5087" width="14" style="27" customWidth="1"/>
    <col min="5088" max="5088" width="1.7109375" style="27" customWidth="1"/>
    <col min="5089" max="5333" width="11" style="27"/>
    <col min="5334" max="5334" width="4.42578125" style="27" customWidth="1"/>
    <col min="5335" max="5335" width="11" style="27"/>
    <col min="5336" max="5336" width="17.5703125" style="27" customWidth="1"/>
    <col min="5337" max="5337" width="11.5703125" style="27" customWidth="1"/>
    <col min="5338" max="5341" width="11" style="27"/>
    <col min="5342" max="5342" width="22.5703125" style="27" customWidth="1"/>
    <col min="5343" max="5343" width="14" style="27" customWidth="1"/>
    <col min="5344" max="5344" width="1.7109375" style="27" customWidth="1"/>
    <col min="5345" max="5589" width="11" style="27"/>
    <col min="5590" max="5590" width="4.42578125" style="27" customWidth="1"/>
    <col min="5591" max="5591" width="11" style="27"/>
    <col min="5592" max="5592" width="17.5703125" style="27" customWidth="1"/>
    <col min="5593" max="5593" width="11.5703125" style="27" customWidth="1"/>
    <col min="5594" max="5597" width="11" style="27"/>
    <col min="5598" max="5598" width="22.5703125" style="27" customWidth="1"/>
    <col min="5599" max="5599" width="14" style="27" customWidth="1"/>
    <col min="5600" max="5600" width="1.7109375" style="27" customWidth="1"/>
    <col min="5601" max="5845" width="11" style="27"/>
    <col min="5846" max="5846" width="4.42578125" style="27" customWidth="1"/>
    <col min="5847" max="5847" width="11" style="27"/>
    <col min="5848" max="5848" width="17.5703125" style="27" customWidth="1"/>
    <col min="5849" max="5849" width="11.5703125" style="27" customWidth="1"/>
    <col min="5850" max="5853" width="11" style="27"/>
    <col min="5854" max="5854" width="22.5703125" style="27" customWidth="1"/>
    <col min="5855" max="5855" width="14" style="27" customWidth="1"/>
    <col min="5856" max="5856" width="1.7109375" style="27" customWidth="1"/>
    <col min="5857" max="6101" width="11" style="27"/>
    <col min="6102" max="6102" width="4.42578125" style="27" customWidth="1"/>
    <col min="6103" max="6103" width="11" style="27"/>
    <col min="6104" max="6104" width="17.5703125" style="27" customWidth="1"/>
    <col min="6105" max="6105" width="11.5703125" style="27" customWidth="1"/>
    <col min="6106" max="6109" width="11" style="27"/>
    <col min="6110" max="6110" width="22.5703125" style="27" customWidth="1"/>
    <col min="6111" max="6111" width="14" style="27" customWidth="1"/>
    <col min="6112" max="6112" width="1.7109375" style="27" customWidth="1"/>
    <col min="6113" max="6357" width="11" style="27"/>
    <col min="6358" max="6358" width="4.42578125" style="27" customWidth="1"/>
    <col min="6359" max="6359" width="11" style="27"/>
    <col min="6360" max="6360" width="17.5703125" style="27" customWidth="1"/>
    <col min="6361" max="6361" width="11.5703125" style="27" customWidth="1"/>
    <col min="6362" max="6365" width="11" style="27"/>
    <col min="6366" max="6366" width="22.5703125" style="27" customWidth="1"/>
    <col min="6367" max="6367" width="14" style="27" customWidth="1"/>
    <col min="6368" max="6368" width="1.7109375" style="27" customWidth="1"/>
    <col min="6369" max="6613" width="11" style="27"/>
    <col min="6614" max="6614" width="4.42578125" style="27" customWidth="1"/>
    <col min="6615" max="6615" width="11" style="27"/>
    <col min="6616" max="6616" width="17.5703125" style="27" customWidth="1"/>
    <col min="6617" max="6617" width="11.5703125" style="27" customWidth="1"/>
    <col min="6618" max="6621" width="11" style="27"/>
    <col min="6622" max="6622" width="22.5703125" style="27" customWidth="1"/>
    <col min="6623" max="6623" width="14" style="27" customWidth="1"/>
    <col min="6624" max="6624" width="1.7109375" style="27" customWidth="1"/>
    <col min="6625" max="6869" width="11" style="27"/>
    <col min="6870" max="6870" width="4.42578125" style="27" customWidth="1"/>
    <col min="6871" max="6871" width="11" style="27"/>
    <col min="6872" max="6872" width="17.5703125" style="27" customWidth="1"/>
    <col min="6873" max="6873" width="11.5703125" style="27" customWidth="1"/>
    <col min="6874" max="6877" width="11" style="27"/>
    <col min="6878" max="6878" width="22.5703125" style="27" customWidth="1"/>
    <col min="6879" max="6879" width="14" style="27" customWidth="1"/>
    <col min="6880" max="6880" width="1.7109375" style="27" customWidth="1"/>
    <col min="6881" max="7125" width="11" style="27"/>
    <col min="7126" max="7126" width="4.42578125" style="27" customWidth="1"/>
    <col min="7127" max="7127" width="11" style="27"/>
    <col min="7128" max="7128" width="17.5703125" style="27" customWidth="1"/>
    <col min="7129" max="7129" width="11.5703125" style="27" customWidth="1"/>
    <col min="7130" max="7133" width="11" style="27"/>
    <col min="7134" max="7134" width="22.5703125" style="27" customWidth="1"/>
    <col min="7135" max="7135" width="14" style="27" customWidth="1"/>
    <col min="7136" max="7136" width="1.7109375" style="27" customWidth="1"/>
    <col min="7137" max="7381" width="11" style="27"/>
    <col min="7382" max="7382" width="4.42578125" style="27" customWidth="1"/>
    <col min="7383" max="7383" width="11" style="27"/>
    <col min="7384" max="7384" width="17.5703125" style="27" customWidth="1"/>
    <col min="7385" max="7385" width="11.5703125" style="27" customWidth="1"/>
    <col min="7386" max="7389" width="11" style="27"/>
    <col min="7390" max="7390" width="22.5703125" style="27" customWidth="1"/>
    <col min="7391" max="7391" width="14" style="27" customWidth="1"/>
    <col min="7392" max="7392" width="1.7109375" style="27" customWidth="1"/>
    <col min="7393" max="7637" width="11" style="27"/>
    <col min="7638" max="7638" width="4.42578125" style="27" customWidth="1"/>
    <col min="7639" max="7639" width="11" style="27"/>
    <col min="7640" max="7640" width="17.5703125" style="27" customWidth="1"/>
    <col min="7641" max="7641" width="11.5703125" style="27" customWidth="1"/>
    <col min="7642" max="7645" width="11" style="27"/>
    <col min="7646" max="7646" width="22.5703125" style="27" customWidth="1"/>
    <col min="7647" max="7647" width="14" style="27" customWidth="1"/>
    <col min="7648" max="7648" width="1.7109375" style="27" customWidth="1"/>
    <col min="7649" max="7893" width="11" style="27"/>
    <col min="7894" max="7894" width="4.42578125" style="27" customWidth="1"/>
    <col min="7895" max="7895" width="11" style="27"/>
    <col min="7896" max="7896" width="17.5703125" style="27" customWidth="1"/>
    <col min="7897" max="7897" width="11.5703125" style="27" customWidth="1"/>
    <col min="7898" max="7901" width="11" style="27"/>
    <col min="7902" max="7902" width="22.5703125" style="27" customWidth="1"/>
    <col min="7903" max="7903" width="14" style="27" customWidth="1"/>
    <col min="7904" max="7904" width="1.7109375" style="27" customWidth="1"/>
    <col min="7905" max="8149" width="11" style="27"/>
    <col min="8150" max="8150" width="4.42578125" style="27" customWidth="1"/>
    <col min="8151" max="8151" width="11" style="27"/>
    <col min="8152" max="8152" width="17.5703125" style="27" customWidth="1"/>
    <col min="8153" max="8153" width="11.5703125" style="27" customWidth="1"/>
    <col min="8154" max="8157" width="11" style="27"/>
    <col min="8158" max="8158" width="22.5703125" style="27" customWidth="1"/>
    <col min="8159" max="8159" width="14" style="27" customWidth="1"/>
    <col min="8160" max="8160" width="1.7109375" style="27" customWidth="1"/>
    <col min="8161" max="8405" width="11" style="27"/>
    <col min="8406" max="8406" width="4.42578125" style="27" customWidth="1"/>
    <col min="8407" max="8407" width="11" style="27"/>
    <col min="8408" max="8408" width="17.5703125" style="27" customWidth="1"/>
    <col min="8409" max="8409" width="11.5703125" style="27" customWidth="1"/>
    <col min="8410" max="8413" width="11" style="27"/>
    <col min="8414" max="8414" width="22.5703125" style="27" customWidth="1"/>
    <col min="8415" max="8415" width="14" style="27" customWidth="1"/>
    <col min="8416" max="8416" width="1.7109375" style="27" customWidth="1"/>
    <col min="8417" max="8661" width="11" style="27"/>
    <col min="8662" max="8662" width="4.42578125" style="27" customWidth="1"/>
    <col min="8663" max="8663" width="11" style="27"/>
    <col min="8664" max="8664" width="17.5703125" style="27" customWidth="1"/>
    <col min="8665" max="8665" width="11.5703125" style="27" customWidth="1"/>
    <col min="8666" max="8669" width="11" style="27"/>
    <col min="8670" max="8670" width="22.5703125" style="27" customWidth="1"/>
    <col min="8671" max="8671" width="14" style="27" customWidth="1"/>
    <col min="8672" max="8672" width="1.7109375" style="27" customWidth="1"/>
    <col min="8673" max="8917" width="11" style="27"/>
    <col min="8918" max="8918" width="4.42578125" style="27" customWidth="1"/>
    <col min="8919" max="8919" width="11" style="27"/>
    <col min="8920" max="8920" width="17.5703125" style="27" customWidth="1"/>
    <col min="8921" max="8921" width="11.5703125" style="27" customWidth="1"/>
    <col min="8922" max="8925" width="11" style="27"/>
    <col min="8926" max="8926" width="22.5703125" style="27" customWidth="1"/>
    <col min="8927" max="8927" width="14" style="27" customWidth="1"/>
    <col min="8928" max="8928" width="1.7109375" style="27" customWidth="1"/>
    <col min="8929" max="9173" width="11" style="27"/>
    <col min="9174" max="9174" width="4.42578125" style="27" customWidth="1"/>
    <col min="9175" max="9175" width="11" style="27"/>
    <col min="9176" max="9176" width="17.5703125" style="27" customWidth="1"/>
    <col min="9177" max="9177" width="11.5703125" style="27" customWidth="1"/>
    <col min="9178" max="9181" width="11" style="27"/>
    <col min="9182" max="9182" width="22.5703125" style="27" customWidth="1"/>
    <col min="9183" max="9183" width="14" style="27" customWidth="1"/>
    <col min="9184" max="9184" width="1.7109375" style="27" customWidth="1"/>
    <col min="9185" max="9429" width="11" style="27"/>
    <col min="9430" max="9430" width="4.42578125" style="27" customWidth="1"/>
    <col min="9431" max="9431" width="11" style="27"/>
    <col min="9432" max="9432" width="17.5703125" style="27" customWidth="1"/>
    <col min="9433" max="9433" width="11.5703125" style="27" customWidth="1"/>
    <col min="9434" max="9437" width="11" style="27"/>
    <col min="9438" max="9438" width="22.5703125" style="27" customWidth="1"/>
    <col min="9439" max="9439" width="14" style="27" customWidth="1"/>
    <col min="9440" max="9440" width="1.7109375" style="27" customWidth="1"/>
    <col min="9441" max="9685" width="11" style="27"/>
    <col min="9686" max="9686" width="4.42578125" style="27" customWidth="1"/>
    <col min="9687" max="9687" width="11" style="27"/>
    <col min="9688" max="9688" width="17.5703125" style="27" customWidth="1"/>
    <col min="9689" max="9689" width="11.5703125" style="27" customWidth="1"/>
    <col min="9690" max="9693" width="11" style="27"/>
    <col min="9694" max="9694" width="22.5703125" style="27" customWidth="1"/>
    <col min="9695" max="9695" width="14" style="27" customWidth="1"/>
    <col min="9696" max="9696" width="1.7109375" style="27" customWidth="1"/>
    <col min="9697" max="9941" width="11" style="27"/>
    <col min="9942" max="9942" width="4.42578125" style="27" customWidth="1"/>
    <col min="9943" max="9943" width="11" style="27"/>
    <col min="9944" max="9944" width="17.5703125" style="27" customWidth="1"/>
    <col min="9945" max="9945" width="11.5703125" style="27" customWidth="1"/>
    <col min="9946" max="9949" width="11" style="27"/>
    <col min="9950" max="9950" width="22.5703125" style="27" customWidth="1"/>
    <col min="9951" max="9951" width="14" style="27" customWidth="1"/>
    <col min="9952" max="9952" width="1.7109375" style="27" customWidth="1"/>
    <col min="9953" max="10197" width="11" style="27"/>
    <col min="10198" max="10198" width="4.42578125" style="27" customWidth="1"/>
    <col min="10199" max="10199" width="11" style="27"/>
    <col min="10200" max="10200" width="17.5703125" style="27" customWidth="1"/>
    <col min="10201" max="10201" width="11.5703125" style="27" customWidth="1"/>
    <col min="10202" max="10205" width="11" style="27"/>
    <col min="10206" max="10206" width="22.5703125" style="27" customWidth="1"/>
    <col min="10207" max="10207" width="14" style="27" customWidth="1"/>
    <col min="10208" max="10208" width="1.7109375" style="27" customWidth="1"/>
    <col min="10209" max="10453" width="11" style="27"/>
    <col min="10454" max="10454" width="4.42578125" style="27" customWidth="1"/>
    <col min="10455" max="10455" width="11" style="27"/>
    <col min="10456" max="10456" width="17.5703125" style="27" customWidth="1"/>
    <col min="10457" max="10457" width="11.5703125" style="27" customWidth="1"/>
    <col min="10458" max="10461" width="11" style="27"/>
    <col min="10462" max="10462" width="22.5703125" style="27" customWidth="1"/>
    <col min="10463" max="10463" width="14" style="27" customWidth="1"/>
    <col min="10464" max="10464" width="1.7109375" style="27" customWidth="1"/>
    <col min="10465" max="10709" width="11" style="27"/>
    <col min="10710" max="10710" width="4.42578125" style="27" customWidth="1"/>
    <col min="10711" max="10711" width="11" style="27"/>
    <col min="10712" max="10712" width="17.5703125" style="27" customWidth="1"/>
    <col min="10713" max="10713" width="11.5703125" style="27" customWidth="1"/>
    <col min="10714" max="10717" width="11" style="27"/>
    <col min="10718" max="10718" width="22.5703125" style="27" customWidth="1"/>
    <col min="10719" max="10719" width="14" style="27" customWidth="1"/>
    <col min="10720" max="10720" width="1.7109375" style="27" customWidth="1"/>
    <col min="10721" max="10965" width="11" style="27"/>
    <col min="10966" max="10966" width="4.42578125" style="27" customWidth="1"/>
    <col min="10967" max="10967" width="11" style="27"/>
    <col min="10968" max="10968" width="17.5703125" style="27" customWidth="1"/>
    <col min="10969" max="10969" width="11.5703125" style="27" customWidth="1"/>
    <col min="10970" max="10973" width="11" style="27"/>
    <col min="10974" max="10974" width="22.5703125" style="27" customWidth="1"/>
    <col min="10975" max="10975" width="14" style="27" customWidth="1"/>
    <col min="10976" max="10976" width="1.7109375" style="27" customWidth="1"/>
    <col min="10977" max="11221" width="11" style="27"/>
    <col min="11222" max="11222" width="4.42578125" style="27" customWidth="1"/>
    <col min="11223" max="11223" width="11" style="27"/>
    <col min="11224" max="11224" width="17.5703125" style="27" customWidth="1"/>
    <col min="11225" max="11225" width="11.5703125" style="27" customWidth="1"/>
    <col min="11226" max="11229" width="11" style="27"/>
    <col min="11230" max="11230" width="22.5703125" style="27" customWidth="1"/>
    <col min="11231" max="11231" width="14" style="27" customWidth="1"/>
    <col min="11232" max="11232" width="1.7109375" style="27" customWidth="1"/>
    <col min="11233" max="11477" width="11" style="27"/>
    <col min="11478" max="11478" width="4.42578125" style="27" customWidth="1"/>
    <col min="11479" max="11479" width="11" style="27"/>
    <col min="11480" max="11480" width="17.5703125" style="27" customWidth="1"/>
    <col min="11481" max="11481" width="11.5703125" style="27" customWidth="1"/>
    <col min="11482" max="11485" width="11" style="27"/>
    <col min="11486" max="11486" width="22.5703125" style="27" customWidth="1"/>
    <col min="11487" max="11487" width="14" style="27" customWidth="1"/>
    <col min="11488" max="11488" width="1.7109375" style="27" customWidth="1"/>
    <col min="11489" max="11733" width="11" style="27"/>
    <col min="11734" max="11734" width="4.42578125" style="27" customWidth="1"/>
    <col min="11735" max="11735" width="11" style="27"/>
    <col min="11736" max="11736" width="17.5703125" style="27" customWidth="1"/>
    <col min="11737" max="11737" width="11.5703125" style="27" customWidth="1"/>
    <col min="11738" max="11741" width="11" style="27"/>
    <col min="11742" max="11742" width="22.5703125" style="27" customWidth="1"/>
    <col min="11743" max="11743" width="14" style="27" customWidth="1"/>
    <col min="11744" max="11744" width="1.7109375" style="27" customWidth="1"/>
    <col min="11745" max="11989" width="11" style="27"/>
    <col min="11990" max="11990" width="4.42578125" style="27" customWidth="1"/>
    <col min="11991" max="11991" width="11" style="27"/>
    <col min="11992" max="11992" width="17.5703125" style="27" customWidth="1"/>
    <col min="11993" max="11993" width="11.5703125" style="27" customWidth="1"/>
    <col min="11994" max="11997" width="11" style="27"/>
    <col min="11998" max="11998" width="22.5703125" style="27" customWidth="1"/>
    <col min="11999" max="11999" width="14" style="27" customWidth="1"/>
    <col min="12000" max="12000" width="1.7109375" style="27" customWidth="1"/>
    <col min="12001" max="12245" width="11" style="27"/>
    <col min="12246" max="12246" width="4.42578125" style="27" customWidth="1"/>
    <col min="12247" max="12247" width="11" style="27"/>
    <col min="12248" max="12248" width="17.5703125" style="27" customWidth="1"/>
    <col min="12249" max="12249" width="11.5703125" style="27" customWidth="1"/>
    <col min="12250" max="12253" width="11" style="27"/>
    <col min="12254" max="12254" width="22.5703125" style="27" customWidth="1"/>
    <col min="12255" max="12255" width="14" style="27" customWidth="1"/>
    <col min="12256" max="12256" width="1.7109375" style="27" customWidth="1"/>
    <col min="12257" max="12501" width="11" style="27"/>
    <col min="12502" max="12502" width="4.42578125" style="27" customWidth="1"/>
    <col min="12503" max="12503" width="11" style="27"/>
    <col min="12504" max="12504" width="17.5703125" style="27" customWidth="1"/>
    <col min="12505" max="12505" width="11.5703125" style="27" customWidth="1"/>
    <col min="12506" max="12509" width="11" style="27"/>
    <col min="12510" max="12510" width="22.5703125" style="27" customWidth="1"/>
    <col min="12511" max="12511" width="14" style="27" customWidth="1"/>
    <col min="12512" max="12512" width="1.7109375" style="27" customWidth="1"/>
    <col min="12513" max="12757" width="11" style="27"/>
    <col min="12758" max="12758" width="4.42578125" style="27" customWidth="1"/>
    <col min="12759" max="12759" width="11" style="27"/>
    <col min="12760" max="12760" width="17.5703125" style="27" customWidth="1"/>
    <col min="12761" max="12761" width="11.5703125" style="27" customWidth="1"/>
    <col min="12762" max="12765" width="11" style="27"/>
    <col min="12766" max="12766" width="22.5703125" style="27" customWidth="1"/>
    <col min="12767" max="12767" width="14" style="27" customWidth="1"/>
    <col min="12768" max="12768" width="1.7109375" style="27" customWidth="1"/>
    <col min="12769" max="13013" width="11" style="27"/>
    <col min="13014" max="13014" width="4.42578125" style="27" customWidth="1"/>
    <col min="13015" max="13015" width="11" style="27"/>
    <col min="13016" max="13016" width="17.5703125" style="27" customWidth="1"/>
    <col min="13017" max="13017" width="11.5703125" style="27" customWidth="1"/>
    <col min="13018" max="13021" width="11" style="27"/>
    <col min="13022" max="13022" width="22.5703125" style="27" customWidth="1"/>
    <col min="13023" max="13023" width="14" style="27" customWidth="1"/>
    <col min="13024" max="13024" width="1.7109375" style="27" customWidth="1"/>
    <col min="13025" max="13269" width="11" style="27"/>
    <col min="13270" max="13270" width="4.42578125" style="27" customWidth="1"/>
    <col min="13271" max="13271" width="11" style="27"/>
    <col min="13272" max="13272" width="17.5703125" style="27" customWidth="1"/>
    <col min="13273" max="13273" width="11.5703125" style="27" customWidth="1"/>
    <col min="13274" max="13277" width="11" style="27"/>
    <col min="13278" max="13278" width="22.5703125" style="27" customWidth="1"/>
    <col min="13279" max="13279" width="14" style="27" customWidth="1"/>
    <col min="13280" max="13280" width="1.7109375" style="27" customWidth="1"/>
    <col min="13281" max="13525" width="11" style="27"/>
    <col min="13526" max="13526" width="4.42578125" style="27" customWidth="1"/>
    <col min="13527" max="13527" width="11" style="27"/>
    <col min="13528" max="13528" width="17.5703125" style="27" customWidth="1"/>
    <col min="13529" max="13529" width="11.5703125" style="27" customWidth="1"/>
    <col min="13530" max="13533" width="11" style="27"/>
    <col min="13534" max="13534" width="22.5703125" style="27" customWidth="1"/>
    <col min="13535" max="13535" width="14" style="27" customWidth="1"/>
    <col min="13536" max="13536" width="1.7109375" style="27" customWidth="1"/>
    <col min="13537" max="13781" width="11" style="27"/>
    <col min="13782" max="13782" width="4.42578125" style="27" customWidth="1"/>
    <col min="13783" max="13783" width="11" style="27"/>
    <col min="13784" max="13784" width="17.5703125" style="27" customWidth="1"/>
    <col min="13785" max="13785" width="11.5703125" style="27" customWidth="1"/>
    <col min="13786" max="13789" width="11" style="27"/>
    <col min="13790" max="13790" width="22.5703125" style="27" customWidth="1"/>
    <col min="13791" max="13791" width="14" style="27" customWidth="1"/>
    <col min="13792" max="13792" width="1.7109375" style="27" customWidth="1"/>
    <col min="13793" max="14037" width="11" style="27"/>
    <col min="14038" max="14038" width="4.42578125" style="27" customWidth="1"/>
    <col min="14039" max="14039" width="11" style="27"/>
    <col min="14040" max="14040" width="17.5703125" style="27" customWidth="1"/>
    <col min="14041" max="14041" width="11.5703125" style="27" customWidth="1"/>
    <col min="14042" max="14045" width="11" style="27"/>
    <col min="14046" max="14046" width="22.5703125" style="27" customWidth="1"/>
    <col min="14047" max="14047" width="14" style="27" customWidth="1"/>
    <col min="14048" max="14048" width="1.7109375" style="27" customWidth="1"/>
    <col min="14049" max="14293" width="11" style="27"/>
    <col min="14294" max="14294" width="4.42578125" style="27" customWidth="1"/>
    <col min="14295" max="14295" width="11" style="27"/>
    <col min="14296" max="14296" width="17.5703125" style="27" customWidth="1"/>
    <col min="14297" max="14297" width="11.5703125" style="27" customWidth="1"/>
    <col min="14298" max="14301" width="11" style="27"/>
    <col min="14302" max="14302" width="22.5703125" style="27" customWidth="1"/>
    <col min="14303" max="14303" width="14" style="27" customWidth="1"/>
    <col min="14304" max="14304" width="1.7109375" style="27" customWidth="1"/>
    <col min="14305" max="14549" width="11" style="27"/>
    <col min="14550" max="14550" width="4.42578125" style="27" customWidth="1"/>
    <col min="14551" max="14551" width="11" style="27"/>
    <col min="14552" max="14552" width="17.5703125" style="27" customWidth="1"/>
    <col min="14553" max="14553" width="11.5703125" style="27" customWidth="1"/>
    <col min="14554" max="14557" width="11" style="27"/>
    <col min="14558" max="14558" width="22.5703125" style="27" customWidth="1"/>
    <col min="14559" max="14559" width="14" style="27" customWidth="1"/>
    <col min="14560" max="14560" width="1.7109375" style="27" customWidth="1"/>
    <col min="14561" max="14805" width="11" style="27"/>
    <col min="14806" max="14806" width="4.42578125" style="27" customWidth="1"/>
    <col min="14807" max="14807" width="11" style="27"/>
    <col min="14808" max="14808" width="17.5703125" style="27" customWidth="1"/>
    <col min="14809" max="14809" width="11.5703125" style="27" customWidth="1"/>
    <col min="14810" max="14813" width="11" style="27"/>
    <col min="14814" max="14814" width="22.5703125" style="27" customWidth="1"/>
    <col min="14815" max="14815" width="14" style="27" customWidth="1"/>
    <col min="14816" max="14816" width="1.7109375" style="27" customWidth="1"/>
    <col min="14817" max="15061" width="11" style="27"/>
    <col min="15062" max="15062" width="4.42578125" style="27" customWidth="1"/>
    <col min="15063" max="15063" width="11" style="27"/>
    <col min="15064" max="15064" width="17.5703125" style="27" customWidth="1"/>
    <col min="15065" max="15065" width="11.5703125" style="27" customWidth="1"/>
    <col min="15066" max="15069" width="11" style="27"/>
    <col min="15070" max="15070" width="22.5703125" style="27" customWidth="1"/>
    <col min="15071" max="15071" width="14" style="27" customWidth="1"/>
    <col min="15072" max="15072" width="1.7109375" style="27" customWidth="1"/>
    <col min="15073" max="15317" width="11" style="27"/>
    <col min="15318" max="15318" width="4.42578125" style="27" customWidth="1"/>
    <col min="15319" max="15319" width="11" style="27"/>
    <col min="15320" max="15320" width="17.5703125" style="27" customWidth="1"/>
    <col min="15321" max="15321" width="11.5703125" style="27" customWidth="1"/>
    <col min="15322" max="15325" width="11" style="27"/>
    <col min="15326" max="15326" width="22.5703125" style="27" customWidth="1"/>
    <col min="15327" max="15327" width="14" style="27" customWidth="1"/>
    <col min="15328" max="15328" width="1.7109375" style="27" customWidth="1"/>
    <col min="15329" max="15573" width="11" style="27"/>
    <col min="15574" max="15574" width="4.42578125" style="27" customWidth="1"/>
    <col min="15575" max="15575" width="11" style="27"/>
    <col min="15576" max="15576" width="17.5703125" style="27" customWidth="1"/>
    <col min="15577" max="15577" width="11.5703125" style="27" customWidth="1"/>
    <col min="15578" max="15581" width="11" style="27"/>
    <col min="15582" max="15582" width="22.5703125" style="27" customWidth="1"/>
    <col min="15583" max="15583" width="14" style="27" customWidth="1"/>
    <col min="15584" max="15584" width="1.7109375" style="27" customWidth="1"/>
    <col min="15585" max="15829" width="11" style="27"/>
    <col min="15830" max="15830" width="4.42578125" style="27" customWidth="1"/>
    <col min="15831" max="15831" width="11" style="27"/>
    <col min="15832" max="15832" width="17.5703125" style="27" customWidth="1"/>
    <col min="15833" max="15833" width="11.5703125" style="27" customWidth="1"/>
    <col min="15834" max="15837" width="11" style="27"/>
    <col min="15838" max="15838" width="22.5703125" style="27" customWidth="1"/>
    <col min="15839" max="15839" width="14" style="27" customWidth="1"/>
    <col min="15840" max="15840" width="1.7109375" style="27" customWidth="1"/>
    <col min="15841" max="16085" width="11" style="27"/>
    <col min="16086" max="16086" width="4.42578125" style="27" customWidth="1"/>
    <col min="16087" max="16087" width="11" style="27"/>
    <col min="16088" max="16088" width="17.5703125" style="27" customWidth="1"/>
    <col min="16089" max="16089" width="11.5703125" style="27" customWidth="1"/>
    <col min="16090" max="16093" width="11" style="27"/>
    <col min="16094" max="16094" width="22.5703125" style="27" customWidth="1"/>
    <col min="16095" max="16095" width="14" style="27" customWidth="1"/>
    <col min="16096" max="16096" width="1.7109375" style="27" customWidth="1"/>
    <col min="16097" max="16384" width="11" style="27"/>
  </cols>
  <sheetData>
    <row r="1" spans="2:10" ht="6" customHeight="1" thickBot="1" x14ac:dyDescent="0.25"/>
    <row r="2" spans="2:10" ht="19.5" customHeight="1" x14ac:dyDescent="0.2">
      <c r="B2" s="28"/>
      <c r="C2" s="29"/>
      <c r="D2" s="30" t="s">
        <v>107</v>
      </c>
      <c r="E2" s="31"/>
      <c r="F2" s="31"/>
      <c r="G2" s="31"/>
      <c r="H2" s="31"/>
      <c r="I2" s="32"/>
      <c r="J2" s="33" t="s">
        <v>108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109</v>
      </c>
      <c r="E4" s="31"/>
      <c r="F4" s="31"/>
      <c r="G4" s="31"/>
      <c r="H4" s="31"/>
      <c r="I4" s="32"/>
      <c r="J4" s="33" t="s">
        <v>110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48" t="s">
        <v>129</v>
      </c>
      <c r="E10" s="49"/>
      <c r="J10" s="47"/>
    </row>
    <row r="11" spans="2:10" x14ac:dyDescent="0.2">
      <c r="B11" s="46"/>
      <c r="J11" s="47"/>
    </row>
    <row r="12" spans="2:10" x14ac:dyDescent="0.2">
      <c r="B12" s="46"/>
      <c r="C12" s="48" t="s">
        <v>130</v>
      </c>
      <c r="J12" s="47"/>
    </row>
    <row r="13" spans="2:10" x14ac:dyDescent="0.2">
      <c r="B13" s="46"/>
      <c r="C13" s="48" t="s">
        <v>133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131</v>
      </c>
      <c r="J15" s="47"/>
    </row>
    <row r="16" spans="2:10" x14ac:dyDescent="0.2">
      <c r="B16" s="46"/>
      <c r="C16" s="50"/>
      <c r="J16" s="47"/>
    </row>
    <row r="17" spans="2:10" x14ac:dyDescent="0.2">
      <c r="B17" s="46"/>
      <c r="C17" s="27" t="s">
        <v>112</v>
      </c>
      <c r="D17" s="49"/>
      <c r="H17" s="51" t="s">
        <v>113</v>
      </c>
      <c r="I17" s="51" t="s">
        <v>114</v>
      </c>
      <c r="J17" s="47"/>
    </row>
    <row r="18" spans="2:10" x14ac:dyDescent="0.2">
      <c r="B18" s="46"/>
      <c r="C18" s="48" t="s">
        <v>115</v>
      </c>
      <c r="D18" s="48"/>
      <c r="E18" s="48"/>
      <c r="F18" s="48"/>
      <c r="H18" s="52">
        <v>2</v>
      </c>
      <c r="I18" s="53">
        <v>1867785</v>
      </c>
      <c r="J18" s="47"/>
    </row>
    <row r="19" spans="2:10" x14ac:dyDescent="0.2">
      <c r="B19" s="46"/>
      <c r="C19" s="27" t="s">
        <v>116</v>
      </c>
      <c r="H19" s="54"/>
      <c r="I19" s="55">
        <v>0</v>
      </c>
      <c r="J19" s="47"/>
    </row>
    <row r="20" spans="2:10" x14ac:dyDescent="0.2">
      <c r="B20" s="46"/>
      <c r="C20" s="27" t="s">
        <v>117</v>
      </c>
      <c r="H20" s="54"/>
      <c r="I20" s="55">
        <v>0</v>
      </c>
      <c r="J20" s="47"/>
    </row>
    <row r="21" spans="2:10" x14ac:dyDescent="0.2">
      <c r="B21" s="46"/>
      <c r="C21" s="27" t="s">
        <v>118</v>
      </c>
      <c r="H21" s="54"/>
      <c r="I21" s="56">
        <v>0</v>
      </c>
      <c r="J21" s="47"/>
    </row>
    <row r="22" spans="2:10" x14ac:dyDescent="0.2">
      <c r="B22" s="46"/>
      <c r="C22" s="27" t="s">
        <v>111</v>
      </c>
      <c r="H22" s="54">
        <v>2</v>
      </c>
      <c r="I22" s="55">
        <v>1867785</v>
      </c>
      <c r="J22" s="47"/>
    </row>
    <row r="23" spans="2:10" ht="13.5" thickBot="1" x14ac:dyDescent="0.25">
      <c r="B23" s="46"/>
      <c r="C23" s="27" t="s">
        <v>119</v>
      </c>
      <c r="H23" s="57"/>
      <c r="I23" s="58">
        <v>0</v>
      </c>
      <c r="J23" s="47"/>
    </row>
    <row r="24" spans="2:10" x14ac:dyDescent="0.2">
      <c r="B24" s="46"/>
      <c r="C24" s="48" t="s">
        <v>120</v>
      </c>
      <c r="D24" s="48"/>
      <c r="E24" s="48"/>
      <c r="F24" s="48"/>
      <c r="H24" s="52">
        <f>H19+H20+H21+H22+H23</f>
        <v>2</v>
      </c>
      <c r="I24" s="59">
        <f>I19+I20+I21+I22+I23</f>
        <v>1867785</v>
      </c>
      <c r="J24" s="47"/>
    </row>
    <row r="25" spans="2:10" x14ac:dyDescent="0.2">
      <c r="B25" s="46"/>
      <c r="C25" s="27" t="s">
        <v>121</v>
      </c>
      <c r="H25" s="54">
        <v>0</v>
      </c>
      <c r="I25" s="55">
        <v>0</v>
      </c>
      <c r="J25" s="47"/>
    </row>
    <row r="26" spans="2:10" ht="13.5" thickBot="1" x14ac:dyDescent="0.25">
      <c r="B26" s="46"/>
      <c r="C26" s="27" t="s">
        <v>122</v>
      </c>
      <c r="H26" s="57">
        <v>0</v>
      </c>
      <c r="I26" s="58">
        <v>0</v>
      </c>
      <c r="J26" s="47"/>
    </row>
    <row r="27" spans="2:10" x14ac:dyDescent="0.2">
      <c r="B27" s="46"/>
      <c r="C27" s="48" t="s">
        <v>123</v>
      </c>
      <c r="D27" s="48"/>
      <c r="E27" s="48"/>
      <c r="F27" s="48"/>
      <c r="H27" s="52">
        <f>H25+H26</f>
        <v>0</v>
      </c>
      <c r="I27" s="59">
        <f>I25+I26</f>
        <v>0</v>
      </c>
      <c r="J27" s="47"/>
    </row>
    <row r="28" spans="2:10" ht="13.5" thickBot="1" x14ac:dyDescent="0.25">
      <c r="B28" s="46"/>
      <c r="C28" s="27" t="s">
        <v>124</v>
      </c>
      <c r="D28" s="48"/>
      <c r="E28" s="48"/>
      <c r="F28" s="48"/>
      <c r="H28" s="57">
        <v>0</v>
      </c>
      <c r="I28" s="58">
        <v>0</v>
      </c>
      <c r="J28" s="47"/>
    </row>
    <row r="29" spans="2:10" x14ac:dyDescent="0.2">
      <c r="B29" s="46"/>
      <c r="C29" s="48" t="s">
        <v>125</v>
      </c>
      <c r="D29" s="48"/>
      <c r="E29" s="48"/>
      <c r="F29" s="48"/>
      <c r="H29" s="54">
        <f>H28</f>
        <v>0</v>
      </c>
      <c r="I29" s="55">
        <f>I28</f>
        <v>0</v>
      </c>
      <c r="J29" s="47"/>
    </row>
    <row r="30" spans="2:10" x14ac:dyDescent="0.2">
      <c r="B30" s="46"/>
      <c r="C30" s="48"/>
      <c r="D30" s="48"/>
      <c r="E30" s="48"/>
      <c r="F30" s="48"/>
      <c r="H30" s="60"/>
      <c r="I30" s="59"/>
      <c r="J30" s="47"/>
    </row>
    <row r="31" spans="2:10" ht="13.5" thickBot="1" x14ac:dyDescent="0.25">
      <c r="B31" s="46"/>
      <c r="C31" s="48" t="s">
        <v>126</v>
      </c>
      <c r="D31" s="48"/>
      <c r="H31" s="61">
        <f>H24+H27+H29</f>
        <v>2</v>
      </c>
      <c r="I31" s="62">
        <f>I24+I27+I29</f>
        <v>1867785</v>
      </c>
      <c r="J31" s="47"/>
    </row>
    <row r="32" spans="2:10" ht="13.5" thickTop="1" x14ac:dyDescent="0.2">
      <c r="B32" s="46"/>
      <c r="C32" s="48"/>
      <c r="D32" s="48"/>
      <c r="H32" s="63"/>
      <c r="I32" s="55"/>
      <c r="J32" s="47"/>
    </row>
    <row r="33" spans="2:10" x14ac:dyDescent="0.2">
      <c r="B33" s="46"/>
      <c r="G33" s="63"/>
      <c r="H33" s="63"/>
      <c r="I33" s="63"/>
      <c r="J33" s="47"/>
    </row>
    <row r="34" spans="2:10" x14ac:dyDescent="0.2">
      <c r="B34" s="46"/>
      <c r="G34" s="63"/>
      <c r="H34" s="63"/>
      <c r="I34" s="63"/>
      <c r="J34" s="47"/>
    </row>
    <row r="35" spans="2:10" x14ac:dyDescent="0.2">
      <c r="B35" s="46"/>
      <c r="G35" s="63"/>
      <c r="H35" s="63"/>
      <c r="I35" s="63"/>
      <c r="J35" s="47"/>
    </row>
    <row r="36" spans="2:10" ht="13.5" thickBot="1" x14ac:dyDescent="0.25">
      <c r="B36" s="46"/>
      <c r="C36" s="64"/>
      <c r="D36" s="65"/>
      <c r="G36" s="64" t="s">
        <v>127</v>
      </c>
      <c r="H36" s="65"/>
      <c r="I36" s="63"/>
      <c r="J36" s="47"/>
    </row>
    <row r="37" spans="2:10" ht="4.5" customHeight="1" x14ac:dyDescent="0.2">
      <c r="B37" s="46"/>
      <c r="C37" s="63"/>
      <c r="D37" s="63"/>
      <c r="G37" s="63"/>
      <c r="H37" s="63"/>
      <c r="I37" s="63"/>
      <c r="J37" s="47"/>
    </row>
    <row r="38" spans="2:10" x14ac:dyDescent="0.2">
      <c r="B38" s="46"/>
      <c r="C38" s="48" t="s">
        <v>132</v>
      </c>
      <c r="G38" s="66" t="s">
        <v>128</v>
      </c>
      <c r="H38" s="63"/>
      <c r="I38" s="63"/>
      <c r="J38" s="47"/>
    </row>
    <row r="39" spans="2:10" x14ac:dyDescent="0.2">
      <c r="B39" s="46"/>
      <c r="G39" s="63"/>
      <c r="H39" s="63"/>
      <c r="I39" s="63"/>
      <c r="J39" s="47"/>
    </row>
    <row r="40" spans="2:10" ht="18.75" customHeight="1" thickBot="1" x14ac:dyDescent="0.25">
      <c r="B40" s="67"/>
      <c r="C40" s="68"/>
      <c r="D40" s="68"/>
      <c r="E40" s="68"/>
      <c r="F40" s="68"/>
      <c r="G40" s="65"/>
      <c r="H40" s="65"/>
      <c r="I40" s="65"/>
      <c r="J40" s="69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VAGLO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2023-06-01T15:08:29Z</dcterms:modified>
</cp:coreProperties>
</file>