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ÓN CARTERAS AÑO 2022\12. DICIEMBRE CARTERAS REVISADAS\NIT 900098476 HOSP INFANTIL UNIVERSITARIO DE SAN J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1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" i="2" l="1"/>
  <c r="I1" i="2"/>
  <c r="H1" i="2"/>
  <c r="I32" i="3" l="1"/>
  <c r="I30" i="3"/>
  <c r="H30" i="3"/>
  <c r="I28" i="3"/>
  <c r="H28" i="3"/>
  <c r="I24" i="3"/>
  <c r="H24" i="3"/>
  <c r="H32" i="3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<sst xmlns="http://schemas.openxmlformats.org/spreadsheetml/2006/main" count="65" uniqueCount="60">
  <si>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</si>
  <si>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</si>
  <si>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</si>
  <si>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</si>
  <si>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</si>
  <si>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</si>
  <si>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</si>
  <si>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</si>
  <si>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</si>
  <si>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Evento</t>
  </si>
  <si>
    <t>900098476-8</t>
  </si>
  <si>
    <t xml:space="preserve">FUNDACION HOSPITAL INFANTIL DE SAN JOSE </t>
  </si>
  <si>
    <t>HIJ</t>
  </si>
  <si>
    <t>FOR-CSA-018</t>
  </si>
  <si>
    <t>HOJA 1 DE 2</t>
  </si>
  <si>
    <t>RESUMEN DE CARTERA REVISADA POR LA EPS</t>
  </si>
  <si>
    <t>VERSION 1</t>
  </si>
  <si>
    <t>SANTIAGO DE CALI , DICIEMBRE 15 DE 2022</t>
  </si>
  <si>
    <t>Con Corte al dia :30/11/2022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</si>
  <si>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</si>
  <si>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</si>
  <si>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</si>
  <si>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</si>
  <si>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</si>
  <si>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</si>
  <si>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</si>
  <si>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</si>
  <si>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</si>
  <si>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</si>
  <si>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</si>
  <si>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</si>
  <si>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</si>
  <si>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</si>
  <si>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</si>
  <si>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</si>
  <si>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</si>
  <si>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</si>
  <si>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</si>
  <si>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 xml:space="preserve"> ENTIDAD</t>
  </si>
  <si>
    <t>NUMERO FACTURA</t>
  </si>
  <si>
    <t>LLAVE</t>
  </si>
  <si>
    <t>FECHA FACT IPS</t>
  </si>
  <si>
    <t>VALOR FACT IPS</t>
  </si>
  <si>
    <t>SALDO FACT IPS</t>
  </si>
  <si>
    <t>FECHA RAD IPS</t>
  </si>
  <si>
    <t>900098476_HIJ_3510925</t>
  </si>
  <si>
    <t>ESTADO EPS DICIEMBRE 15</t>
  </si>
  <si>
    <t>FACTURA DEVUELTA</t>
  </si>
  <si>
    <t>DETALLE VAGLO</t>
  </si>
  <si>
    <t>DEVOLUCION</t>
  </si>
  <si>
    <t>VALOR VAGLO</t>
  </si>
  <si>
    <t>ESTADO VAGLO</t>
  </si>
  <si>
    <t xml:space="preserve">AUT:DEVOLUCION DE FACTURA CON SOPORTES COMPLETOS: 1.SERVICIO S FACTURADOS NO CUENTAN CON AUTORIZACION. 2.Lineas y Correscorporativos: Urgencias:3168341823 (servicio 24 horas) autorizacionescap@epsdelagente.com.co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</si>
  <si>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general</t>
  </si>
  <si>
    <t>Tipificación</t>
  </si>
  <si>
    <t>Cant Facturas</t>
  </si>
  <si>
    <t>Saldo Facturas</t>
  </si>
  <si>
    <t xml:space="preserve">Señores : FUNDACION HOSPITAL INFANTIL DE SAN JOSE </t>
  </si>
  <si>
    <t>NIT: 900098476</t>
  </si>
  <si>
    <t>A continuacion me permito remitir nuestra respuesta al estado de cartera presentado en la fecha: 15/12/2022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</si>
</sst>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0" fillId="0" borderId="1" xfId="0" applyNumberFormat="1" applyBorder="1"/>
    <xf numFmtId="3" fontId="0" fillId="0" borderId="1" xfId="0" applyNumberFormat="1" applyBorder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5" fontId="5" fillId="0" borderId="9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5" fontId="6" fillId="0" borderId="13" xfId="1" applyNumberFormat="1" applyFont="1" applyBorder="1" applyAlignment="1">
      <alignment horizontal="right"/>
    </xf>
    <xf numFmtId="165" fontId="5" fillId="0" borderId="0" xfId="1" applyNumberFormat="1" applyFont="1"/>
    <xf numFmtId="165" fontId="5" fillId="0" borderId="9" xfId="1" applyNumberFormat="1" applyFont="1" applyBorder="1"/>
    <xf numFmtId="165" fontId="6" fillId="0" borderId="9" xfId="1" applyNumberFormat="1" applyFont="1" applyBorder="1"/>
    <xf numFmtId="165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1" fillId="3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0" fillId="0" borderId="0" xfId="2" applyNumberFormat="1" applyFont="1"/>
    <xf numFmtId="167" fontId="0" fillId="0" borderId="1" xfId="2" applyNumberFormat="1" applyFont="1" applyBorder="1"/>
    <xf numFmtId="167" fontId="1" fillId="0" borderId="0" xfId="2" applyNumberFormat="1" applyFont="1"/>
    <xf numFmtId="0" fontId="0" fillId="0" borderId="17" xfId="0" applyBorder="1" applyAlignment="1">
      <alignment horizontal="left"/>
    </xf>
    <xf numFmtId="167" fontId="0" fillId="0" borderId="18" xfId="2" applyNumberFormat="1" applyFont="1" applyBorder="1"/>
    <xf numFmtId="0" fontId="0" fillId="0" borderId="14" xfId="0" pivotButton="1" applyBorder="1" applyAlignment="1">
      <alignment horizontal="center"/>
    </xf>
    <xf numFmtId="0" fontId="0" fillId="0" borderId="15" xfId="0" applyBorder="1" applyAlignment="1">
      <alignment horizontal="center"/>
    </xf>
    <xf numFmtId="167" fontId="0" fillId="0" borderId="16" xfId="2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NumberFormat="1" applyBorder="1" applyAlignment="1">
      <alignment horizontal="center"/>
    </xf>
    <xf numFmtId="167" fontId="0" fillId="0" borderId="21" xfId="2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166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25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169" formatCode="_-* #,##0.000_-;\-* #,##0.000_-;_-* &quot;-&quot;??_-;_-@_-"/>
    </dxf>
    <dxf>
      <numFmt numFmtId="169" formatCode="_-* #,##0.000_-;\-* #,##0.000_-;_-* &quot;-&quot;??_-;_-@_-"/>
    </dxf>
    <dxf>
      <numFmt numFmtId="169" formatCode="_-* #,##0.000_-;\-* #,##0.000_-;_-* &quot;-&quot;??_-;_-@_-"/>
    </dxf>
    <dxf>
      <numFmt numFmtId="169" formatCode="_-* #,##0.000_-;\-* #,##0.0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10.579872800925" createdVersion="5" refreshedVersion="5" minRefreshableVersion="3" recordCount="1">
  <cacheSource type="worksheet">
    <worksheetSource ref="A2:M3" sheet="ESTADO DE CADA FACTURA"/>
  </cacheSource>
  <cacheFields count="13">
    <cacheField name="NIT IPS" numFmtId="0">
      <sharedItems containsSemiMixedTypes="0" containsString="0" containsNumber="1" containsInteger="1" minValue="900098476" maxValue="90009847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510925" maxValue="3510925"/>
    </cacheField>
    <cacheField name="LLAVE" numFmtId="0">
      <sharedItems/>
    </cacheField>
    <cacheField name="FECHA FACT IPS" numFmtId="14">
      <sharedItems containsSemiMixedTypes="0" containsNonDate="0" containsDate="1" containsString="0" minDate="2022-06-25T00:00:00" maxDate="2022-06-26T00:00:00"/>
    </cacheField>
    <cacheField name="FECHA RAD IPS" numFmtId="14">
      <sharedItems containsSemiMixedTypes="0" containsNonDate="0" containsDate="1" containsString="0" minDate="2022-07-18T00:00:00" maxDate="2022-07-19T00:00:00"/>
    </cacheField>
    <cacheField name="VALOR FACT IPS" numFmtId="167">
      <sharedItems containsSemiMixedTypes="0" containsString="0" containsNumber="1" containsInteger="1" minValue="38941" maxValue="38941"/>
    </cacheField>
    <cacheField name="SALDO FACT IPS" numFmtId="167">
      <sharedItems containsSemiMixedTypes="0" containsString="0" containsNumber="1" containsInteger="1" minValue="38941" maxValue="38941"/>
    </cacheField>
    <cacheField name="ESTADO EPS DICIEMBRE 15" numFmtId="0">
      <sharedItems count="1">
        <s v="FACTURA DEVUELTA"/>
      </sharedItems>
    </cacheField>
    <cacheField name="ESTADO VAGLO" numFmtId="0">
      <sharedItems/>
    </cacheField>
    <cacheField name="VALOR VAGLO" numFmtId="167">
      <sharedItems containsSemiMixedTypes="0" containsString="0" containsNumber="1" containsInteger="1" minValue="38941" maxValue="38941"/>
    </cacheField>
    <cacheField name="DETALLE VAGLO" numFmtId="0">
      <sharedItems longText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098476"/>
    <s v="FUNDACION HOSPITAL INFANTIL DE SAN JOSE "/>
    <s v="HIJ"/>
    <n v="3510925"/>
    <s v="900098476_HIJ_3510925"/>
    <d v="2022-06-25T00:00:00"/>
    <d v="2022-07-18T00:00:00"/>
    <n v="38941"/>
    <n v="38941"/>
    <x v="0"/>
    <s v="DEVOLUCION"/>
    <n v="38941"/>
    <s v="AUT:DEVOLUCION DE FACTURA CON SOPORTES COMPLETOS: 1.SERVICIO S FACTURADOS NO CUENTAN CON AUTORIZACION. 2.Lineas y Correscorporativos: Urgencias:3168341823 (servicio 24 horas) autorizacionescap@epsdelagente.com.co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3">
    <pivotField showAll="0"/>
    <pivotField showAll="0"/>
    <pivotField showAll="0"/>
    <pivotField showAll="0"/>
    <pivotField showAll="0"/>
    <pivotField numFmtId="14" showAll="0"/>
    <pivotField numFmtId="14" showAll="0"/>
    <pivotField numFmtId="167" showAll="0"/>
    <pivotField dataField="1" numFmtId="167" showAll="0"/>
    <pivotField axis="axisRow" showAll="0">
      <items count="2">
        <item x="0"/>
        <item t="default"/>
      </items>
    </pivotField>
    <pivotField showAll="0"/>
    <pivotField numFmtId="167" showAll="0"/>
    <pivotField showAll="0"/>
  </pivotFields>
  <rowFields count="1">
    <field x="9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9" baseItem="0"/>
    <dataField name="Saldo Facturas" fld="8" baseField="0" baseItem="0" numFmtId="167"/>
  </dataFields>
  <formats count="13"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9" type="button" dataOnly="0" labelOnly="1" outline="0" axis="axisRow" fieldPosition="0"/>
    </format>
    <format dxfId="7">
      <pivotArea dataOnly="0" labelOnly="1" fieldPosition="0">
        <references count="1">
          <reference field="9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9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grandRow="1" outline="0" collapsedLevelsAreSubtotals="1" fieldPosition="0"/>
    </format>
    <format dxfId="1">
      <pivotArea dataOnly="0" labelOnly="1" grandRow="1" outline="0" fieldPosition="0"/>
    </format>
    <format dxfId="0">
      <pivotArea collapsedLevelsAreSubtotals="1" fieldPosition="0">
        <references count="2">
          <reference field="4294967294" count="1" selected="0">
            <x v="0"/>
          </reference>
          <reference field="9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showGridLines="0" workbookViewId="0">
      <selection activeCell="B15" sqref="B15"/>
    </sheetView>
  </sheetViews>
  <sheetFormatPr baseColWidth="10" defaultRowHeight="15" x14ac:dyDescent="0.25"/>
  <cols>
    <col min="1" max="1" width="14.7109375" customWidth="1"/>
    <col min="2" max="2" width="42.140625" bestFit="1" customWidth="1"/>
    <col min="3" max="3" width="13.85546875" bestFit="1" customWidth="1"/>
    <col min="4" max="4" width="15.140625" bestFit="1" customWidth="1"/>
    <col min="5" max="5" width="15.85546875" bestFit="1" customWidth="1"/>
    <col min="6" max="6" width="16.42578125" customWidth="1"/>
    <col min="7" max="7" width="15.7109375" bestFit="1" customWidth="1"/>
    <col min="8" max="8" width="15.85546875" bestFit="1" customWidth="1"/>
    <col min="9" max="9" width="15.7109375" bestFit="1" customWidth="1"/>
  </cols>
  <sheetData>
    <row r="1" spans="1:9" s="3" customFormat="1" ht="30" x14ac:dyDescent="0.25">
      <c r="A1" s="2" t="s">
        <v>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8</v>
      </c>
    </row>
    <row r="2" spans="1:9" x14ac:dyDescent="0.25">
      <c r="A2" s="1" t="s">
        <v>10</v>
      </c>
      <c r="B2" s="1" t="s">
        <v>11</v>
      </c>
      <c r="C2" s="1" t="s">
        <v>12</v>
      </c>
      <c r="D2" s="1">
        <v>3510925</v>
      </c>
      <c r="E2" s="6">
        <v>44737</v>
      </c>
      <c r="F2" s="6">
        <v>44760</v>
      </c>
      <c r="G2" s="7">
        <v>38941</v>
      </c>
      <c r="H2" s="7">
        <v>38941</v>
      </c>
      <c r="I2" s="4" t="s">
        <v>9</v>
      </c>
    </row>
    <row r="3" spans="1:9" x14ac:dyDescent="0.25">
      <c r="A3" s="1"/>
      <c r="B3" s="1"/>
      <c r="C3" s="1"/>
      <c r="D3" s="1"/>
      <c r="E3" s="1"/>
      <c r="F3" s="1"/>
      <c r="G3" s="1"/>
      <c r="H3" s="1"/>
      <c r="I3" s="5"/>
    </row>
    <row r="4" spans="1:9" x14ac:dyDescent="0.25">
      <c r="A4" s="1"/>
      <c r="B4" s="1"/>
      <c r="C4" s="1"/>
      <c r="D4" s="1"/>
      <c r="E4" s="1"/>
      <c r="F4" s="1"/>
      <c r="G4" s="1"/>
      <c r="H4" s="1"/>
      <c r="I4" s="5"/>
    </row>
    <row r="5" spans="1:9" x14ac:dyDescent="0.25">
      <c r="A5" s="1"/>
      <c r="B5" s="1"/>
      <c r="C5" s="1"/>
      <c r="D5" s="1"/>
      <c r="E5" s="1"/>
      <c r="F5" s="1"/>
      <c r="G5" s="1"/>
      <c r="H5" s="1"/>
      <c r="I5" s="5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showGridLines="0" workbookViewId="0">
      <selection activeCell="B17" sqref="B17"/>
    </sheetView>
  </sheetViews>
  <sheetFormatPr baseColWidth="10" defaultRowHeight="15" x14ac:dyDescent="0.25"/>
  <cols>
    <col min="2" max="2" width="42.140625" bestFit="1" customWidth="1"/>
    <col min="3" max="3" width="7.42578125" bestFit="1" customWidth="1"/>
    <col min="4" max="4" width="9.28515625" bestFit="1" customWidth="1"/>
    <col min="5" max="5" width="21.85546875" bestFit="1" customWidth="1"/>
    <col min="8" max="9" width="11.42578125" style="53"/>
    <col min="10" max="10" width="18.7109375" bestFit="1" customWidth="1"/>
    <col min="11" max="11" width="12.7109375" bestFit="1" customWidth="1"/>
  </cols>
  <sheetData>
    <row r="1" spans="1:13" x14ac:dyDescent="0.25">
      <c r="H1" s="55">
        <f>SUBTOTAL(9,H3)</f>
        <v>38941</v>
      </c>
      <c r="I1" s="55">
        <f>SUBTOTAL(9,I3)</f>
        <v>38941</v>
      </c>
      <c r="L1" s="55">
        <f>SUBTOTAL(9,L3)</f>
        <v>38941</v>
      </c>
    </row>
    <row r="2" spans="1:13" ht="45" x14ac:dyDescent="0.25">
      <c r="A2" s="2" t="s">
        <v>7</v>
      </c>
      <c r="B2" s="2" t="s">
        <v>38</v>
      </c>
      <c r="C2" s="2" t="s">
        <v>1</v>
      </c>
      <c r="D2" s="2" t="s">
        <v>39</v>
      </c>
      <c r="E2" s="50" t="s">
        <v>40</v>
      </c>
      <c r="F2" s="2" t="s">
        <v>41</v>
      </c>
      <c r="G2" s="2" t="s">
        <v>44</v>
      </c>
      <c r="H2" s="51" t="s">
        <v>42</v>
      </c>
      <c r="I2" s="51" t="s">
        <v>43</v>
      </c>
      <c r="J2" s="52" t="s">
        <v>46</v>
      </c>
      <c r="K2" s="52" t="s">
        <v>51</v>
      </c>
      <c r="L2" s="52" t="s">
        <v>50</v>
      </c>
      <c r="M2" s="52" t="s">
        <v>48</v>
      </c>
    </row>
    <row r="3" spans="1:13" x14ac:dyDescent="0.25">
      <c r="A3" s="1">
        <v>900098476</v>
      </c>
      <c r="B3" s="1" t="s">
        <v>11</v>
      </c>
      <c r="C3" s="1" t="s">
        <v>12</v>
      </c>
      <c r="D3" s="1">
        <v>3510925</v>
      </c>
      <c r="E3" s="1" t="s">
        <v>45</v>
      </c>
      <c r="F3" s="6">
        <v>44737</v>
      </c>
      <c r="G3" s="6">
        <v>44760</v>
      </c>
      <c r="H3" s="54">
        <v>38941</v>
      </c>
      <c r="I3" s="54">
        <v>38941</v>
      </c>
      <c r="J3" s="1" t="s">
        <v>47</v>
      </c>
      <c r="K3" s="1" t="s">
        <v>49</v>
      </c>
      <c r="L3" s="54">
        <v>38941</v>
      </c>
      <c r="M3" s="1" t="s">
        <v>52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F20" sqref="F20"/>
    </sheetView>
  </sheetViews>
  <sheetFormatPr baseColWidth="10" defaultRowHeight="15" x14ac:dyDescent="0.25"/>
  <cols>
    <col min="1" max="1" width="18.7109375" bestFit="1" customWidth="1"/>
    <col min="2" max="2" width="12.7109375" bestFit="1" customWidth="1"/>
    <col min="3" max="3" width="15" style="53" bestFit="1" customWidth="1"/>
  </cols>
  <sheetData>
    <row r="3" spans="1:3" x14ac:dyDescent="0.25">
      <c r="A3" s="58" t="s">
        <v>54</v>
      </c>
      <c r="B3" s="59" t="s">
        <v>55</v>
      </c>
      <c r="C3" s="60" t="s">
        <v>56</v>
      </c>
    </row>
    <row r="4" spans="1:3" x14ac:dyDescent="0.25">
      <c r="A4" s="56" t="s">
        <v>47</v>
      </c>
      <c r="B4" s="64">
        <v>1</v>
      </c>
      <c r="C4" s="57">
        <v>38941</v>
      </c>
    </row>
    <row r="5" spans="1:3" x14ac:dyDescent="0.25">
      <c r="A5" s="61" t="s">
        <v>53</v>
      </c>
      <c r="B5" s="62">
        <v>1</v>
      </c>
      <c r="C5" s="63">
        <v>38941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L31" sqref="L31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13</v>
      </c>
      <c r="E2" s="12"/>
      <c r="F2" s="12"/>
      <c r="G2" s="12"/>
      <c r="H2" s="12"/>
      <c r="I2" s="13"/>
      <c r="J2" s="14" t="s">
        <v>14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15</v>
      </c>
      <c r="E4" s="12"/>
      <c r="F4" s="12"/>
      <c r="G4" s="12"/>
      <c r="H4" s="12"/>
      <c r="I4" s="13"/>
      <c r="J4" s="14" t="s">
        <v>16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17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57</v>
      </c>
      <c r="J12" s="28"/>
    </row>
    <row r="13" spans="2:10" x14ac:dyDescent="0.2">
      <c r="B13" s="27"/>
      <c r="C13" s="29" t="s">
        <v>58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59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18</v>
      </c>
      <c r="D17" s="30"/>
      <c r="H17" s="32" t="s">
        <v>19</v>
      </c>
      <c r="I17" s="32" t="s">
        <v>20</v>
      </c>
      <c r="J17" s="28"/>
    </row>
    <row r="18" spans="2:10" x14ac:dyDescent="0.2">
      <c r="B18" s="27"/>
      <c r="C18" s="29" t="s">
        <v>21</v>
      </c>
      <c r="D18" s="29"/>
      <c r="E18" s="29"/>
      <c r="F18" s="29"/>
      <c r="H18" s="33">
        <v>1</v>
      </c>
      <c r="I18" s="65">
        <v>38941</v>
      </c>
      <c r="J18" s="28"/>
    </row>
    <row r="19" spans="2:10" x14ac:dyDescent="0.2">
      <c r="B19" s="27"/>
      <c r="C19" s="8" t="s">
        <v>22</v>
      </c>
      <c r="H19" s="34">
        <v>0</v>
      </c>
      <c r="I19" s="35">
        <v>0</v>
      </c>
      <c r="J19" s="28"/>
    </row>
    <row r="20" spans="2:10" x14ac:dyDescent="0.2">
      <c r="B20" s="27"/>
      <c r="C20" s="8" t="s">
        <v>23</v>
      </c>
      <c r="H20" s="34">
        <v>1</v>
      </c>
      <c r="I20" s="35">
        <v>38941</v>
      </c>
      <c r="J20" s="28"/>
    </row>
    <row r="21" spans="2:10" x14ac:dyDescent="0.2">
      <c r="B21" s="27"/>
      <c r="C21" s="8" t="s">
        <v>24</v>
      </c>
      <c r="H21" s="34">
        <v>0</v>
      </c>
      <c r="I21" s="36">
        <v>0</v>
      </c>
      <c r="J21" s="28"/>
    </row>
    <row r="22" spans="2:10" x14ac:dyDescent="0.2">
      <c r="B22" s="27"/>
      <c r="C22" s="8" t="s">
        <v>25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26</v>
      </c>
      <c r="H23" s="37">
        <v>0</v>
      </c>
      <c r="I23" s="38">
        <v>0</v>
      </c>
      <c r="J23" s="28"/>
    </row>
    <row r="24" spans="2:10" x14ac:dyDescent="0.2">
      <c r="B24" s="27"/>
      <c r="C24" s="29" t="s">
        <v>27</v>
      </c>
      <c r="D24" s="29"/>
      <c r="E24" s="29"/>
      <c r="F24" s="29"/>
      <c r="H24" s="33">
        <f>H19+H20+H21+H22+H23</f>
        <v>1</v>
      </c>
      <c r="I24" s="39">
        <f>I19+I20+I21+I22+I23</f>
        <v>38941</v>
      </c>
      <c r="J24" s="28"/>
    </row>
    <row r="25" spans="2:10" x14ac:dyDescent="0.2">
      <c r="B25" s="27"/>
      <c r="C25" s="8" t="s">
        <v>28</v>
      </c>
      <c r="H25" s="34">
        <v>0</v>
      </c>
      <c r="I25" s="35">
        <v>0</v>
      </c>
      <c r="J25" s="28"/>
    </row>
    <row r="26" spans="2:10" x14ac:dyDescent="0.2">
      <c r="B26" s="27"/>
      <c r="C26" s="8" t="s">
        <v>29</v>
      </c>
      <c r="H26" s="34">
        <v>0</v>
      </c>
      <c r="I26" s="35">
        <v>0</v>
      </c>
      <c r="J26" s="28"/>
    </row>
    <row r="27" spans="2:10" ht="13.5" thickBot="1" x14ac:dyDescent="0.25">
      <c r="B27" s="27"/>
      <c r="C27" s="8" t="s">
        <v>30</v>
      </c>
      <c r="H27" s="37">
        <v>0</v>
      </c>
      <c r="I27" s="38">
        <v>0</v>
      </c>
      <c r="J27" s="28"/>
    </row>
    <row r="28" spans="2:10" x14ac:dyDescent="0.2">
      <c r="B28" s="27"/>
      <c r="C28" s="29" t="s">
        <v>31</v>
      </c>
      <c r="D28" s="29"/>
      <c r="E28" s="29"/>
      <c r="F28" s="29"/>
      <c r="H28" s="33">
        <f>H25+H26+H27</f>
        <v>0</v>
      </c>
      <c r="I28" s="39">
        <f>I25+I26+I27</f>
        <v>0</v>
      </c>
      <c r="J28" s="28"/>
    </row>
    <row r="29" spans="2:10" ht="13.5" thickBot="1" x14ac:dyDescent="0.25">
      <c r="B29" s="27"/>
      <c r="C29" s="8" t="s">
        <v>32</v>
      </c>
      <c r="D29" s="29"/>
      <c r="E29" s="29"/>
      <c r="F29" s="29"/>
      <c r="H29" s="37">
        <v>0</v>
      </c>
      <c r="I29" s="38">
        <v>0</v>
      </c>
      <c r="J29" s="28"/>
    </row>
    <row r="30" spans="2:10" x14ac:dyDescent="0.2">
      <c r="B30" s="27"/>
      <c r="C30" s="29" t="s">
        <v>33</v>
      </c>
      <c r="D30" s="29"/>
      <c r="E30" s="29"/>
      <c r="F30" s="29"/>
      <c r="H30" s="34">
        <f>H29</f>
        <v>0</v>
      </c>
      <c r="I30" s="35">
        <f>I29</f>
        <v>0</v>
      </c>
      <c r="J30" s="28"/>
    </row>
    <row r="31" spans="2:10" x14ac:dyDescent="0.2">
      <c r="B31" s="27"/>
      <c r="C31" s="29"/>
      <c r="D31" s="29"/>
      <c r="E31" s="29"/>
      <c r="F31" s="29"/>
      <c r="H31" s="40"/>
      <c r="I31" s="39"/>
      <c r="J31" s="28"/>
    </row>
    <row r="32" spans="2:10" ht="13.5" thickBot="1" x14ac:dyDescent="0.25">
      <c r="B32" s="27"/>
      <c r="C32" s="29" t="s">
        <v>34</v>
      </c>
      <c r="D32" s="29"/>
      <c r="H32" s="41">
        <f>H24+H28+H30</f>
        <v>1</v>
      </c>
      <c r="I32" s="42">
        <f>I24+I28+I30</f>
        <v>38941</v>
      </c>
      <c r="J32" s="28"/>
    </row>
    <row r="33" spans="2:10" ht="13.5" thickTop="1" x14ac:dyDescent="0.2">
      <c r="B33" s="27"/>
      <c r="C33" s="29"/>
      <c r="D33" s="29"/>
      <c r="H33" s="43"/>
      <c r="I33" s="35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x14ac:dyDescent="0.2">
      <c r="B36" s="27"/>
      <c r="G36" s="43"/>
      <c r="H36" s="43"/>
      <c r="I36" s="43"/>
      <c r="J36" s="28"/>
    </row>
    <row r="37" spans="2:10" ht="13.5" thickBot="1" x14ac:dyDescent="0.25">
      <c r="B37" s="27"/>
      <c r="C37" s="44"/>
      <c r="D37" s="44"/>
      <c r="G37" s="45" t="s">
        <v>35</v>
      </c>
      <c r="H37" s="44"/>
      <c r="I37" s="43"/>
      <c r="J37" s="28"/>
    </row>
    <row r="38" spans="2:10" ht="4.5" customHeight="1" x14ac:dyDescent="0.2">
      <c r="B38" s="27"/>
      <c r="C38" s="43"/>
      <c r="D38" s="43"/>
      <c r="G38" s="43"/>
      <c r="H38" s="43"/>
      <c r="I38" s="43"/>
      <c r="J38" s="28"/>
    </row>
    <row r="39" spans="2:10" x14ac:dyDescent="0.2">
      <c r="B39" s="27"/>
      <c r="C39" s="29" t="s">
        <v>36</v>
      </c>
      <c r="G39" s="46" t="s">
        <v>37</v>
      </c>
      <c r="H39" s="43"/>
      <c r="I39" s="43"/>
      <c r="J39" s="28"/>
    </row>
    <row r="40" spans="2:10" x14ac:dyDescent="0.2">
      <c r="B40" s="27"/>
      <c r="G40" s="43"/>
      <c r="H40" s="43"/>
      <c r="I40" s="43"/>
      <c r="J40" s="28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2022-12-15T19:05:56Z</dcterms:modified>
</cp:coreProperties>
</file>