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ÓN CARTERAS AÑO 2022\12. DICIEMBRE CARTERAS REVISADAS\NIT 900759245 CENTRO MEDICO INTEGRATIVO MANA S.A.S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2" r:id="rId2"/>
    <sheet name="TD" sheetId="5" r:id="rId3"/>
    <sheet name="FOR-CSA-018" sheetId="3" r:id="rId4"/>
  </sheets>
  <definedNames>
    <definedName name="_xlnm._FilterDatabase" localSheetId="1" hidden="1">'ESTADO DE CADA FACTURA'!$A$2:$AV$34</definedName>
  </definedName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" i="2" l="1"/>
  <c r="T1" i="2" l="1"/>
  <c r="Y1" i="2"/>
  <c r="K1" i="2" l="1"/>
  <c r="J1" i="2"/>
  <c r="I30" i="3" l="1"/>
  <c r="H30" i="3"/>
  <c r="I28" i="3"/>
  <c r="H28" i="3"/>
  <c r="I24" i="3"/>
  <c r="I32" i="3" s="1"/>
  <c r="H24" i="3"/>
  <c r="H32" i="3" l="1"/>
  <c r="L3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comments2.xml><?xml version="1.0" encoding="utf-8"?>
<comments xmlns="http://schemas.openxmlformats.org/spreadsheetml/2006/main">
  <authors>
    <author>Geraldine Valencia Zambrano</author>
  </authors>
  <commentList>
    <comment ref="AK5" authorId="0" shapeId="0">
      <text>
        <r>
          <rPr>
            <b/>
            <sz val="9"/>
            <color indexed="81"/>
            <rFont val="Tahoma"/>
            <charset val="1"/>
          </rPr>
          <t>Geraldine Valencia Zambrano:</t>
        </r>
        <r>
          <rPr>
            <sz val="9"/>
            <color indexed="81"/>
            <rFont val="Tahoma"/>
            <charset val="1"/>
          </rPr>
          <t xml:space="preserve">
Ingresos IPS Copago</t>
        </r>
      </text>
    </comment>
    <comment ref="AK6" authorId="0" shapeId="0">
      <text>
        <r>
          <rPr>
            <b/>
            <sz val="9"/>
            <color indexed="81"/>
            <rFont val="Tahoma"/>
            <charset val="1"/>
          </rPr>
          <t>Geraldine Valencia Zambrano:</t>
        </r>
        <r>
          <rPr>
            <sz val="9"/>
            <color indexed="81"/>
            <rFont val="Tahoma"/>
            <charset val="1"/>
          </rPr>
          <t xml:space="preserve">
Ingresos IPS Copago</t>
        </r>
      </text>
    </comment>
    <comment ref="AK7" authorId="0" shapeId="0">
      <text>
        <r>
          <rPr>
            <b/>
            <sz val="9"/>
            <color indexed="81"/>
            <rFont val="Tahoma"/>
            <charset val="1"/>
          </rPr>
          <t>Geraldine Valencia Zambrano:</t>
        </r>
        <r>
          <rPr>
            <sz val="9"/>
            <color indexed="81"/>
            <rFont val="Tahoma"/>
            <charset val="1"/>
          </rPr>
          <t xml:space="preserve">
Ingresos IPS Copago</t>
        </r>
      </text>
    </comment>
    <comment ref="Z13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INGRESOS IPS COPAGO</t>
        </r>
      </text>
    </comment>
    <comment ref="AK14" authorId="0" shapeId="0">
      <text>
        <r>
          <rPr>
            <b/>
            <sz val="9"/>
            <color indexed="81"/>
            <rFont val="Tahoma"/>
            <charset val="1"/>
          </rPr>
          <t>Geraldine Valencia Zambrano:</t>
        </r>
        <r>
          <rPr>
            <sz val="9"/>
            <color indexed="81"/>
            <rFont val="Tahoma"/>
            <charset val="1"/>
          </rPr>
          <t xml:space="preserve">
Ingresos IPS Copago</t>
        </r>
      </text>
    </comment>
    <comment ref="AK16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INGRESOS IPS CUOTA MODERADORA Y COPAGOS</t>
        </r>
      </text>
    </comment>
    <comment ref="AK17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INGRESOS IPS CUOTA MODERADORA Y COPAGO</t>
        </r>
      </text>
    </comment>
    <comment ref="AK18" authorId="0" shapeId="0">
      <text>
        <r>
          <rPr>
            <b/>
            <sz val="9"/>
            <color indexed="81"/>
            <rFont val="Tahoma"/>
            <charset val="1"/>
          </rPr>
          <t>Geraldine Valencia Zambrano:</t>
        </r>
        <r>
          <rPr>
            <sz val="9"/>
            <color indexed="81"/>
            <rFont val="Tahoma"/>
            <charset val="1"/>
          </rPr>
          <t xml:space="preserve">
Ingreso IPS Copago</t>
        </r>
      </text>
    </comment>
    <comment ref="AK19" authorId="0" shapeId="0">
      <text>
        <r>
          <rPr>
            <b/>
            <sz val="9"/>
            <color indexed="81"/>
            <rFont val="Tahoma"/>
            <charset val="1"/>
          </rPr>
          <t>Geraldine Valencia Zambrano:</t>
        </r>
        <r>
          <rPr>
            <sz val="9"/>
            <color indexed="81"/>
            <rFont val="Tahoma"/>
            <charset val="1"/>
          </rPr>
          <t xml:space="preserve">
Ingresos IPS Copago y Cm</t>
        </r>
      </text>
    </comment>
    <comment ref="AK21" authorId="0" shapeId="0">
      <text>
        <r>
          <rPr>
            <b/>
            <sz val="9"/>
            <color indexed="81"/>
            <rFont val="Tahoma"/>
            <charset val="1"/>
          </rPr>
          <t>Geraldine Valencia Zambrano:</t>
        </r>
        <r>
          <rPr>
            <sz val="9"/>
            <color indexed="81"/>
            <rFont val="Tahoma"/>
            <charset val="1"/>
          </rPr>
          <t xml:space="preserve">
Ingresos IPS Copago y CM</t>
        </r>
      </text>
    </comment>
    <comment ref="AK22" authorId="0" shapeId="0">
      <text>
        <r>
          <rPr>
            <b/>
            <sz val="9"/>
            <color indexed="81"/>
            <rFont val="Tahoma"/>
            <charset val="1"/>
          </rPr>
          <t>Geraldine Valencia Zambrano:</t>
        </r>
        <r>
          <rPr>
            <sz val="9"/>
            <color indexed="81"/>
            <rFont val="Tahoma"/>
            <charset val="1"/>
          </rPr>
          <t xml:space="preserve">
Ingresos IPS Copago y CM</t>
        </r>
      </text>
    </comment>
    <comment ref="AK23" authorId="0" shapeId="0">
      <text>
        <r>
          <rPr>
            <b/>
            <sz val="9"/>
            <color indexed="81"/>
            <rFont val="Tahoma"/>
            <charset val="1"/>
          </rPr>
          <t>Geraldine Valencia Zambrano:</t>
        </r>
        <r>
          <rPr>
            <sz val="9"/>
            <color indexed="81"/>
            <rFont val="Tahoma"/>
            <charset val="1"/>
          </rPr>
          <t xml:space="preserve">
Ingreso IPS Copago</t>
        </r>
      </text>
    </comment>
    <comment ref="AK24" authorId="0" shapeId="0">
      <text>
        <r>
          <rPr>
            <b/>
            <sz val="9"/>
            <color indexed="81"/>
            <rFont val="Tahoma"/>
            <charset val="1"/>
          </rPr>
          <t>Geraldine Valencia Zambrano:</t>
        </r>
        <r>
          <rPr>
            <sz val="9"/>
            <color indexed="81"/>
            <rFont val="Tahoma"/>
            <charset val="1"/>
          </rPr>
          <t xml:space="preserve">
Ingresos IPS Copago</t>
        </r>
      </text>
    </comment>
    <comment ref="AK25" authorId="0" shapeId="0">
      <text>
        <r>
          <rPr>
            <b/>
            <sz val="9"/>
            <color indexed="81"/>
            <rFont val="Tahoma"/>
            <charset val="1"/>
          </rPr>
          <t>Geraldine Valencia Zambrano:</t>
        </r>
        <r>
          <rPr>
            <sz val="9"/>
            <color indexed="81"/>
            <rFont val="Tahoma"/>
            <charset val="1"/>
          </rPr>
          <t xml:space="preserve">
Ingresos IPS Copago</t>
        </r>
      </text>
    </comment>
    <comment ref="AK26" authorId="0" shapeId="0">
      <text>
        <r>
          <rPr>
            <b/>
            <sz val="9"/>
            <color indexed="81"/>
            <rFont val="Tahoma"/>
            <charset val="1"/>
          </rPr>
          <t>Geraldine Valencia Zambrano:</t>
        </r>
        <r>
          <rPr>
            <sz val="9"/>
            <color indexed="81"/>
            <rFont val="Tahoma"/>
            <charset val="1"/>
          </rPr>
          <t xml:space="preserve">
Ingreso IPS Copago</t>
        </r>
      </text>
    </comment>
    <comment ref="AK27" authorId="0" shapeId="0">
      <text>
        <r>
          <rPr>
            <b/>
            <sz val="9"/>
            <color indexed="81"/>
            <rFont val="Tahoma"/>
            <charset val="1"/>
          </rPr>
          <t>Geraldine Valencia Zambrano:</t>
        </r>
        <r>
          <rPr>
            <sz val="9"/>
            <color indexed="81"/>
            <rFont val="Tahoma"/>
            <charset val="1"/>
          </rPr>
          <t xml:space="preserve">
Ingresos IPS Copago</t>
        </r>
      </text>
    </comment>
    <comment ref="AK28" authorId="0" shapeId="0">
      <text>
        <r>
          <rPr>
            <b/>
            <sz val="9"/>
            <color indexed="81"/>
            <rFont val="Tahoma"/>
            <charset val="1"/>
          </rPr>
          <t>Geraldine Valencia Zambrano:</t>
        </r>
        <r>
          <rPr>
            <sz val="9"/>
            <color indexed="81"/>
            <rFont val="Tahoma"/>
            <charset val="1"/>
          </rPr>
          <t xml:space="preserve">
Ingresos IPS Copago</t>
        </r>
      </text>
    </comment>
    <comment ref="AK29" authorId="0" shapeId="0">
      <text>
        <r>
          <rPr>
            <b/>
            <sz val="9"/>
            <color indexed="81"/>
            <rFont val="Tahoma"/>
            <charset val="1"/>
          </rPr>
          <t>Geraldine Valencia Zambrano:</t>
        </r>
        <r>
          <rPr>
            <sz val="9"/>
            <color indexed="81"/>
            <rFont val="Tahoma"/>
            <charset val="1"/>
          </rPr>
          <t xml:space="preserve">
Ingresos IPS Copago</t>
        </r>
      </text>
    </comment>
    <comment ref="AK30" authorId="0" shapeId="0">
      <text>
        <r>
          <rPr>
            <b/>
            <sz val="9"/>
            <color indexed="81"/>
            <rFont val="Tahoma"/>
            <charset val="1"/>
          </rPr>
          <t>Geraldine Valencia Zambrano:</t>
        </r>
        <r>
          <rPr>
            <sz val="9"/>
            <color indexed="81"/>
            <rFont val="Tahoma"/>
            <charset val="1"/>
          </rPr>
          <t xml:space="preserve">
Ingreso IPS Copago</t>
        </r>
      </text>
    </comment>
    <comment ref="AK31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INGRESOS IPS COPAGOS</t>
        </r>
      </text>
    </comment>
    <comment ref="AK33" authorId="0" shapeId="0">
      <text>
        <r>
          <rPr>
            <b/>
            <sz val="9"/>
            <color indexed="81"/>
            <rFont val="Tahoma"/>
            <charset val="1"/>
          </rPr>
          <t>Geraldine Valencia Zambrano:</t>
        </r>
        <r>
          <rPr>
            <sz val="9"/>
            <color indexed="81"/>
            <rFont val="Tahoma"/>
            <charset val="1"/>
          </rPr>
          <t xml:space="preserve">
Copago R.Subsi</t>
        </r>
      </text>
    </comment>
    <comment ref="AK34" authorId="0" shapeId="0">
      <text>
        <r>
          <rPr>
            <b/>
            <sz val="9"/>
            <color indexed="81"/>
            <rFont val="Tahoma"/>
            <charset val="1"/>
          </rPr>
          <t>Geraldine Valencia Zambrano:</t>
        </r>
        <r>
          <rPr>
            <sz val="9"/>
            <color indexed="81"/>
            <rFont val="Tahoma"/>
            <charset val="1"/>
          </rPr>
          <t xml:space="preserve">
Ingresos Ips Copago</t>
        </r>
      </text>
    </comment>
  </commentList>
</comments>
</file>

<file path=xl/sharedStrings.xml><?xml version="1.0" encoding="utf-8"?>
<sst xmlns="http://schemas.openxmlformats.org/spreadsheetml/2006/main" count="539" uniqueCount="192">
  <si>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</si>
  <si>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</si>
  <si>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</si>
  <si>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</si>
  <si>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</si>
  <si>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</si>
  <si>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</si>
  <si>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</si>
  <si>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</si>
  <si>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</si>
  <si>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</si>
  <si>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</si>
  <si>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POR EVENTO</t>
  </si>
  <si>
    <t>900759245-0</t>
  </si>
  <si>
    <t>CENTRO MEDICO INTEGRATIVO MANAN SAS</t>
  </si>
  <si>
    <t>CR</t>
  </si>
  <si>
    <t>FECR</t>
  </si>
  <si>
    <t>FCR</t>
  </si>
  <si>
    <t>FOR-CSA-018</t>
  </si>
  <si>
    <t>HOJA 1 DE 2</t>
  </si>
  <si>
    <t>RESUMEN DE CARTERA REVISADA POR LA EPS</t>
  </si>
  <si>
    <t>VERSION 1</t>
  </si>
  <si>
    <t>SANTIAGO DE CALI , DICIEMBRE 05 DE 2022</t>
  </si>
  <si>
    <t>Con Corte al dia :31/10/2022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</si>
  <si>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</si>
  <si>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</si>
  <si>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</si>
  <si>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</si>
  <si>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</si>
  <si>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</si>
  <si>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</si>
  <si>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</si>
  <si>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</si>
  <si>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</si>
  <si>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</si>
  <si>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</si>
  <si>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</si>
  <si>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</si>
  <si>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</si>
  <si>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</si>
  <si>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</si>
  <si>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</si>
  <si>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</si>
  <si>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</si>
  <si>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</si>
  <si>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</si>
  <si>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</si>
  <si>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</si>
  <si>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</si>
  <si>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</si>
  <si>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</si>
  <si>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</si>
  <si>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</si>
  <si>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</si>
  <si>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DICIEMBRE 05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</si>
  <si>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</si>
  <si>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</si>
  <si>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</si>
  <si>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</si>
  <si>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</si>
  <si>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</si>
  <si>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</si>
  <si>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</si>
  <si>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</si>
  <si>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</si>
  <si>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</si>
  <si>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</si>
  <si>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</si>
  <si>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</si>
  <si>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</si>
  <si>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</si>
  <si>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</si>
  <si>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</si>
  <si>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</si>
  <si>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</si>
  <si>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</si>
  <si>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</si>
  <si>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</si>
  <si>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</si>
  <si>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</si>
  <si>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</si>
  <si>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CENTRO MEDICO INTEGRATIVO MANA S.A.S</t>
  </si>
  <si>
    <t>FCR_15</t>
  </si>
  <si>
    <t>900759245_FCR_15</t>
  </si>
  <si>
    <t>NULL</t>
  </si>
  <si>
    <t>OK</t>
  </si>
  <si>
    <t>FCR_742</t>
  </si>
  <si>
    <t>900759245_FCR_742</t>
  </si>
  <si>
    <t>FCR_445</t>
  </si>
  <si>
    <t>900759245_FCR_445</t>
  </si>
  <si>
    <t>FCR_741</t>
  </si>
  <si>
    <t>900759245_FCR_741</t>
  </si>
  <si>
    <t>FCR_602</t>
  </si>
  <si>
    <t>900759245_FCR_602</t>
  </si>
  <si>
    <t>FCR_740</t>
  </si>
  <si>
    <t>900759245_FCR_740</t>
  </si>
  <si>
    <t>B)Factura sin saldo ERP</t>
  </si>
  <si>
    <t>FECR_1495</t>
  </si>
  <si>
    <t>900759245_FECR_1495</t>
  </si>
  <si>
    <t>CR_7263</t>
  </si>
  <si>
    <t>900759245_CR_7263</t>
  </si>
  <si>
    <t>FCR_443</t>
  </si>
  <si>
    <t>900759245_FCR_443</t>
  </si>
  <si>
    <t>FCR_444</t>
  </si>
  <si>
    <t>900759245_FCR_444</t>
  </si>
  <si>
    <t>B)Factura sin saldo ERP/conciliar diferencia glosa aceptada</t>
  </si>
  <si>
    <t>FCR_599</t>
  </si>
  <si>
    <t>900759245_FCR_599</t>
  </si>
  <si>
    <t>FECR_1390</t>
  </si>
  <si>
    <t>900759245_FECR_1390</t>
  </si>
  <si>
    <t>SE ACEPTA GLOSA ENVIADA POR LA IPS EN CONCILIACION CON ELISABETH CHILITO POR QUE LA AUTO 210273114427159 AUTO Y FACTURARON 5ANGELA CAMPAZ</t>
  </si>
  <si>
    <t>FCR_1215</t>
  </si>
  <si>
    <t>900759245_FCR_1215</t>
  </si>
  <si>
    <t>ACTA DE CONCILIACION - 12/08/2022IPS ACEPTA $315250 - JHON JAIRO LOZADAEPS KEVIN YALANDA $ 491148</t>
  </si>
  <si>
    <t>FECR_1022</t>
  </si>
  <si>
    <t>900759245_FECR_1022</t>
  </si>
  <si>
    <t>IPS ACEPTA GLOSA CONCILIADA EN CONJUNTO CON ELISABETHCHILITOANGELA CAMPAZ</t>
  </si>
  <si>
    <t>FECR_1307</t>
  </si>
  <si>
    <t>900759245_FECR_1307</t>
  </si>
  <si>
    <t>LA IPS ACEPTA GLOSA EN CONCILIACION EN CONJUNTO CON ELISABETH CHILITO PARA REFACTURAR EL VALOR PTE 241878 POR REGIMENSUBSIDIADOANGELA CAMPAZ</t>
  </si>
  <si>
    <t>CR_7262</t>
  </si>
  <si>
    <t>900759245_CR_7262</t>
  </si>
  <si>
    <t>se acepta glosa enviada y aceptada por la ips por pte de regimen subsidiado facturada en  factura de pte contributivonc-2020-08 firmada por john jairo lozadaangela cAMPAZ</t>
  </si>
  <si>
    <t>FCR_318</t>
  </si>
  <si>
    <t>900759245_FCR_318</t>
  </si>
  <si>
    <t>ACTA DE CONCILIACION 12-08-2022IPS ACEPTA JHON JAIRO LOZADA $458582EPS ACPETA KEVIN YALANDA $0.0KEVIN YALANDA</t>
  </si>
  <si>
    <t>FCR_330</t>
  </si>
  <si>
    <t>900759245_FCR_330</t>
  </si>
  <si>
    <t>LA IPS ACEPTA GLOSA CONCILIADA EN CONJUNTO CON ELISABETH CHILITOANGELA CAMPAZ</t>
  </si>
  <si>
    <t>FCR_17</t>
  </si>
  <si>
    <t>900759245_FCR_17</t>
  </si>
  <si>
    <t>LA IPS ACEPTA GLOSA CONCILIADA EN CONJUNTO CON ELISABETHCHILITO PARA ENVIAR UNA NUEVA FACTURA POR EL VALOR PTEPOR REGIMEN SUBSIDIADOANGELA CAMPAZ</t>
  </si>
  <si>
    <t>FCR_18</t>
  </si>
  <si>
    <t>900759245_FCR_18</t>
  </si>
  <si>
    <t>LA IPS ACEPTA GLOSA CONCILIADA EN CONJUNTO CON ELISABETHCHILITOANGELA CAMPAZ</t>
  </si>
  <si>
    <t>FCR_221</t>
  </si>
  <si>
    <t>900759245_FCR_221</t>
  </si>
  <si>
    <t>FCR_315</t>
  </si>
  <si>
    <t>900759245_FCR_315</t>
  </si>
  <si>
    <t>B)Factura sin saldo ERP/conciliar diferencia valor de factura</t>
  </si>
  <si>
    <t>CR_7929</t>
  </si>
  <si>
    <t>900759245_CR_7929</t>
  </si>
  <si>
    <t>CR_7932</t>
  </si>
  <si>
    <t>900759245_CR_7932</t>
  </si>
  <si>
    <t>CR_7933</t>
  </si>
  <si>
    <t>900759245_CR_7933</t>
  </si>
  <si>
    <t>CR_8348</t>
  </si>
  <si>
    <t>900759245_CR_8348</t>
  </si>
  <si>
    <t>FECR_1374</t>
  </si>
  <si>
    <t>900759245_FECR_1374</t>
  </si>
  <si>
    <t>FECR_1375</t>
  </si>
  <si>
    <t>900759245_FECR_1375</t>
  </si>
  <si>
    <t>FECR_1491</t>
  </si>
  <si>
    <t>900759245_FECR_1491</t>
  </si>
  <si>
    <t>FCR_601</t>
  </si>
  <si>
    <t>900759245_FCR_601</t>
  </si>
  <si>
    <t>FCR_1214</t>
  </si>
  <si>
    <t>900759245_FCR_1214</t>
  </si>
  <si>
    <t>FCR_739</t>
  </si>
  <si>
    <t>900759245_FCR_739</t>
  </si>
  <si>
    <t>FACTURA CANCELADA</t>
  </si>
  <si>
    <t>18.10.2022</t>
  </si>
  <si>
    <t>31.05.2022</t>
  </si>
  <si>
    <t>13.07.2022</t>
  </si>
  <si>
    <t>14.12.2021</t>
  </si>
  <si>
    <t>27.01.2020</t>
  </si>
  <si>
    <t>29.04.2020</t>
  </si>
  <si>
    <t>31.03.2022</t>
  </si>
  <si>
    <t>31.12.2021</t>
  </si>
  <si>
    <t>30.04.2022</t>
  </si>
  <si>
    <t>27.10.2021</t>
  </si>
  <si>
    <t>FACTURA PENDIENTE EN PROGRAMACION DE PAGO</t>
  </si>
  <si>
    <t>14.07.2022</t>
  </si>
  <si>
    <t>17.08.2021</t>
  </si>
  <si>
    <t>OBS</t>
  </si>
  <si>
    <t>13.10.2021</t>
  </si>
  <si>
    <t>28.07.2021</t>
  </si>
  <si>
    <t>22.04.2022</t>
  </si>
  <si>
    <t>30.06.2022</t>
  </si>
  <si>
    <t>Total general</t>
  </si>
  <si>
    <t>Tipificación</t>
  </si>
  <si>
    <t>Cant Facturas</t>
  </si>
  <si>
    <t>Saldo Facturas</t>
  </si>
  <si>
    <t>Señores : CENTRO MEDICO INTEGRATIVO MANA S.A.S</t>
  </si>
  <si>
    <t>NIT: 900759245</t>
  </si>
  <si>
    <t>A continuacion me permito remitir nuestra respuesta al estado de cartera presentado en la fecha: 01/12/2022</t>
  </si>
  <si>
    <t>31.01.2022</t>
  </si>
  <si>
    <t>FACTURA CANCELADA - GLOSA ACEPTADA POR IPS</t>
  </si>
  <si>
    <t>30.06.2020</t>
  </si>
  <si>
    <t>07.09.2020</t>
  </si>
  <si>
    <t>Valor Glosa Aceptada</t>
  </si>
  <si>
    <t>Centro Médico Integrativo Maná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</si>
</sst>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yyyy\-mm\-dd;@"/>
    <numFmt numFmtId="165" formatCode="&quot;$&quot;\ #,##0;[Red]&quot;$&quot;\ #,##0"/>
    <numFmt numFmtId="166" formatCode="&quot;$&quot;\ #,##0"/>
    <numFmt numFmtId="167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1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3" fontId="0" fillId="0" borderId="1" xfId="0" applyNumberForma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5" fontId="0" fillId="0" borderId="1" xfId="0" applyNumberFormat="1" applyFill="1" applyBorder="1"/>
    <xf numFmtId="3" fontId="3" fillId="0" borderId="1" xfId="0" applyNumberFormat="1" applyFont="1" applyFill="1" applyBorder="1" applyAlignment="1" applyProtection="1">
      <alignment horizontal="right" vertical="center" wrapText="1"/>
    </xf>
    <xf numFmtId="3" fontId="0" fillId="0" borderId="1" xfId="0" applyNumberFormat="1" applyBorder="1"/>
    <xf numFmtId="0" fontId="0" fillId="0" borderId="2" xfId="0" applyFont="1" applyFill="1" applyBorder="1" applyAlignment="1">
      <alignment horizontal="center"/>
    </xf>
    <xf numFmtId="15" fontId="0" fillId="0" borderId="3" xfId="0" applyNumberFormat="1" applyFill="1" applyBorder="1"/>
    <xf numFmtId="3" fontId="0" fillId="0" borderId="0" xfId="0" applyNumberFormat="1"/>
    <xf numFmtId="0" fontId="7" fillId="0" borderId="0" xfId="2" applyFont="1"/>
    <xf numFmtId="0" fontId="7" fillId="0" borderId="4" xfId="2" applyFont="1" applyBorder="1" applyAlignment="1">
      <alignment horizontal="centerContinuous"/>
    </xf>
    <xf numFmtId="0" fontId="7" fillId="0" borderId="5" xfId="2" applyFont="1" applyBorder="1" applyAlignment="1">
      <alignment horizontal="centerContinuous"/>
    </xf>
    <xf numFmtId="0" fontId="8" fillId="0" borderId="4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9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8" fillId="0" borderId="13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4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/>
    </xf>
    <xf numFmtId="0" fontId="7" fillId="0" borderId="12" xfId="2" applyFont="1" applyBorder="1" applyAlignment="1">
      <alignment horizontal="centerContinuous"/>
    </xf>
    <xf numFmtId="0" fontId="7" fillId="0" borderId="8" xfId="2" applyFont="1" applyBorder="1"/>
    <xf numFmtId="0" fontId="7" fillId="0" borderId="9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" fontId="7" fillId="0" borderId="0" xfId="2" applyNumberFormat="1" applyFont="1" applyAlignment="1">
      <alignment horizontal="center"/>
    </xf>
    <xf numFmtId="165" fontId="7" fillId="0" borderId="0" xfId="2" applyNumberFormat="1" applyFont="1" applyAlignment="1">
      <alignment horizontal="right"/>
    </xf>
    <xf numFmtId="166" fontId="7" fillId="0" borderId="0" xfId="2" applyNumberFormat="1" applyFont="1" applyAlignment="1">
      <alignment horizontal="right"/>
    </xf>
    <xf numFmtId="1" fontId="7" fillId="0" borderId="11" xfId="2" applyNumberFormat="1" applyFont="1" applyBorder="1" applyAlignment="1">
      <alignment horizontal="center"/>
    </xf>
    <xf numFmtId="165" fontId="7" fillId="0" borderId="11" xfId="2" applyNumberFormat="1" applyFont="1" applyBorder="1" applyAlignment="1">
      <alignment horizontal="right"/>
    </xf>
    <xf numFmtId="165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5" xfId="2" applyNumberFormat="1" applyFont="1" applyBorder="1" applyAlignment="1">
      <alignment horizontal="center"/>
    </xf>
    <xf numFmtId="165" fontId="8" fillId="0" borderId="15" xfId="2" applyNumberFormat="1" applyFont="1" applyBorder="1" applyAlignment="1">
      <alignment horizontal="right"/>
    </xf>
    <xf numFmtId="165" fontId="7" fillId="0" borderId="0" xfId="2" applyNumberFormat="1" applyFont="1"/>
    <xf numFmtId="165" fontId="7" fillId="0" borderId="11" xfId="2" applyNumberFormat="1" applyFont="1" applyBorder="1"/>
    <xf numFmtId="165" fontId="8" fillId="0" borderId="11" xfId="2" applyNumberFormat="1" applyFont="1" applyBorder="1"/>
    <xf numFmtId="165" fontId="8" fillId="0" borderId="0" xfId="2" applyNumberFormat="1" applyFont="1"/>
    <xf numFmtId="0" fontId="7" fillId="0" borderId="10" xfId="2" applyFont="1" applyBorder="1"/>
    <xf numFmtId="0" fontId="7" fillId="0" borderId="11" xfId="2" applyFont="1" applyBorder="1"/>
    <xf numFmtId="0" fontId="7" fillId="0" borderId="12" xfId="2" applyFont="1" applyBorder="1"/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7" fontId="9" fillId="0" borderId="1" xfId="3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7" fontId="9" fillId="4" borderId="1" xfId="3" applyNumberFormat="1" applyFont="1" applyFill="1" applyBorder="1" applyAlignment="1">
      <alignment horizontal="center" vertical="center" wrapText="1"/>
    </xf>
    <xf numFmtId="167" fontId="9" fillId="5" borderId="1" xfId="3" applyNumberFormat="1" applyFont="1" applyFill="1" applyBorder="1" applyAlignment="1">
      <alignment horizontal="center" vertical="center" wrapText="1"/>
    </xf>
    <xf numFmtId="167" fontId="9" fillId="3" borderId="1" xfId="3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7" fontId="0" fillId="0" borderId="1" xfId="3" applyNumberFormat="1" applyFont="1" applyBorder="1"/>
    <xf numFmtId="167" fontId="9" fillId="0" borderId="0" xfId="3" applyNumberFormat="1" applyFont="1"/>
    <xf numFmtId="0" fontId="0" fillId="0" borderId="1" xfId="3" applyNumberFormat="1" applyFont="1" applyBorder="1"/>
    <xf numFmtId="167" fontId="0" fillId="0" borderId="0" xfId="0" applyNumberFormat="1"/>
    <xf numFmtId="167" fontId="0" fillId="0" borderId="1" xfId="0" applyNumberFormat="1" applyBorder="1"/>
    <xf numFmtId="167" fontId="0" fillId="0" borderId="0" xfId="3" applyNumberFormat="1" applyFont="1"/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" xfId="0" pivotButton="1" applyBorder="1" applyAlignment="1">
      <alignment horizontal="center"/>
    </xf>
    <xf numFmtId="0" fontId="0" fillId="0" borderId="0" xfId="0" applyAlignment="1">
      <alignment horizontal="center"/>
    </xf>
    <xf numFmtId="166" fontId="8" fillId="0" borderId="0" xfId="2" applyNumberFormat="1" applyFont="1" applyAlignment="1">
      <alignment horizontal="right"/>
    </xf>
    <xf numFmtId="0" fontId="0" fillId="0" borderId="1" xfId="0" applyFill="1" applyBorder="1"/>
    <xf numFmtId="0" fontId="0" fillId="0" borderId="20" xfId="0" applyBorder="1" applyAlignment="1">
      <alignment horizontal="left"/>
    </xf>
    <xf numFmtId="167" fontId="0" fillId="0" borderId="0" xfId="0" applyNumberFormat="1" applyBorder="1"/>
    <xf numFmtId="167" fontId="0" fillId="0" borderId="18" xfId="0" applyNumberFormat="1" applyBorder="1"/>
    <xf numFmtId="0" fontId="0" fillId="0" borderId="1" xfId="0" applyBorder="1" applyAlignment="1">
      <alignment horizontal="center"/>
    </xf>
    <xf numFmtId="0" fontId="0" fillId="0" borderId="16" xfId="0" applyNumberFormat="1" applyBorder="1" applyAlignment="1">
      <alignment horizontal="center"/>
    </xf>
    <xf numFmtId="0" fontId="0" fillId="0" borderId="20" xfId="0" applyNumberFormat="1" applyBorder="1" applyAlignment="1">
      <alignment horizontal="center"/>
    </xf>
    <xf numFmtId="0" fontId="0" fillId="0" borderId="17" xfId="0" applyNumberFormat="1" applyBorder="1" applyAlignment="1">
      <alignment horizontal="center"/>
    </xf>
    <xf numFmtId="167" fontId="0" fillId="0" borderId="21" xfId="0" applyNumberFormat="1" applyBorder="1" applyAlignment="1">
      <alignment horizontal="center"/>
    </xf>
    <xf numFmtId="167" fontId="0" fillId="0" borderId="16" xfId="3" applyNumberFormat="1" applyFont="1" applyBorder="1"/>
    <xf numFmtId="167" fontId="0" fillId="0" borderId="20" xfId="3" applyNumberFormat="1" applyFont="1" applyBorder="1"/>
    <xf numFmtId="167" fontId="0" fillId="0" borderId="19" xfId="0" applyNumberFormat="1" applyBorder="1" applyAlignment="1">
      <alignment horizontal="center"/>
    </xf>
    <xf numFmtId="167" fontId="0" fillId="0" borderId="17" xfId="3" applyNumberFormat="1" applyFont="1" applyBorder="1" applyAlignment="1">
      <alignment horizontal="center"/>
    </xf>
  </cellXfs>
  <cellStyles count="4">
    <cellStyle name="Millares" xfId="3" builtinId="3"/>
    <cellStyle name="Millares [0]" xfId="1" builtinId="6"/>
    <cellStyle name="Normal" xfId="0" builtinId="0"/>
    <cellStyle name="Normal 2 2" xfId="2"/>
  </cellStyles>
  <dxfs count="19">
    <dxf>
      <alignment horizontal="center" readingOrder="0"/>
    </dxf>
    <dxf>
      <alignment horizontal="center" readingOrder="0"/>
    </dxf>
    <dxf>
      <border>
        <left style="thin">
          <color indexed="64"/>
        </lef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numFmt numFmtId="167" formatCode="_-* #,##0_-;\-* #,##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numFmt numFmtId="167" formatCode="_-* #,##0_-;\-* #,##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10.567546180559" createdVersion="5" refreshedVersion="5" minRefreshableVersion="3" recordCount="32">
  <cacheSource type="worksheet">
    <worksheetSource ref="A2:AV34" sheet="ESTADO DE CADA FACTURA"/>
  </cacheSource>
  <cacheFields count="48">
    <cacheField name="NIT IPS" numFmtId="0">
      <sharedItems containsSemiMixedTypes="0" containsString="0" containsNumber="1" containsInteger="1" minValue="900759245" maxValue="900759245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5" maxValue="8348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15" maxValue="8348"/>
    </cacheField>
    <cacheField name="FECHA FACT IPS" numFmtId="14">
      <sharedItems containsSemiMixedTypes="0" containsNonDate="0" containsDate="1" containsString="0" minDate="2020-01-14T00:00:00" maxDate="2022-04-13T00:00:00"/>
    </cacheField>
    <cacheField name="VALOR FACT IPS" numFmtId="167">
      <sharedItems containsSemiMixedTypes="0" containsString="0" containsNumber="1" containsInteger="1" minValue="85050" maxValue="16115005"/>
    </cacheField>
    <cacheField name="SALDO FACT IPS" numFmtId="167">
      <sharedItems containsSemiMixedTypes="0" containsString="0" containsNumber="1" containsInteger="1" minValue="0" maxValue="932022"/>
    </cacheField>
    <cacheField name="OBSERVACION SASS" numFmtId="0">
      <sharedItems/>
    </cacheField>
    <cacheField name="ESTADO EPS DICIEMBRE 05" numFmtId="0">
      <sharedItems count="3">
        <s v="FACTURA CANCELADA"/>
        <s v="FACTURA PENDIENTE EN PROGRAMACION DE PAGO"/>
        <s v="FACTURA CANCELADA - GLOSA ACEPTADA POR IPS"/>
      </sharedItems>
    </cacheField>
    <cacheField name="VALIDACION ALFA FACT" numFmtId="167">
      <sharedItems/>
    </cacheField>
    <cacheField name="VALOR RADICADO FACT" numFmtId="167">
      <sharedItems containsSemiMixedTypes="0" containsString="0" containsNumber="1" containsInteger="1" minValue="85050" maxValue="15826505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85050" maxValue="15753341"/>
    </cacheField>
    <cacheField name="VALOR GLOSA ACEPTDA" numFmtId="167">
      <sharedItems containsString="0" containsBlank="1" containsNumber="1" containsInteger="1" minValue="0" maxValue="540612"/>
    </cacheField>
    <cacheField name="OBSERVACION GLOSA ACEPTADA" numFmtId="0">
      <sharedItems containsBlank="1"/>
    </cacheField>
    <cacheField name="VALOR GLOSA DEVUELTA" numFmtId="167">
      <sharedItems containsString="0" containsBlank="1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7">
      <sharedItems containsSemiMixedTypes="0" containsString="0" containsNumber="1" containsInteger="1" minValue="0" maxValue="0"/>
    </cacheField>
    <cacheField name="VALOR CANCELADO SAP" numFmtId="167">
      <sharedItems containsSemiMixedTypes="0" containsString="0" containsNumber="1" minValue="590" maxValue="14953165"/>
    </cacheField>
    <cacheField name="RETENCION" numFmtId="167">
      <sharedItems containsSemiMixedTypes="0" containsString="0" containsNumber="1" containsInteger="1" minValue="0" maxValue="319900"/>
    </cacheField>
    <cacheField name="DOC COMPENSACION SAP" numFmtId="0">
      <sharedItems containsSemiMixedTypes="0" containsString="0" containsNumber="1" containsInteger="1" minValue="2200833875" maxValue="4800055417"/>
    </cacheField>
    <cacheField name="FECHA COMPENSACION SAP" numFmtId="0">
      <sharedItems/>
    </cacheField>
    <cacheField name="VALOR CANCELADO SAP2" numFmtId="0">
      <sharedItems containsString="0" containsBlank="1" containsNumber="1" containsInteger="1" minValue="25194" maxValue="14034234"/>
    </cacheField>
    <cacheField name="RETENCION2" numFmtId="0">
      <sharedItems containsString="0" containsBlank="1" containsNumber="1" containsInteger="1" minValue="508" maxValue="95836"/>
    </cacheField>
    <cacheField name="DOC COMPENSACION SAP2" numFmtId="0">
      <sharedItems containsString="0" containsBlank="1" containsNumber="1" containsInteger="1" minValue="2200874892" maxValue="4800055417"/>
    </cacheField>
    <cacheField name="FECHA COMPENSACION SAP2" numFmtId="0">
      <sharedItems containsBlank="1"/>
    </cacheField>
    <cacheField name="VALOR CANCELADO SAP3" numFmtId="0">
      <sharedItems containsString="0" containsBlank="1" containsNumber="1" containsInteger="1" minValue="182910" maxValue="4460394"/>
    </cacheField>
    <cacheField name="RETENCION3" numFmtId="0">
      <sharedItems containsNonDate="0" containsString="0" containsBlank="1"/>
    </cacheField>
    <cacheField name="DOC COMPENSACION SAP3" numFmtId="0">
      <sharedItems containsString="0" containsBlank="1" containsNumber="1" containsInteger="1" minValue="2201214981" maxValue="4800055417"/>
    </cacheField>
    <cacheField name="FECHA COMPENSACION SAP3" numFmtId="0">
      <sharedItems containsBlank="1"/>
    </cacheField>
    <cacheField name="OBS" numFmtId="0">
      <sharedItems containsString="0" containsBlank="1" containsNumber="1" containsInteger="1" minValue="2184" maxValue="512900"/>
    </cacheField>
    <cacheField name="FECHA RAD IPS" numFmtId="14">
      <sharedItems containsSemiMixedTypes="0" containsNonDate="0" containsDate="1" containsString="0" minDate="2020-01-14T00:00:00" maxDate="2022-04-13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emiMixedTypes="0" containsString="0" containsNumber="1" containsInteger="1" minValue="1" maxValue="2"/>
    </cacheField>
    <cacheField name="F PROBABLE PAGO SASS" numFmtId="0">
      <sharedItems containsSemiMixedTypes="0" containsString="0" containsNumber="1" containsInteger="1" minValue="20200130" maxValue="20220831"/>
    </cacheField>
    <cacheField name="F RAD SASS" numFmtId="0">
      <sharedItems containsSemiMixedTypes="0" containsString="0" containsNumber="1" containsInteger="1" minValue="20200115" maxValue="20220817"/>
    </cacheField>
    <cacheField name="VALOR REPORTADO CRICULAR 030" numFmtId="167">
      <sharedItems containsSemiMixedTypes="0" containsString="0" containsNumber="1" containsInteger="1" minValue="85050" maxValue="15826505"/>
    </cacheField>
    <cacheField name="VALOR GLOSA ACEPTADA REPORTADO CIRCULAR 030" numFmtId="167">
      <sharedItems containsSemiMixedTypes="0" containsString="0" containsNumber="1" containsInteger="1" minValue="0" maxValue="540612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">
  <r>
    <n v="900759245"/>
    <s v="CENTRO MEDICO INTEGRATIVO MANA S.A.S"/>
    <s v="FCR"/>
    <n v="15"/>
    <s v="FCR_15"/>
    <s v="900759245_FCR_15"/>
    <s v="FCR"/>
    <n v="15"/>
    <d v="2021-08-11T00:00:00"/>
    <n v="182910"/>
    <n v="0"/>
    <s v="NULL"/>
    <x v="0"/>
    <s v="OK"/>
    <n v="182910"/>
    <n v="0"/>
    <n v="0"/>
    <n v="0"/>
    <n v="182910"/>
    <n v="0"/>
    <m/>
    <n v="0"/>
    <m/>
    <n v="0"/>
    <n v="182910"/>
    <n v="0"/>
    <n v="2201304419"/>
    <s v="18.10.2022"/>
    <m/>
    <m/>
    <m/>
    <m/>
    <m/>
    <m/>
    <m/>
    <m/>
    <m/>
    <d v="2021-08-11T00:00:00"/>
    <m/>
    <n v="2"/>
    <m/>
    <m/>
    <n v="1"/>
    <n v="20210831"/>
    <n v="20210815"/>
    <n v="182910"/>
    <n v="0"/>
    <m/>
  </r>
  <r>
    <n v="900759245"/>
    <s v="CENTRO MEDICO INTEGRATIVO MANA S.A.S"/>
    <s v="FCR"/>
    <n v="742"/>
    <s v="FCR_742"/>
    <s v="900759245_FCR_742"/>
    <s v="FCR"/>
    <n v="742"/>
    <d v="2021-12-14T00:00:00"/>
    <n v="854630"/>
    <n v="0"/>
    <s v="NULL"/>
    <x v="0"/>
    <s v="OK"/>
    <n v="854630"/>
    <n v="0"/>
    <n v="0"/>
    <n v="0"/>
    <n v="854630"/>
    <n v="0"/>
    <m/>
    <n v="0"/>
    <m/>
    <n v="0"/>
    <n v="854630"/>
    <n v="0"/>
    <n v="2201304419"/>
    <s v="18.10.2022"/>
    <m/>
    <m/>
    <m/>
    <m/>
    <m/>
    <m/>
    <m/>
    <m/>
    <m/>
    <d v="2021-12-14T00:00:00"/>
    <m/>
    <n v="2"/>
    <m/>
    <m/>
    <n v="1"/>
    <n v="20211230"/>
    <n v="20211220"/>
    <n v="854630"/>
    <n v="0"/>
    <m/>
  </r>
  <r>
    <n v="900759245"/>
    <s v="CENTRO MEDICO INTEGRATIVO MANA S.A.S"/>
    <s v="FCR"/>
    <n v="445"/>
    <s v="FCR_445"/>
    <s v="900759245_FCR_445"/>
    <s v="FCR"/>
    <n v="445"/>
    <d v="2021-11-19T00:00:00"/>
    <n v="10036088"/>
    <n v="0"/>
    <s v="NULL"/>
    <x v="0"/>
    <s v="OK"/>
    <n v="9891288"/>
    <n v="0"/>
    <n v="0"/>
    <n v="0"/>
    <n v="9891288"/>
    <n v="0"/>
    <m/>
    <n v="0"/>
    <m/>
    <n v="0"/>
    <n v="9891288"/>
    <n v="0"/>
    <n v="2201242781"/>
    <s v="31.05.2022"/>
    <m/>
    <m/>
    <m/>
    <m/>
    <m/>
    <m/>
    <m/>
    <m/>
    <n v="144800"/>
    <d v="2021-11-19T00:00:00"/>
    <m/>
    <n v="2"/>
    <m/>
    <m/>
    <n v="1"/>
    <n v="20211230"/>
    <n v="20211217"/>
    <n v="9891288"/>
    <n v="0"/>
    <m/>
  </r>
  <r>
    <n v="900759245"/>
    <s v="CENTRO MEDICO INTEGRATIVO MANA S.A.S"/>
    <s v="FCR"/>
    <n v="741"/>
    <s v="FCR_741"/>
    <s v="900759245_FCR_741"/>
    <s v="FCR"/>
    <n v="741"/>
    <d v="2021-12-14T00:00:00"/>
    <n v="761164"/>
    <n v="0"/>
    <s v="NULL"/>
    <x v="0"/>
    <s v="OK"/>
    <n v="758364"/>
    <n v="0"/>
    <n v="0"/>
    <n v="0"/>
    <n v="758364"/>
    <n v="0"/>
    <m/>
    <n v="0"/>
    <m/>
    <n v="0"/>
    <n v="758364"/>
    <n v="0"/>
    <n v="2201304419"/>
    <s v="18.10.2022"/>
    <m/>
    <m/>
    <m/>
    <m/>
    <m/>
    <m/>
    <m/>
    <m/>
    <n v="2800"/>
    <d v="2021-12-14T00:00:00"/>
    <m/>
    <n v="2"/>
    <m/>
    <m/>
    <n v="1"/>
    <n v="20211230"/>
    <n v="20211220"/>
    <n v="758364"/>
    <n v="0"/>
    <m/>
  </r>
  <r>
    <n v="900759245"/>
    <s v="CENTRO MEDICO INTEGRATIVO MANA S.A.S"/>
    <s v="FCR"/>
    <n v="602"/>
    <s v="FCR_602"/>
    <s v="900759245_FCR_602"/>
    <s v="FCR"/>
    <n v="602"/>
    <d v="2021-12-01T00:00:00"/>
    <n v="292656"/>
    <n v="0"/>
    <s v="NULL"/>
    <x v="0"/>
    <s v="OK"/>
    <n v="281556"/>
    <n v="0"/>
    <n v="0"/>
    <n v="0"/>
    <n v="281556"/>
    <n v="0"/>
    <m/>
    <n v="0"/>
    <m/>
    <n v="0"/>
    <n v="281556"/>
    <n v="0"/>
    <n v="2201304419"/>
    <s v="18.10.2022"/>
    <m/>
    <m/>
    <m/>
    <m/>
    <m/>
    <m/>
    <m/>
    <m/>
    <n v="11100"/>
    <d v="2021-12-01T00:00:00"/>
    <m/>
    <n v="2"/>
    <m/>
    <m/>
    <n v="1"/>
    <n v="20211230"/>
    <n v="20211202"/>
    <n v="281556"/>
    <n v="0"/>
    <m/>
  </r>
  <r>
    <n v="900759245"/>
    <s v="CENTRO MEDICO INTEGRATIVO MANA S.A.S"/>
    <s v="FCR"/>
    <n v="740"/>
    <s v="FCR_740"/>
    <s v="900759245_FCR_740"/>
    <s v="FCR"/>
    <n v="740"/>
    <d v="2021-12-14T00:00:00"/>
    <n v="932022"/>
    <n v="932022"/>
    <s v="B)Factura sin saldo ERP"/>
    <x v="0"/>
    <s v="OK"/>
    <n v="932022"/>
    <n v="0"/>
    <n v="0"/>
    <n v="0"/>
    <n v="932022"/>
    <n v="0"/>
    <m/>
    <n v="0"/>
    <m/>
    <n v="0"/>
    <n v="932022"/>
    <n v="0"/>
    <n v="2201259405"/>
    <s v="13.07.2022"/>
    <m/>
    <m/>
    <m/>
    <m/>
    <m/>
    <m/>
    <m/>
    <m/>
    <m/>
    <d v="2021-12-14T00:00:00"/>
    <m/>
    <n v="2"/>
    <m/>
    <m/>
    <n v="1"/>
    <n v="20211230"/>
    <n v="20211220"/>
    <n v="932022"/>
    <n v="0"/>
    <m/>
  </r>
  <r>
    <n v="900759245"/>
    <s v="CENTRO MEDICO INTEGRATIVO MANA S.A.S"/>
    <s v="FECR"/>
    <n v="1495"/>
    <s v="FECR_1495"/>
    <s v="900759245_FECR_1495"/>
    <s v="FECR"/>
    <n v="1495"/>
    <d v="2021-07-12T00:00:00"/>
    <n v="2571660"/>
    <n v="127040"/>
    <s v="B)Factura sin saldo ERP"/>
    <x v="0"/>
    <s v="OK"/>
    <n v="2571660"/>
    <n v="0"/>
    <n v="0"/>
    <n v="0"/>
    <n v="2571660"/>
    <m/>
    <m/>
    <n v="0"/>
    <m/>
    <n v="0"/>
    <n v="2444620"/>
    <n v="49890"/>
    <n v="2201151895"/>
    <s v="14.12.2021"/>
    <n v="75607"/>
    <n v="1543"/>
    <n v="2201125406"/>
    <s v="27.10.2021"/>
    <m/>
    <m/>
    <m/>
    <m/>
    <m/>
    <d v="2021-07-12T00:00:00"/>
    <m/>
    <n v="2"/>
    <m/>
    <m/>
    <n v="1"/>
    <n v="20210730"/>
    <n v="20210712"/>
    <n v="2571660"/>
    <n v="0"/>
    <m/>
  </r>
  <r>
    <n v="900759245"/>
    <s v="CENTRO MEDICO INTEGRATIVO MANA S.A.S"/>
    <s v="CR"/>
    <n v="7263"/>
    <s v="CR_7263"/>
    <s v="900759245_CR_7263"/>
    <s v="CR"/>
    <n v="7263"/>
    <d v="2020-01-14T00:00:00"/>
    <n v="85050"/>
    <n v="9355"/>
    <s v="B)Factura sin saldo ERP"/>
    <x v="0"/>
    <s v="OK"/>
    <n v="85050"/>
    <n v="0"/>
    <n v="0"/>
    <n v="0"/>
    <n v="85050"/>
    <n v="0"/>
    <m/>
    <n v="0"/>
    <m/>
    <n v="0"/>
    <n v="85050"/>
    <n v="0"/>
    <n v="4800036043"/>
    <s v="27.01.2020"/>
    <m/>
    <m/>
    <m/>
    <m/>
    <m/>
    <m/>
    <m/>
    <m/>
    <m/>
    <d v="2020-01-14T00:00:00"/>
    <m/>
    <n v="2"/>
    <m/>
    <m/>
    <n v="1"/>
    <n v="20200130"/>
    <n v="20200115"/>
    <n v="85050"/>
    <n v="0"/>
    <m/>
  </r>
  <r>
    <n v="900759245"/>
    <s v="CENTRO MEDICO INTEGRATIVO MANA S.A.S"/>
    <s v="FCR"/>
    <n v="443"/>
    <s v="FCR_443"/>
    <s v="900759245_FCR_443"/>
    <s v="FCR"/>
    <n v="443"/>
    <d v="2021-11-19T00:00:00"/>
    <n v="3105648"/>
    <n v="40950"/>
    <s v="B)Factura sin saldo ERP"/>
    <x v="1"/>
    <s v="OK"/>
    <n v="3105648"/>
    <n v="0"/>
    <n v="0"/>
    <n v="0"/>
    <n v="3105648"/>
    <n v="0"/>
    <m/>
    <n v="0"/>
    <m/>
    <n v="0"/>
    <n v="3064698"/>
    <n v="0"/>
    <n v="2201242781"/>
    <s v="31.05.2022"/>
    <m/>
    <m/>
    <m/>
    <m/>
    <m/>
    <m/>
    <m/>
    <m/>
    <m/>
    <d v="2021-11-19T00:00:00"/>
    <m/>
    <n v="2"/>
    <m/>
    <m/>
    <n v="2"/>
    <n v="20220831"/>
    <n v="20220817"/>
    <n v="3105648"/>
    <n v="0"/>
    <m/>
  </r>
  <r>
    <n v="900759245"/>
    <s v="CENTRO MEDICO INTEGRATIVO MANA S.A.S"/>
    <s v="FCR"/>
    <n v="444"/>
    <s v="FCR_444"/>
    <s v="900759245_FCR_444"/>
    <s v="FCR"/>
    <n v="444"/>
    <d v="2021-11-19T00:00:00"/>
    <n v="1182380"/>
    <n v="1311"/>
    <s v="B)Factura sin saldo ERP/conciliar diferencia glosa aceptada"/>
    <x v="0"/>
    <s v="OK"/>
    <n v="1182380"/>
    <n v="0"/>
    <n v="0"/>
    <n v="0"/>
    <n v="1160530"/>
    <n v="21850"/>
    <m/>
    <n v="0"/>
    <m/>
    <n v="0"/>
    <n v="64239"/>
    <n v="1311"/>
    <n v="2201304419"/>
    <s v="18.10.2022"/>
    <n v="1094980"/>
    <m/>
    <n v="2201304419"/>
    <s v="18.10.2022"/>
    <m/>
    <m/>
    <m/>
    <m/>
    <m/>
    <d v="2021-11-19T00:00:00"/>
    <m/>
    <n v="2"/>
    <m/>
    <m/>
    <n v="2"/>
    <n v="20220831"/>
    <n v="20220817"/>
    <n v="1182380"/>
    <n v="21850"/>
    <m/>
  </r>
  <r>
    <n v="900759245"/>
    <s v="CENTRO MEDICO INTEGRATIVO MANA S.A.S"/>
    <s v="FCR"/>
    <n v="599"/>
    <s v="FCR_599"/>
    <s v="900759245_FCR_599"/>
    <s v="FCR"/>
    <n v="599"/>
    <d v="2021-12-01T00:00:00"/>
    <n v="9370970"/>
    <n v="460756"/>
    <s v="B)Factura sin saldo ERP/conciliar diferencia glosa aceptada"/>
    <x v="1"/>
    <s v="OK"/>
    <n v="9021970"/>
    <n v="0"/>
    <n v="0"/>
    <n v="0"/>
    <n v="8718414"/>
    <n v="303556"/>
    <m/>
    <n v="0"/>
    <m/>
    <n v="0"/>
    <n v="8261858"/>
    <n v="319900"/>
    <n v="2201242781"/>
    <s v="31.05.2022"/>
    <m/>
    <m/>
    <m/>
    <m/>
    <m/>
    <m/>
    <m/>
    <m/>
    <m/>
    <d v="2021-12-01T00:00:00"/>
    <m/>
    <n v="2"/>
    <m/>
    <m/>
    <n v="2"/>
    <n v="20220831"/>
    <n v="20220817"/>
    <n v="9021970"/>
    <n v="303556"/>
    <m/>
  </r>
  <r>
    <n v="900759245"/>
    <s v="CENTRO MEDICO INTEGRATIVO MANA S.A.S"/>
    <s v="FECR"/>
    <n v="1390"/>
    <s v="FECR_1390"/>
    <s v="900759245_FECR_1390"/>
    <s v="FECR"/>
    <n v="1390"/>
    <d v="2021-06-11T00:00:00"/>
    <n v="430894"/>
    <n v="11586"/>
    <s v="B)Factura sin saldo ERP/conciliar diferencia glosa aceptada"/>
    <x v="2"/>
    <s v="OK"/>
    <n v="412394"/>
    <n v="0"/>
    <n v="0"/>
    <n v="0"/>
    <n v="379512"/>
    <n v="32882"/>
    <s v="SE ACEPTA GLOSA ENVIADA POR LA IPS EN CONCILIACION CON ELISABETH CHILITO POR QUE LA AUTO 210273114427159 AUTO Y FACTURARON 5ANGELA CAMPAZ"/>
    <m/>
    <m/>
    <n v="0"/>
    <n v="371626"/>
    <n v="7886"/>
    <n v="2201304419"/>
    <s v="18.10.2022"/>
    <m/>
    <m/>
    <m/>
    <m/>
    <m/>
    <m/>
    <m/>
    <m/>
    <n v="14800"/>
    <d v="2021-06-11T00:00:00"/>
    <m/>
    <n v="2"/>
    <m/>
    <m/>
    <n v="2"/>
    <n v="20220103"/>
    <n v="20211220"/>
    <n v="412394"/>
    <n v="32882"/>
    <m/>
  </r>
  <r>
    <n v="900759245"/>
    <s v="CENTRO MEDICO INTEGRATIVO MANA S.A.S"/>
    <s v="FCR"/>
    <n v="1215"/>
    <s v="FCR_1215"/>
    <s v="900759245_FCR_1215"/>
    <s v="FCR"/>
    <n v="1215"/>
    <d v="2022-04-12T00:00:00"/>
    <n v="869382"/>
    <n v="547342"/>
    <s v="B)Factura sin saldo ERP/conciliar diferencia glosa aceptada"/>
    <x v="1"/>
    <s v="OK"/>
    <n v="832182"/>
    <n v="0"/>
    <n v="0"/>
    <n v="0"/>
    <n v="516932"/>
    <n v="315250"/>
    <s v="ACTA DE CONCILIACION - 12/08/2022IPS ACEPTA $315250 - JHON JAIRO LOZADAEPS KEVIN YALANDA $ 491148"/>
    <n v="0"/>
    <m/>
    <n v="0"/>
    <n v="590"/>
    <n v="3700"/>
    <n v="2201304419"/>
    <s v="18.10.2022"/>
    <n v="25194"/>
    <n v="590"/>
    <n v="2201259437"/>
    <s v="14.07.2022"/>
    <m/>
    <m/>
    <m/>
    <m/>
    <m/>
    <d v="2022-04-12T00:00:00"/>
    <m/>
    <n v="2"/>
    <m/>
    <m/>
    <n v="2"/>
    <n v="20220831"/>
    <n v="20220817"/>
    <n v="832182"/>
    <n v="315250"/>
    <m/>
  </r>
  <r>
    <n v="900759245"/>
    <s v="CENTRO MEDICO INTEGRATIVO MANA S.A.S"/>
    <s v="FECR"/>
    <n v="1022"/>
    <s v="FECR_1022"/>
    <s v="900759245_FECR_1022"/>
    <s v="FECR"/>
    <n v="1022"/>
    <d v="2021-03-15T00:00:00"/>
    <n v="16115005"/>
    <n v="800176"/>
    <s v="B)Factura sin saldo ERP/conciliar diferencia glosa aceptada"/>
    <x v="0"/>
    <s v="OK"/>
    <n v="15826505"/>
    <n v="0"/>
    <n v="0"/>
    <n v="0"/>
    <n v="15753341"/>
    <n v="73164"/>
    <s v="IPS ACEPTA GLOSA CONCILIADA EN CONJUNTO CON ELISABETHCHILITOANGELA CAMPAZ"/>
    <m/>
    <m/>
    <n v="0"/>
    <n v="14953165"/>
    <n v="311054"/>
    <n v="2201092102"/>
    <s v="17.08.2021"/>
    <n v="422744"/>
    <m/>
    <n v="2201259405"/>
    <s v="13.07.2022"/>
    <m/>
    <m/>
    <m/>
    <m/>
    <n v="288500"/>
    <d v="2021-03-15T00:00:00"/>
    <m/>
    <n v="2"/>
    <m/>
    <m/>
    <n v="2"/>
    <n v="20220103"/>
    <n v="20211220"/>
    <n v="15826505"/>
    <n v="73164"/>
    <m/>
  </r>
  <r>
    <n v="900759245"/>
    <s v="CENTRO MEDICO INTEGRATIVO MANA S.A.S"/>
    <s v="FECR"/>
    <n v="1307"/>
    <s v="FECR_1307"/>
    <s v="900759245_FECR_1307"/>
    <s v="FECR"/>
    <n v="1307"/>
    <d v="2021-05-13T00:00:00"/>
    <n v="6032086"/>
    <n v="299256"/>
    <s v="B)Factura sin saldo ERP/conciliar diferencia glosa aceptada"/>
    <x v="2"/>
    <s v="OK"/>
    <n v="5827686"/>
    <n v="0"/>
    <n v="0"/>
    <n v="0"/>
    <n v="5585808"/>
    <n v="241878"/>
    <s v="LA IPS ACEPTA GLOSA EN CONCILIACION EN CONJUNTO CON ELISABETH CHILITO PARA REFACTURAR EL VALOR PTE 241878 POR REGIMENSUBSIDIADOANGELA CAMPAZ"/>
    <m/>
    <m/>
    <n v="0"/>
    <n v="5184937"/>
    <n v="109903"/>
    <n v="2201120721"/>
    <s v="13.10.2021"/>
    <n v="105815"/>
    <n v="2243"/>
    <n v="2201079814"/>
    <s v="28.07.2021"/>
    <n v="182910"/>
    <m/>
    <n v="4800055417"/>
    <s v="31.05.2022"/>
    <n v="200312"/>
    <d v="2021-05-13T00:00:00"/>
    <m/>
    <n v="2"/>
    <m/>
    <m/>
    <n v="2"/>
    <n v="20220103"/>
    <n v="20211220"/>
    <n v="5827686"/>
    <n v="241878"/>
    <m/>
  </r>
  <r>
    <n v="900759245"/>
    <s v="CENTRO MEDICO INTEGRATIVO MANA S.A.S"/>
    <s v="CR"/>
    <n v="7262"/>
    <s v="CR_7262"/>
    <s v="900759245_CR_7262"/>
    <s v="CR"/>
    <n v="7262"/>
    <d v="2020-01-14T00:00:00"/>
    <n v="3398850"/>
    <n v="72397"/>
    <s v="B)Factura sin saldo ERP/conciliar diferencia glosa aceptada"/>
    <x v="2"/>
    <s v="OK"/>
    <n v="3312650"/>
    <n v="0"/>
    <n v="0"/>
    <n v="0"/>
    <n v="3228650"/>
    <n v="84000"/>
    <s v="se acepta glosa enviada y aceptada por la ips por pte de regimen subsidiado facturada en  factura de pte contributivonc-2020-08 firmada por john jairo lozadaangela cAMPAZ"/>
    <n v="0"/>
    <m/>
    <n v="0"/>
    <n v="3162353"/>
    <n v="66297"/>
    <n v="2200833875"/>
    <s v="29.04.2020"/>
    <m/>
    <m/>
    <m/>
    <m/>
    <m/>
    <m/>
    <m/>
    <m/>
    <n v="86200"/>
    <d v="2020-01-14T00:00:00"/>
    <m/>
    <n v="2"/>
    <m/>
    <m/>
    <n v="2"/>
    <n v="20200330"/>
    <n v="20200313"/>
    <n v="3312650"/>
    <n v="84000"/>
    <m/>
  </r>
  <r>
    <n v="900759245"/>
    <s v="CENTRO MEDICO INTEGRATIVO MANA S.A.S"/>
    <s v="FCR"/>
    <n v="318"/>
    <s v="FCR_318"/>
    <s v="900759245_FCR_318"/>
    <s v="FCR"/>
    <n v="318"/>
    <d v="2021-10-08T00:00:00"/>
    <n v="6114108"/>
    <n v="379662"/>
    <s v="B)Factura sin saldo ERP/conciliar diferencia glosa aceptada"/>
    <x v="2"/>
    <s v="OK"/>
    <n v="6048508"/>
    <n v="0"/>
    <n v="0"/>
    <n v="0"/>
    <n v="5589926"/>
    <n v="458582"/>
    <s v="ACTA DE CONCILIACION 12-08-2022IPS ACEPTA JHON JAIRO LOZADA $458582EPS ACPETA KEVIN YALANDA $0.0KEVIN YALANDA"/>
    <n v="0"/>
    <m/>
    <n v="0"/>
    <n v="5534027"/>
    <n v="0"/>
    <n v="2201214981"/>
    <s v="22.04.2022"/>
    <n v="55899"/>
    <n v="508"/>
    <n v="2201257642"/>
    <s v="30.06.2022"/>
    <m/>
    <m/>
    <m/>
    <m/>
    <n v="50292"/>
    <d v="2021-10-08T00:00:00"/>
    <m/>
    <n v="2"/>
    <m/>
    <m/>
    <n v="2"/>
    <n v="20220831"/>
    <n v="20220817"/>
    <n v="6048508"/>
    <n v="458582"/>
    <m/>
  </r>
  <r>
    <n v="900759245"/>
    <s v="CENTRO MEDICO INTEGRATIVO MANA S.A.S"/>
    <s v="FCR"/>
    <n v="330"/>
    <s v="FCR_330"/>
    <s v="900759245_FCR_330"/>
    <s v="FCR"/>
    <n v="330"/>
    <d v="2021-10-14T00:00:00"/>
    <n v="10899404"/>
    <n v="313887"/>
    <s v="B)Factura sin saldo ERP/conciliar diferencia glosa aceptada"/>
    <x v="2"/>
    <s v="OK"/>
    <n v="10663404"/>
    <n v="0"/>
    <n v="0"/>
    <n v="0"/>
    <n v="10122792"/>
    <n v="540612"/>
    <s v="LA IPS ACEPTA GLOSA CONCILIADA EN CONJUNTO CON ELISABETH CHILITOANGELA CAMPAZ"/>
    <m/>
    <m/>
    <n v="0"/>
    <n v="9808905.0800000001"/>
    <n v="204140"/>
    <n v="2201214981"/>
    <s v="13.07.2022"/>
    <n v="109746"/>
    <m/>
    <n v="2201259405"/>
    <s v="13.07.2022"/>
    <m/>
    <m/>
    <m/>
    <m/>
    <m/>
    <d v="2021-10-14T00:00:00"/>
    <m/>
    <n v="2"/>
    <m/>
    <m/>
    <n v="2"/>
    <n v="20220103"/>
    <n v="20211220"/>
    <n v="10663404"/>
    <n v="540612"/>
    <m/>
  </r>
  <r>
    <n v="900759245"/>
    <s v="CENTRO MEDICO INTEGRATIVO MANA S.A.S"/>
    <s v="FCR"/>
    <n v="17"/>
    <s v="FCR_17"/>
    <s v="900759245_FCR_17"/>
    <s v="FCR"/>
    <n v="17"/>
    <d v="2021-08-11T00:00:00"/>
    <n v="4922710"/>
    <n v="154304"/>
    <s v="B)Factura sin saldo ERP/conciliar diferencia glosa aceptada"/>
    <x v="2"/>
    <s v="OK"/>
    <n v="4877910"/>
    <n v="0"/>
    <n v="0"/>
    <n v="0"/>
    <n v="4614698"/>
    <n v="263212"/>
    <s v="LA IPS ACEPTA GLOSA CONCILIADA EN CONJUNTO CON ELISABETHCHILITO PARA ENVIAR UNA NUEVA FACTURA POR EL VALOR PTEPOR REGIMEN SUBSIDIADOANGELA CAMPAZ"/>
    <n v="0"/>
    <m/>
    <n v="0"/>
    <n v="109250"/>
    <n v="0"/>
    <n v="2201259405"/>
    <s v="13.07.2022"/>
    <n v="45054"/>
    <m/>
    <n v="2201257642"/>
    <s v="30.06.2022"/>
    <n v="4460394"/>
    <m/>
    <n v="2201214981"/>
    <s v="22.04.2022"/>
    <n v="44800"/>
    <d v="2021-08-11T00:00:00"/>
    <m/>
    <n v="2"/>
    <m/>
    <m/>
    <n v="2"/>
    <n v="20220103"/>
    <n v="20211220"/>
    <n v="4877910"/>
    <n v="263212"/>
    <m/>
  </r>
  <r>
    <n v="900759245"/>
    <s v="CENTRO MEDICO INTEGRATIVO MANA S.A.S"/>
    <s v="FCR"/>
    <n v="18"/>
    <s v="FCR_18"/>
    <s v="900759245_FCR_18"/>
    <s v="FCR"/>
    <n v="18"/>
    <d v="2021-08-13T00:00:00"/>
    <n v="13250590"/>
    <n v="445315"/>
    <s v="B)Factura sin saldo ERP/conciliar diferencia glosa aceptada"/>
    <x v="2"/>
    <s v="OK"/>
    <n v="12884390"/>
    <n v="0"/>
    <n v="0"/>
    <n v="0"/>
    <n v="12701480"/>
    <n v="182910"/>
    <s v="LA IPS ACEPTA GLOSA CONCILIADA EN CONJUNTO CON ELISABETHCHILITOANGELA CAMPAZ"/>
    <m/>
    <m/>
    <n v="0"/>
    <n v="12701480"/>
    <n v="0"/>
    <n v="4800052451"/>
    <s v="31.12.2021"/>
    <m/>
    <m/>
    <m/>
    <m/>
    <m/>
    <m/>
    <m/>
    <m/>
    <n v="366200"/>
    <d v="2021-08-13T00:00:00"/>
    <m/>
    <n v="2"/>
    <m/>
    <m/>
    <n v="2"/>
    <n v="20220103"/>
    <n v="20211220"/>
    <n v="12884390"/>
    <n v="182910"/>
    <m/>
  </r>
  <r>
    <n v="900759245"/>
    <s v="CENTRO MEDICO INTEGRATIVO MANA S.A.S"/>
    <s v="FCR"/>
    <n v="221"/>
    <s v="FCR_221"/>
    <s v="900759245_FCR_221"/>
    <s v="FCR"/>
    <n v="221"/>
    <d v="2021-09-14T00:00:00"/>
    <n v="14781378"/>
    <n v="396492"/>
    <s v="B)Factura sin saldo ERP/conciliar diferencia glosa aceptada"/>
    <x v="2"/>
    <s v="OK"/>
    <n v="14268478"/>
    <n v="0"/>
    <n v="0"/>
    <n v="0"/>
    <n v="14085568"/>
    <n v="182910"/>
    <s v="LA IPS ACEPTA GLOSA CONCILIADA EN CONJUNTO CON ELISABETHCHILITOANGELA CAMPAZ"/>
    <m/>
    <m/>
    <n v="0"/>
    <n v="51334"/>
    <n v="0"/>
    <n v="4800055417"/>
    <s v="31.05.2022"/>
    <n v="14034234"/>
    <m/>
    <n v="4800052929"/>
    <s v="31.01.2022"/>
    <m/>
    <m/>
    <m/>
    <m/>
    <n v="512900"/>
    <d v="2021-09-14T00:00:00"/>
    <m/>
    <n v="2"/>
    <m/>
    <m/>
    <n v="2"/>
    <n v="20220103"/>
    <n v="20211220"/>
    <n v="14268478"/>
    <n v="182910"/>
    <m/>
  </r>
  <r>
    <n v="900759245"/>
    <s v="CENTRO MEDICO INTEGRATIVO MANA S.A.S"/>
    <s v="FCR"/>
    <n v="315"/>
    <s v="FCR_315"/>
    <s v="900759245_FCR_315"/>
    <s v="FCR"/>
    <n v="315"/>
    <d v="2021-10-08T00:00:00"/>
    <n v="10861910"/>
    <n v="324456"/>
    <s v="B)Factura sin saldo ERP/conciliar diferencia valor de factura"/>
    <x v="0"/>
    <s v="OK"/>
    <n v="10557210"/>
    <n v="0"/>
    <n v="0"/>
    <n v="0"/>
    <n v="10557210"/>
    <n v="0"/>
    <m/>
    <n v="0"/>
    <m/>
    <n v="0"/>
    <n v="10242704"/>
    <n v="0"/>
    <n v="2201212502"/>
    <s v="31.03.2022"/>
    <m/>
    <m/>
    <m/>
    <m/>
    <m/>
    <m/>
    <m/>
    <m/>
    <n v="304700"/>
    <d v="2021-10-08T00:00:00"/>
    <m/>
    <n v="2"/>
    <m/>
    <m/>
    <n v="2"/>
    <n v="20220831"/>
    <n v="20220817"/>
    <n v="10557210"/>
    <n v="0"/>
    <m/>
  </r>
  <r>
    <n v="900759245"/>
    <s v="CENTRO MEDICO INTEGRATIVO MANA S.A.S"/>
    <s v="CR"/>
    <n v="7929"/>
    <s v="CR_7929"/>
    <s v="900759245_CR_7929"/>
    <s v="CR"/>
    <n v="7929"/>
    <d v="2020-04-01T00:00:00"/>
    <n v="4649925"/>
    <n v="911440"/>
    <s v="B)Factura sin saldo ERP/conciliar diferencia valor de factura"/>
    <x v="0"/>
    <s v="OK"/>
    <n v="4418725"/>
    <n v="0"/>
    <n v="0"/>
    <n v="0"/>
    <n v="4418725"/>
    <n v="0"/>
    <m/>
    <n v="0"/>
    <m/>
    <n v="0"/>
    <n v="833450"/>
    <n v="0"/>
    <n v="2201259405"/>
    <s v="13.07.2022"/>
    <n v="3509685"/>
    <n v="75590"/>
    <n v="2200874892"/>
    <s v="30.06.2020"/>
    <m/>
    <m/>
    <m/>
    <m/>
    <n v="194200"/>
    <d v="2020-04-01T00:00:00"/>
    <m/>
    <n v="2"/>
    <m/>
    <m/>
    <n v="2"/>
    <n v="20220103"/>
    <n v="20211220"/>
    <n v="4418725"/>
    <n v="0"/>
    <m/>
  </r>
  <r>
    <n v="900759245"/>
    <s v="CENTRO MEDICO INTEGRATIVO MANA S.A.S"/>
    <s v="CR"/>
    <n v="7932"/>
    <s v="CR_7932"/>
    <s v="900759245_CR_7932"/>
    <s v="CR"/>
    <n v="7932"/>
    <d v="2020-04-01T00:00:00"/>
    <n v="987000"/>
    <n v="115440"/>
    <s v="B)Factura sin saldo ERP/conciliar diferencia valor de factura"/>
    <x v="0"/>
    <s v="OK"/>
    <n v="959400"/>
    <n v="0"/>
    <n v="0"/>
    <n v="0"/>
    <n v="959400"/>
    <n v="0"/>
    <m/>
    <n v="0"/>
    <m/>
    <n v="0"/>
    <n v="95400"/>
    <n v="0"/>
    <n v="4800055417"/>
    <s v="31.05.2022"/>
    <n v="846360"/>
    <n v="17640"/>
    <n v="2200874892"/>
    <s v="30.06.2020"/>
    <m/>
    <m/>
    <m/>
    <m/>
    <n v="18000"/>
    <d v="2020-04-01T00:00:00"/>
    <m/>
    <n v="2"/>
    <m/>
    <m/>
    <n v="2"/>
    <n v="20220103"/>
    <n v="20211220"/>
    <n v="959400"/>
    <n v="0"/>
    <m/>
  </r>
  <r>
    <n v="900759245"/>
    <s v="CENTRO MEDICO INTEGRATIVO MANA S.A.S"/>
    <s v="CR"/>
    <n v="7933"/>
    <s v="CR_7933"/>
    <s v="900759245_CR_7933"/>
    <s v="CR"/>
    <n v="7933"/>
    <d v="2020-04-01T00:00:00"/>
    <n v="742350"/>
    <n v="39543"/>
    <s v="B)Factura sin saldo ERP/conciliar diferencia valor de factura"/>
    <x v="0"/>
    <s v="OK"/>
    <n v="735150"/>
    <n v="0"/>
    <n v="0"/>
    <n v="0"/>
    <n v="735150"/>
    <n v="0"/>
    <m/>
    <n v="0"/>
    <m/>
    <n v="0"/>
    <n v="25200"/>
    <n v="0"/>
    <n v="4800055417"/>
    <s v="31.05.2022"/>
    <n v="695607"/>
    <n v="14343"/>
    <n v="2200874892"/>
    <s v="30.06.2020"/>
    <m/>
    <m/>
    <m/>
    <m/>
    <n v="7200"/>
    <d v="2020-04-01T00:00:00"/>
    <m/>
    <n v="2"/>
    <m/>
    <m/>
    <n v="2"/>
    <n v="20220103"/>
    <n v="20211220"/>
    <n v="735150"/>
    <n v="0"/>
    <m/>
  </r>
  <r>
    <n v="900759245"/>
    <s v="CENTRO MEDICO INTEGRATIVO MANA S.A.S"/>
    <s v="CR"/>
    <n v="8348"/>
    <s v="CR_8348"/>
    <s v="900759245_CR_8348"/>
    <s v="CR"/>
    <n v="8348"/>
    <d v="2020-06-01T00:00:00"/>
    <n v="4826970"/>
    <n v="137111"/>
    <s v="B)Factura sin saldo ERP/conciliar diferencia valor de factura"/>
    <x v="0"/>
    <s v="OK"/>
    <n v="4670170"/>
    <n v="0"/>
    <n v="0"/>
    <n v="0"/>
    <n v="4670170"/>
    <n v="0"/>
    <m/>
    <n v="0"/>
    <m/>
    <n v="0"/>
    <n v="35175"/>
    <n v="0"/>
    <n v="4800055417"/>
    <s v="31.05.2022"/>
    <n v="4539159"/>
    <n v="95836"/>
    <n v="2200916057"/>
    <s v="07.09.2020"/>
    <m/>
    <m/>
    <m/>
    <m/>
    <n v="156800"/>
    <d v="2020-06-01T00:00:00"/>
    <m/>
    <n v="2"/>
    <m/>
    <m/>
    <n v="2"/>
    <n v="20220103"/>
    <n v="20211220"/>
    <n v="4670170"/>
    <n v="0"/>
    <m/>
  </r>
  <r>
    <n v="900759245"/>
    <s v="CENTRO MEDICO INTEGRATIVO MANA S.A.S"/>
    <s v="FECR"/>
    <n v="1374"/>
    <s v="FECR_1374"/>
    <s v="900759245_FECR_1374"/>
    <s v="FECR"/>
    <n v="1374"/>
    <d v="2021-06-11T00:00:00"/>
    <n v="7750248"/>
    <n v="159205"/>
    <s v="B)Factura sin saldo ERP/conciliar diferencia valor de factura"/>
    <x v="0"/>
    <s v="OK"/>
    <n v="7555348"/>
    <n v="0"/>
    <n v="0"/>
    <n v="0"/>
    <n v="7555348"/>
    <n v="0"/>
    <m/>
    <n v="0"/>
    <m/>
    <n v="0"/>
    <n v="7400343"/>
    <n v="155005"/>
    <n v="2201151895"/>
    <s v="14.12.2021"/>
    <m/>
    <m/>
    <m/>
    <m/>
    <m/>
    <m/>
    <m/>
    <m/>
    <n v="194900"/>
    <d v="2021-06-11T00:00:00"/>
    <m/>
    <n v="2"/>
    <m/>
    <m/>
    <n v="1"/>
    <n v="20210630"/>
    <n v="20210615"/>
    <n v="7555348"/>
    <n v="0"/>
    <m/>
  </r>
  <r>
    <n v="900759245"/>
    <s v="CENTRO MEDICO INTEGRATIVO MANA S.A.S"/>
    <s v="FECR"/>
    <n v="1375"/>
    <s v="FECR_1375"/>
    <s v="900759245_FECR_1375"/>
    <s v="FECR"/>
    <n v="1375"/>
    <d v="2021-06-11T00:00:00"/>
    <n v="451542"/>
    <n v="48641"/>
    <s v="B)Factura sin saldo ERP/conciliar diferencia valor de factura"/>
    <x v="0"/>
    <s v="OK"/>
    <n v="449142"/>
    <n v="0"/>
    <n v="0"/>
    <n v="0"/>
    <n v="449142"/>
    <n v="0"/>
    <m/>
    <n v="0"/>
    <m/>
    <n v="0"/>
    <n v="400501"/>
    <n v="8218"/>
    <n v="2201151895"/>
    <s v="14.12.2021"/>
    <n v="39610"/>
    <n v="813"/>
    <n v="2201125406"/>
    <s v="27.10.2021"/>
    <m/>
    <m/>
    <m/>
    <m/>
    <n v="2184"/>
    <d v="2021-06-11T00:00:00"/>
    <m/>
    <n v="2"/>
    <m/>
    <m/>
    <n v="1"/>
    <n v="20210630"/>
    <n v="20210615"/>
    <n v="449142"/>
    <n v="0"/>
    <m/>
  </r>
  <r>
    <n v="900759245"/>
    <s v="CENTRO MEDICO INTEGRATIVO MANA S.A.S"/>
    <s v="FECR"/>
    <n v="1491"/>
    <s v="FECR_1491"/>
    <s v="900759245_FECR_1491"/>
    <s v="FECR"/>
    <n v="1491"/>
    <d v="2021-07-05T00:00:00"/>
    <n v="3296126"/>
    <n v="97573"/>
    <s v="B)Factura sin saldo ERP/conciliar diferencia valor de factura"/>
    <x v="0"/>
    <s v="OK"/>
    <n v="3147426"/>
    <n v="0"/>
    <n v="0"/>
    <n v="0"/>
    <n v="3147426"/>
    <n v="0"/>
    <m/>
    <n v="0"/>
    <m/>
    <n v="0"/>
    <n v="3049853"/>
    <n v="65191"/>
    <n v="2201151895"/>
    <s v="14.12.2021"/>
    <n v="32382"/>
    <m/>
    <n v="4800055417"/>
    <s v="31.05.2022"/>
    <m/>
    <m/>
    <m/>
    <m/>
    <n v="144500"/>
    <d v="2021-07-05T00:00:00"/>
    <m/>
    <n v="2"/>
    <m/>
    <m/>
    <n v="2"/>
    <n v="20220103"/>
    <n v="20211220"/>
    <n v="3147426"/>
    <n v="0"/>
    <m/>
  </r>
  <r>
    <n v="900759245"/>
    <s v="CENTRO MEDICO INTEGRATIVO MANA S.A.S"/>
    <s v="FCR"/>
    <n v="601"/>
    <s v="FCR_601"/>
    <s v="900759245_FCR_601"/>
    <s v="FCR"/>
    <n v="601"/>
    <d v="2021-12-01T00:00:00"/>
    <n v="1533168"/>
    <n v="268632"/>
    <s v="B)Factura sin saldo ERP/conciliar diferencia valor de factura"/>
    <x v="1"/>
    <s v="OK"/>
    <n v="1510668"/>
    <n v="0"/>
    <n v="0"/>
    <n v="0"/>
    <n v="1510668"/>
    <n v="0"/>
    <m/>
    <n v="0"/>
    <m/>
    <n v="0"/>
    <n v="1242036"/>
    <n v="0"/>
    <n v="4800054710"/>
    <s v="30.04.2022"/>
    <m/>
    <m/>
    <m/>
    <m/>
    <m/>
    <m/>
    <m/>
    <m/>
    <m/>
    <d v="2021-12-01T00:00:00"/>
    <m/>
    <n v="2"/>
    <m/>
    <m/>
    <n v="2"/>
    <n v="20220831"/>
    <n v="20220817"/>
    <n v="1510668"/>
    <n v="0"/>
    <m/>
  </r>
  <r>
    <n v="900759245"/>
    <s v="CENTRO MEDICO INTEGRATIVO MANA S.A.S"/>
    <s v="FCR"/>
    <n v="1214"/>
    <s v="FCR_1214"/>
    <s v="900759245_FCR_1214"/>
    <s v="FCR"/>
    <n v="1214"/>
    <d v="2022-04-12T00:00:00"/>
    <n v="1645318"/>
    <n v="39906"/>
    <s v="B)Factura sin saldo ERP/conciliar diferencia valor de factura"/>
    <x v="0"/>
    <s v="OK"/>
    <n v="1632018"/>
    <n v="0"/>
    <n v="0"/>
    <n v="0"/>
    <n v="1632018"/>
    <n v="0"/>
    <m/>
    <n v="0"/>
    <m/>
    <n v="0"/>
    <n v="1599112"/>
    <n v="32906"/>
    <n v="2201304419"/>
    <s v="18.10.2022"/>
    <m/>
    <m/>
    <m/>
    <m/>
    <m/>
    <m/>
    <m/>
    <m/>
    <n v="13300"/>
    <d v="2022-04-12T00:00:00"/>
    <m/>
    <n v="2"/>
    <m/>
    <m/>
    <n v="1"/>
    <n v="20220430"/>
    <n v="20220422"/>
    <n v="1632018"/>
    <n v="0"/>
    <m/>
  </r>
  <r>
    <n v="900759245"/>
    <s v="CENTRO MEDICO INTEGRATIVO MANA S.A.S"/>
    <s v="FCR"/>
    <n v="739"/>
    <s v="FCR_739"/>
    <s v="900759245_FCR_739"/>
    <s v="FCR"/>
    <n v="739"/>
    <d v="2021-12-14T00:00:00"/>
    <n v="8442184"/>
    <n v="8800"/>
    <s v="B)Factura sin saldo ERP/conciliar diferencia valor de factura"/>
    <x v="0"/>
    <s v="OK"/>
    <n v="8185584"/>
    <n v="0"/>
    <n v="0"/>
    <n v="0"/>
    <n v="8185584"/>
    <n v="0"/>
    <m/>
    <n v="0"/>
    <m/>
    <n v="0"/>
    <n v="8185584"/>
    <n v="0"/>
    <n v="2201242781"/>
    <s v="31.05.2022"/>
    <m/>
    <m/>
    <m/>
    <m/>
    <m/>
    <m/>
    <m/>
    <m/>
    <n v="256600"/>
    <d v="2021-12-14T00:00:00"/>
    <m/>
    <n v="2"/>
    <m/>
    <m/>
    <n v="1"/>
    <n v="20211230"/>
    <n v="20211220"/>
    <n v="8185584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7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 sortType="ascending">
      <items count="4">
        <item x="0"/>
        <item x="1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7" showAll="0"/>
    <pivotField numFmtId="167" showAll="0"/>
    <pivotField numFmtId="167" showAll="0"/>
    <pivotField numFmtId="167" showAll="0"/>
    <pivotField numFmtId="167" showAll="0"/>
    <pivotField dataField="1" numFmtId="167" showAll="0"/>
    <pivotField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</pivotFields>
  <rowFields count="1">
    <field x="12"/>
  </rowFields>
  <rowItems count="4">
    <i>
      <x v="1"/>
    </i>
    <i>
      <x v="2"/>
    </i>
    <i>
      <x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 Facturas" fld="10" subtotal="count" baseField="12" baseItem="0"/>
    <dataField name="Saldo Facturas" fld="10" baseField="0" baseItem="0" numFmtId="167"/>
    <dataField name="Valor Glosa Aceptada" fld="19" baseField="12" baseItem="2" numFmtId="167"/>
  </dataFields>
  <formats count="19"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2" type="button" dataOnly="0" labelOnly="1" outline="0" axis="axisRow" fieldPosition="0"/>
    </format>
    <format dxfId="15">
      <pivotArea dataOnly="0" labelOnly="1" fieldPosition="0">
        <references count="1">
          <reference field="12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field="12" type="button" dataOnly="0" labelOnly="1" outline="0" axis="axisRow" fieldPosition="0"/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">
      <pivotArea dataOnly="0" outline="0" fieldPosition="0">
        <references count="1">
          <reference field="4294967294" count="1">
            <x v="2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4"/>
  <sheetViews>
    <sheetView workbookViewId="0">
      <selection activeCell="N15" sqref="N15"/>
    </sheetView>
  </sheetViews>
  <sheetFormatPr baseColWidth="10" defaultRowHeight="15" x14ac:dyDescent="0.25"/>
  <sheetData>
    <row r="1" spans="1:12" ht="56.25" x14ac:dyDescent="0.25">
      <c r="A1" s="1" t="s">
        <v>0</v>
      </c>
      <c r="B1" s="1" t="s">
        <v>1</v>
      </c>
      <c r="C1" s="2" t="s">
        <v>2</v>
      </c>
      <c r="D1" s="1" t="s">
        <v>3</v>
      </c>
      <c r="E1" s="2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12" x14ac:dyDescent="0.25">
      <c r="A2" s="5" t="s">
        <v>12</v>
      </c>
      <c r="B2" s="5" t="s">
        <v>13</v>
      </c>
      <c r="C2" s="5" t="s">
        <v>14</v>
      </c>
      <c r="D2" s="6" t="s">
        <v>15</v>
      </c>
      <c r="E2" s="7">
        <v>7262</v>
      </c>
      <c r="F2" s="8">
        <v>43844</v>
      </c>
      <c r="G2" s="8">
        <v>43844</v>
      </c>
      <c r="H2" s="9">
        <v>3398850</v>
      </c>
      <c r="I2" s="9">
        <v>80100</v>
      </c>
      <c r="J2" s="10">
        <v>3162353</v>
      </c>
      <c r="K2" s="10">
        <v>84000</v>
      </c>
      <c r="L2" s="10">
        <v>72397</v>
      </c>
    </row>
    <row r="3" spans="1:12" x14ac:dyDescent="0.25">
      <c r="A3" s="5" t="s">
        <v>12</v>
      </c>
      <c r="B3" s="5" t="s">
        <v>13</v>
      </c>
      <c r="C3" s="5" t="s">
        <v>14</v>
      </c>
      <c r="D3" s="6" t="s">
        <v>15</v>
      </c>
      <c r="E3" s="7">
        <v>7263</v>
      </c>
      <c r="F3" s="8">
        <v>43844</v>
      </c>
      <c r="G3" s="8">
        <v>43844</v>
      </c>
      <c r="H3" s="9">
        <v>85050</v>
      </c>
      <c r="I3" s="9">
        <v>0</v>
      </c>
      <c r="J3" s="10">
        <v>75695</v>
      </c>
      <c r="K3" s="10">
        <v>0</v>
      </c>
      <c r="L3" s="10">
        <v>9355</v>
      </c>
    </row>
    <row r="4" spans="1:12" x14ac:dyDescent="0.25">
      <c r="A4" s="5" t="s">
        <v>12</v>
      </c>
      <c r="B4" s="5" t="s">
        <v>13</v>
      </c>
      <c r="C4" s="5" t="s">
        <v>14</v>
      </c>
      <c r="D4" s="6" t="s">
        <v>15</v>
      </c>
      <c r="E4" s="7">
        <v>7929</v>
      </c>
      <c r="F4" s="8">
        <v>43922</v>
      </c>
      <c r="G4" s="8">
        <v>43922</v>
      </c>
      <c r="H4" s="9">
        <v>4649925</v>
      </c>
      <c r="I4" s="9">
        <v>228800</v>
      </c>
      <c r="J4" s="10">
        <v>3509685</v>
      </c>
      <c r="K4" s="10">
        <v>0</v>
      </c>
      <c r="L4" s="10">
        <v>911440</v>
      </c>
    </row>
    <row r="5" spans="1:12" x14ac:dyDescent="0.25">
      <c r="A5" s="5" t="s">
        <v>12</v>
      </c>
      <c r="B5" s="5" t="s">
        <v>13</v>
      </c>
      <c r="C5" s="5" t="s">
        <v>14</v>
      </c>
      <c r="D5" s="6" t="s">
        <v>15</v>
      </c>
      <c r="E5" s="7">
        <v>7932</v>
      </c>
      <c r="F5" s="8">
        <v>43922</v>
      </c>
      <c r="G5" s="8">
        <v>43922</v>
      </c>
      <c r="H5" s="9">
        <v>987000</v>
      </c>
      <c r="I5" s="9">
        <v>25200</v>
      </c>
      <c r="J5" s="10">
        <v>846360</v>
      </c>
      <c r="K5" s="10">
        <v>0</v>
      </c>
      <c r="L5" s="10">
        <v>115440</v>
      </c>
    </row>
    <row r="6" spans="1:12" x14ac:dyDescent="0.25">
      <c r="A6" s="5" t="s">
        <v>12</v>
      </c>
      <c r="B6" s="5" t="s">
        <v>13</v>
      </c>
      <c r="C6" s="5" t="s">
        <v>14</v>
      </c>
      <c r="D6" s="6" t="s">
        <v>15</v>
      </c>
      <c r="E6" s="7">
        <v>7933</v>
      </c>
      <c r="F6" s="8">
        <v>43922</v>
      </c>
      <c r="G6" s="8">
        <v>43922</v>
      </c>
      <c r="H6" s="9">
        <v>742350</v>
      </c>
      <c r="I6" s="9">
        <v>7200</v>
      </c>
      <c r="J6" s="10">
        <v>695607</v>
      </c>
      <c r="K6" s="10">
        <v>0</v>
      </c>
      <c r="L6" s="10">
        <v>39543</v>
      </c>
    </row>
    <row r="7" spans="1:12" x14ac:dyDescent="0.25">
      <c r="A7" s="5" t="s">
        <v>12</v>
      </c>
      <c r="B7" s="5" t="s">
        <v>13</v>
      </c>
      <c r="C7" s="5" t="s">
        <v>14</v>
      </c>
      <c r="D7" s="6" t="s">
        <v>15</v>
      </c>
      <c r="E7" s="7">
        <v>8348</v>
      </c>
      <c r="F7" s="8">
        <v>43983</v>
      </c>
      <c r="G7" s="8">
        <v>43983</v>
      </c>
      <c r="H7" s="9">
        <v>4826970</v>
      </c>
      <c r="I7" s="9">
        <v>150700</v>
      </c>
      <c r="J7" s="10">
        <v>4539159</v>
      </c>
      <c r="K7" s="10">
        <v>0</v>
      </c>
      <c r="L7" s="10">
        <v>137111</v>
      </c>
    </row>
    <row r="8" spans="1:12" x14ac:dyDescent="0.25">
      <c r="A8" s="5" t="s">
        <v>12</v>
      </c>
      <c r="B8" s="5" t="s">
        <v>13</v>
      </c>
      <c r="C8" s="5" t="s">
        <v>14</v>
      </c>
      <c r="D8" s="6" t="s">
        <v>16</v>
      </c>
      <c r="E8" s="7">
        <v>1022</v>
      </c>
      <c r="F8" s="8">
        <v>44270</v>
      </c>
      <c r="G8" s="8">
        <v>44270</v>
      </c>
      <c r="H8" s="9">
        <v>16115005</v>
      </c>
      <c r="I8" s="9">
        <v>288500</v>
      </c>
      <c r="J8" s="10">
        <v>14953165</v>
      </c>
      <c r="K8" s="10">
        <v>73164</v>
      </c>
      <c r="L8" s="10">
        <v>800176</v>
      </c>
    </row>
    <row r="9" spans="1:12" x14ac:dyDescent="0.25">
      <c r="A9" s="5" t="s">
        <v>12</v>
      </c>
      <c r="B9" s="5" t="s">
        <v>13</v>
      </c>
      <c r="C9" s="5" t="s">
        <v>14</v>
      </c>
      <c r="D9" s="6" t="s">
        <v>16</v>
      </c>
      <c r="E9" s="7">
        <v>1307</v>
      </c>
      <c r="F9" s="8">
        <v>44329</v>
      </c>
      <c r="G9" s="8">
        <v>44329</v>
      </c>
      <c r="H9" s="9">
        <v>6032086</v>
      </c>
      <c r="I9" s="9">
        <v>200200</v>
      </c>
      <c r="J9" s="10">
        <v>5290752</v>
      </c>
      <c r="K9" s="10">
        <v>241878</v>
      </c>
      <c r="L9" s="10">
        <v>299256</v>
      </c>
    </row>
    <row r="10" spans="1:12" x14ac:dyDescent="0.25">
      <c r="A10" s="5" t="s">
        <v>12</v>
      </c>
      <c r="B10" s="5" t="s">
        <v>13</v>
      </c>
      <c r="C10" s="5" t="s">
        <v>14</v>
      </c>
      <c r="D10" s="6" t="s">
        <v>16</v>
      </c>
      <c r="E10" s="7">
        <v>1374</v>
      </c>
      <c r="F10" s="8">
        <v>44358</v>
      </c>
      <c r="G10" s="8">
        <v>44358</v>
      </c>
      <c r="H10" s="9">
        <v>7750248</v>
      </c>
      <c r="I10" s="9">
        <v>190700</v>
      </c>
      <c r="J10" s="10">
        <v>7400343</v>
      </c>
      <c r="K10" s="10">
        <v>0</v>
      </c>
      <c r="L10" s="10">
        <v>159205</v>
      </c>
    </row>
    <row r="11" spans="1:12" x14ac:dyDescent="0.25">
      <c r="A11" s="5" t="s">
        <v>12</v>
      </c>
      <c r="B11" s="5" t="s">
        <v>13</v>
      </c>
      <c r="C11" s="5" t="s">
        <v>14</v>
      </c>
      <c r="D11" s="6" t="s">
        <v>16</v>
      </c>
      <c r="E11" s="7">
        <v>1375</v>
      </c>
      <c r="F11" s="8">
        <v>44358</v>
      </c>
      <c r="G11" s="8">
        <v>44358</v>
      </c>
      <c r="H11" s="9">
        <v>451542</v>
      </c>
      <c r="I11" s="9">
        <v>2400</v>
      </c>
      <c r="J11" s="10">
        <v>400501</v>
      </c>
      <c r="K11" s="10">
        <v>0</v>
      </c>
      <c r="L11" s="10">
        <v>48641</v>
      </c>
    </row>
    <row r="12" spans="1:12" x14ac:dyDescent="0.25">
      <c r="A12" s="5" t="s">
        <v>12</v>
      </c>
      <c r="B12" s="5" t="s">
        <v>13</v>
      </c>
      <c r="C12" s="5" t="s">
        <v>14</v>
      </c>
      <c r="D12" s="6" t="s">
        <v>16</v>
      </c>
      <c r="E12" s="7">
        <v>1390</v>
      </c>
      <c r="F12" s="8">
        <v>44358</v>
      </c>
      <c r="G12" s="8">
        <v>44358</v>
      </c>
      <c r="H12" s="9">
        <v>430894</v>
      </c>
      <c r="I12" s="9">
        <v>14800</v>
      </c>
      <c r="J12" s="10">
        <v>371626</v>
      </c>
      <c r="K12" s="10">
        <v>32882</v>
      </c>
      <c r="L12" s="10">
        <v>11586</v>
      </c>
    </row>
    <row r="13" spans="1:12" x14ac:dyDescent="0.25">
      <c r="A13" s="5" t="s">
        <v>12</v>
      </c>
      <c r="B13" s="5" t="s">
        <v>13</v>
      </c>
      <c r="C13" s="5" t="s">
        <v>14</v>
      </c>
      <c r="D13" s="6" t="s">
        <v>16</v>
      </c>
      <c r="E13" s="7">
        <v>1491</v>
      </c>
      <c r="F13" s="8">
        <v>44382</v>
      </c>
      <c r="G13" s="8">
        <v>44382</v>
      </c>
      <c r="H13" s="9">
        <v>3296126</v>
      </c>
      <c r="I13" s="9">
        <v>148700</v>
      </c>
      <c r="J13" s="10">
        <v>3049853</v>
      </c>
      <c r="K13" s="10">
        <v>0</v>
      </c>
      <c r="L13" s="10">
        <v>97573</v>
      </c>
    </row>
    <row r="14" spans="1:12" x14ac:dyDescent="0.25">
      <c r="A14" s="5" t="s">
        <v>12</v>
      </c>
      <c r="B14" s="5" t="s">
        <v>13</v>
      </c>
      <c r="C14" s="5" t="s">
        <v>14</v>
      </c>
      <c r="D14" s="6" t="s">
        <v>16</v>
      </c>
      <c r="E14" s="7">
        <v>1495</v>
      </c>
      <c r="F14" s="8">
        <v>44389</v>
      </c>
      <c r="G14" s="8">
        <v>44389</v>
      </c>
      <c r="H14" s="9">
        <v>2571660</v>
      </c>
      <c r="I14" s="9">
        <v>0</v>
      </c>
      <c r="J14" s="10">
        <v>2444620</v>
      </c>
      <c r="K14" s="10">
        <v>0</v>
      </c>
      <c r="L14" s="10">
        <v>127040</v>
      </c>
    </row>
    <row r="15" spans="1:12" x14ac:dyDescent="0.25">
      <c r="A15" s="5" t="s">
        <v>12</v>
      </c>
      <c r="B15" s="5" t="s">
        <v>13</v>
      </c>
      <c r="C15" s="5" t="s">
        <v>14</v>
      </c>
      <c r="D15" s="6" t="s">
        <v>17</v>
      </c>
      <c r="E15" s="7">
        <v>15</v>
      </c>
      <c r="F15" s="8">
        <v>44419</v>
      </c>
      <c r="G15" s="8">
        <v>44419</v>
      </c>
      <c r="H15" s="9">
        <v>182910</v>
      </c>
      <c r="I15" s="9">
        <v>0</v>
      </c>
      <c r="J15" s="10">
        <v>182910</v>
      </c>
      <c r="K15" s="10">
        <v>0</v>
      </c>
      <c r="L15" s="10">
        <v>0</v>
      </c>
    </row>
    <row r="16" spans="1:12" x14ac:dyDescent="0.25">
      <c r="A16" s="5" t="s">
        <v>12</v>
      </c>
      <c r="B16" s="5" t="s">
        <v>13</v>
      </c>
      <c r="C16" s="5" t="s">
        <v>14</v>
      </c>
      <c r="D16" s="6" t="s">
        <v>17</v>
      </c>
      <c r="E16" s="7">
        <v>17</v>
      </c>
      <c r="F16" s="8">
        <v>44419</v>
      </c>
      <c r="G16" s="8">
        <v>44419</v>
      </c>
      <c r="H16" s="9">
        <v>4922710</v>
      </c>
      <c r="I16" s="9">
        <v>44800</v>
      </c>
      <c r="J16" s="10">
        <v>4460394</v>
      </c>
      <c r="K16" s="10">
        <v>263212</v>
      </c>
      <c r="L16" s="10">
        <v>154304</v>
      </c>
    </row>
    <row r="17" spans="1:12" x14ac:dyDescent="0.25">
      <c r="A17" s="5" t="s">
        <v>12</v>
      </c>
      <c r="B17" s="5" t="s">
        <v>13</v>
      </c>
      <c r="C17" s="5" t="s">
        <v>14</v>
      </c>
      <c r="D17" s="6" t="s">
        <v>17</v>
      </c>
      <c r="E17" s="7">
        <v>18</v>
      </c>
      <c r="F17" s="8">
        <v>44421</v>
      </c>
      <c r="G17" s="8">
        <v>44421</v>
      </c>
      <c r="H17" s="9">
        <v>13250590</v>
      </c>
      <c r="I17" s="9">
        <v>362000</v>
      </c>
      <c r="J17" s="10">
        <v>12260365</v>
      </c>
      <c r="K17" s="10">
        <v>182910</v>
      </c>
      <c r="L17" s="10">
        <v>445315</v>
      </c>
    </row>
    <row r="18" spans="1:12" x14ac:dyDescent="0.25">
      <c r="A18" s="5" t="s">
        <v>12</v>
      </c>
      <c r="B18" s="5" t="s">
        <v>13</v>
      </c>
      <c r="C18" s="5" t="s">
        <v>14</v>
      </c>
      <c r="D18" s="6" t="s">
        <v>17</v>
      </c>
      <c r="E18" s="7">
        <v>221</v>
      </c>
      <c r="F18" s="8">
        <v>44453</v>
      </c>
      <c r="G18" s="8">
        <v>44453</v>
      </c>
      <c r="H18" s="9">
        <v>14781378</v>
      </c>
      <c r="I18" s="9">
        <v>512900</v>
      </c>
      <c r="J18" s="10">
        <v>13689076</v>
      </c>
      <c r="K18" s="10">
        <v>182910</v>
      </c>
      <c r="L18" s="10">
        <v>396492</v>
      </c>
    </row>
    <row r="19" spans="1:12" x14ac:dyDescent="0.25">
      <c r="A19" s="5" t="s">
        <v>12</v>
      </c>
      <c r="B19" s="5" t="s">
        <v>13</v>
      </c>
      <c r="C19" s="5" t="s">
        <v>14</v>
      </c>
      <c r="D19" s="6" t="s">
        <v>17</v>
      </c>
      <c r="E19" s="7">
        <v>315</v>
      </c>
      <c r="F19" s="8">
        <v>44477</v>
      </c>
      <c r="G19" s="8">
        <v>44477</v>
      </c>
      <c r="H19" s="9">
        <v>10861910</v>
      </c>
      <c r="I19" s="9">
        <v>272900</v>
      </c>
      <c r="J19" s="10">
        <v>10242704</v>
      </c>
      <c r="K19" s="10">
        <v>21850</v>
      </c>
      <c r="L19" s="10">
        <v>324456</v>
      </c>
    </row>
    <row r="20" spans="1:12" x14ac:dyDescent="0.25">
      <c r="A20" s="5" t="s">
        <v>12</v>
      </c>
      <c r="B20" s="5" t="s">
        <v>13</v>
      </c>
      <c r="C20" s="5" t="s">
        <v>14</v>
      </c>
      <c r="D20" s="6" t="s">
        <v>17</v>
      </c>
      <c r="E20" s="7">
        <v>318</v>
      </c>
      <c r="F20" s="8">
        <v>44477</v>
      </c>
      <c r="G20" s="8">
        <v>44477</v>
      </c>
      <c r="H20" s="9">
        <v>6114108</v>
      </c>
      <c r="I20" s="9">
        <v>65600</v>
      </c>
      <c r="J20" s="10">
        <v>5210264</v>
      </c>
      <c r="K20" s="10">
        <v>458582</v>
      </c>
      <c r="L20" s="10">
        <v>379662</v>
      </c>
    </row>
    <row r="21" spans="1:12" x14ac:dyDescent="0.25">
      <c r="A21" s="5" t="s">
        <v>12</v>
      </c>
      <c r="B21" s="5" t="s">
        <v>13</v>
      </c>
      <c r="C21" s="5" t="s">
        <v>14</v>
      </c>
      <c r="D21" s="6" t="s">
        <v>17</v>
      </c>
      <c r="E21" s="7">
        <v>330</v>
      </c>
      <c r="F21" s="8">
        <v>44483</v>
      </c>
      <c r="G21" s="8">
        <v>44483</v>
      </c>
      <c r="H21" s="9">
        <v>10899404</v>
      </c>
      <c r="I21" s="9">
        <v>236000</v>
      </c>
      <c r="J21" s="10">
        <v>9808905</v>
      </c>
      <c r="K21" s="10">
        <v>540612</v>
      </c>
      <c r="L21" s="10">
        <v>313887</v>
      </c>
    </row>
    <row r="22" spans="1:12" x14ac:dyDescent="0.25">
      <c r="A22" s="5" t="s">
        <v>12</v>
      </c>
      <c r="B22" s="5" t="s">
        <v>13</v>
      </c>
      <c r="C22" s="5" t="s">
        <v>14</v>
      </c>
      <c r="D22" s="6" t="s">
        <v>17</v>
      </c>
      <c r="E22" s="7">
        <v>443</v>
      </c>
      <c r="F22" s="8">
        <v>44519</v>
      </c>
      <c r="G22" s="8">
        <v>44519</v>
      </c>
      <c r="H22" s="9">
        <v>3105648</v>
      </c>
      <c r="I22" s="9">
        <v>0</v>
      </c>
      <c r="J22" s="10">
        <v>3064698</v>
      </c>
      <c r="K22" s="10">
        <v>0</v>
      </c>
      <c r="L22" s="10">
        <v>40950</v>
      </c>
    </row>
    <row r="23" spans="1:12" x14ac:dyDescent="0.25">
      <c r="A23" s="5" t="s">
        <v>12</v>
      </c>
      <c r="B23" s="5" t="s">
        <v>13</v>
      </c>
      <c r="C23" s="5" t="s">
        <v>14</v>
      </c>
      <c r="D23" s="6" t="s">
        <v>17</v>
      </c>
      <c r="E23" s="7">
        <v>444</v>
      </c>
      <c r="F23" s="8">
        <v>44519</v>
      </c>
      <c r="G23" s="8">
        <v>44519</v>
      </c>
      <c r="H23" s="9">
        <v>1182380</v>
      </c>
      <c r="I23" s="9">
        <v>0</v>
      </c>
      <c r="J23" s="10">
        <v>1159219</v>
      </c>
      <c r="K23" s="10">
        <v>21850</v>
      </c>
      <c r="L23" s="10">
        <v>1311</v>
      </c>
    </row>
    <row r="24" spans="1:12" x14ac:dyDescent="0.25">
      <c r="A24" s="5" t="s">
        <v>12</v>
      </c>
      <c r="B24" s="5" t="s">
        <v>13</v>
      </c>
      <c r="C24" s="5" t="s">
        <v>14</v>
      </c>
      <c r="D24" s="6" t="s">
        <v>17</v>
      </c>
      <c r="E24" s="7">
        <v>445</v>
      </c>
      <c r="F24" s="8">
        <v>44519</v>
      </c>
      <c r="G24" s="8">
        <v>44519</v>
      </c>
      <c r="H24" s="9">
        <v>10036088</v>
      </c>
      <c r="I24" s="9">
        <v>144800</v>
      </c>
      <c r="J24" s="10">
        <v>9891288</v>
      </c>
      <c r="K24" s="10">
        <v>0</v>
      </c>
      <c r="L24" s="10">
        <v>0</v>
      </c>
    </row>
    <row r="25" spans="1:12" x14ac:dyDescent="0.25">
      <c r="A25" s="5" t="s">
        <v>12</v>
      </c>
      <c r="B25" s="5" t="s">
        <v>13</v>
      </c>
      <c r="C25" s="5" t="s">
        <v>14</v>
      </c>
      <c r="D25" s="6" t="s">
        <v>17</v>
      </c>
      <c r="E25" s="7">
        <v>599</v>
      </c>
      <c r="F25" s="8">
        <v>44531</v>
      </c>
      <c r="G25" s="8">
        <v>44531</v>
      </c>
      <c r="H25" s="9">
        <v>9370970</v>
      </c>
      <c r="I25" s="9">
        <v>344800</v>
      </c>
      <c r="J25" s="10">
        <v>8261858</v>
      </c>
      <c r="K25" s="10">
        <v>303556</v>
      </c>
      <c r="L25" s="10">
        <v>460756</v>
      </c>
    </row>
    <row r="26" spans="1:12" x14ac:dyDescent="0.25">
      <c r="A26" s="5" t="s">
        <v>12</v>
      </c>
      <c r="B26" s="5" t="s">
        <v>13</v>
      </c>
      <c r="C26" s="5" t="s">
        <v>14</v>
      </c>
      <c r="D26" s="6" t="s">
        <v>17</v>
      </c>
      <c r="E26" s="7">
        <v>601</v>
      </c>
      <c r="F26" s="8">
        <v>44531</v>
      </c>
      <c r="G26" s="8">
        <v>44531</v>
      </c>
      <c r="H26" s="9">
        <v>1533168</v>
      </c>
      <c r="I26" s="9">
        <v>22500</v>
      </c>
      <c r="J26" s="10">
        <v>1242036</v>
      </c>
      <c r="K26" s="10">
        <v>0</v>
      </c>
      <c r="L26" s="10">
        <v>268632</v>
      </c>
    </row>
    <row r="27" spans="1:12" x14ac:dyDescent="0.25">
      <c r="A27" s="5" t="s">
        <v>12</v>
      </c>
      <c r="B27" s="5" t="s">
        <v>13</v>
      </c>
      <c r="C27" s="5" t="s">
        <v>14</v>
      </c>
      <c r="D27" s="6" t="s">
        <v>17</v>
      </c>
      <c r="E27" s="7">
        <v>602</v>
      </c>
      <c r="F27" s="8">
        <v>44531</v>
      </c>
      <c r="G27" s="8">
        <v>44531</v>
      </c>
      <c r="H27" s="9">
        <v>292656</v>
      </c>
      <c r="I27" s="9">
        <v>11100</v>
      </c>
      <c r="J27" s="10">
        <v>281556</v>
      </c>
      <c r="K27" s="10">
        <v>0</v>
      </c>
      <c r="L27" s="10">
        <v>0</v>
      </c>
    </row>
    <row r="28" spans="1:12" x14ac:dyDescent="0.25">
      <c r="A28" s="5" t="s">
        <v>12</v>
      </c>
      <c r="B28" s="5" t="s">
        <v>13</v>
      </c>
      <c r="C28" s="5" t="s">
        <v>14</v>
      </c>
      <c r="D28" s="6" t="s">
        <v>17</v>
      </c>
      <c r="E28" s="11">
        <v>739</v>
      </c>
      <c r="F28" s="8">
        <v>44544</v>
      </c>
      <c r="G28" s="8">
        <v>44544</v>
      </c>
      <c r="H28" s="9">
        <v>8442184</v>
      </c>
      <c r="I28" s="9">
        <v>247800</v>
      </c>
      <c r="J28" s="10">
        <v>8185584</v>
      </c>
      <c r="K28" s="10">
        <v>0</v>
      </c>
      <c r="L28" s="10">
        <v>8800</v>
      </c>
    </row>
    <row r="29" spans="1:12" x14ac:dyDescent="0.25">
      <c r="A29" s="5" t="s">
        <v>12</v>
      </c>
      <c r="B29" s="5" t="s">
        <v>13</v>
      </c>
      <c r="C29" s="5" t="s">
        <v>14</v>
      </c>
      <c r="D29" s="6" t="s">
        <v>17</v>
      </c>
      <c r="E29" s="11">
        <v>740</v>
      </c>
      <c r="F29" s="8">
        <v>44544</v>
      </c>
      <c r="G29" s="8">
        <v>44544</v>
      </c>
      <c r="H29" s="9">
        <v>932022</v>
      </c>
      <c r="I29" s="9">
        <v>0</v>
      </c>
      <c r="J29" s="10">
        <v>0</v>
      </c>
      <c r="K29" s="10">
        <v>0</v>
      </c>
      <c r="L29" s="10">
        <v>932022</v>
      </c>
    </row>
    <row r="30" spans="1:12" x14ac:dyDescent="0.25">
      <c r="A30" s="5" t="s">
        <v>12</v>
      </c>
      <c r="B30" s="5" t="s">
        <v>13</v>
      </c>
      <c r="C30" s="5" t="s">
        <v>14</v>
      </c>
      <c r="D30" s="6" t="s">
        <v>17</v>
      </c>
      <c r="E30" s="11">
        <v>741</v>
      </c>
      <c r="F30" s="8">
        <v>44544</v>
      </c>
      <c r="G30" s="8">
        <v>44544</v>
      </c>
      <c r="H30" s="9">
        <v>761164</v>
      </c>
      <c r="I30" s="9">
        <v>2800</v>
      </c>
      <c r="J30" s="10">
        <v>758364</v>
      </c>
      <c r="K30" s="10">
        <v>0</v>
      </c>
      <c r="L30" s="10">
        <v>0</v>
      </c>
    </row>
    <row r="31" spans="1:12" x14ac:dyDescent="0.25">
      <c r="A31" s="5" t="s">
        <v>12</v>
      </c>
      <c r="B31" s="5" t="s">
        <v>13</v>
      </c>
      <c r="C31" s="5" t="s">
        <v>14</v>
      </c>
      <c r="D31" s="6" t="s">
        <v>17</v>
      </c>
      <c r="E31" s="11">
        <v>742</v>
      </c>
      <c r="F31" s="8">
        <v>44544</v>
      </c>
      <c r="G31" s="8">
        <v>44544</v>
      </c>
      <c r="H31" s="9">
        <v>854630</v>
      </c>
      <c r="I31" s="9">
        <v>0</v>
      </c>
      <c r="J31" s="10">
        <v>854630</v>
      </c>
      <c r="K31" s="10">
        <v>0</v>
      </c>
      <c r="L31" s="10">
        <v>0</v>
      </c>
    </row>
    <row r="32" spans="1:12" x14ac:dyDescent="0.25">
      <c r="A32" s="5" t="s">
        <v>12</v>
      </c>
      <c r="B32" s="5" t="s">
        <v>13</v>
      </c>
      <c r="C32" s="5" t="s">
        <v>14</v>
      </c>
      <c r="D32" s="6" t="s">
        <v>17</v>
      </c>
      <c r="E32" s="11">
        <v>1214</v>
      </c>
      <c r="F32" s="12">
        <v>44663</v>
      </c>
      <c r="G32" s="12">
        <v>44663</v>
      </c>
      <c r="H32" s="9">
        <v>1645318</v>
      </c>
      <c r="I32" s="9">
        <v>6300</v>
      </c>
      <c r="J32" s="10">
        <v>1599112</v>
      </c>
      <c r="K32" s="10">
        <v>0</v>
      </c>
      <c r="L32" s="10">
        <v>39906</v>
      </c>
    </row>
    <row r="33" spans="1:12" x14ac:dyDescent="0.25">
      <c r="A33" s="5" t="s">
        <v>12</v>
      </c>
      <c r="B33" s="5" t="s">
        <v>13</v>
      </c>
      <c r="C33" s="5" t="s">
        <v>14</v>
      </c>
      <c r="D33" s="6" t="s">
        <v>17</v>
      </c>
      <c r="E33" s="11">
        <v>1215</v>
      </c>
      <c r="F33" s="12">
        <v>44663</v>
      </c>
      <c r="G33" s="12">
        <v>44663</v>
      </c>
      <c r="H33" s="9">
        <v>869382</v>
      </c>
      <c r="I33" s="9">
        <v>6200</v>
      </c>
      <c r="J33" s="10">
        <v>590</v>
      </c>
      <c r="K33" s="10">
        <v>315250</v>
      </c>
      <c r="L33" s="10">
        <v>547342</v>
      </c>
    </row>
    <row r="34" spans="1:12" x14ac:dyDescent="0.25">
      <c r="L34" s="13">
        <f>SUM(L2:L33)</f>
        <v>7142598</v>
      </c>
    </row>
  </sheetData>
  <dataValidations disablePrompts="1" count="3">
    <dataValidation type="date" allowBlank="1" showInputMessage="1" showErrorMessage="1" sqref="F1:G34">
      <formula1>36526</formula1>
      <formula2>44656</formula2>
    </dataValidation>
    <dataValidation type="whole" allowBlank="1" showInputMessage="1" showErrorMessage="1" errorTitle="ERROR" error="Datos no validos" sqref="E2:E34">
      <formula1>1</formula1>
      <formula2>9999999999999</formula2>
    </dataValidation>
    <dataValidation type="textLength" allowBlank="1" showInputMessage="1" showErrorMessage="1" errorTitle="ERROR" error="El prefijo no debe superar los 4 caracteres" sqref="D2:D34">
      <formula1>0</formula1>
      <formula2>4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V35"/>
  <sheetViews>
    <sheetView showGridLines="0" workbookViewId="0">
      <selection activeCell="I16" sqref="I16"/>
    </sheetView>
  </sheetViews>
  <sheetFormatPr baseColWidth="10" defaultRowHeight="15" x14ac:dyDescent="0.25"/>
  <cols>
    <col min="2" max="2" width="39.85546875" bestFit="1" customWidth="1"/>
    <col min="3" max="3" width="7.42578125" bestFit="1" customWidth="1"/>
    <col min="4" max="4" width="9.28515625" bestFit="1" customWidth="1"/>
    <col min="5" max="5" width="10.28515625" bestFit="1" customWidth="1"/>
    <col min="6" max="6" width="20.42578125" bestFit="1" customWidth="1"/>
    <col min="7" max="7" width="8" bestFit="1" customWidth="1"/>
    <col min="8" max="8" width="11.140625" bestFit="1" customWidth="1"/>
    <col min="10" max="10" width="15.140625" bestFit="1" customWidth="1"/>
    <col min="11" max="11" width="13.140625" bestFit="1" customWidth="1"/>
    <col min="12" max="12" width="13.5703125" customWidth="1"/>
    <col min="13" max="13" width="36.5703125" customWidth="1"/>
    <col min="21" max="21" width="14.7109375" customWidth="1"/>
    <col min="22" max="22" width="13" customWidth="1"/>
    <col min="23" max="23" width="16.5703125" customWidth="1"/>
    <col min="25" max="25" width="14.140625" bestFit="1" customWidth="1"/>
    <col min="27" max="27" width="14.140625" bestFit="1" customWidth="1"/>
    <col min="29" max="29" width="14.140625" style="69" bestFit="1" customWidth="1"/>
    <col min="30" max="30" width="11.42578125" style="69"/>
    <col min="33" max="33" width="13.140625" bestFit="1" customWidth="1"/>
    <col min="37" max="37" width="11.42578125" style="69"/>
    <col min="46" max="46" width="15.140625" customWidth="1"/>
    <col min="47" max="47" width="14.140625" customWidth="1"/>
  </cols>
  <sheetData>
    <row r="1" spans="1:48" x14ac:dyDescent="0.25">
      <c r="J1" s="65">
        <f>SUBTOTAL(9,J3:J34)</f>
        <v>151376326</v>
      </c>
      <c r="K1" s="65">
        <f>SUBTOTAL(9,K3:K34)</f>
        <v>7142598</v>
      </c>
      <c r="T1" s="65">
        <f>SUBTOTAL(9,T3:T34)</f>
        <v>2700806</v>
      </c>
      <c r="Y1" s="65">
        <f>SUBTOTAL(9,Y3:Y34)</f>
        <v>111808260.08</v>
      </c>
      <c r="AA1" s="67"/>
      <c r="AC1" s="65">
        <f>SUBTOTAL(9,AC3:AC34)</f>
        <v>25632076</v>
      </c>
    </row>
    <row r="2" spans="1:48" ht="60" x14ac:dyDescent="0.25">
      <c r="A2" s="56" t="s">
        <v>42</v>
      </c>
      <c r="B2" s="56" t="s">
        <v>43</v>
      </c>
      <c r="C2" s="56" t="s">
        <v>44</v>
      </c>
      <c r="D2" s="56" t="s">
        <v>45</v>
      </c>
      <c r="E2" s="56" t="s">
        <v>46</v>
      </c>
      <c r="F2" s="57" t="s">
        <v>47</v>
      </c>
      <c r="G2" s="56" t="s">
        <v>48</v>
      </c>
      <c r="H2" s="56" t="s">
        <v>49</v>
      </c>
      <c r="I2" s="56" t="s">
        <v>50</v>
      </c>
      <c r="J2" s="58" t="s">
        <v>51</v>
      </c>
      <c r="K2" s="58" t="s">
        <v>52</v>
      </c>
      <c r="L2" s="56" t="s">
        <v>53</v>
      </c>
      <c r="M2" s="59" t="s">
        <v>54</v>
      </c>
      <c r="N2" s="58" t="s">
        <v>55</v>
      </c>
      <c r="O2" s="58" t="s">
        <v>56</v>
      </c>
      <c r="P2" s="60" t="s">
        <v>57</v>
      </c>
      <c r="Q2" s="60" t="s">
        <v>58</v>
      </c>
      <c r="R2" s="58" t="s">
        <v>59</v>
      </c>
      <c r="S2" s="58" t="s">
        <v>60</v>
      </c>
      <c r="T2" s="61" t="s">
        <v>61</v>
      </c>
      <c r="U2" s="61" t="s">
        <v>62</v>
      </c>
      <c r="V2" s="61" t="s">
        <v>63</v>
      </c>
      <c r="W2" s="61" t="s">
        <v>64</v>
      </c>
      <c r="X2" s="58" t="s">
        <v>65</v>
      </c>
      <c r="Y2" s="62" t="s">
        <v>66</v>
      </c>
      <c r="Z2" s="62" t="s">
        <v>67</v>
      </c>
      <c r="AA2" s="62" t="s">
        <v>68</v>
      </c>
      <c r="AB2" s="59" t="s">
        <v>69</v>
      </c>
      <c r="AC2" s="62" t="s">
        <v>66</v>
      </c>
      <c r="AD2" s="62" t="s">
        <v>67</v>
      </c>
      <c r="AE2" s="62" t="s">
        <v>68</v>
      </c>
      <c r="AF2" s="59" t="s">
        <v>69</v>
      </c>
      <c r="AG2" s="62" t="s">
        <v>66</v>
      </c>
      <c r="AH2" s="62" t="s">
        <v>67</v>
      </c>
      <c r="AI2" s="62" t="s">
        <v>68</v>
      </c>
      <c r="AJ2" s="59" t="s">
        <v>69</v>
      </c>
      <c r="AK2" s="62" t="s">
        <v>174</v>
      </c>
      <c r="AL2" s="56" t="s">
        <v>70</v>
      </c>
      <c r="AM2" s="56" t="s">
        <v>71</v>
      </c>
      <c r="AN2" s="57" t="s">
        <v>72</v>
      </c>
      <c r="AO2" s="56" t="s">
        <v>73</v>
      </c>
      <c r="AP2" s="56" t="s">
        <v>74</v>
      </c>
      <c r="AQ2" s="56" t="s">
        <v>75</v>
      </c>
      <c r="AR2" s="56" t="s">
        <v>76</v>
      </c>
      <c r="AS2" s="56" t="s">
        <v>77</v>
      </c>
      <c r="AT2" s="58" t="s">
        <v>78</v>
      </c>
      <c r="AU2" s="58" t="s">
        <v>79</v>
      </c>
      <c r="AV2" s="56" t="s">
        <v>80</v>
      </c>
    </row>
    <row r="3" spans="1:48" x14ac:dyDescent="0.25">
      <c r="A3" s="5">
        <v>900759245</v>
      </c>
      <c r="B3" s="5" t="s">
        <v>81</v>
      </c>
      <c r="C3" s="5" t="s">
        <v>17</v>
      </c>
      <c r="D3" s="5">
        <v>15</v>
      </c>
      <c r="E3" s="5" t="s">
        <v>82</v>
      </c>
      <c r="F3" s="5" t="s">
        <v>83</v>
      </c>
      <c r="G3" s="5" t="s">
        <v>17</v>
      </c>
      <c r="H3" s="5">
        <v>15</v>
      </c>
      <c r="I3" s="63">
        <v>44419</v>
      </c>
      <c r="J3" s="64">
        <v>182910</v>
      </c>
      <c r="K3" s="64">
        <v>0</v>
      </c>
      <c r="L3" s="5" t="s">
        <v>84</v>
      </c>
      <c r="M3" s="75" t="s">
        <v>160</v>
      </c>
      <c r="N3" s="64" t="s">
        <v>85</v>
      </c>
      <c r="O3" s="64">
        <v>182910</v>
      </c>
      <c r="P3" s="64">
        <v>0</v>
      </c>
      <c r="Q3" s="64">
        <v>0</v>
      </c>
      <c r="R3" s="64">
        <v>0</v>
      </c>
      <c r="S3" s="64">
        <v>182910</v>
      </c>
      <c r="T3" s="64">
        <v>0</v>
      </c>
      <c r="U3" s="5"/>
      <c r="V3" s="64">
        <v>0</v>
      </c>
      <c r="W3" s="5"/>
      <c r="X3" s="64">
        <v>0</v>
      </c>
      <c r="Y3" s="64">
        <v>182910</v>
      </c>
      <c r="Z3" s="64">
        <v>0</v>
      </c>
      <c r="AA3" s="66">
        <v>2201304419</v>
      </c>
      <c r="AB3" s="5" t="s">
        <v>161</v>
      </c>
      <c r="AC3" s="5"/>
      <c r="AD3" s="64"/>
      <c r="AE3" s="5"/>
      <c r="AF3" s="5"/>
      <c r="AG3" s="5"/>
      <c r="AH3" s="5"/>
      <c r="AI3" s="5"/>
      <c r="AJ3" s="5"/>
      <c r="AK3" s="64"/>
      <c r="AL3" s="63">
        <v>44419</v>
      </c>
      <c r="AM3" s="5"/>
      <c r="AN3" s="5">
        <v>2</v>
      </c>
      <c r="AO3" s="5"/>
      <c r="AP3" s="5"/>
      <c r="AQ3" s="5">
        <v>1</v>
      </c>
      <c r="AR3" s="5">
        <v>20210831</v>
      </c>
      <c r="AS3" s="5">
        <v>20210815</v>
      </c>
      <c r="AT3" s="64">
        <v>182910</v>
      </c>
      <c r="AU3" s="64">
        <v>0</v>
      </c>
      <c r="AV3" s="5"/>
    </row>
    <row r="4" spans="1:48" x14ac:dyDescent="0.25">
      <c r="A4" s="5">
        <v>900759245</v>
      </c>
      <c r="B4" s="5" t="s">
        <v>81</v>
      </c>
      <c r="C4" s="5" t="s">
        <v>17</v>
      </c>
      <c r="D4" s="5">
        <v>742</v>
      </c>
      <c r="E4" s="5" t="s">
        <v>86</v>
      </c>
      <c r="F4" s="5" t="s">
        <v>87</v>
      </c>
      <c r="G4" s="5" t="s">
        <v>17</v>
      </c>
      <c r="H4" s="5">
        <v>742</v>
      </c>
      <c r="I4" s="63">
        <v>44544</v>
      </c>
      <c r="J4" s="64">
        <v>854630</v>
      </c>
      <c r="K4" s="64">
        <v>0</v>
      </c>
      <c r="L4" s="5" t="s">
        <v>84</v>
      </c>
      <c r="M4" s="75" t="s">
        <v>160</v>
      </c>
      <c r="N4" s="64" t="s">
        <v>85</v>
      </c>
      <c r="O4" s="64">
        <v>854630</v>
      </c>
      <c r="P4" s="64">
        <v>0</v>
      </c>
      <c r="Q4" s="64">
        <v>0</v>
      </c>
      <c r="R4" s="64">
        <v>0</v>
      </c>
      <c r="S4" s="64">
        <v>854630</v>
      </c>
      <c r="T4" s="64">
        <v>0</v>
      </c>
      <c r="U4" s="5"/>
      <c r="V4" s="64">
        <v>0</v>
      </c>
      <c r="W4" s="5"/>
      <c r="X4" s="64">
        <v>0</v>
      </c>
      <c r="Y4" s="64">
        <v>854630</v>
      </c>
      <c r="Z4" s="64">
        <v>0</v>
      </c>
      <c r="AA4" s="66">
        <v>2201304419</v>
      </c>
      <c r="AB4" s="5" t="s">
        <v>161</v>
      </c>
      <c r="AC4" s="5"/>
      <c r="AD4" s="64"/>
      <c r="AE4" s="5"/>
      <c r="AF4" s="5"/>
      <c r="AG4" s="5"/>
      <c r="AH4" s="5"/>
      <c r="AI4" s="5"/>
      <c r="AJ4" s="5"/>
      <c r="AK4" s="64"/>
      <c r="AL4" s="63">
        <v>44544</v>
      </c>
      <c r="AM4" s="5"/>
      <c r="AN4" s="5">
        <v>2</v>
      </c>
      <c r="AO4" s="5"/>
      <c r="AP4" s="5"/>
      <c r="AQ4" s="5">
        <v>1</v>
      </c>
      <c r="AR4" s="5">
        <v>20211230</v>
      </c>
      <c r="AS4" s="5">
        <v>20211220</v>
      </c>
      <c r="AT4" s="64">
        <v>854630</v>
      </c>
      <c r="AU4" s="64">
        <v>0</v>
      </c>
      <c r="AV4" s="5"/>
    </row>
    <row r="5" spans="1:48" x14ac:dyDescent="0.25">
      <c r="A5" s="5">
        <v>900759245</v>
      </c>
      <c r="B5" s="5" t="s">
        <v>81</v>
      </c>
      <c r="C5" s="5" t="s">
        <v>17</v>
      </c>
      <c r="D5" s="5">
        <v>445</v>
      </c>
      <c r="E5" s="5" t="s">
        <v>88</v>
      </c>
      <c r="F5" s="5" t="s">
        <v>89</v>
      </c>
      <c r="G5" s="5" t="s">
        <v>17</v>
      </c>
      <c r="H5" s="5">
        <v>445</v>
      </c>
      <c r="I5" s="63">
        <v>44519</v>
      </c>
      <c r="J5" s="64">
        <v>10036088</v>
      </c>
      <c r="K5" s="64">
        <v>0</v>
      </c>
      <c r="L5" s="5" t="s">
        <v>84</v>
      </c>
      <c r="M5" s="75" t="s">
        <v>160</v>
      </c>
      <c r="N5" s="64" t="s">
        <v>85</v>
      </c>
      <c r="O5" s="64">
        <v>9891288</v>
      </c>
      <c r="P5" s="64">
        <v>0</v>
      </c>
      <c r="Q5" s="64">
        <v>0</v>
      </c>
      <c r="R5" s="64">
        <v>0</v>
      </c>
      <c r="S5" s="64">
        <v>9891288</v>
      </c>
      <c r="T5" s="64">
        <v>0</v>
      </c>
      <c r="U5" s="5"/>
      <c r="V5" s="64">
        <v>0</v>
      </c>
      <c r="W5" s="5"/>
      <c r="X5" s="64">
        <v>0</v>
      </c>
      <c r="Y5" s="64">
        <v>9891288</v>
      </c>
      <c r="Z5" s="64">
        <v>0</v>
      </c>
      <c r="AA5" s="66">
        <v>2201242781</v>
      </c>
      <c r="AB5" s="5" t="s">
        <v>162</v>
      </c>
      <c r="AC5" s="5"/>
      <c r="AD5" s="64"/>
      <c r="AE5" s="5"/>
      <c r="AF5" s="5"/>
      <c r="AG5" s="5"/>
      <c r="AH5" s="5"/>
      <c r="AI5" s="5"/>
      <c r="AJ5" s="5"/>
      <c r="AK5" s="64">
        <v>144800</v>
      </c>
      <c r="AL5" s="63">
        <v>44519</v>
      </c>
      <c r="AM5" s="5"/>
      <c r="AN5" s="5">
        <v>2</v>
      </c>
      <c r="AO5" s="5"/>
      <c r="AP5" s="5"/>
      <c r="AQ5" s="5">
        <v>1</v>
      </c>
      <c r="AR5" s="5">
        <v>20211230</v>
      </c>
      <c r="AS5" s="5">
        <v>20211217</v>
      </c>
      <c r="AT5" s="64">
        <v>9891288</v>
      </c>
      <c r="AU5" s="64">
        <v>0</v>
      </c>
      <c r="AV5" s="5"/>
    </row>
    <row r="6" spans="1:48" x14ac:dyDescent="0.25">
      <c r="A6" s="5">
        <v>900759245</v>
      </c>
      <c r="B6" s="5" t="s">
        <v>81</v>
      </c>
      <c r="C6" s="5" t="s">
        <v>17</v>
      </c>
      <c r="D6" s="5">
        <v>741</v>
      </c>
      <c r="E6" s="5" t="s">
        <v>90</v>
      </c>
      <c r="F6" s="5" t="s">
        <v>91</v>
      </c>
      <c r="G6" s="5" t="s">
        <v>17</v>
      </c>
      <c r="H6" s="5">
        <v>741</v>
      </c>
      <c r="I6" s="63">
        <v>44544</v>
      </c>
      <c r="J6" s="64">
        <v>761164</v>
      </c>
      <c r="K6" s="64">
        <v>0</v>
      </c>
      <c r="L6" s="5" t="s">
        <v>84</v>
      </c>
      <c r="M6" s="75" t="s">
        <v>160</v>
      </c>
      <c r="N6" s="64" t="s">
        <v>85</v>
      </c>
      <c r="O6" s="64">
        <v>758364</v>
      </c>
      <c r="P6" s="64">
        <v>0</v>
      </c>
      <c r="Q6" s="64">
        <v>0</v>
      </c>
      <c r="R6" s="64">
        <v>0</v>
      </c>
      <c r="S6" s="64">
        <v>758364</v>
      </c>
      <c r="T6" s="64">
        <v>0</v>
      </c>
      <c r="U6" s="5"/>
      <c r="V6" s="64">
        <v>0</v>
      </c>
      <c r="W6" s="5"/>
      <c r="X6" s="64">
        <v>0</v>
      </c>
      <c r="Y6" s="64">
        <v>758364</v>
      </c>
      <c r="Z6" s="64">
        <v>0</v>
      </c>
      <c r="AA6" s="66">
        <v>2201304419</v>
      </c>
      <c r="AB6" s="5" t="s">
        <v>161</v>
      </c>
      <c r="AC6" s="5"/>
      <c r="AD6" s="64"/>
      <c r="AE6" s="5"/>
      <c r="AF6" s="5"/>
      <c r="AG6" s="5"/>
      <c r="AH6" s="5"/>
      <c r="AI6" s="5"/>
      <c r="AJ6" s="5"/>
      <c r="AK6" s="64">
        <v>2800</v>
      </c>
      <c r="AL6" s="63">
        <v>44544</v>
      </c>
      <c r="AM6" s="5"/>
      <c r="AN6" s="5">
        <v>2</v>
      </c>
      <c r="AO6" s="5"/>
      <c r="AP6" s="5"/>
      <c r="AQ6" s="5">
        <v>1</v>
      </c>
      <c r="AR6" s="5">
        <v>20211230</v>
      </c>
      <c r="AS6" s="5">
        <v>20211220</v>
      </c>
      <c r="AT6" s="64">
        <v>758364</v>
      </c>
      <c r="AU6" s="64">
        <v>0</v>
      </c>
      <c r="AV6" s="5"/>
    </row>
    <row r="7" spans="1:48" x14ac:dyDescent="0.25">
      <c r="A7" s="5">
        <v>900759245</v>
      </c>
      <c r="B7" s="5" t="s">
        <v>81</v>
      </c>
      <c r="C7" s="5" t="s">
        <v>17</v>
      </c>
      <c r="D7" s="5">
        <v>602</v>
      </c>
      <c r="E7" s="5" t="s">
        <v>92</v>
      </c>
      <c r="F7" s="5" t="s">
        <v>93</v>
      </c>
      <c r="G7" s="5" t="s">
        <v>17</v>
      </c>
      <c r="H7" s="5">
        <v>602</v>
      </c>
      <c r="I7" s="63">
        <v>44531</v>
      </c>
      <c r="J7" s="64">
        <v>292656</v>
      </c>
      <c r="K7" s="64">
        <v>0</v>
      </c>
      <c r="L7" s="5" t="s">
        <v>84</v>
      </c>
      <c r="M7" s="75" t="s">
        <v>160</v>
      </c>
      <c r="N7" s="64" t="s">
        <v>85</v>
      </c>
      <c r="O7" s="64">
        <v>281556</v>
      </c>
      <c r="P7" s="64">
        <v>0</v>
      </c>
      <c r="Q7" s="64">
        <v>0</v>
      </c>
      <c r="R7" s="64">
        <v>0</v>
      </c>
      <c r="S7" s="64">
        <v>281556</v>
      </c>
      <c r="T7" s="64">
        <v>0</v>
      </c>
      <c r="U7" s="5"/>
      <c r="V7" s="64">
        <v>0</v>
      </c>
      <c r="W7" s="5"/>
      <c r="X7" s="64">
        <v>0</v>
      </c>
      <c r="Y7" s="64">
        <v>281556</v>
      </c>
      <c r="Z7" s="64">
        <v>0</v>
      </c>
      <c r="AA7" s="66">
        <v>2201304419</v>
      </c>
      <c r="AB7" s="5" t="s">
        <v>161</v>
      </c>
      <c r="AC7" s="5"/>
      <c r="AD7" s="64"/>
      <c r="AE7" s="5"/>
      <c r="AF7" s="5"/>
      <c r="AG7" s="5"/>
      <c r="AH7" s="5"/>
      <c r="AI7" s="5"/>
      <c r="AJ7" s="5"/>
      <c r="AK7" s="64">
        <v>11100</v>
      </c>
      <c r="AL7" s="63">
        <v>44531</v>
      </c>
      <c r="AM7" s="5"/>
      <c r="AN7" s="5">
        <v>2</v>
      </c>
      <c r="AO7" s="5"/>
      <c r="AP7" s="5"/>
      <c r="AQ7" s="5">
        <v>1</v>
      </c>
      <c r="AR7" s="5">
        <v>20211230</v>
      </c>
      <c r="AS7" s="5">
        <v>20211202</v>
      </c>
      <c r="AT7" s="64">
        <v>281556</v>
      </c>
      <c r="AU7" s="64">
        <v>0</v>
      </c>
      <c r="AV7" s="5"/>
    </row>
    <row r="8" spans="1:48" x14ac:dyDescent="0.25">
      <c r="A8" s="5">
        <v>900759245</v>
      </c>
      <c r="B8" s="5" t="s">
        <v>81</v>
      </c>
      <c r="C8" s="5" t="s">
        <v>17</v>
      </c>
      <c r="D8" s="5">
        <v>740</v>
      </c>
      <c r="E8" s="5" t="s">
        <v>94</v>
      </c>
      <c r="F8" s="5" t="s">
        <v>95</v>
      </c>
      <c r="G8" s="5" t="s">
        <v>17</v>
      </c>
      <c r="H8" s="5">
        <v>740</v>
      </c>
      <c r="I8" s="63">
        <v>44544</v>
      </c>
      <c r="J8" s="64">
        <v>932022</v>
      </c>
      <c r="K8" s="64">
        <v>932022</v>
      </c>
      <c r="L8" s="5" t="s">
        <v>96</v>
      </c>
      <c r="M8" s="75" t="s">
        <v>160</v>
      </c>
      <c r="N8" s="64" t="s">
        <v>85</v>
      </c>
      <c r="O8" s="64">
        <v>932022</v>
      </c>
      <c r="P8" s="64">
        <v>0</v>
      </c>
      <c r="Q8" s="64">
        <v>0</v>
      </c>
      <c r="R8" s="64">
        <v>0</v>
      </c>
      <c r="S8" s="64">
        <v>932022</v>
      </c>
      <c r="T8" s="64">
        <v>0</v>
      </c>
      <c r="U8" s="5"/>
      <c r="V8" s="64">
        <v>0</v>
      </c>
      <c r="W8" s="5"/>
      <c r="X8" s="64">
        <v>0</v>
      </c>
      <c r="Y8" s="64">
        <v>932022</v>
      </c>
      <c r="Z8" s="64">
        <v>0</v>
      </c>
      <c r="AA8" s="66">
        <v>2201259405</v>
      </c>
      <c r="AB8" s="5" t="s">
        <v>163</v>
      </c>
      <c r="AC8" s="5"/>
      <c r="AD8" s="64"/>
      <c r="AE8" s="5"/>
      <c r="AF8" s="5"/>
      <c r="AG8" s="5"/>
      <c r="AH8" s="5"/>
      <c r="AI8" s="5"/>
      <c r="AJ8" s="5"/>
      <c r="AK8" s="64"/>
      <c r="AL8" s="63">
        <v>44544</v>
      </c>
      <c r="AM8" s="5"/>
      <c r="AN8" s="5">
        <v>2</v>
      </c>
      <c r="AO8" s="5"/>
      <c r="AP8" s="5"/>
      <c r="AQ8" s="5">
        <v>1</v>
      </c>
      <c r="AR8" s="5">
        <v>20211230</v>
      </c>
      <c r="AS8" s="5">
        <v>20211220</v>
      </c>
      <c r="AT8" s="64">
        <v>932022</v>
      </c>
      <c r="AU8" s="64">
        <v>0</v>
      </c>
      <c r="AV8" s="5"/>
    </row>
    <row r="9" spans="1:48" x14ac:dyDescent="0.25">
      <c r="A9" s="5">
        <v>900759245</v>
      </c>
      <c r="B9" s="5" t="s">
        <v>81</v>
      </c>
      <c r="C9" s="5" t="s">
        <v>16</v>
      </c>
      <c r="D9" s="5">
        <v>1495</v>
      </c>
      <c r="E9" s="5" t="s">
        <v>97</v>
      </c>
      <c r="F9" s="5" t="s">
        <v>98</v>
      </c>
      <c r="G9" s="5" t="s">
        <v>16</v>
      </c>
      <c r="H9" s="5">
        <v>1495</v>
      </c>
      <c r="I9" s="63">
        <v>44389</v>
      </c>
      <c r="J9" s="64">
        <v>2571660</v>
      </c>
      <c r="K9" s="64">
        <v>127040</v>
      </c>
      <c r="L9" s="5" t="s">
        <v>96</v>
      </c>
      <c r="M9" s="75" t="s">
        <v>160</v>
      </c>
      <c r="N9" s="64" t="s">
        <v>85</v>
      </c>
      <c r="O9" s="64">
        <v>2571660</v>
      </c>
      <c r="P9" s="64">
        <v>0</v>
      </c>
      <c r="Q9" s="64">
        <v>0</v>
      </c>
      <c r="R9" s="64">
        <v>0</v>
      </c>
      <c r="S9" s="64">
        <v>2571660</v>
      </c>
      <c r="T9" s="64"/>
      <c r="U9" s="5"/>
      <c r="V9" s="64">
        <v>0</v>
      </c>
      <c r="W9" s="5"/>
      <c r="X9" s="64">
        <v>0</v>
      </c>
      <c r="Y9" s="64">
        <v>2444620</v>
      </c>
      <c r="Z9" s="64">
        <v>49890</v>
      </c>
      <c r="AA9" s="66">
        <v>2201151895</v>
      </c>
      <c r="AB9" s="5" t="s">
        <v>164</v>
      </c>
      <c r="AC9" s="64">
        <v>75607</v>
      </c>
      <c r="AD9" s="64">
        <v>1543</v>
      </c>
      <c r="AE9" s="5">
        <v>2201125406</v>
      </c>
      <c r="AF9" s="5" t="s">
        <v>170</v>
      </c>
      <c r="AG9" s="5"/>
      <c r="AH9" s="5"/>
      <c r="AI9" s="5"/>
      <c r="AJ9" s="5"/>
      <c r="AK9" s="64"/>
      <c r="AL9" s="63">
        <v>44389</v>
      </c>
      <c r="AM9" s="5"/>
      <c r="AN9" s="5">
        <v>2</v>
      </c>
      <c r="AO9" s="5"/>
      <c r="AP9" s="5"/>
      <c r="AQ9" s="5">
        <v>1</v>
      </c>
      <c r="AR9" s="5">
        <v>20210730</v>
      </c>
      <c r="AS9" s="5">
        <v>20210712</v>
      </c>
      <c r="AT9" s="64">
        <v>2571660</v>
      </c>
      <c r="AU9" s="64">
        <v>0</v>
      </c>
      <c r="AV9" s="5"/>
    </row>
    <row r="10" spans="1:48" x14ac:dyDescent="0.25">
      <c r="A10" s="5">
        <v>900759245</v>
      </c>
      <c r="B10" s="5" t="s">
        <v>81</v>
      </c>
      <c r="C10" s="5" t="s">
        <v>15</v>
      </c>
      <c r="D10" s="5">
        <v>7263</v>
      </c>
      <c r="E10" s="5" t="s">
        <v>99</v>
      </c>
      <c r="F10" s="5" t="s">
        <v>100</v>
      </c>
      <c r="G10" s="5" t="s">
        <v>15</v>
      </c>
      <c r="H10" s="5">
        <v>7263</v>
      </c>
      <c r="I10" s="63">
        <v>43844</v>
      </c>
      <c r="J10" s="64">
        <v>85050</v>
      </c>
      <c r="K10" s="64">
        <v>9355</v>
      </c>
      <c r="L10" s="5" t="s">
        <v>96</v>
      </c>
      <c r="M10" s="75" t="s">
        <v>160</v>
      </c>
      <c r="N10" s="64" t="s">
        <v>85</v>
      </c>
      <c r="O10" s="64">
        <v>85050</v>
      </c>
      <c r="P10" s="64">
        <v>0</v>
      </c>
      <c r="Q10" s="64">
        <v>0</v>
      </c>
      <c r="R10" s="64">
        <v>0</v>
      </c>
      <c r="S10" s="64">
        <v>85050</v>
      </c>
      <c r="T10" s="64">
        <v>0</v>
      </c>
      <c r="U10" s="5"/>
      <c r="V10" s="64">
        <v>0</v>
      </c>
      <c r="W10" s="5"/>
      <c r="X10" s="64">
        <v>0</v>
      </c>
      <c r="Y10" s="64">
        <v>85050</v>
      </c>
      <c r="Z10" s="64">
        <v>0</v>
      </c>
      <c r="AA10" s="66">
        <v>4800036043</v>
      </c>
      <c r="AB10" s="5" t="s">
        <v>165</v>
      </c>
      <c r="AC10" s="5"/>
      <c r="AD10" s="64"/>
      <c r="AE10" s="5"/>
      <c r="AF10" s="5"/>
      <c r="AG10" s="5"/>
      <c r="AH10" s="5"/>
      <c r="AI10" s="5"/>
      <c r="AJ10" s="5"/>
      <c r="AK10" s="64"/>
      <c r="AL10" s="63">
        <v>43844</v>
      </c>
      <c r="AM10" s="5"/>
      <c r="AN10" s="5">
        <v>2</v>
      </c>
      <c r="AO10" s="5"/>
      <c r="AP10" s="5"/>
      <c r="AQ10" s="5">
        <v>1</v>
      </c>
      <c r="AR10" s="5">
        <v>20200130</v>
      </c>
      <c r="AS10" s="5">
        <v>20200115</v>
      </c>
      <c r="AT10" s="64">
        <v>85050</v>
      </c>
      <c r="AU10" s="64">
        <v>0</v>
      </c>
      <c r="AV10" s="5"/>
    </row>
    <row r="11" spans="1:48" x14ac:dyDescent="0.25">
      <c r="A11" s="5">
        <v>900759245</v>
      </c>
      <c r="B11" s="5" t="s">
        <v>81</v>
      </c>
      <c r="C11" s="5" t="s">
        <v>17</v>
      </c>
      <c r="D11" s="5">
        <v>443</v>
      </c>
      <c r="E11" s="5" t="s">
        <v>101</v>
      </c>
      <c r="F11" s="5" t="s">
        <v>102</v>
      </c>
      <c r="G11" s="5" t="s">
        <v>17</v>
      </c>
      <c r="H11" s="5">
        <v>443</v>
      </c>
      <c r="I11" s="63">
        <v>44519</v>
      </c>
      <c r="J11" s="64">
        <v>3105648</v>
      </c>
      <c r="K11" s="64">
        <v>40950</v>
      </c>
      <c r="L11" s="5" t="s">
        <v>96</v>
      </c>
      <c r="M11" s="5" t="s">
        <v>171</v>
      </c>
      <c r="N11" s="64" t="s">
        <v>85</v>
      </c>
      <c r="O11" s="64">
        <v>3105648</v>
      </c>
      <c r="P11" s="64">
        <v>0</v>
      </c>
      <c r="Q11" s="64">
        <v>0</v>
      </c>
      <c r="R11" s="64">
        <v>0</v>
      </c>
      <c r="S11" s="64">
        <v>3105648</v>
      </c>
      <c r="T11" s="64">
        <v>0</v>
      </c>
      <c r="U11" s="5"/>
      <c r="V11" s="64">
        <v>0</v>
      </c>
      <c r="W11" s="5"/>
      <c r="X11" s="64">
        <v>0</v>
      </c>
      <c r="Y11" s="64">
        <v>3064698</v>
      </c>
      <c r="Z11" s="64">
        <v>0</v>
      </c>
      <c r="AA11" s="66">
        <v>2201242781</v>
      </c>
      <c r="AB11" s="5" t="s">
        <v>162</v>
      </c>
      <c r="AC11" s="5"/>
      <c r="AD11" s="5"/>
      <c r="AE11" s="5"/>
      <c r="AF11" s="5"/>
      <c r="AG11" s="5"/>
      <c r="AH11" s="5"/>
      <c r="AI11" s="5"/>
      <c r="AJ11" s="5"/>
      <c r="AK11" s="5"/>
      <c r="AL11" s="63">
        <v>44519</v>
      </c>
      <c r="AM11" s="5"/>
      <c r="AN11" s="5">
        <v>2</v>
      </c>
      <c r="AO11" s="5"/>
      <c r="AP11" s="5"/>
      <c r="AQ11" s="5">
        <v>2</v>
      </c>
      <c r="AR11" s="5">
        <v>20220831</v>
      </c>
      <c r="AS11" s="5">
        <v>20220817</v>
      </c>
      <c r="AT11" s="64">
        <v>3105648</v>
      </c>
      <c r="AU11" s="64">
        <v>0</v>
      </c>
      <c r="AV11" s="5"/>
    </row>
    <row r="12" spans="1:48" x14ac:dyDescent="0.25">
      <c r="A12" s="5">
        <v>900759245</v>
      </c>
      <c r="B12" s="5" t="s">
        <v>81</v>
      </c>
      <c r="C12" s="5" t="s">
        <v>17</v>
      </c>
      <c r="D12" s="5">
        <v>444</v>
      </c>
      <c r="E12" s="5" t="s">
        <v>103</v>
      </c>
      <c r="F12" s="5" t="s">
        <v>104</v>
      </c>
      <c r="G12" s="5" t="s">
        <v>17</v>
      </c>
      <c r="H12" s="5">
        <v>444</v>
      </c>
      <c r="I12" s="63">
        <v>44519</v>
      </c>
      <c r="J12" s="64">
        <v>1182380</v>
      </c>
      <c r="K12" s="64">
        <v>1311</v>
      </c>
      <c r="L12" s="5" t="s">
        <v>105</v>
      </c>
      <c r="M12" s="75" t="s">
        <v>160</v>
      </c>
      <c r="N12" s="64" t="s">
        <v>85</v>
      </c>
      <c r="O12" s="64">
        <v>1182380</v>
      </c>
      <c r="P12" s="64">
        <v>0</v>
      </c>
      <c r="Q12" s="64">
        <v>0</v>
      </c>
      <c r="R12" s="64">
        <v>0</v>
      </c>
      <c r="S12" s="64">
        <v>1160530</v>
      </c>
      <c r="T12" s="64">
        <v>21850</v>
      </c>
      <c r="U12" s="68"/>
      <c r="V12" s="64">
        <v>0</v>
      </c>
      <c r="W12" s="5"/>
      <c r="X12" s="64">
        <v>0</v>
      </c>
      <c r="Y12" s="64">
        <v>64239</v>
      </c>
      <c r="Z12" s="64">
        <v>1311</v>
      </c>
      <c r="AA12" s="66">
        <v>2201304419</v>
      </c>
      <c r="AB12" s="5" t="s">
        <v>161</v>
      </c>
      <c r="AC12" s="64">
        <v>1094980</v>
      </c>
      <c r="AD12" s="64"/>
      <c r="AE12" s="5">
        <v>2201304419</v>
      </c>
      <c r="AF12" s="5" t="s">
        <v>161</v>
      </c>
      <c r="AG12" s="5"/>
      <c r="AH12" s="5"/>
      <c r="AI12" s="5"/>
      <c r="AJ12" s="5"/>
      <c r="AK12" s="64"/>
      <c r="AL12" s="63">
        <v>44519</v>
      </c>
      <c r="AM12" s="5"/>
      <c r="AN12" s="5">
        <v>2</v>
      </c>
      <c r="AO12" s="5"/>
      <c r="AP12" s="5"/>
      <c r="AQ12" s="5">
        <v>2</v>
      </c>
      <c r="AR12" s="5">
        <v>20220831</v>
      </c>
      <c r="AS12" s="5">
        <v>20220817</v>
      </c>
      <c r="AT12" s="64">
        <v>1182380</v>
      </c>
      <c r="AU12" s="64">
        <v>21850</v>
      </c>
      <c r="AV12" s="5"/>
    </row>
    <row r="13" spans="1:48" x14ac:dyDescent="0.25">
      <c r="A13" s="5">
        <v>900759245</v>
      </c>
      <c r="B13" s="5" t="s">
        <v>81</v>
      </c>
      <c r="C13" s="5" t="s">
        <v>17</v>
      </c>
      <c r="D13" s="5">
        <v>599</v>
      </c>
      <c r="E13" s="5" t="s">
        <v>106</v>
      </c>
      <c r="F13" s="5" t="s">
        <v>107</v>
      </c>
      <c r="G13" s="5" t="s">
        <v>17</v>
      </c>
      <c r="H13" s="5">
        <v>599</v>
      </c>
      <c r="I13" s="63">
        <v>44531</v>
      </c>
      <c r="J13" s="64">
        <v>9370970</v>
      </c>
      <c r="K13" s="64">
        <v>460756</v>
      </c>
      <c r="L13" s="5" t="s">
        <v>105</v>
      </c>
      <c r="M13" s="5" t="s">
        <v>171</v>
      </c>
      <c r="N13" s="64" t="s">
        <v>85</v>
      </c>
      <c r="O13" s="64">
        <v>9021970</v>
      </c>
      <c r="P13" s="64">
        <v>0</v>
      </c>
      <c r="Q13" s="64">
        <v>0</v>
      </c>
      <c r="R13" s="64">
        <v>0</v>
      </c>
      <c r="S13" s="64">
        <v>8718414</v>
      </c>
      <c r="T13" s="64">
        <v>303556</v>
      </c>
      <c r="U13" s="5"/>
      <c r="V13" s="64">
        <v>0</v>
      </c>
      <c r="W13" s="5"/>
      <c r="X13" s="64">
        <v>0</v>
      </c>
      <c r="Y13" s="64">
        <v>8261858</v>
      </c>
      <c r="Z13" s="64">
        <v>319900</v>
      </c>
      <c r="AA13" s="66">
        <v>2201242781</v>
      </c>
      <c r="AB13" s="5" t="s">
        <v>162</v>
      </c>
      <c r="AC13" s="5"/>
      <c r="AD13" s="5"/>
      <c r="AE13" s="5"/>
      <c r="AF13" s="5"/>
      <c r="AG13" s="5"/>
      <c r="AH13" s="5"/>
      <c r="AI13" s="5"/>
      <c r="AJ13" s="5"/>
      <c r="AK13" s="5"/>
      <c r="AL13" s="63">
        <v>44531</v>
      </c>
      <c r="AM13" s="5"/>
      <c r="AN13" s="5">
        <v>2</v>
      </c>
      <c r="AO13" s="5"/>
      <c r="AP13" s="5"/>
      <c r="AQ13" s="5">
        <v>2</v>
      </c>
      <c r="AR13" s="5">
        <v>20220831</v>
      </c>
      <c r="AS13" s="5">
        <v>20220817</v>
      </c>
      <c r="AT13" s="64">
        <v>9021970</v>
      </c>
      <c r="AU13" s="64">
        <v>303556</v>
      </c>
      <c r="AV13" s="5"/>
    </row>
    <row r="14" spans="1:48" x14ac:dyDescent="0.25">
      <c r="A14" s="5">
        <v>900759245</v>
      </c>
      <c r="B14" s="5" t="s">
        <v>81</v>
      </c>
      <c r="C14" s="5" t="s">
        <v>16</v>
      </c>
      <c r="D14" s="5">
        <v>1390</v>
      </c>
      <c r="E14" s="5" t="s">
        <v>108</v>
      </c>
      <c r="F14" s="5" t="s">
        <v>109</v>
      </c>
      <c r="G14" s="5" t="s">
        <v>16</v>
      </c>
      <c r="H14" s="5">
        <v>1390</v>
      </c>
      <c r="I14" s="63">
        <v>44358</v>
      </c>
      <c r="J14" s="64">
        <v>430894</v>
      </c>
      <c r="K14" s="64">
        <v>11586</v>
      </c>
      <c r="L14" s="5" t="s">
        <v>105</v>
      </c>
      <c r="M14" s="75" t="s">
        <v>187</v>
      </c>
      <c r="N14" s="64" t="s">
        <v>85</v>
      </c>
      <c r="O14" s="64">
        <v>412394</v>
      </c>
      <c r="P14" s="64">
        <v>0</v>
      </c>
      <c r="Q14" s="64">
        <v>0</v>
      </c>
      <c r="R14" s="64">
        <v>0</v>
      </c>
      <c r="S14" s="64">
        <v>379512</v>
      </c>
      <c r="T14" s="64">
        <v>32882</v>
      </c>
      <c r="U14" s="5" t="s">
        <v>110</v>
      </c>
      <c r="V14" s="64"/>
      <c r="W14" s="5"/>
      <c r="X14" s="64">
        <v>0</v>
      </c>
      <c r="Y14" s="64">
        <v>371626</v>
      </c>
      <c r="Z14" s="64">
        <v>7886</v>
      </c>
      <c r="AA14" s="66">
        <v>2201304419</v>
      </c>
      <c r="AB14" s="5" t="s">
        <v>161</v>
      </c>
      <c r="AC14" s="5"/>
      <c r="AD14" s="64"/>
      <c r="AE14" s="5"/>
      <c r="AF14" s="5"/>
      <c r="AG14" s="5"/>
      <c r="AH14" s="5"/>
      <c r="AI14" s="5"/>
      <c r="AJ14" s="5"/>
      <c r="AK14" s="64">
        <v>14800</v>
      </c>
      <c r="AL14" s="63">
        <v>44358</v>
      </c>
      <c r="AM14" s="5"/>
      <c r="AN14" s="5">
        <v>2</v>
      </c>
      <c r="AO14" s="5"/>
      <c r="AP14" s="5"/>
      <c r="AQ14" s="5">
        <v>2</v>
      </c>
      <c r="AR14" s="5">
        <v>20220103</v>
      </c>
      <c r="AS14" s="5">
        <v>20211220</v>
      </c>
      <c r="AT14" s="64">
        <v>412394</v>
      </c>
      <c r="AU14" s="64">
        <v>32882</v>
      </c>
      <c r="AV14" s="5"/>
    </row>
    <row r="15" spans="1:48" x14ac:dyDescent="0.25">
      <c r="A15" s="5">
        <v>900759245</v>
      </c>
      <c r="B15" s="5" t="s">
        <v>81</v>
      </c>
      <c r="C15" s="5" t="s">
        <v>17</v>
      </c>
      <c r="D15" s="5">
        <v>1215</v>
      </c>
      <c r="E15" s="5" t="s">
        <v>111</v>
      </c>
      <c r="F15" s="5" t="s">
        <v>112</v>
      </c>
      <c r="G15" s="5" t="s">
        <v>17</v>
      </c>
      <c r="H15" s="5">
        <v>1215</v>
      </c>
      <c r="I15" s="63">
        <v>44663</v>
      </c>
      <c r="J15" s="64">
        <v>869382</v>
      </c>
      <c r="K15" s="64">
        <v>547342</v>
      </c>
      <c r="L15" s="5" t="s">
        <v>105</v>
      </c>
      <c r="M15" s="5" t="s">
        <v>171</v>
      </c>
      <c r="N15" s="64" t="s">
        <v>85</v>
      </c>
      <c r="O15" s="64">
        <v>832182</v>
      </c>
      <c r="P15" s="64">
        <v>0</v>
      </c>
      <c r="Q15" s="64">
        <v>0</v>
      </c>
      <c r="R15" s="64">
        <v>0</v>
      </c>
      <c r="S15" s="64">
        <v>516932</v>
      </c>
      <c r="T15" s="64">
        <v>315250</v>
      </c>
      <c r="U15" s="5" t="s">
        <v>113</v>
      </c>
      <c r="V15" s="64">
        <v>0</v>
      </c>
      <c r="W15" s="5"/>
      <c r="X15" s="64">
        <v>0</v>
      </c>
      <c r="Y15" s="64">
        <v>590</v>
      </c>
      <c r="Z15" s="64">
        <v>3700</v>
      </c>
      <c r="AA15" s="66">
        <v>2201304419</v>
      </c>
      <c r="AB15" s="5" t="s">
        <v>161</v>
      </c>
      <c r="AC15" s="64">
        <v>25194</v>
      </c>
      <c r="AD15" s="5">
        <v>590</v>
      </c>
      <c r="AE15" s="5">
        <v>2201259437</v>
      </c>
      <c r="AF15" s="5" t="s">
        <v>172</v>
      </c>
      <c r="AG15" s="5"/>
      <c r="AH15" s="5"/>
      <c r="AI15" s="5"/>
      <c r="AJ15" s="5"/>
      <c r="AK15" s="5"/>
      <c r="AL15" s="63">
        <v>44663</v>
      </c>
      <c r="AM15" s="5"/>
      <c r="AN15" s="5">
        <v>2</v>
      </c>
      <c r="AO15" s="5"/>
      <c r="AP15" s="5"/>
      <c r="AQ15" s="5">
        <v>2</v>
      </c>
      <c r="AR15" s="5">
        <v>20220831</v>
      </c>
      <c r="AS15" s="5">
        <v>20220817</v>
      </c>
      <c r="AT15" s="64">
        <v>832182</v>
      </c>
      <c r="AU15" s="64">
        <v>315250</v>
      </c>
      <c r="AV15" s="5"/>
    </row>
    <row r="16" spans="1:48" x14ac:dyDescent="0.25">
      <c r="A16" s="5">
        <v>900759245</v>
      </c>
      <c r="B16" s="5" t="s">
        <v>81</v>
      </c>
      <c r="C16" s="5" t="s">
        <v>16</v>
      </c>
      <c r="D16" s="5">
        <v>1022</v>
      </c>
      <c r="E16" s="5" t="s">
        <v>114</v>
      </c>
      <c r="F16" s="5" t="s">
        <v>115</v>
      </c>
      <c r="G16" s="5" t="s">
        <v>16</v>
      </c>
      <c r="H16" s="5">
        <v>1022</v>
      </c>
      <c r="I16" s="63">
        <v>44270</v>
      </c>
      <c r="J16" s="64">
        <v>16115005</v>
      </c>
      <c r="K16" s="64">
        <v>800176</v>
      </c>
      <c r="L16" s="5" t="s">
        <v>105</v>
      </c>
      <c r="M16" s="75" t="s">
        <v>160</v>
      </c>
      <c r="N16" s="64" t="s">
        <v>85</v>
      </c>
      <c r="O16" s="64">
        <v>15826505</v>
      </c>
      <c r="P16" s="64">
        <v>0</v>
      </c>
      <c r="Q16" s="64">
        <v>0</v>
      </c>
      <c r="R16" s="64">
        <v>0</v>
      </c>
      <c r="S16" s="64">
        <v>15753341</v>
      </c>
      <c r="T16" s="64">
        <v>73164</v>
      </c>
      <c r="U16" s="5" t="s">
        <v>116</v>
      </c>
      <c r="V16" s="64"/>
      <c r="W16" s="68"/>
      <c r="X16" s="64">
        <v>0</v>
      </c>
      <c r="Y16" s="64">
        <v>14953165</v>
      </c>
      <c r="Z16" s="64">
        <v>311054</v>
      </c>
      <c r="AA16" s="66">
        <v>2201092102</v>
      </c>
      <c r="AB16" s="5" t="s">
        <v>173</v>
      </c>
      <c r="AC16" s="64">
        <v>422744</v>
      </c>
      <c r="AD16" s="64"/>
      <c r="AE16" s="5">
        <v>2201259405</v>
      </c>
      <c r="AF16" s="5" t="s">
        <v>163</v>
      </c>
      <c r="AG16" s="5"/>
      <c r="AH16" s="5"/>
      <c r="AI16" s="5"/>
      <c r="AJ16" s="5"/>
      <c r="AK16" s="64">
        <v>288500</v>
      </c>
      <c r="AL16" s="63">
        <v>44270</v>
      </c>
      <c r="AM16" s="5"/>
      <c r="AN16" s="5">
        <v>2</v>
      </c>
      <c r="AO16" s="5"/>
      <c r="AP16" s="5"/>
      <c r="AQ16" s="5">
        <v>2</v>
      </c>
      <c r="AR16" s="5">
        <v>20220103</v>
      </c>
      <c r="AS16" s="5">
        <v>20211220</v>
      </c>
      <c r="AT16" s="64">
        <v>15826505</v>
      </c>
      <c r="AU16" s="64">
        <v>73164</v>
      </c>
      <c r="AV16" s="5"/>
    </row>
    <row r="17" spans="1:48" x14ac:dyDescent="0.25">
      <c r="A17" s="5">
        <v>900759245</v>
      </c>
      <c r="B17" s="5" t="s">
        <v>81</v>
      </c>
      <c r="C17" s="5" t="s">
        <v>16</v>
      </c>
      <c r="D17" s="5">
        <v>1307</v>
      </c>
      <c r="E17" s="5" t="s">
        <v>117</v>
      </c>
      <c r="F17" s="5" t="s">
        <v>118</v>
      </c>
      <c r="G17" s="5" t="s">
        <v>16</v>
      </c>
      <c r="H17" s="5">
        <v>1307</v>
      </c>
      <c r="I17" s="63">
        <v>44329</v>
      </c>
      <c r="J17" s="64">
        <v>6032086</v>
      </c>
      <c r="K17" s="64">
        <v>299256</v>
      </c>
      <c r="L17" s="5" t="s">
        <v>105</v>
      </c>
      <c r="M17" s="75" t="s">
        <v>187</v>
      </c>
      <c r="N17" s="64" t="s">
        <v>85</v>
      </c>
      <c r="O17" s="64">
        <v>5827686</v>
      </c>
      <c r="P17" s="64">
        <v>0</v>
      </c>
      <c r="Q17" s="64">
        <v>0</v>
      </c>
      <c r="R17" s="64">
        <v>0</v>
      </c>
      <c r="S17" s="64">
        <v>5585808</v>
      </c>
      <c r="T17" s="64">
        <v>241878</v>
      </c>
      <c r="U17" s="5" t="s">
        <v>119</v>
      </c>
      <c r="V17" s="64"/>
      <c r="W17" s="68"/>
      <c r="X17" s="64">
        <v>0</v>
      </c>
      <c r="Y17" s="64">
        <v>5184937</v>
      </c>
      <c r="Z17" s="64">
        <v>109903</v>
      </c>
      <c r="AA17" s="66">
        <v>2201120721</v>
      </c>
      <c r="AB17" s="5" t="s">
        <v>175</v>
      </c>
      <c r="AC17" s="64">
        <v>105815</v>
      </c>
      <c r="AD17" s="64">
        <v>2243</v>
      </c>
      <c r="AE17" s="5">
        <v>2201079814</v>
      </c>
      <c r="AF17" s="5" t="s">
        <v>176</v>
      </c>
      <c r="AG17" s="64">
        <v>182910</v>
      </c>
      <c r="AH17" s="5"/>
      <c r="AI17" s="5">
        <v>4800055417</v>
      </c>
      <c r="AJ17" s="5" t="s">
        <v>162</v>
      </c>
      <c r="AK17" s="64">
        <v>200312</v>
      </c>
      <c r="AL17" s="63">
        <v>44329</v>
      </c>
      <c r="AM17" s="5"/>
      <c r="AN17" s="5">
        <v>2</v>
      </c>
      <c r="AO17" s="5"/>
      <c r="AP17" s="5"/>
      <c r="AQ17" s="5">
        <v>2</v>
      </c>
      <c r="AR17" s="5">
        <v>20220103</v>
      </c>
      <c r="AS17" s="5">
        <v>20211220</v>
      </c>
      <c r="AT17" s="64">
        <v>5827686</v>
      </c>
      <c r="AU17" s="64">
        <v>241878</v>
      </c>
      <c r="AV17" s="5"/>
    </row>
    <row r="18" spans="1:48" x14ac:dyDescent="0.25">
      <c r="A18" s="5">
        <v>900759245</v>
      </c>
      <c r="B18" s="5" t="s">
        <v>81</v>
      </c>
      <c r="C18" s="5" t="s">
        <v>15</v>
      </c>
      <c r="D18" s="5">
        <v>7262</v>
      </c>
      <c r="E18" s="5" t="s">
        <v>120</v>
      </c>
      <c r="F18" s="5" t="s">
        <v>121</v>
      </c>
      <c r="G18" s="5" t="s">
        <v>15</v>
      </c>
      <c r="H18" s="5">
        <v>7262</v>
      </c>
      <c r="I18" s="63">
        <v>43844</v>
      </c>
      <c r="J18" s="64">
        <v>3398850</v>
      </c>
      <c r="K18" s="64">
        <v>72397</v>
      </c>
      <c r="L18" s="5" t="s">
        <v>105</v>
      </c>
      <c r="M18" s="75" t="s">
        <v>187</v>
      </c>
      <c r="N18" s="64" t="s">
        <v>85</v>
      </c>
      <c r="O18" s="64">
        <v>3312650</v>
      </c>
      <c r="P18" s="64">
        <v>0</v>
      </c>
      <c r="Q18" s="64">
        <v>0</v>
      </c>
      <c r="R18" s="64">
        <v>0</v>
      </c>
      <c r="S18" s="64">
        <v>3228650</v>
      </c>
      <c r="T18" s="64">
        <v>84000</v>
      </c>
      <c r="U18" s="5" t="s">
        <v>122</v>
      </c>
      <c r="V18" s="64">
        <v>0</v>
      </c>
      <c r="W18" s="68"/>
      <c r="X18" s="64">
        <v>0</v>
      </c>
      <c r="Y18" s="64">
        <v>3162353</v>
      </c>
      <c r="Z18" s="64">
        <v>66297</v>
      </c>
      <c r="AA18" s="66">
        <v>2200833875</v>
      </c>
      <c r="AB18" s="5" t="s">
        <v>166</v>
      </c>
      <c r="AC18" s="5"/>
      <c r="AD18" s="64"/>
      <c r="AE18" s="5"/>
      <c r="AF18" s="5"/>
      <c r="AG18" s="5"/>
      <c r="AH18" s="5"/>
      <c r="AI18" s="5"/>
      <c r="AJ18" s="5"/>
      <c r="AK18" s="64">
        <v>86200</v>
      </c>
      <c r="AL18" s="63">
        <v>43844</v>
      </c>
      <c r="AM18" s="5"/>
      <c r="AN18" s="5">
        <v>2</v>
      </c>
      <c r="AO18" s="5"/>
      <c r="AP18" s="5"/>
      <c r="AQ18" s="5">
        <v>2</v>
      </c>
      <c r="AR18" s="5">
        <v>20200330</v>
      </c>
      <c r="AS18" s="5">
        <v>20200313</v>
      </c>
      <c r="AT18" s="64">
        <v>3312650</v>
      </c>
      <c r="AU18" s="64">
        <v>84000</v>
      </c>
      <c r="AV18" s="5"/>
    </row>
    <row r="19" spans="1:48" x14ac:dyDescent="0.25">
      <c r="A19" s="5">
        <v>900759245</v>
      </c>
      <c r="B19" s="5" t="s">
        <v>81</v>
      </c>
      <c r="C19" s="5" t="s">
        <v>17</v>
      </c>
      <c r="D19" s="5">
        <v>318</v>
      </c>
      <c r="E19" s="5" t="s">
        <v>123</v>
      </c>
      <c r="F19" s="5" t="s">
        <v>124</v>
      </c>
      <c r="G19" s="5" t="s">
        <v>17</v>
      </c>
      <c r="H19" s="5">
        <v>318</v>
      </c>
      <c r="I19" s="63">
        <v>44477</v>
      </c>
      <c r="J19" s="64">
        <v>6114108</v>
      </c>
      <c r="K19" s="64">
        <v>379662</v>
      </c>
      <c r="L19" s="5" t="s">
        <v>105</v>
      </c>
      <c r="M19" s="75" t="s">
        <v>187</v>
      </c>
      <c r="N19" s="64" t="s">
        <v>85</v>
      </c>
      <c r="O19" s="64">
        <v>6048508</v>
      </c>
      <c r="P19" s="64">
        <v>0</v>
      </c>
      <c r="Q19" s="64">
        <v>0</v>
      </c>
      <c r="R19" s="64">
        <v>0</v>
      </c>
      <c r="S19" s="64">
        <v>5589926</v>
      </c>
      <c r="T19" s="64">
        <v>458582</v>
      </c>
      <c r="U19" s="5" t="s">
        <v>125</v>
      </c>
      <c r="V19" s="64">
        <v>0</v>
      </c>
      <c r="W19" s="68"/>
      <c r="X19" s="64">
        <v>0</v>
      </c>
      <c r="Y19" s="64">
        <v>5534027</v>
      </c>
      <c r="Z19" s="64">
        <v>0</v>
      </c>
      <c r="AA19" s="66">
        <v>2201214981</v>
      </c>
      <c r="AB19" s="5" t="s">
        <v>177</v>
      </c>
      <c r="AC19" s="64">
        <v>55899</v>
      </c>
      <c r="AD19" s="64">
        <v>508</v>
      </c>
      <c r="AE19" s="5">
        <v>2201257642</v>
      </c>
      <c r="AF19" s="5" t="s">
        <v>178</v>
      </c>
      <c r="AG19" s="5"/>
      <c r="AH19" s="5"/>
      <c r="AI19" s="5"/>
      <c r="AJ19" s="5"/>
      <c r="AK19" s="64">
        <v>50292</v>
      </c>
      <c r="AL19" s="63">
        <v>44477</v>
      </c>
      <c r="AM19" s="5"/>
      <c r="AN19" s="5">
        <v>2</v>
      </c>
      <c r="AO19" s="5"/>
      <c r="AP19" s="5"/>
      <c r="AQ19" s="5">
        <v>2</v>
      </c>
      <c r="AR19" s="5">
        <v>20220831</v>
      </c>
      <c r="AS19" s="5">
        <v>20220817</v>
      </c>
      <c r="AT19" s="64">
        <v>6048508</v>
      </c>
      <c r="AU19" s="64">
        <v>458582</v>
      </c>
      <c r="AV19" s="5"/>
    </row>
    <row r="20" spans="1:48" x14ac:dyDescent="0.25">
      <c r="A20" s="5">
        <v>900759245</v>
      </c>
      <c r="B20" s="5" t="s">
        <v>81</v>
      </c>
      <c r="C20" s="5" t="s">
        <v>17</v>
      </c>
      <c r="D20" s="5">
        <v>330</v>
      </c>
      <c r="E20" s="5" t="s">
        <v>126</v>
      </c>
      <c r="F20" s="5" t="s">
        <v>127</v>
      </c>
      <c r="G20" s="5" t="s">
        <v>17</v>
      </c>
      <c r="H20" s="5">
        <v>330</v>
      </c>
      <c r="I20" s="63">
        <v>44483</v>
      </c>
      <c r="J20" s="64">
        <v>10899404</v>
      </c>
      <c r="K20" s="64">
        <v>313887</v>
      </c>
      <c r="L20" s="5" t="s">
        <v>105</v>
      </c>
      <c r="M20" s="75" t="s">
        <v>187</v>
      </c>
      <c r="N20" s="64" t="s">
        <v>85</v>
      </c>
      <c r="O20" s="64">
        <v>10663404</v>
      </c>
      <c r="P20" s="64">
        <v>0</v>
      </c>
      <c r="Q20" s="64">
        <v>0</v>
      </c>
      <c r="R20" s="64">
        <v>0</v>
      </c>
      <c r="S20" s="64">
        <v>10122792</v>
      </c>
      <c r="T20" s="64">
        <v>540612</v>
      </c>
      <c r="U20" s="5" t="s">
        <v>128</v>
      </c>
      <c r="V20" s="64"/>
      <c r="W20" s="68"/>
      <c r="X20" s="64">
        <v>0</v>
      </c>
      <c r="Y20" s="64">
        <v>9808905.0800000001</v>
      </c>
      <c r="Z20" s="64">
        <v>204140</v>
      </c>
      <c r="AA20" s="66">
        <v>2201214981</v>
      </c>
      <c r="AB20" s="5" t="s">
        <v>163</v>
      </c>
      <c r="AC20" s="64">
        <v>109746</v>
      </c>
      <c r="AD20" s="64"/>
      <c r="AE20" s="5">
        <v>2201259405</v>
      </c>
      <c r="AF20" s="5" t="s">
        <v>163</v>
      </c>
      <c r="AG20" s="5"/>
      <c r="AH20" s="5"/>
      <c r="AI20" s="5"/>
      <c r="AJ20" s="5"/>
      <c r="AK20" s="64"/>
      <c r="AL20" s="63">
        <v>44483</v>
      </c>
      <c r="AM20" s="5"/>
      <c r="AN20" s="5">
        <v>2</v>
      </c>
      <c r="AO20" s="5"/>
      <c r="AP20" s="5"/>
      <c r="AQ20" s="5">
        <v>2</v>
      </c>
      <c r="AR20" s="5">
        <v>20220103</v>
      </c>
      <c r="AS20" s="5">
        <v>20211220</v>
      </c>
      <c r="AT20" s="64">
        <v>10663404</v>
      </c>
      <c r="AU20" s="64">
        <v>540612</v>
      </c>
      <c r="AV20" s="5"/>
    </row>
    <row r="21" spans="1:48" x14ac:dyDescent="0.25">
      <c r="A21" s="5">
        <v>900759245</v>
      </c>
      <c r="B21" s="5" t="s">
        <v>81</v>
      </c>
      <c r="C21" s="5" t="s">
        <v>17</v>
      </c>
      <c r="D21" s="5">
        <v>17</v>
      </c>
      <c r="E21" s="5" t="s">
        <v>129</v>
      </c>
      <c r="F21" s="5" t="s">
        <v>130</v>
      </c>
      <c r="G21" s="5" t="s">
        <v>17</v>
      </c>
      <c r="H21" s="5">
        <v>17</v>
      </c>
      <c r="I21" s="63">
        <v>44419</v>
      </c>
      <c r="J21" s="64">
        <v>4922710</v>
      </c>
      <c r="K21" s="64">
        <v>154304</v>
      </c>
      <c r="L21" s="5" t="s">
        <v>105</v>
      </c>
      <c r="M21" s="75" t="s">
        <v>187</v>
      </c>
      <c r="N21" s="64" t="s">
        <v>85</v>
      </c>
      <c r="O21" s="64">
        <v>4877910</v>
      </c>
      <c r="P21" s="64">
        <v>0</v>
      </c>
      <c r="Q21" s="64">
        <v>0</v>
      </c>
      <c r="R21" s="64">
        <v>0</v>
      </c>
      <c r="S21" s="64">
        <v>4614698</v>
      </c>
      <c r="T21" s="64">
        <v>263212</v>
      </c>
      <c r="U21" s="5" t="s">
        <v>131</v>
      </c>
      <c r="V21" s="64">
        <v>0</v>
      </c>
      <c r="W21" s="68"/>
      <c r="X21" s="64">
        <v>0</v>
      </c>
      <c r="Y21" s="64">
        <v>109250</v>
      </c>
      <c r="Z21" s="64">
        <v>0</v>
      </c>
      <c r="AA21" s="66">
        <v>2201259405</v>
      </c>
      <c r="AB21" s="5" t="s">
        <v>163</v>
      </c>
      <c r="AC21" s="64">
        <v>45054</v>
      </c>
      <c r="AD21" s="64"/>
      <c r="AE21" s="5">
        <v>2201257642</v>
      </c>
      <c r="AF21" s="5" t="s">
        <v>178</v>
      </c>
      <c r="AG21" s="64">
        <v>4460394</v>
      </c>
      <c r="AH21" s="5"/>
      <c r="AI21" s="5">
        <v>2201214981</v>
      </c>
      <c r="AJ21" s="5" t="s">
        <v>177</v>
      </c>
      <c r="AK21" s="64">
        <v>44800</v>
      </c>
      <c r="AL21" s="63">
        <v>44419</v>
      </c>
      <c r="AM21" s="5"/>
      <c r="AN21" s="5">
        <v>2</v>
      </c>
      <c r="AO21" s="5"/>
      <c r="AP21" s="5"/>
      <c r="AQ21" s="5">
        <v>2</v>
      </c>
      <c r="AR21" s="5">
        <v>20220103</v>
      </c>
      <c r="AS21" s="5">
        <v>20211220</v>
      </c>
      <c r="AT21" s="64">
        <v>4877910</v>
      </c>
      <c r="AU21" s="64">
        <v>263212</v>
      </c>
      <c r="AV21" s="5"/>
    </row>
    <row r="22" spans="1:48" x14ac:dyDescent="0.25">
      <c r="A22" s="5">
        <v>900759245</v>
      </c>
      <c r="B22" s="5" t="s">
        <v>81</v>
      </c>
      <c r="C22" s="5" t="s">
        <v>17</v>
      </c>
      <c r="D22" s="5">
        <v>18</v>
      </c>
      <c r="E22" s="5" t="s">
        <v>132</v>
      </c>
      <c r="F22" s="5" t="s">
        <v>133</v>
      </c>
      <c r="G22" s="5" t="s">
        <v>17</v>
      </c>
      <c r="H22" s="5">
        <v>18</v>
      </c>
      <c r="I22" s="63">
        <v>44421</v>
      </c>
      <c r="J22" s="64">
        <v>13250590</v>
      </c>
      <c r="K22" s="64">
        <v>445315</v>
      </c>
      <c r="L22" s="5" t="s">
        <v>105</v>
      </c>
      <c r="M22" s="75" t="s">
        <v>187</v>
      </c>
      <c r="N22" s="64" t="s">
        <v>85</v>
      </c>
      <c r="O22" s="64">
        <v>12884390</v>
      </c>
      <c r="P22" s="64">
        <v>0</v>
      </c>
      <c r="Q22" s="64">
        <v>0</v>
      </c>
      <c r="R22" s="64">
        <v>0</v>
      </c>
      <c r="S22" s="64">
        <v>12701480</v>
      </c>
      <c r="T22" s="64">
        <v>182910</v>
      </c>
      <c r="U22" s="5" t="s">
        <v>134</v>
      </c>
      <c r="V22" s="64"/>
      <c r="W22" s="5"/>
      <c r="X22" s="64">
        <v>0</v>
      </c>
      <c r="Y22" s="64">
        <v>12701480</v>
      </c>
      <c r="Z22" s="64">
        <v>0</v>
      </c>
      <c r="AA22" s="66">
        <v>4800052451</v>
      </c>
      <c r="AB22" s="5" t="s">
        <v>168</v>
      </c>
      <c r="AC22" s="5"/>
      <c r="AD22" s="64"/>
      <c r="AE22" s="5"/>
      <c r="AF22" s="5"/>
      <c r="AG22" s="5"/>
      <c r="AH22" s="5"/>
      <c r="AI22" s="5"/>
      <c r="AJ22" s="5"/>
      <c r="AK22" s="64">
        <v>366200</v>
      </c>
      <c r="AL22" s="63">
        <v>44421</v>
      </c>
      <c r="AM22" s="5"/>
      <c r="AN22" s="5">
        <v>2</v>
      </c>
      <c r="AO22" s="5"/>
      <c r="AP22" s="5"/>
      <c r="AQ22" s="5">
        <v>2</v>
      </c>
      <c r="AR22" s="5">
        <v>20220103</v>
      </c>
      <c r="AS22" s="5">
        <v>20211220</v>
      </c>
      <c r="AT22" s="64">
        <v>12884390</v>
      </c>
      <c r="AU22" s="64">
        <v>182910</v>
      </c>
      <c r="AV22" s="5"/>
    </row>
    <row r="23" spans="1:48" x14ac:dyDescent="0.25">
      <c r="A23" s="5">
        <v>900759245</v>
      </c>
      <c r="B23" s="5" t="s">
        <v>81</v>
      </c>
      <c r="C23" s="5" t="s">
        <v>17</v>
      </c>
      <c r="D23" s="5">
        <v>221</v>
      </c>
      <c r="E23" s="5" t="s">
        <v>135</v>
      </c>
      <c r="F23" s="5" t="s">
        <v>136</v>
      </c>
      <c r="G23" s="5" t="s">
        <v>17</v>
      </c>
      <c r="H23" s="5">
        <v>221</v>
      </c>
      <c r="I23" s="63">
        <v>44453</v>
      </c>
      <c r="J23" s="64">
        <v>14781378</v>
      </c>
      <c r="K23" s="64">
        <v>396492</v>
      </c>
      <c r="L23" s="5" t="s">
        <v>105</v>
      </c>
      <c r="M23" s="75" t="s">
        <v>187</v>
      </c>
      <c r="N23" s="64" t="s">
        <v>85</v>
      </c>
      <c r="O23" s="64">
        <v>14268478</v>
      </c>
      <c r="P23" s="64">
        <v>0</v>
      </c>
      <c r="Q23" s="64">
        <v>0</v>
      </c>
      <c r="R23" s="64">
        <v>0</v>
      </c>
      <c r="S23" s="64">
        <v>14085568</v>
      </c>
      <c r="T23" s="64">
        <v>182910</v>
      </c>
      <c r="U23" s="5" t="s">
        <v>134</v>
      </c>
      <c r="V23" s="64"/>
      <c r="W23" s="5"/>
      <c r="X23" s="64">
        <v>0</v>
      </c>
      <c r="Y23" s="64">
        <v>51334</v>
      </c>
      <c r="Z23" s="64">
        <v>0</v>
      </c>
      <c r="AA23" s="66">
        <v>4800055417</v>
      </c>
      <c r="AB23" s="5" t="s">
        <v>162</v>
      </c>
      <c r="AC23" s="64">
        <v>14034234</v>
      </c>
      <c r="AD23" s="64"/>
      <c r="AE23" s="5">
        <v>4800052929</v>
      </c>
      <c r="AF23" s="5" t="s">
        <v>186</v>
      </c>
      <c r="AG23" s="5"/>
      <c r="AH23" s="5"/>
      <c r="AI23" s="5"/>
      <c r="AJ23" s="5"/>
      <c r="AK23" s="64">
        <v>512900</v>
      </c>
      <c r="AL23" s="63">
        <v>44453</v>
      </c>
      <c r="AM23" s="5"/>
      <c r="AN23" s="5">
        <v>2</v>
      </c>
      <c r="AO23" s="5"/>
      <c r="AP23" s="5"/>
      <c r="AQ23" s="5">
        <v>2</v>
      </c>
      <c r="AR23" s="5">
        <v>20220103</v>
      </c>
      <c r="AS23" s="5">
        <v>20211220</v>
      </c>
      <c r="AT23" s="64">
        <v>14268478</v>
      </c>
      <c r="AU23" s="64">
        <v>182910</v>
      </c>
      <c r="AV23" s="5"/>
    </row>
    <row r="24" spans="1:48" x14ac:dyDescent="0.25">
      <c r="A24" s="5">
        <v>900759245</v>
      </c>
      <c r="B24" s="5" t="s">
        <v>81</v>
      </c>
      <c r="C24" s="5" t="s">
        <v>17</v>
      </c>
      <c r="D24" s="5">
        <v>315</v>
      </c>
      <c r="E24" s="5" t="s">
        <v>137</v>
      </c>
      <c r="F24" s="5" t="s">
        <v>138</v>
      </c>
      <c r="G24" s="5" t="s">
        <v>17</v>
      </c>
      <c r="H24" s="5">
        <v>315</v>
      </c>
      <c r="I24" s="63">
        <v>44477</v>
      </c>
      <c r="J24" s="64">
        <v>10861910</v>
      </c>
      <c r="K24" s="64">
        <v>324456</v>
      </c>
      <c r="L24" s="5" t="s">
        <v>139</v>
      </c>
      <c r="M24" s="75" t="s">
        <v>160</v>
      </c>
      <c r="N24" s="64" t="s">
        <v>85</v>
      </c>
      <c r="O24" s="64">
        <v>10557210</v>
      </c>
      <c r="P24" s="64">
        <v>0</v>
      </c>
      <c r="Q24" s="64">
        <v>0</v>
      </c>
      <c r="R24" s="64">
        <v>0</v>
      </c>
      <c r="S24" s="64">
        <v>10557210</v>
      </c>
      <c r="T24" s="64">
        <v>0</v>
      </c>
      <c r="U24" s="5"/>
      <c r="V24" s="64">
        <v>0</v>
      </c>
      <c r="W24" s="68"/>
      <c r="X24" s="64">
        <v>0</v>
      </c>
      <c r="Y24" s="64">
        <v>10242704</v>
      </c>
      <c r="Z24" s="64">
        <v>0</v>
      </c>
      <c r="AA24" s="66">
        <v>2201212502</v>
      </c>
      <c r="AB24" s="5" t="s">
        <v>167</v>
      </c>
      <c r="AC24" s="64"/>
      <c r="AD24" s="64"/>
      <c r="AE24" s="5"/>
      <c r="AF24" s="5"/>
      <c r="AG24" s="5"/>
      <c r="AH24" s="5"/>
      <c r="AI24" s="5"/>
      <c r="AJ24" s="5"/>
      <c r="AK24" s="64">
        <v>304700</v>
      </c>
      <c r="AL24" s="63">
        <v>44477</v>
      </c>
      <c r="AM24" s="5"/>
      <c r="AN24" s="5">
        <v>2</v>
      </c>
      <c r="AO24" s="5"/>
      <c r="AP24" s="5"/>
      <c r="AQ24" s="5">
        <v>2</v>
      </c>
      <c r="AR24" s="5">
        <v>20220831</v>
      </c>
      <c r="AS24" s="5">
        <v>20220817</v>
      </c>
      <c r="AT24" s="64">
        <v>10557210</v>
      </c>
      <c r="AU24" s="64">
        <v>0</v>
      </c>
      <c r="AV24" s="5"/>
    </row>
    <row r="25" spans="1:48" x14ac:dyDescent="0.25">
      <c r="A25" s="5">
        <v>900759245</v>
      </c>
      <c r="B25" s="5" t="s">
        <v>81</v>
      </c>
      <c r="C25" s="5" t="s">
        <v>15</v>
      </c>
      <c r="D25" s="5">
        <v>7929</v>
      </c>
      <c r="E25" s="5" t="s">
        <v>140</v>
      </c>
      <c r="F25" s="5" t="s">
        <v>141</v>
      </c>
      <c r="G25" s="5" t="s">
        <v>15</v>
      </c>
      <c r="H25" s="5">
        <v>7929</v>
      </c>
      <c r="I25" s="63">
        <v>43922</v>
      </c>
      <c r="J25" s="64">
        <v>4649925</v>
      </c>
      <c r="K25" s="64">
        <v>911440</v>
      </c>
      <c r="L25" s="5" t="s">
        <v>139</v>
      </c>
      <c r="M25" s="75" t="s">
        <v>160</v>
      </c>
      <c r="N25" s="64" t="s">
        <v>85</v>
      </c>
      <c r="O25" s="64">
        <v>4418725</v>
      </c>
      <c r="P25" s="64">
        <v>0</v>
      </c>
      <c r="Q25" s="64">
        <v>0</v>
      </c>
      <c r="R25" s="64">
        <v>0</v>
      </c>
      <c r="S25" s="64">
        <v>4418725</v>
      </c>
      <c r="T25" s="64">
        <v>0</v>
      </c>
      <c r="U25" s="5"/>
      <c r="V25" s="64">
        <v>0</v>
      </c>
      <c r="W25" s="68"/>
      <c r="X25" s="64">
        <v>0</v>
      </c>
      <c r="Y25" s="64">
        <v>833450</v>
      </c>
      <c r="Z25" s="64">
        <v>0</v>
      </c>
      <c r="AA25" s="66">
        <v>2201259405</v>
      </c>
      <c r="AB25" s="5" t="s">
        <v>163</v>
      </c>
      <c r="AC25" s="64">
        <v>3509685</v>
      </c>
      <c r="AD25" s="64">
        <v>75590</v>
      </c>
      <c r="AE25" s="5">
        <v>2200874892</v>
      </c>
      <c r="AF25" s="5" t="s">
        <v>188</v>
      </c>
      <c r="AG25" s="5"/>
      <c r="AH25" s="5"/>
      <c r="AI25" s="5"/>
      <c r="AJ25" s="5"/>
      <c r="AK25" s="64">
        <v>194200</v>
      </c>
      <c r="AL25" s="63">
        <v>43922</v>
      </c>
      <c r="AM25" s="5"/>
      <c r="AN25" s="5">
        <v>2</v>
      </c>
      <c r="AO25" s="5"/>
      <c r="AP25" s="5"/>
      <c r="AQ25" s="5">
        <v>2</v>
      </c>
      <c r="AR25" s="5">
        <v>20220103</v>
      </c>
      <c r="AS25" s="5">
        <v>20211220</v>
      </c>
      <c r="AT25" s="64">
        <v>4418725</v>
      </c>
      <c r="AU25" s="64">
        <v>0</v>
      </c>
      <c r="AV25" s="5"/>
    </row>
    <row r="26" spans="1:48" x14ac:dyDescent="0.25">
      <c r="A26" s="5">
        <v>900759245</v>
      </c>
      <c r="B26" s="5" t="s">
        <v>81</v>
      </c>
      <c r="C26" s="5" t="s">
        <v>15</v>
      </c>
      <c r="D26" s="5">
        <v>7932</v>
      </c>
      <c r="E26" s="5" t="s">
        <v>142</v>
      </c>
      <c r="F26" s="5" t="s">
        <v>143</v>
      </c>
      <c r="G26" s="5" t="s">
        <v>15</v>
      </c>
      <c r="H26" s="5">
        <v>7932</v>
      </c>
      <c r="I26" s="63">
        <v>43922</v>
      </c>
      <c r="J26" s="64">
        <v>987000</v>
      </c>
      <c r="K26" s="64">
        <v>115440</v>
      </c>
      <c r="L26" s="5" t="s">
        <v>139</v>
      </c>
      <c r="M26" s="75" t="s">
        <v>160</v>
      </c>
      <c r="N26" s="64" t="s">
        <v>85</v>
      </c>
      <c r="O26" s="64">
        <v>959400</v>
      </c>
      <c r="P26" s="64">
        <v>0</v>
      </c>
      <c r="Q26" s="64">
        <v>0</v>
      </c>
      <c r="R26" s="64">
        <v>0</v>
      </c>
      <c r="S26" s="64">
        <v>959400</v>
      </c>
      <c r="T26" s="64">
        <v>0</v>
      </c>
      <c r="U26" s="5"/>
      <c r="V26" s="64">
        <v>0</v>
      </c>
      <c r="W26" s="68"/>
      <c r="X26" s="64">
        <v>0</v>
      </c>
      <c r="Y26" s="64">
        <v>95400</v>
      </c>
      <c r="Z26" s="64">
        <v>0</v>
      </c>
      <c r="AA26" s="66">
        <v>4800055417</v>
      </c>
      <c r="AB26" s="5" t="s">
        <v>162</v>
      </c>
      <c r="AC26" s="64">
        <v>846360</v>
      </c>
      <c r="AD26" s="64">
        <v>17640</v>
      </c>
      <c r="AE26" s="5">
        <v>2200874892</v>
      </c>
      <c r="AF26" s="5" t="s">
        <v>188</v>
      </c>
      <c r="AG26" s="5"/>
      <c r="AH26" s="5"/>
      <c r="AI26" s="5"/>
      <c r="AJ26" s="5"/>
      <c r="AK26" s="64">
        <v>18000</v>
      </c>
      <c r="AL26" s="63">
        <v>43922</v>
      </c>
      <c r="AM26" s="5"/>
      <c r="AN26" s="5">
        <v>2</v>
      </c>
      <c r="AO26" s="5"/>
      <c r="AP26" s="5"/>
      <c r="AQ26" s="5">
        <v>2</v>
      </c>
      <c r="AR26" s="5">
        <v>20220103</v>
      </c>
      <c r="AS26" s="5">
        <v>20211220</v>
      </c>
      <c r="AT26" s="64">
        <v>959400</v>
      </c>
      <c r="AU26" s="64">
        <v>0</v>
      </c>
      <c r="AV26" s="5"/>
    </row>
    <row r="27" spans="1:48" x14ac:dyDescent="0.25">
      <c r="A27" s="5">
        <v>900759245</v>
      </c>
      <c r="B27" s="5" t="s">
        <v>81</v>
      </c>
      <c r="C27" s="5" t="s">
        <v>15</v>
      </c>
      <c r="D27" s="5">
        <v>7933</v>
      </c>
      <c r="E27" s="5" t="s">
        <v>144</v>
      </c>
      <c r="F27" s="5" t="s">
        <v>145</v>
      </c>
      <c r="G27" s="5" t="s">
        <v>15</v>
      </c>
      <c r="H27" s="5">
        <v>7933</v>
      </c>
      <c r="I27" s="63">
        <v>43922</v>
      </c>
      <c r="J27" s="64">
        <v>742350</v>
      </c>
      <c r="K27" s="64">
        <v>39543</v>
      </c>
      <c r="L27" s="5" t="s">
        <v>139</v>
      </c>
      <c r="M27" s="75" t="s">
        <v>160</v>
      </c>
      <c r="N27" s="64" t="s">
        <v>85</v>
      </c>
      <c r="O27" s="64">
        <v>735150</v>
      </c>
      <c r="P27" s="64">
        <v>0</v>
      </c>
      <c r="Q27" s="64">
        <v>0</v>
      </c>
      <c r="R27" s="64">
        <v>0</v>
      </c>
      <c r="S27" s="64">
        <v>735150</v>
      </c>
      <c r="T27" s="64">
        <v>0</v>
      </c>
      <c r="U27" s="5"/>
      <c r="V27" s="64">
        <v>0</v>
      </c>
      <c r="W27" s="68"/>
      <c r="X27" s="64">
        <v>0</v>
      </c>
      <c r="Y27" s="64">
        <v>25200</v>
      </c>
      <c r="Z27" s="64">
        <v>0</v>
      </c>
      <c r="AA27" s="66">
        <v>4800055417</v>
      </c>
      <c r="AB27" s="5" t="s">
        <v>162</v>
      </c>
      <c r="AC27" s="64">
        <v>695607</v>
      </c>
      <c r="AD27" s="64">
        <v>14343</v>
      </c>
      <c r="AE27" s="5">
        <v>2200874892</v>
      </c>
      <c r="AF27" s="5" t="s">
        <v>188</v>
      </c>
      <c r="AG27" s="5"/>
      <c r="AH27" s="5"/>
      <c r="AI27" s="5"/>
      <c r="AJ27" s="5"/>
      <c r="AK27" s="64">
        <v>7200</v>
      </c>
      <c r="AL27" s="63">
        <v>43922</v>
      </c>
      <c r="AM27" s="5"/>
      <c r="AN27" s="5">
        <v>2</v>
      </c>
      <c r="AO27" s="5"/>
      <c r="AP27" s="5"/>
      <c r="AQ27" s="5">
        <v>2</v>
      </c>
      <c r="AR27" s="5">
        <v>20220103</v>
      </c>
      <c r="AS27" s="5">
        <v>20211220</v>
      </c>
      <c r="AT27" s="64">
        <v>735150</v>
      </c>
      <c r="AU27" s="64">
        <v>0</v>
      </c>
      <c r="AV27" s="5"/>
    </row>
    <row r="28" spans="1:48" x14ac:dyDescent="0.25">
      <c r="A28" s="5">
        <v>900759245</v>
      </c>
      <c r="B28" s="5" t="s">
        <v>81</v>
      </c>
      <c r="C28" s="5" t="s">
        <v>15</v>
      </c>
      <c r="D28" s="5">
        <v>8348</v>
      </c>
      <c r="E28" s="5" t="s">
        <v>146</v>
      </c>
      <c r="F28" s="5" t="s">
        <v>147</v>
      </c>
      <c r="G28" s="5" t="s">
        <v>15</v>
      </c>
      <c r="H28" s="5">
        <v>8348</v>
      </c>
      <c r="I28" s="63">
        <v>43983</v>
      </c>
      <c r="J28" s="64">
        <v>4826970</v>
      </c>
      <c r="K28" s="64">
        <v>137111</v>
      </c>
      <c r="L28" s="5" t="s">
        <v>139</v>
      </c>
      <c r="M28" s="75" t="s">
        <v>160</v>
      </c>
      <c r="N28" s="64" t="s">
        <v>85</v>
      </c>
      <c r="O28" s="64">
        <v>4670170</v>
      </c>
      <c r="P28" s="64">
        <v>0</v>
      </c>
      <c r="Q28" s="64">
        <v>0</v>
      </c>
      <c r="R28" s="64">
        <v>0</v>
      </c>
      <c r="S28" s="64">
        <v>4670170</v>
      </c>
      <c r="T28" s="64">
        <v>0</v>
      </c>
      <c r="U28" s="5"/>
      <c r="V28" s="64">
        <v>0</v>
      </c>
      <c r="W28" s="68"/>
      <c r="X28" s="64">
        <v>0</v>
      </c>
      <c r="Y28" s="64">
        <v>35175</v>
      </c>
      <c r="Z28" s="64">
        <v>0</v>
      </c>
      <c r="AA28" s="66">
        <v>4800055417</v>
      </c>
      <c r="AB28" s="5" t="s">
        <v>162</v>
      </c>
      <c r="AC28" s="64">
        <v>4539159</v>
      </c>
      <c r="AD28" s="64">
        <v>95836</v>
      </c>
      <c r="AE28" s="5">
        <v>2200916057</v>
      </c>
      <c r="AF28" s="5" t="s">
        <v>189</v>
      </c>
      <c r="AG28" s="5"/>
      <c r="AH28" s="5"/>
      <c r="AI28" s="5"/>
      <c r="AJ28" s="5"/>
      <c r="AK28" s="64">
        <v>156800</v>
      </c>
      <c r="AL28" s="63">
        <v>43983</v>
      </c>
      <c r="AM28" s="5"/>
      <c r="AN28" s="5">
        <v>2</v>
      </c>
      <c r="AO28" s="5"/>
      <c r="AP28" s="5"/>
      <c r="AQ28" s="5">
        <v>2</v>
      </c>
      <c r="AR28" s="5">
        <v>20220103</v>
      </c>
      <c r="AS28" s="5">
        <v>20211220</v>
      </c>
      <c r="AT28" s="64">
        <v>4670170</v>
      </c>
      <c r="AU28" s="64">
        <v>0</v>
      </c>
      <c r="AV28" s="5"/>
    </row>
    <row r="29" spans="1:48" x14ac:dyDescent="0.25">
      <c r="A29" s="5">
        <v>900759245</v>
      </c>
      <c r="B29" s="5" t="s">
        <v>81</v>
      </c>
      <c r="C29" s="5" t="s">
        <v>16</v>
      </c>
      <c r="D29" s="5">
        <v>1374</v>
      </c>
      <c r="E29" s="5" t="s">
        <v>148</v>
      </c>
      <c r="F29" s="5" t="s">
        <v>149</v>
      </c>
      <c r="G29" s="5" t="s">
        <v>16</v>
      </c>
      <c r="H29" s="5">
        <v>1374</v>
      </c>
      <c r="I29" s="63">
        <v>44358</v>
      </c>
      <c r="J29" s="64">
        <v>7750248</v>
      </c>
      <c r="K29" s="64">
        <v>159205</v>
      </c>
      <c r="L29" s="5" t="s">
        <v>139</v>
      </c>
      <c r="M29" s="75" t="s">
        <v>160</v>
      </c>
      <c r="N29" s="64" t="s">
        <v>85</v>
      </c>
      <c r="O29" s="64">
        <v>7555348</v>
      </c>
      <c r="P29" s="64">
        <v>0</v>
      </c>
      <c r="Q29" s="64">
        <v>0</v>
      </c>
      <c r="R29" s="64">
        <v>0</v>
      </c>
      <c r="S29" s="64">
        <v>7555348</v>
      </c>
      <c r="T29" s="64">
        <v>0</v>
      </c>
      <c r="U29" s="5"/>
      <c r="V29" s="64">
        <v>0</v>
      </c>
      <c r="W29" s="5"/>
      <c r="X29" s="64">
        <v>0</v>
      </c>
      <c r="Y29" s="64">
        <v>7400343</v>
      </c>
      <c r="Z29" s="64">
        <v>155005</v>
      </c>
      <c r="AA29" s="66">
        <v>2201151895</v>
      </c>
      <c r="AB29" s="5" t="s">
        <v>164</v>
      </c>
      <c r="AC29" s="64"/>
      <c r="AD29" s="64"/>
      <c r="AE29" s="5"/>
      <c r="AF29" s="5"/>
      <c r="AG29" s="5"/>
      <c r="AH29" s="5"/>
      <c r="AI29" s="5"/>
      <c r="AJ29" s="5"/>
      <c r="AK29" s="64">
        <v>194900</v>
      </c>
      <c r="AL29" s="63">
        <v>44358</v>
      </c>
      <c r="AM29" s="5"/>
      <c r="AN29" s="5">
        <v>2</v>
      </c>
      <c r="AO29" s="5"/>
      <c r="AP29" s="5"/>
      <c r="AQ29" s="5">
        <v>1</v>
      </c>
      <c r="AR29" s="5">
        <v>20210630</v>
      </c>
      <c r="AS29" s="5">
        <v>20210615</v>
      </c>
      <c r="AT29" s="64">
        <v>7555348</v>
      </c>
      <c r="AU29" s="64">
        <v>0</v>
      </c>
      <c r="AV29" s="5"/>
    </row>
    <row r="30" spans="1:48" x14ac:dyDescent="0.25">
      <c r="A30" s="5">
        <v>900759245</v>
      </c>
      <c r="B30" s="5" t="s">
        <v>81</v>
      </c>
      <c r="C30" s="5" t="s">
        <v>16</v>
      </c>
      <c r="D30" s="5">
        <v>1375</v>
      </c>
      <c r="E30" s="5" t="s">
        <v>150</v>
      </c>
      <c r="F30" s="5" t="s">
        <v>151</v>
      </c>
      <c r="G30" s="5" t="s">
        <v>16</v>
      </c>
      <c r="H30" s="5">
        <v>1375</v>
      </c>
      <c r="I30" s="63">
        <v>44358</v>
      </c>
      <c r="J30" s="64">
        <v>451542</v>
      </c>
      <c r="K30" s="64">
        <v>48641</v>
      </c>
      <c r="L30" s="5" t="s">
        <v>139</v>
      </c>
      <c r="M30" s="75" t="s">
        <v>160</v>
      </c>
      <c r="N30" s="64" t="s">
        <v>85</v>
      </c>
      <c r="O30" s="64">
        <v>449142</v>
      </c>
      <c r="P30" s="64">
        <v>0</v>
      </c>
      <c r="Q30" s="64">
        <v>0</v>
      </c>
      <c r="R30" s="64">
        <v>0</v>
      </c>
      <c r="S30" s="64">
        <v>449142</v>
      </c>
      <c r="T30" s="64">
        <v>0</v>
      </c>
      <c r="U30" s="5"/>
      <c r="V30" s="64">
        <v>0</v>
      </c>
      <c r="W30" s="68"/>
      <c r="X30" s="64">
        <v>0</v>
      </c>
      <c r="Y30" s="64">
        <v>400501</v>
      </c>
      <c r="Z30" s="64">
        <v>8218</v>
      </c>
      <c r="AA30" s="66">
        <v>2201151895</v>
      </c>
      <c r="AB30" s="5" t="s">
        <v>164</v>
      </c>
      <c r="AC30" s="64">
        <v>39610</v>
      </c>
      <c r="AD30" s="64">
        <v>813</v>
      </c>
      <c r="AE30" s="5">
        <v>2201125406</v>
      </c>
      <c r="AF30" s="5" t="s">
        <v>170</v>
      </c>
      <c r="AG30" s="5"/>
      <c r="AH30" s="5"/>
      <c r="AI30" s="5"/>
      <c r="AJ30" s="5"/>
      <c r="AK30" s="64">
        <v>2184</v>
      </c>
      <c r="AL30" s="63">
        <v>44358</v>
      </c>
      <c r="AM30" s="5"/>
      <c r="AN30" s="5">
        <v>2</v>
      </c>
      <c r="AO30" s="5"/>
      <c r="AP30" s="5"/>
      <c r="AQ30" s="5">
        <v>1</v>
      </c>
      <c r="AR30" s="5">
        <v>20210630</v>
      </c>
      <c r="AS30" s="5">
        <v>20210615</v>
      </c>
      <c r="AT30" s="64">
        <v>449142</v>
      </c>
      <c r="AU30" s="64">
        <v>0</v>
      </c>
      <c r="AV30" s="5"/>
    </row>
    <row r="31" spans="1:48" x14ac:dyDescent="0.25">
      <c r="A31" s="5">
        <v>900759245</v>
      </c>
      <c r="B31" s="5" t="s">
        <v>81</v>
      </c>
      <c r="C31" s="5" t="s">
        <v>16</v>
      </c>
      <c r="D31" s="5">
        <v>1491</v>
      </c>
      <c r="E31" s="5" t="s">
        <v>152</v>
      </c>
      <c r="F31" s="5" t="s">
        <v>153</v>
      </c>
      <c r="G31" s="5" t="s">
        <v>16</v>
      </c>
      <c r="H31" s="5">
        <v>1491</v>
      </c>
      <c r="I31" s="63">
        <v>44382</v>
      </c>
      <c r="J31" s="64">
        <v>3296126</v>
      </c>
      <c r="K31" s="64">
        <v>97573</v>
      </c>
      <c r="L31" s="5" t="s">
        <v>139</v>
      </c>
      <c r="M31" s="75" t="s">
        <v>160</v>
      </c>
      <c r="N31" s="64" t="s">
        <v>85</v>
      </c>
      <c r="O31" s="64">
        <v>3147426</v>
      </c>
      <c r="P31" s="64">
        <v>0</v>
      </c>
      <c r="Q31" s="64">
        <v>0</v>
      </c>
      <c r="R31" s="64">
        <v>0</v>
      </c>
      <c r="S31" s="64">
        <v>3147426</v>
      </c>
      <c r="T31" s="64">
        <v>0</v>
      </c>
      <c r="U31" s="5"/>
      <c r="V31" s="64">
        <v>0</v>
      </c>
      <c r="W31" s="68"/>
      <c r="X31" s="64">
        <v>0</v>
      </c>
      <c r="Y31" s="64">
        <v>3049853</v>
      </c>
      <c r="Z31" s="64">
        <v>65191</v>
      </c>
      <c r="AA31" s="66">
        <v>2201151895</v>
      </c>
      <c r="AB31" s="5" t="s">
        <v>164</v>
      </c>
      <c r="AC31" s="64">
        <v>32382</v>
      </c>
      <c r="AD31" s="64"/>
      <c r="AE31" s="5">
        <v>4800055417</v>
      </c>
      <c r="AF31" s="5" t="s">
        <v>162</v>
      </c>
      <c r="AG31" s="5"/>
      <c r="AH31" s="5"/>
      <c r="AI31" s="5"/>
      <c r="AJ31" s="5"/>
      <c r="AK31" s="64">
        <v>144500</v>
      </c>
      <c r="AL31" s="63">
        <v>44382</v>
      </c>
      <c r="AM31" s="5"/>
      <c r="AN31" s="5">
        <v>2</v>
      </c>
      <c r="AO31" s="5"/>
      <c r="AP31" s="5"/>
      <c r="AQ31" s="5">
        <v>2</v>
      </c>
      <c r="AR31" s="5">
        <v>20220103</v>
      </c>
      <c r="AS31" s="5">
        <v>20211220</v>
      </c>
      <c r="AT31" s="64">
        <v>3147426</v>
      </c>
      <c r="AU31" s="64">
        <v>0</v>
      </c>
      <c r="AV31" s="5"/>
    </row>
    <row r="32" spans="1:48" x14ac:dyDescent="0.25">
      <c r="A32" s="5">
        <v>900759245</v>
      </c>
      <c r="B32" s="5" t="s">
        <v>81</v>
      </c>
      <c r="C32" s="5" t="s">
        <v>17</v>
      </c>
      <c r="D32" s="5">
        <v>601</v>
      </c>
      <c r="E32" s="5" t="s">
        <v>154</v>
      </c>
      <c r="F32" s="5" t="s">
        <v>155</v>
      </c>
      <c r="G32" s="5" t="s">
        <v>17</v>
      </c>
      <c r="H32" s="5">
        <v>601</v>
      </c>
      <c r="I32" s="63">
        <v>44531</v>
      </c>
      <c r="J32" s="64">
        <v>1533168</v>
      </c>
      <c r="K32" s="64">
        <v>268632</v>
      </c>
      <c r="L32" s="5" t="s">
        <v>139</v>
      </c>
      <c r="M32" s="5" t="s">
        <v>171</v>
      </c>
      <c r="N32" s="64" t="s">
        <v>85</v>
      </c>
      <c r="O32" s="64">
        <v>1510668</v>
      </c>
      <c r="P32" s="64">
        <v>0</v>
      </c>
      <c r="Q32" s="64">
        <v>0</v>
      </c>
      <c r="R32" s="64">
        <v>0</v>
      </c>
      <c r="S32" s="64">
        <v>1510668</v>
      </c>
      <c r="T32" s="64">
        <v>0</v>
      </c>
      <c r="U32" s="5"/>
      <c r="V32" s="64">
        <v>0</v>
      </c>
      <c r="W32" s="5"/>
      <c r="X32" s="64">
        <v>0</v>
      </c>
      <c r="Y32" s="64">
        <v>1242036</v>
      </c>
      <c r="Z32" s="64">
        <v>0</v>
      </c>
      <c r="AA32" s="66">
        <v>4800054710</v>
      </c>
      <c r="AB32" s="5" t="s">
        <v>169</v>
      </c>
      <c r="AC32" s="5"/>
      <c r="AD32" s="5"/>
      <c r="AE32" s="5"/>
      <c r="AF32" s="5"/>
      <c r="AG32" s="5"/>
      <c r="AH32" s="5"/>
      <c r="AI32" s="5"/>
      <c r="AJ32" s="5"/>
      <c r="AK32" s="5"/>
      <c r="AL32" s="63">
        <v>44531</v>
      </c>
      <c r="AM32" s="5"/>
      <c r="AN32" s="5">
        <v>2</v>
      </c>
      <c r="AO32" s="5"/>
      <c r="AP32" s="5"/>
      <c r="AQ32" s="5">
        <v>2</v>
      </c>
      <c r="AR32" s="5">
        <v>20220831</v>
      </c>
      <c r="AS32" s="5">
        <v>20220817</v>
      </c>
      <c r="AT32" s="64">
        <v>1510668</v>
      </c>
      <c r="AU32" s="64">
        <v>0</v>
      </c>
      <c r="AV32" s="5"/>
    </row>
    <row r="33" spans="1:48" x14ac:dyDescent="0.25">
      <c r="A33" s="5">
        <v>900759245</v>
      </c>
      <c r="B33" s="5" t="s">
        <v>81</v>
      </c>
      <c r="C33" s="5" t="s">
        <v>17</v>
      </c>
      <c r="D33" s="5">
        <v>1214</v>
      </c>
      <c r="E33" s="5" t="s">
        <v>156</v>
      </c>
      <c r="F33" s="5" t="s">
        <v>157</v>
      </c>
      <c r="G33" s="5" t="s">
        <v>17</v>
      </c>
      <c r="H33" s="5">
        <v>1214</v>
      </c>
      <c r="I33" s="63">
        <v>44663</v>
      </c>
      <c r="J33" s="64">
        <v>1645318</v>
      </c>
      <c r="K33" s="64">
        <v>39906</v>
      </c>
      <c r="L33" s="5" t="s">
        <v>139</v>
      </c>
      <c r="M33" s="75" t="s">
        <v>160</v>
      </c>
      <c r="N33" s="64" t="s">
        <v>85</v>
      </c>
      <c r="O33" s="64">
        <v>1632018</v>
      </c>
      <c r="P33" s="64">
        <v>0</v>
      </c>
      <c r="Q33" s="64">
        <v>0</v>
      </c>
      <c r="R33" s="64">
        <v>0</v>
      </c>
      <c r="S33" s="64">
        <v>1632018</v>
      </c>
      <c r="T33" s="64">
        <v>0</v>
      </c>
      <c r="U33" s="5"/>
      <c r="V33" s="64">
        <v>0</v>
      </c>
      <c r="W33" s="5"/>
      <c r="X33" s="64">
        <v>0</v>
      </c>
      <c r="Y33" s="64">
        <v>1599112</v>
      </c>
      <c r="Z33" s="64">
        <v>32906</v>
      </c>
      <c r="AA33" s="66">
        <v>2201304419</v>
      </c>
      <c r="AB33" s="5" t="s">
        <v>161</v>
      </c>
      <c r="AC33" s="64"/>
      <c r="AD33" s="64"/>
      <c r="AE33" s="5"/>
      <c r="AF33" s="5"/>
      <c r="AG33" s="5"/>
      <c r="AH33" s="5"/>
      <c r="AI33" s="5"/>
      <c r="AJ33" s="5"/>
      <c r="AK33" s="64">
        <v>13300</v>
      </c>
      <c r="AL33" s="63">
        <v>44663</v>
      </c>
      <c r="AM33" s="5"/>
      <c r="AN33" s="5">
        <v>2</v>
      </c>
      <c r="AO33" s="5"/>
      <c r="AP33" s="5"/>
      <c r="AQ33" s="5">
        <v>1</v>
      </c>
      <c r="AR33" s="5">
        <v>20220430</v>
      </c>
      <c r="AS33" s="5">
        <v>20220422</v>
      </c>
      <c r="AT33" s="64">
        <v>1632018</v>
      </c>
      <c r="AU33" s="64">
        <v>0</v>
      </c>
      <c r="AV33" s="5"/>
    </row>
    <row r="34" spans="1:48" x14ac:dyDescent="0.25">
      <c r="A34" s="5">
        <v>900759245</v>
      </c>
      <c r="B34" s="5" t="s">
        <v>81</v>
      </c>
      <c r="C34" s="5" t="s">
        <v>17</v>
      </c>
      <c r="D34" s="5">
        <v>739</v>
      </c>
      <c r="E34" s="5" t="s">
        <v>158</v>
      </c>
      <c r="F34" s="5" t="s">
        <v>159</v>
      </c>
      <c r="G34" s="5" t="s">
        <v>17</v>
      </c>
      <c r="H34" s="5">
        <v>739</v>
      </c>
      <c r="I34" s="63">
        <v>44544</v>
      </c>
      <c r="J34" s="64">
        <v>8442184</v>
      </c>
      <c r="K34" s="64">
        <v>8800</v>
      </c>
      <c r="L34" s="5" t="s">
        <v>139</v>
      </c>
      <c r="M34" s="75" t="s">
        <v>160</v>
      </c>
      <c r="N34" s="64" t="s">
        <v>85</v>
      </c>
      <c r="O34" s="64">
        <v>8185584</v>
      </c>
      <c r="P34" s="64">
        <v>0</v>
      </c>
      <c r="Q34" s="64">
        <v>0</v>
      </c>
      <c r="R34" s="64">
        <v>0</v>
      </c>
      <c r="S34" s="64">
        <v>8185584</v>
      </c>
      <c r="T34" s="64">
        <v>0</v>
      </c>
      <c r="U34" s="5"/>
      <c r="V34" s="64">
        <v>0</v>
      </c>
      <c r="W34" s="5"/>
      <c r="X34" s="64">
        <v>0</v>
      </c>
      <c r="Y34" s="64">
        <v>8185584</v>
      </c>
      <c r="Z34" s="64">
        <v>0</v>
      </c>
      <c r="AA34" s="66">
        <v>2201242781</v>
      </c>
      <c r="AB34" s="5" t="s">
        <v>162</v>
      </c>
      <c r="AC34" s="64"/>
      <c r="AD34" s="64"/>
      <c r="AE34" s="5"/>
      <c r="AF34" s="5"/>
      <c r="AG34" s="5"/>
      <c r="AH34" s="5"/>
      <c r="AI34" s="5"/>
      <c r="AJ34" s="5"/>
      <c r="AK34" s="64">
        <v>256600</v>
      </c>
      <c r="AL34" s="63">
        <v>44544</v>
      </c>
      <c r="AM34" s="5"/>
      <c r="AN34" s="5">
        <v>2</v>
      </c>
      <c r="AO34" s="5"/>
      <c r="AP34" s="5"/>
      <c r="AQ34" s="5">
        <v>1</v>
      </c>
      <c r="AR34" s="5">
        <v>20211230</v>
      </c>
      <c r="AS34" s="5">
        <v>20211220</v>
      </c>
      <c r="AT34" s="64">
        <v>8185584</v>
      </c>
      <c r="AU34" s="64">
        <v>0</v>
      </c>
      <c r="AV34" s="5"/>
    </row>
    <row r="35" spans="1:48" x14ac:dyDescent="0.25">
      <c r="X35" s="67"/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7"/>
  <sheetViews>
    <sheetView showGridLines="0" workbookViewId="0">
      <selection activeCell="E5" sqref="E5"/>
    </sheetView>
  </sheetViews>
  <sheetFormatPr baseColWidth="10" defaultRowHeight="15" x14ac:dyDescent="0.25"/>
  <cols>
    <col min="1" max="1" width="47" bestFit="1" customWidth="1"/>
    <col min="2" max="2" width="12.7109375" style="73" customWidth="1"/>
    <col min="3" max="3" width="15" style="69" bestFit="1" customWidth="1"/>
    <col min="4" max="4" width="21.5703125" style="69" bestFit="1" customWidth="1"/>
  </cols>
  <sheetData>
    <row r="3" spans="1:5" x14ac:dyDescent="0.25">
      <c r="A3" s="72" t="s">
        <v>180</v>
      </c>
      <c r="B3" s="79" t="s">
        <v>181</v>
      </c>
      <c r="C3" s="83" t="s">
        <v>182</v>
      </c>
      <c r="D3" s="84" t="s">
        <v>190</v>
      </c>
    </row>
    <row r="4" spans="1:5" x14ac:dyDescent="0.25">
      <c r="A4" s="70" t="s">
        <v>171</v>
      </c>
      <c r="B4" s="80">
        <v>4</v>
      </c>
      <c r="C4" s="78">
        <v>1317680</v>
      </c>
      <c r="D4" s="84">
        <v>618806</v>
      </c>
    </row>
    <row r="5" spans="1:5" x14ac:dyDescent="0.25">
      <c r="A5" s="76" t="s">
        <v>187</v>
      </c>
      <c r="B5" s="81">
        <v>8</v>
      </c>
      <c r="C5" s="77">
        <v>2072899</v>
      </c>
      <c r="D5" s="85">
        <v>1986986</v>
      </c>
    </row>
    <row r="6" spans="1:5" x14ac:dyDescent="0.25">
      <c r="A6" s="71" t="s">
        <v>160</v>
      </c>
      <c r="B6" s="81">
        <v>20</v>
      </c>
      <c r="C6" s="77">
        <v>3752019</v>
      </c>
      <c r="D6" s="85">
        <v>95014</v>
      </c>
    </row>
    <row r="7" spans="1:5" x14ac:dyDescent="0.25">
      <c r="A7" s="79" t="s">
        <v>179</v>
      </c>
      <c r="B7" s="82">
        <v>32</v>
      </c>
      <c r="C7" s="86">
        <v>7142598</v>
      </c>
      <c r="D7" s="87">
        <v>2700806</v>
      </c>
      <c r="E7" s="7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zoomScale="90" zoomScaleNormal="90" zoomScaleSheetLayoutView="100" workbookViewId="0">
      <selection activeCell="P17" sqref="P17"/>
    </sheetView>
  </sheetViews>
  <sheetFormatPr baseColWidth="10" defaultRowHeight="12.75" x14ac:dyDescent="0.2"/>
  <cols>
    <col min="1" max="1" width="1" style="14" customWidth="1"/>
    <col min="2" max="2" width="11.42578125" style="14"/>
    <col min="3" max="3" width="17.5703125" style="14" customWidth="1"/>
    <col min="4" max="4" width="11.5703125" style="14" customWidth="1"/>
    <col min="5" max="8" width="11.42578125" style="14"/>
    <col min="9" max="9" width="22.5703125" style="14" customWidth="1"/>
    <col min="10" max="10" width="14" style="14" customWidth="1"/>
    <col min="11" max="11" width="1.7109375" style="14" customWidth="1"/>
    <col min="12" max="225" width="11.42578125" style="14"/>
    <col min="226" max="226" width="4.42578125" style="14" customWidth="1"/>
    <col min="227" max="227" width="11.42578125" style="14"/>
    <col min="228" max="228" width="17.5703125" style="14" customWidth="1"/>
    <col min="229" max="229" width="11.5703125" style="14" customWidth="1"/>
    <col min="230" max="233" width="11.42578125" style="14"/>
    <col min="234" max="234" width="22.5703125" style="14" customWidth="1"/>
    <col min="235" max="235" width="14" style="14" customWidth="1"/>
    <col min="236" max="236" width="1.7109375" style="14" customWidth="1"/>
    <col min="237" max="481" width="11.42578125" style="14"/>
    <col min="482" max="482" width="4.42578125" style="14" customWidth="1"/>
    <col min="483" max="483" width="11.42578125" style="14"/>
    <col min="484" max="484" width="17.5703125" style="14" customWidth="1"/>
    <col min="485" max="485" width="11.5703125" style="14" customWidth="1"/>
    <col min="486" max="489" width="11.42578125" style="14"/>
    <col min="490" max="490" width="22.5703125" style="14" customWidth="1"/>
    <col min="491" max="491" width="14" style="14" customWidth="1"/>
    <col min="492" max="492" width="1.7109375" style="14" customWidth="1"/>
    <col min="493" max="737" width="11.42578125" style="14"/>
    <col min="738" max="738" width="4.42578125" style="14" customWidth="1"/>
    <col min="739" max="739" width="11.42578125" style="14"/>
    <col min="740" max="740" width="17.5703125" style="14" customWidth="1"/>
    <col min="741" max="741" width="11.5703125" style="14" customWidth="1"/>
    <col min="742" max="745" width="11.42578125" style="14"/>
    <col min="746" max="746" width="22.5703125" style="14" customWidth="1"/>
    <col min="747" max="747" width="14" style="14" customWidth="1"/>
    <col min="748" max="748" width="1.7109375" style="14" customWidth="1"/>
    <col min="749" max="993" width="11.42578125" style="14"/>
    <col min="994" max="994" width="4.42578125" style="14" customWidth="1"/>
    <col min="995" max="995" width="11.42578125" style="14"/>
    <col min="996" max="996" width="17.5703125" style="14" customWidth="1"/>
    <col min="997" max="997" width="11.5703125" style="14" customWidth="1"/>
    <col min="998" max="1001" width="11.42578125" style="14"/>
    <col min="1002" max="1002" width="22.5703125" style="14" customWidth="1"/>
    <col min="1003" max="1003" width="14" style="14" customWidth="1"/>
    <col min="1004" max="1004" width="1.7109375" style="14" customWidth="1"/>
    <col min="1005" max="1249" width="11.42578125" style="14"/>
    <col min="1250" max="1250" width="4.42578125" style="14" customWidth="1"/>
    <col min="1251" max="1251" width="11.42578125" style="14"/>
    <col min="1252" max="1252" width="17.5703125" style="14" customWidth="1"/>
    <col min="1253" max="1253" width="11.5703125" style="14" customWidth="1"/>
    <col min="1254" max="1257" width="11.42578125" style="14"/>
    <col min="1258" max="1258" width="22.5703125" style="14" customWidth="1"/>
    <col min="1259" max="1259" width="14" style="14" customWidth="1"/>
    <col min="1260" max="1260" width="1.7109375" style="14" customWidth="1"/>
    <col min="1261" max="1505" width="11.42578125" style="14"/>
    <col min="1506" max="1506" width="4.42578125" style="14" customWidth="1"/>
    <col min="1507" max="1507" width="11.42578125" style="14"/>
    <col min="1508" max="1508" width="17.5703125" style="14" customWidth="1"/>
    <col min="1509" max="1509" width="11.5703125" style="14" customWidth="1"/>
    <col min="1510" max="1513" width="11.42578125" style="14"/>
    <col min="1514" max="1514" width="22.5703125" style="14" customWidth="1"/>
    <col min="1515" max="1515" width="14" style="14" customWidth="1"/>
    <col min="1516" max="1516" width="1.7109375" style="14" customWidth="1"/>
    <col min="1517" max="1761" width="11.42578125" style="14"/>
    <col min="1762" max="1762" width="4.42578125" style="14" customWidth="1"/>
    <col min="1763" max="1763" width="11.42578125" style="14"/>
    <col min="1764" max="1764" width="17.5703125" style="14" customWidth="1"/>
    <col min="1765" max="1765" width="11.5703125" style="14" customWidth="1"/>
    <col min="1766" max="1769" width="11.42578125" style="14"/>
    <col min="1770" max="1770" width="22.5703125" style="14" customWidth="1"/>
    <col min="1771" max="1771" width="14" style="14" customWidth="1"/>
    <col min="1772" max="1772" width="1.7109375" style="14" customWidth="1"/>
    <col min="1773" max="2017" width="11.42578125" style="14"/>
    <col min="2018" max="2018" width="4.42578125" style="14" customWidth="1"/>
    <col min="2019" max="2019" width="11.42578125" style="14"/>
    <col min="2020" max="2020" width="17.5703125" style="14" customWidth="1"/>
    <col min="2021" max="2021" width="11.5703125" style="14" customWidth="1"/>
    <col min="2022" max="2025" width="11.42578125" style="14"/>
    <col min="2026" max="2026" width="22.5703125" style="14" customWidth="1"/>
    <col min="2027" max="2027" width="14" style="14" customWidth="1"/>
    <col min="2028" max="2028" width="1.7109375" style="14" customWidth="1"/>
    <col min="2029" max="2273" width="11.42578125" style="14"/>
    <col min="2274" max="2274" width="4.42578125" style="14" customWidth="1"/>
    <col min="2275" max="2275" width="11.42578125" style="14"/>
    <col min="2276" max="2276" width="17.5703125" style="14" customWidth="1"/>
    <col min="2277" max="2277" width="11.5703125" style="14" customWidth="1"/>
    <col min="2278" max="2281" width="11.42578125" style="14"/>
    <col min="2282" max="2282" width="22.5703125" style="14" customWidth="1"/>
    <col min="2283" max="2283" width="14" style="14" customWidth="1"/>
    <col min="2284" max="2284" width="1.7109375" style="14" customWidth="1"/>
    <col min="2285" max="2529" width="11.42578125" style="14"/>
    <col min="2530" max="2530" width="4.42578125" style="14" customWidth="1"/>
    <col min="2531" max="2531" width="11.42578125" style="14"/>
    <col min="2532" max="2532" width="17.5703125" style="14" customWidth="1"/>
    <col min="2533" max="2533" width="11.5703125" style="14" customWidth="1"/>
    <col min="2534" max="2537" width="11.42578125" style="14"/>
    <col min="2538" max="2538" width="22.5703125" style="14" customWidth="1"/>
    <col min="2539" max="2539" width="14" style="14" customWidth="1"/>
    <col min="2540" max="2540" width="1.7109375" style="14" customWidth="1"/>
    <col min="2541" max="2785" width="11.42578125" style="14"/>
    <col min="2786" max="2786" width="4.42578125" style="14" customWidth="1"/>
    <col min="2787" max="2787" width="11.42578125" style="14"/>
    <col min="2788" max="2788" width="17.5703125" style="14" customWidth="1"/>
    <col min="2789" max="2789" width="11.5703125" style="14" customWidth="1"/>
    <col min="2790" max="2793" width="11.42578125" style="14"/>
    <col min="2794" max="2794" width="22.5703125" style="14" customWidth="1"/>
    <col min="2795" max="2795" width="14" style="14" customWidth="1"/>
    <col min="2796" max="2796" width="1.7109375" style="14" customWidth="1"/>
    <col min="2797" max="3041" width="11.42578125" style="14"/>
    <col min="3042" max="3042" width="4.42578125" style="14" customWidth="1"/>
    <col min="3043" max="3043" width="11.42578125" style="14"/>
    <col min="3044" max="3044" width="17.5703125" style="14" customWidth="1"/>
    <col min="3045" max="3045" width="11.5703125" style="14" customWidth="1"/>
    <col min="3046" max="3049" width="11.42578125" style="14"/>
    <col min="3050" max="3050" width="22.5703125" style="14" customWidth="1"/>
    <col min="3051" max="3051" width="14" style="14" customWidth="1"/>
    <col min="3052" max="3052" width="1.7109375" style="14" customWidth="1"/>
    <col min="3053" max="3297" width="11.42578125" style="14"/>
    <col min="3298" max="3298" width="4.42578125" style="14" customWidth="1"/>
    <col min="3299" max="3299" width="11.42578125" style="14"/>
    <col min="3300" max="3300" width="17.5703125" style="14" customWidth="1"/>
    <col min="3301" max="3301" width="11.5703125" style="14" customWidth="1"/>
    <col min="3302" max="3305" width="11.42578125" style="14"/>
    <col min="3306" max="3306" width="22.5703125" style="14" customWidth="1"/>
    <col min="3307" max="3307" width="14" style="14" customWidth="1"/>
    <col min="3308" max="3308" width="1.7109375" style="14" customWidth="1"/>
    <col min="3309" max="3553" width="11.42578125" style="14"/>
    <col min="3554" max="3554" width="4.42578125" style="14" customWidth="1"/>
    <col min="3555" max="3555" width="11.42578125" style="14"/>
    <col min="3556" max="3556" width="17.5703125" style="14" customWidth="1"/>
    <col min="3557" max="3557" width="11.5703125" style="14" customWidth="1"/>
    <col min="3558" max="3561" width="11.42578125" style="14"/>
    <col min="3562" max="3562" width="22.5703125" style="14" customWidth="1"/>
    <col min="3563" max="3563" width="14" style="14" customWidth="1"/>
    <col min="3564" max="3564" width="1.7109375" style="14" customWidth="1"/>
    <col min="3565" max="3809" width="11.42578125" style="14"/>
    <col min="3810" max="3810" width="4.42578125" style="14" customWidth="1"/>
    <col min="3811" max="3811" width="11.42578125" style="14"/>
    <col min="3812" max="3812" width="17.5703125" style="14" customWidth="1"/>
    <col min="3813" max="3813" width="11.5703125" style="14" customWidth="1"/>
    <col min="3814" max="3817" width="11.42578125" style="14"/>
    <col min="3818" max="3818" width="22.5703125" style="14" customWidth="1"/>
    <col min="3819" max="3819" width="14" style="14" customWidth="1"/>
    <col min="3820" max="3820" width="1.7109375" style="14" customWidth="1"/>
    <col min="3821" max="4065" width="11.42578125" style="14"/>
    <col min="4066" max="4066" width="4.42578125" style="14" customWidth="1"/>
    <col min="4067" max="4067" width="11.42578125" style="14"/>
    <col min="4068" max="4068" width="17.5703125" style="14" customWidth="1"/>
    <col min="4069" max="4069" width="11.5703125" style="14" customWidth="1"/>
    <col min="4070" max="4073" width="11.42578125" style="14"/>
    <col min="4074" max="4074" width="22.5703125" style="14" customWidth="1"/>
    <col min="4075" max="4075" width="14" style="14" customWidth="1"/>
    <col min="4076" max="4076" width="1.7109375" style="14" customWidth="1"/>
    <col min="4077" max="4321" width="11.42578125" style="14"/>
    <col min="4322" max="4322" width="4.42578125" style="14" customWidth="1"/>
    <col min="4323" max="4323" width="11.42578125" style="14"/>
    <col min="4324" max="4324" width="17.5703125" style="14" customWidth="1"/>
    <col min="4325" max="4325" width="11.5703125" style="14" customWidth="1"/>
    <col min="4326" max="4329" width="11.42578125" style="14"/>
    <col min="4330" max="4330" width="22.5703125" style="14" customWidth="1"/>
    <col min="4331" max="4331" width="14" style="14" customWidth="1"/>
    <col min="4332" max="4332" width="1.7109375" style="14" customWidth="1"/>
    <col min="4333" max="4577" width="11.42578125" style="14"/>
    <col min="4578" max="4578" width="4.42578125" style="14" customWidth="1"/>
    <col min="4579" max="4579" width="11.42578125" style="14"/>
    <col min="4580" max="4580" width="17.5703125" style="14" customWidth="1"/>
    <col min="4581" max="4581" width="11.5703125" style="14" customWidth="1"/>
    <col min="4582" max="4585" width="11.42578125" style="14"/>
    <col min="4586" max="4586" width="22.5703125" style="14" customWidth="1"/>
    <col min="4587" max="4587" width="14" style="14" customWidth="1"/>
    <col min="4588" max="4588" width="1.7109375" style="14" customWidth="1"/>
    <col min="4589" max="4833" width="11.42578125" style="14"/>
    <col min="4834" max="4834" width="4.42578125" style="14" customWidth="1"/>
    <col min="4835" max="4835" width="11.42578125" style="14"/>
    <col min="4836" max="4836" width="17.5703125" style="14" customWidth="1"/>
    <col min="4837" max="4837" width="11.5703125" style="14" customWidth="1"/>
    <col min="4838" max="4841" width="11.42578125" style="14"/>
    <col min="4842" max="4842" width="22.5703125" style="14" customWidth="1"/>
    <col min="4843" max="4843" width="14" style="14" customWidth="1"/>
    <col min="4844" max="4844" width="1.7109375" style="14" customWidth="1"/>
    <col min="4845" max="5089" width="11.42578125" style="14"/>
    <col min="5090" max="5090" width="4.42578125" style="14" customWidth="1"/>
    <col min="5091" max="5091" width="11.42578125" style="14"/>
    <col min="5092" max="5092" width="17.5703125" style="14" customWidth="1"/>
    <col min="5093" max="5093" width="11.5703125" style="14" customWidth="1"/>
    <col min="5094" max="5097" width="11.42578125" style="14"/>
    <col min="5098" max="5098" width="22.5703125" style="14" customWidth="1"/>
    <col min="5099" max="5099" width="14" style="14" customWidth="1"/>
    <col min="5100" max="5100" width="1.7109375" style="14" customWidth="1"/>
    <col min="5101" max="5345" width="11.42578125" style="14"/>
    <col min="5346" max="5346" width="4.42578125" style="14" customWidth="1"/>
    <col min="5347" max="5347" width="11.42578125" style="14"/>
    <col min="5348" max="5348" width="17.5703125" style="14" customWidth="1"/>
    <col min="5349" max="5349" width="11.5703125" style="14" customWidth="1"/>
    <col min="5350" max="5353" width="11.42578125" style="14"/>
    <col min="5354" max="5354" width="22.5703125" style="14" customWidth="1"/>
    <col min="5355" max="5355" width="14" style="14" customWidth="1"/>
    <col min="5356" max="5356" width="1.7109375" style="14" customWidth="1"/>
    <col min="5357" max="5601" width="11.42578125" style="14"/>
    <col min="5602" max="5602" width="4.42578125" style="14" customWidth="1"/>
    <col min="5603" max="5603" width="11.42578125" style="14"/>
    <col min="5604" max="5604" width="17.5703125" style="14" customWidth="1"/>
    <col min="5605" max="5605" width="11.5703125" style="14" customWidth="1"/>
    <col min="5606" max="5609" width="11.42578125" style="14"/>
    <col min="5610" max="5610" width="22.5703125" style="14" customWidth="1"/>
    <col min="5611" max="5611" width="14" style="14" customWidth="1"/>
    <col min="5612" max="5612" width="1.7109375" style="14" customWidth="1"/>
    <col min="5613" max="5857" width="11.42578125" style="14"/>
    <col min="5858" max="5858" width="4.42578125" style="14" customWidth="1"/>
    <col min="5859" max="5859" width="11.42578125" style="14"/>
    <col min="5860" max="5860" width="17.5703125" style="14" customWidth="1"/>
    <col min="5861" max="5861" width="11.5703125" style="14" customWidth="1"/>
    <col min="5862" max="5865" width="11.42578125" style="14"/>
    <col min="5866" max="5866" width="22.5703125" style="14" customWidth="1"/>
    <col min="5867" max="5867" width="14" style="14" customWidth="1"/>
    <col min="5868" max="5868" width="1.7109375" style="14" customWidth="1"/>
    <col min="5869" max="6113" width="11.42578125" style="14"/>
    <col min="6114" max="6114" width="4.42578125" style="14" customWidth="1"/>
    <col min="6115" max="6115" width="11.42578125" style="14"/>
    <col min="6116" max="6116" width="17.5703125" style="14" customWidth="1"/>
    <col min="6117" max="6117" width="11.5703125" style="14" customWidth="1"/>
    <col min="6118" max="6121" width="11.42578125" style="14"/>
    <col min="6122" max="6122" width="22.5703125" style="14" customWidth="1"/>
    <col min="6123" max="6123" width="14" style="14" customWidth="1"/>
    <col min="6124" max="6124" width="1.7109375" style="14" customWidth="1"/>
    <col min="6125" max="6369" width="11.42578125" style="14"/>
    <col min="6370" max="6370" width="4.42578125" style="14" customWidth="1"/>
    <col min="6371" max="6371" width="11.42578125" style="14"/>
    <col min="6372" max="6372" width="17.5703125" style="14" customWidth="1"/>
    <col min="6373" max="6373" width="11.5703125" style="14" customWidth="1"/>
    <col min="6374" max="6377" width="11.42578125" style="14"/>
    <col min="6378" max="6378" width="22.5703125" style="14" customWidth="1"/>
    <col min="6379" max="6379" width="14" style="14" customWidth="1"/>
    <col min="6380" max="6380" width="1.7109375" style="14" customWidth="1"/>
    <col min="6381" max="6625" width="11.42578125" style="14"/>
    <col min="6626" max="6626" width="4.42578125" style="14" customWidth="1"/>
    <col min="6627" max="6627" width="11.42578125" style="14"/>
    <col min="6628" max="6628" width="17.5703125" style="14" customWidth="1"/>
    <col min="6629" max="6629" width="11.5703125" style="14" customWidth="1"/>
    <col min="6630" max="6633" width="11.42578125" style="14"/>
    <col min="6634" max="6634" width="22.5703125" style="14" customWidth="1"/>
    <col min="6635" max="6635" width="14" style="14" customWidth="1"/>
    <col min="6636" max="6636" width="1.7109375" style="14" customWidth="1"/>
    <col min="6637" max="6881" width="11.42578125" style="14"/>
    <col min="6882" max="6882" width="4.42578125" style="14" customWidth="1"/>
    <col min="6883" max="6883" width="11.42578125" style="14"/>
    <col min="6884" max="6884" width="17.5703125" style="14" customWidth="1"/>
    <col min="6885" max="6885" width="11.5703125" style="14" customWidth="1"/>
    <col min="6886" max="6889" width="11.42578125" style="14"/>
    <col min="6890" max="6890" width="22.5703125" style="14" customWidth="1"/>
    <col min="6891" max="6891" width="14" style="14" customWidth="1"/>
    <col min="6892" max="6892" width="1.7109375" style="14" customWidth="1"/>
    <col min="6893" max="7137" width="11.42578125" style="14"/>
    <col min="7138" max="7138" width="4.42578125" style="14" customWidth="1"/>
    <col min="7139" max="7139" width="11.42578125" style="14"/>
    <col min="7140" max="7140" width="17.5703125" style="14" customWidth="1"/>
    <col min="7141" max="7141" width="11.5703125" style="14" customWidth="1"/>
    <col min="7142" max="7145" width="11.42578125" style="14"/>
    <col min="7146" max="7146" width="22.5703125" style="14" customWidth="1"/>
    <col min="7147" max="7147" width="14" style="14" customWidth="1"/>
    <col min="7148" max="7148" width="1.7109375" style="14" customWidth="1"/>
    <col min="7149" max="7393" width="11.42578125" style="14"/>
    <col min="7394" max="7394" width="4.42578125" style="14" customWidth="1"/>
    <col min="7395" max="7395" width="11.42578125" style="14"/>
    <col min="7396" max="7396" width="17.5703125" style="14" customWidth="1"/>
    <col min="7397" max="7397" width="11.5703125" style="14" customWidth="1"/>
    <col min="7398" max="7401" width="11.42578125" style="14"/>
    <col min="7402" max="7402" width="22.5703125" style="14" customWidth="1"/>
    <col min="7403" max="7403" width="14" style="14" customWidth="1"/>
    <col min="7404" max="7404" width="1.7109375" style="14" customWidth="1"/>
    <col min="7405" max="7649" width="11.42578125" style="14"/>
    <col min="7650" max="7650" width="4.42578125" style="14" customWidth="1"/>
    <col min="7651" max="7651" width="11.42578125" style="14"/>
    <col min="7652" max="7652" width="17.5703125" style="14" customWidth="1"/>
    <col min="7653" max="7653" width="11.5703125" style="14" customWidth="1"/>
    <col min="7654" max="7657" width="11.42578125" style="14"/>
    <col min="7658" max="7658" width="22.5703125" style="14" customWidth="1"/>
    <col min="7659" max="7659" width="14" style="14" customWidth="1"/>
    <col min="7660" max="7660" width="1.7109375" style="14" customWidth="1"/>
    <col min="7661" max="7905" width="11.42578125" style="14"/>
    <col min="7906" max="7906" width="4.42578125" style="14" customWidth="1"/>
    <col min="7907" max="7907" width="11.42578125" style="14"/>
    <col min="7908" max="7908" width="17.5703125" style="14" customWidth="1"/>
    <col min="7909" max="7909" width="11.5703125" style="14" customWidth="1"/>
    <col min="7910" max="7913" width="11.42578125" style="14"/>
    <col min="7914" max="7914" width="22.5703125" style="14" customWidth="1"/>
    <col min="7915" max="7915" width="14" style="14" customWidth="1"/>
    <col min="7916" max="7916" width="1.7109375" style="14" customWidth="1"/>
    <col min="7917" max="8161" width="11.42578125" style="14"/>
    <col min="8162" max="8162" width="4.42578125" style="14" customWidth="1"/>
    <col min="8163" max="8163" width="11.42578125" style="14"/>
    <col min="8164" max="8164" width="17.5703125" style="14" customWidth="1"/>
    <col min="8165" max="8165" width="11.5703125" style="14" customWidth="1"/>
    <col min="8166" max="8169" width="11.42578125" style="14"/>
    <col min="8170" max="8170" width="22.5703125" style="14" customWidth="1"/>
    <col min="8171" max="8171" width="14" style="14" customWidth="1"/>
    <col min="8172" max="8172" width="1.7109375" style="14" customWidth="1"/>
    <col min="8173" max="8417" width="11.42578125" style="14"/>
    <col min="8418" max="8418" width="4.42578125" style="14" customWidth="1"/>
    <col min="8419" max="8419" width="11.42578125" style="14"/>
    <col min="8420" max="8420" width="17.5703125" style="14" customWidth="1"/>
    <col min="8421" max="8421" width="11.5703125" style="14" customWidth="1"/>
    <col min="8422" max="8425" width="11.42578125" style="14"/>
    <col min="8426" max="8426" width="22.5703125" style="14" customWidth="1"/>
    <col min="8427" max="8427" width="14" style="14" customWidth="1"/>
    <col min="8428" max="8428" width="1.7109375" style="14" customWidth="1"/>
    <col min="8429" max="8673" width="11.42578125" style="14"/>
    <col min="8674" max="8674" width="4.42578125" style="14" customWidth="1"/>
    <col min="8675" max="8675" width="11.42578125" style="14"/>
    <col min="8676" max="8676" width="17.5703125" style="14" customWidth="1"/>
    <col min="8677" max="8677" width="11.5703125" style="14" customWidth="1"/>
    <col min="8678" max="8681" width="11.42578125" style="14"/>
    <col min="8682" max="8682" width="22.5703125" style="14" customWidth="1"/>
    <col min="8683" max="8683" width="14" style="14" customWidth="1"/>
    <col min="8684" max="8684" width="1.7109375" style="14" customWidth="1"/>
    <col min="8685" max="8929" width="11.42578125" style="14"/>
    <col min="8930" max="8930" width="4.42578125" style="14" customWidth="1"/>
    <col min="8931" max="8931" width="11.42578125" style="14"/>
    <col min="8932" max="8932" width="17.5703125" style="14" customWidth="1"/>
    <col min="8933" max="8933" width="11.5703125" style="14" customWidth="1"/>
    <col min="8934" max="8937" width="11.42578125" style="14"/>
    <col min="8938" max="8938" width="22.5703125" style="14" customWidth="1"/>
    <col min="8939" max="8939" width="14" style="14" customWidth="1"/>
    <col min="8940" max="8940" width="1.7109375" style="14" customWidth="1"/>
    <col min="8941" max="9185" width="11.42578125" style="14"/>
    <col min="9186" max="9186" width="4.42578125" style="14" customWidth="1"/>
    <col min="9187" max="9187" width="11.42578125" style="14"/>
    <col min="9188" max="9188" width="17.5703125" style="14" customWidth="1"/>
    <col min="9189" max="9189" width="11.5703125" style="14" customWidth="1"/>
    <col min="9190" max="9193" width="11.42578125" style="14"/>
    <col min="9194" max="9194" width="22.5703125" style="14" customWidth="1"/>
    <col min="9195" max="9195" width="14" style="14" customWidth="1"/>
    <col min="9196" max="9196" width="1.7109375" style="14" customWidth="1"/>
    <col min="9197" max="9441" width="11.42578125" style="14"/>
    <col min="9442" max="9442" width="4.42578125" style="14" customWidth="1"/>
    <col min="9443" max="9443" width="11.42578125" style="14"/>
    <col min="9444" max="9444" width="17.5703125" style="14" customWidth="1"/>
    <col min="9445" max="9445" width="11.5703125" style="14" customWidth="1"/>
    <col min="9446" max="9449" width="11.42578125" style="14"/>
    <col min="9450" max="9450" width="22.5703125" style="14" customWidth="1"/>
    <col min="9451" max="9451" width="14" style="14" customWidth="1"/>
    <col min="9452" max="9452" width="1.7109375" style="14" customWidth="1"/>
    <col min="9453" max="9697" width="11.42578125" style="14"/>
    <col min="9698" max="9698" width="4.42578125" style="14" customWidth="1"/>
    <col min="9699" max="9699" width="11.42578125" style="14"/>
    <col min="9700" max="9700" width="17.5703125" style="14" customWidth="1"/>
    <col min="9701" max="9701" width="11.5703125" style="14" customWidth="1"/>
    <col min="9702" max="9705" width="11.42578125" style="14"/>
    <col min="9706" max="9706" width="22.5703125" style="14" customWidth="1"/>
    <col min="9707" max="9707" width="14" style="14" customWidth="1"/>
    <col min="9708" max="9708" width="1.7109375" style="14" customWidth="1"/>
    <col min="9709" max="9953" width="11.42578125" style="14"/>
    <col min="9954" max="9954" width="4.42578125" style="14" customWidth="1"/>
    <col min="9955" max="9955" width="11.42578125" style="14"/>
    <col min="9956" max="9956" width="17.5703125" style="14" customWidth="1"/>
    <col min="9957" max="9957" width="11.5703125" style="14" customWidth="1"/>
    <col min="9958" max="9961" width="11.42578125" style="14"/>
    <col min="9962" max="9962" width="22.5703125" style="14" customWidth="1"/>
    <col min="9963" max="9963" width="14" style="14" customWidth="1"/>
    <col min="9964" max="9964" width="1.7109375" style="14" customWidth="1"/>
    <col min="9965" max="10209" width="11.42578125" style="14"/>
    <col min="10210" max="10210" width="4.42578125" style="14" customWidth="1"/>
    <col min="10211" max="10211" width="11.42578125" style="14"/>
    <col min="10212" max="10212" width="17.5703125" style="14" customWidth="1"/>
    <col min="10213" max="10213" width="11.5703125" style="14" customWidth="1"/>
    <col min="10214" max="10217" width="11.42578125" style="14"/>
    <col min="10218" max="10218" width="22.5703125" style="14" customWidth="1"/>
    <col min="10219" max="10219" width="14" style="14" customWidth="1"/>
    <col min="10220" max="10220" width="1.7109375" style="14" customWidth="1"/>
    <col min="10221" max="10465" width="11.42578125" style="14"/>
    <col min="10466" max="10466" width="4.42578125" style="14" customWidth="1"/>
    <col min="10467" max="10467" width="11.42578125" style="14"/>
    <col min="10468" max="10468" width="17.5703125" style="14" customWidth="1"/>
    <col min="10469" max="10469" width="11.5703125" style="14" customWidth="1"/>
    <col min="10470" max="10473" width="11.42578125" style="14"/>
    <col min="10474" max="10474" width="22.5703125" style="14" customWidth="1"/>
    <col min="10475" max="10475" width="14" style="14" customWidth="1"/>
    <col min="10476" max="10476" width="1.7109375" style="14" customWidth="1"/>
    <col min="10477" max="10721" width="11.42578125" style="14"/>
    <col min="10722" max="10722" width="4.42578125" style="14" customWidth="1"/>
    <col min="10723" max="10723" width="11.42578125" style="14"/>
    <col min="10724" max="10724" width="17.5703125" style="14" customWidth="1"/>
    <col min="10725" max="10725" width="11.5703125" style="14" customWidth="1"/>
    <col min="10726" max="10729" width="11.42578125" style="14"/>
    <col min="10730" max="10730" width="22.5703125" style="14" customWidth="1"/>
    <col min="10731" max="10731" width="14" style="14" customWidth="1"/>
    <col min="10732" max="10732" width="1.7109375" style="14" customWidth="1"/>
    <col min="10733" max="10977" width="11.42578125" style="14"/>
    <col min="10978" max="10978" width="4.42578125" style="14" customWidth="1"/>
    <col min="10979" max="10979" width="11.42578125" style="14"/>
    <col min="10980" max="10980" width="17.5703125" style="14" customWidth="1"/>
    <col min="10981" max="10981" width="11.5703125" style="14" customWidth="1"/>
    <col min="10982" max="10985" width="11.42578125" style="14"/>
    <col min="10986" max="10986" width="22.5703125" style="14" customWidth="1"/>
    <col min="10987" max="10987" width="14" style="14" customWidth="1"/>
    <col min="10988" max="10988" width="1.7109375" style="14" customWidth="1"/>
    <col min="10989" max="11233" width="11.42578125" style="14"/>
    <col min="11234" max="11234" width="4.42578125" style="14" customWidth="1"/>
    <col min="11235" max="11235" width="11.42578125" style="14"/>
    <col min="11236" max="11236" width="17.5703125" style="14" customWidth="1"/>
    <col min="11237" max="11237" width="11.5703125" style="14" customWidth="1"/>
    <col min="11238" max="11241" width="11.42578125" style="14"/>
    <col min="11242" max="11242" width="22.5703125" style="14" customWidth="1"/>
    <col min="11243" max="11243" width="14" style="14" customWidth="1"/>
    <col min="11244" max="11244" width="1.7109375" style="14" customWidth="1"/>
    <col min="11245" max="11489" width="11.42578125" style="14"/>
    <col min="11490" max="11490" width="4.42578125" style="14" customWidth="1"/>
    <col min="11491" max="11491" width="11.42578125" style="14"/>
    <col min="11492" max="11492" width="17.5703125" style="14" customWidth="1"/>
    <col min="11493" max="11493" width="11.5703125" style="14" customWidth="1"/>
    <col min="11494" max="11497" width="11.42578125" style="14"/>
    <col min="11498" max="11498" width="22.5703125" style="14" customWidth="1"/>
    <col min="11499" max="11499" width="14" style="14" customWidth="1"/>
    <col min="11500" max="11500" width="1.7109375" style="14" customWidth="1"/>
    <col min="11501" max="11745" width="11.42578125" style="14"/>
    <col min="11746" max="11746" width="4.42578125" style="14" customWidth="1"/>
    <col min="11747" max="11747" width="11.42578125" style="14"/>
    <col min="11748" max="11748" width="17.5703125" style="14" customWidth="1"/>
    <col min="11749" max="11749" width="11.5703125" style="14" customWidth="1"/>
    <col min="11750" max="11753" width="11.42578125" style="14"/>
    <col min="11754" max="11754" width="22.5703125" style="14" customWidth="1"/>
    <col min="11755" max="11755" width="14" style="14" customWidth="1"/>
    <col min="11756" max="11756" width="1.7109375" style="14" customWidth="1"/>
    <col min="11757" max="12001" width="11.42578125" style="14"/>
    <col min="12002" max="12002" width="4.42578125" style="14" customWidth="1"/>
    <col min="12003" max="12003" width="11.42578125" style="14"/>
    <col min="12004" max="12004" width="17.5703125" style="14" customWidth="1"/>
    <col min="12005" max="12005" width="11.5703125" style="14" customWidth="1"/>
    <col min="12006" max="12009" width="11.42578125" style="14"/>
    <col min="12010" max="12010" width="22.5703125" style="14" customWidth="1"/>
    <col min="12011" max="12011" width="14" style="14" customWidth="1"/>
    <col min="12012" max="12012" width="1.7109375" style="14" customWidth="1"/>
    <col min="12013" max="12257" width="11.42578125" style="14"/>
    <col min="12258" max="12258" width="4.42578125" style="14" customWidth="1"/>
    <col min="12259" max="12259" width="11.42578125" style="14"/>
    <col min="12260" max="12260" width="17.5703125" style="14" customWidth="1"/>
    <col min="12261" max="12261" width="11.5703125" style="14" customWidth="1"/>
    <col min="12262" max="12265" width="11.42578125" style="14"/>
    <col min="12266" max="12266" width="22.5703125" style="14" customWidth="1"/>
    <col min="12267" max="12267" width="14" style="14" customWidth="1"/>
    <col min="12268" max="12268" width="1.7109375" style="14" customWidth="1"/>
    <col min="12269" max="12513" width="11.42578125" style="14"/>
    <col min="12514" max="12514" width="4.42578125" style="14" customWidth="1"/>
    <col min="12515" max="12515" width="11.42578125" style="14"/>
    <col min="12516" max="12516" width="17.5703125" style="14" customWidth="1"/>
    <col min="12517" max="12517" width="11.5703125" style="14" customWidth="1"/>
    <col min="12518" max="12521" width="11.42578125" style="14"/>
    <col min="12522" max="12522" width="22.5703125" style="14" customWidth="1"/>
    <col min="12523" max="12523" width="14" style="14" customWidth="1"/>
    <col min="12524" max="12524" width="1.7109375" style="14" customWidth="1"/>
    <col min="12525" max="12769" width="11.42578125" style="14"/>
    <col min="12770" max="12770" width="4.42578125" style="14" customWidth="1"/>
    <col min="12771" max="12771" width="11.42578125" style="14"/>
    <col min="12772" max="12772" width="17.5703125" style="14" customWidth="1"/>
    <col min="12773" max="12773" width="11.5703125" style="14" customWidth="1"/>
    <col min="12774" max="12777" width="11.42578125" style="14"/>
    <col min="12778" max="12778" width="22.5703125" style="14" customWidth="1"/>
    <col min="12779" max="12779" width="14" style="14" customWidth="1"/>
    <col min="12780" max="12780" width="1.7109375" style="14" customWidth="1"/>
    <col min="12781" max="13025" width="11.42578125" style="14"/>
    <col min="13026" max="13026" width="4.42578125" style="14" customWidth="1"/>
    <col min="13027" max="13027" width="11.42578125" style="14"/>
    <col min="13028" max="13028" width="17.5703125" style="14" customWidth="1"/>
    <col min="13029" max="13029" width="11.5703125" style="14" customWidth="1"/>
    <col min="13030" max="13033" width="11.42578125" style="14"/>
    <col min="13034" max="13034" width="22.5703125" style="14" customWidth="1"/>
    <col min="13035" max="13035" width="14" style="14" customWidth="1"/>
    <col min="13036" max="13036" width="1.7109375" style="14" customWidth="1"/>
    <col min="13037" max="13281" width="11.42578125" style="14"/>
    <col min="13282" max="13282" width="4.42578125" style="14" customWidth="1"/>
    <col min="13283" max="13283" width="11.42578125" style="14"/>
    <col min="13284" max="13284" width="17.5703125" style="14" customWidth="1"/>
    <col min="13285" max="13285" width="11.5703125" style="14" customWidth="1"/>
    <col min="13286" max="13289" width="11.42578125" style="14"/>
    <col min="13290" max="13290" width="22.5703125" style="14" customWidth="1"/>
    <col min="13291" max="13291" width="14" style="14" customWidth="1"/>
    <col min="13292" max="13292" width="1.7109375" style="14" customWidth="1"/>
    <col min="13293" max="13537" width="11.42578125" style="14"/>
    <col min="13538" max="13538" width="4.42578125" style="14" customWidth="1"/>
    <col min="13539" max="13539" width="11.42578125" style="14"/>
    <col min="13540" max="13540" width="17.5703125" style="14" customWidth="1"/>
    <col min="13541" max="13541" width="11.5703125" style="14" customWidth="1"/>
    <col min="13542" max="13545" width="11.42578125" style="14"/>
    <col min="13546" max="13546" width="22.5703125" style="14" customWidth="1"/>
    <col min="13547" max="13547" width="14" style="14" customWidth="1"/>
    <col min="13548" max="13548" width="1.7109375" style="14" customWidth="1"/>
    <col min="13549" max="13793" width="11.42578125" style="14"/>
    <col min="13794" max="13794" width="4.42578125" style="14" customWidth="1"/>
    <col min="13795" max="13795" width="11.42578125" style="14"/>
    <col min="13796" max="13796" width="17.5703125" style="14" customWidth="1"/>
    <col min="13797" max="13797" width="11.5703125" style="14" customWidth="1"/>
    <col min="13798" max="13801" width="11.42578125" style="14"/>
    <col min="13802" max="13802" width="22.5703125" style="14" customWidth="1"/>
    <col min="13803" max="13803" width="14" style="14" customWidth="1"/>
    <col min="13804" max="13804" width="1.7109375" style="14" customWidth="1"/>
    <col min="13805" max="14049" width="11.42578125" style="14"/>
    <col min="14050" max="14050" width="4.42578125" style="14" customWidth="1"/>
    <col min="14051" max="14051" width="11.42578125" style="14"/>
    <col min="14052" max="14052" width="17.5703125" style="14" customWidth="1"/>
    <col min="14053" max="14053" width="11.5703125" style="14" customWidth="1"/>
    <col min="14054" max="14057" width="11.42578125" style="14"/>
    <col min="14058" max="14058" width="22.5703125" style="14" customWidth="1"/>
    <col min="14059" max="14059" width="14" style="14" customWidth="1"/>
    <col min="14060" max="14060" width="1.7109375" style="14" customWidth="1"/>
    <col min="14061" max="14305" width="11.42578125" style="14"/>
    <col min="14306" max="14306" width="4.42578125" style="14" customWidth="1"/>
    <col min="14307" max="14307" width="11.42578125" style="14"/>
    <col min="14308" max="14308" width="17.5703125" style="14" customWidth="1"/>
    <col min="14309" max="14309" width="11.5703125" style="14" customWidth="1"/>
    <col min="14310" max="14313" width="11.42578125" style="14"/>
    <col min="14314" max="14314" width="22.5703125" style="14" customWidth="1"/>
    <col min="14315" max="14315" width="14" style="14" customWidth="1"/>
    <col min="14316" max="14316" width="1.7109375" style="14" customWidth="1"/>
    <col min="14317" max="14561" width="11.42578125" style="14"/>
    <col min="14562" max="14562" width="4.42578125" style="14" customWidth="1"/>
    <col min="14563" max="14563" width="11.42578125" style="14"/>
    <col min="14564" max="14564" width="17.5703125" style="14" customWidth="1"/>
    <col min="14565" max="14565" width="11.5703125" style="14" customWidth="1"/>
    <col min="14566" max="14569" width="11.42578125" style="14"/>
    <col min="14570" max="14570" width="22.5703125" style="14" customWidth="1"/>
    <col min="14571" max="14571" width="14" style="14" customWidth="1"/>
    <col min="14572" max="14572" width="1.7109375" style="14" customWidth="1"/>
    <col min="14573" max="14817" width="11.42578125" style="14"/>
    <col min="14818" max="14818" width="4.42578125" style="14" customWidth="1"/>
    <col min="14819" max="14819" width="11.42578125" style="14"/>
    <col min="14820" max="14820" width="17.5703125" style="14" customWidth="1"/>
    <col min="14821" max="14821" width="11.5703125" style="14" customWidth="1"/>
    <col min="14822" max="14825" width="11.42578125" style="14"/>
    <col min="14826" max="14826" width="22.5703125" style="14" customWidth="1"/>
    <col min="14827" max="14827" width="14" style="14" customWidth="1"/>
    <col min="14828" max="14828" width="1.7109375" style="14" customWidth="1"/>
    <col min="14829" max="15073" width="11.42578125" style="14"/>
    <col min="15074" max="15074" width="4.42578125" style="14" customWidth="1"/>
    <col min="15075" max="15075" width="11.42578125" style="14"/>
    <col min="15076" max="15076" width="17.5703125" style="14" customWidth="1"/>
    <col min="15077" max="15077" width="11.5703125" style="14" customWidth="1"/>
    <col min="15078" max="15081" width="11.42578125" style="14"/>
    <col min="15082" max="15082" width="22.5703125" style="14" customWidth="1"/>
    <col min="15083" max="15083" width="14" style="14" customWidth="1"/>
    <col min="15084" max="15084" width="1.7109375" style="14" customWidth="1"/>
    <col min="15085" max="15329" width="11.42578125" style="14"/>
    <col min="15330" max="15330" width="4.42578125" style="14" customWidth="1"/>
    <col min="15331" max="15331" width="11.42578125" style="14"/>
    <col min="15332" max="15332" width="17.5703125" style="14" customWidth="1"/>
    <col min="15333" max="15333" width="11.5703125" style="14" customWidth="1"/>
    <col min="15334" max="15337" width="11.42578125" style="14"/>
    <col min="15338" max="15338" width="22.5703125" style="14" customWidth="1"/>
    <col min="15339" max="15339" width="14" style="14" customWidth="1"/>
    <col min="15340" max="15340" width="1.7109375" style="14" customWidth="1"/>
    <col min="15341" max="15585" width="11.42578125" style="14"/>
    <col min="15586" max="15586" width="4.42578125" style="14" customWidth="1"/>
    <col min="15587" max="15587" width="11.42578125" style="14"/>
    <col min="15588" max="15588" width="17.5703125" style="14" customWidth="1"/>
    <col min="15589" max="15589" width="11.5703125" style="14" customWidth="1"/>
    <col min="15590" max="15593" width="11.42578125" style="14"/>
    <col min="15594" max="15594" width="22.5703125" style="14" customWidth="1"/>
    <col min="15595" max="15595" width="14" style="14" customWidth="1"/>
    <col min="15596" max="15596" width="1.7109375" style="14" customWidth="1"/>
    <col min="15597" max="15841" width="11.42578125" style="14"/>
    <col min="15842" max="15842" width="4.42578125" style="14" customWidth="1"/>
    <col min="15843" max="15843" width="11.42578125" style="14"/>
    <col min="15844" max="15844" width="17.5703125" style="14" customWidth="1"/>
    <col min="15845" max="15845" width="11.5703125" style="14" customWidth="1"/>
    <col min="15846" max="15849" width="11.42578125" style="14"/>
    <col min="15850" max="15850" width="22.5703125" style="14" customWidth="1"/>
    <col min="15851" max="15851" width="14" style="14" customWidth="1"/>
    <col min="15852" max="15852" width="1.7109375" style="14" customWidth="1"/>
    <col min="15853" max="16097" width="11.42578125" style="14"/>
    <col min="16098" max="16098" width="4.42578125" style="14" customWidth="1"/>
    <col min="16099" max="16099" width="11.42578125" style="14"/>
    <col min="16100" max="16100" width="17.5703125" style="14" customWidth="1"/>
    <col min="16101" max="16101" width="11.5703125" style="14" customWidth="1"/>
    <col min="16102" max="16105" width="11.42578125" style="14"/>
    <col min="16106" max="16106" width="22.5703125" style="14" customWidth="1"/>
    <col min="16107" max="16107" width="14" style="14" customWidth="1"/>
    <col min="16108" max="16108" width="1.7109375" style="14" customWidth="1"/>
    <col min="16109" max="16384" width="11.42578125" style="14"/>
  </cols>
  <sheetData>
    <row r="1" spans="2:10" ht="6" customHeight="1" thickBot="1" x14ac:dyDescent="0.25"/>
    <row r="2" spans="2:10" ht="19.5" customHeight="1" x14ac:dyDescent="0.2">
      <c r="B2" s="15"/>
      <c r="C2" s="16"/>
      <c r="D2" s="17" t="s">
        <v>18</v>
      </c>
      <c r="E2" s="18"/>
      <c r="F2" s="18"/>
      <c r="G2" s="18"/>
      <c r="H2" s="18"/>
      <c r="I2" s="19"/>
      <c r="J2" s="20" t="s">
        <v>19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20</v>
      </c>
      <c r="E4" s="18"/>
      <c r="F4" s="18"/>
      <c r="G4" s="18"/>
      <c r="H4" s="18"/>
      <c r="I4" s="19"/>
      <c r="J4" s="20" t="s">
        <v>21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35" t="s">
        <v>22</v>
      </c>
      <c r="E10" s="36"/>
      <c r="J10" s="34"/>
    </row>
    <row r="11" spans="2:10" x14ac:dyDescent="0.2">
      <c r="B11" s="33"/>
      <c r="J11" s="34"/>
    </row>
    <row r="12" spans="2:10" x14ac:dyDescent="0.2">
      <c r="B12" s="33"/>
      <c r="C12" s="35" t="s">
        <v>183</v>
      </c>
      <c r="J12" s="34"/>
    </row>
    <row r="13" spans="2:10" x14ac:dyDescent="0.2">
      <c r="B13" s="33"/>
      <c r="C13" s="35" t="s">
        <v>184</v>
      </c>
      <c r="J13" s="34"/>
    </row>
    <row r="14" spans="2:10" x14ac:dyDescent="0.2">
      <c r="B14" s="33"/>
      <c r="J14" s="34"/>
    </row>
    <row r="15" spans="2:10" x14ac:dyDescent="0.2">
      <c r="B15" s="33"/>
      <c r="C15" s="14" t="s">
        <v>185</v>
      </c>
      <c r="J15" s="34"/>
    </row>
    <row r="16" spans="2:10" x14ac:dyDescent="0.2">
      <c r="B16" s="33"/>
      <c r="C16" s="37"/>
      <c r="J16" s="34"/>
    </row>
    <row r="17" spans="2:10" x14ac:dyDescent="0.2">
      <c r="B17" s="33"/>
      <c r="C17" s="14" t="s">
        <v>23</v>
      </c>
      <c r="D17" s="36"/>
      <c r="H17" s="38" t="s">
        <v>24</v>
      </c>
      <c r="I17" s="38" t="s">
        <v>25</v>
      </c>
      <c r="J17" s="34"/>
    </row>
    <row r="18" spans="2:10" x14ac:dyDescent="0.2">
      <c r="B18" s="33"/>
      <c r="C18" s="35" t="s">
        <v>26</v>
      </c>
      <c r="D18" s="35"/>
      <c r="E18" s="35"/>
      <c r="F18" s="35"/>
      <c r="H18" s="39">
        <v>32</v>
      </c>
      <c r="I18" s="74">
        <v>7142598</v>
      </c>
      <c r="J18" s="34"/>
    </row>
    <row r="19" spans="2:10" x14ac:dyDescent="0.2">
      <c r="B19" s="33"/>
      <c r="C19" s="14" t="s">
        <v>27</v>
      </c>
      <c r="H19" s="40">
        <v>28</v>
      </c>
      <c r="I19" s="41">
        <v>5824918</v>
      </c>
      <c r="J19" s="34"/>
    </row>
    <row r="20" spans="2:10" x14ac:dyDescent="0.2">
      <c r="B20" s="33"/>
      <c r="C20" s="14" t="s">
        <v>28</v>
      </c>
      <c r="H20" s="40">
        <v>0</v>
      </c>
      <c r="I20" s="41">
        <v>0</v>
      </c>
      <c r="J20" s="34"/>
    </row>
    <row r="21" spans="2:10" x14ac:dyDescent="0.2">
      <c r="B21" s="33"/>
      <c r="C21" s="14" t="s">
        <v>29</v>
      </c>
      <c r="H21" s="40">
        <v>0</v>
      </c>
      <c r="I21" s="42">
        <v>0</v>
      </c>
      <c r="J21" s="34"/>
    </row>
    <row r="22" spans="2:10" x14ac:dyDescent="0.2">
      <c r="B22" s="33"/>
      <c r="C22" s="14" t="s">
        <v>30</v>
      </c>
      <c r="H22" s="40">
        <v>0</v>
      </c>
      <c r="I22" s="41">
        <v>0</v>
      </c>
      <c r="J22" s="34"/>
    </row>
    <row r="23" spans="2:10" ht="13.5" thickBot="1" x14ac:dyDescent="0.25">
      <c r="B23" s="33"/>
      <c r="C23" s="14" t="s">
        <v>31</v>
      </c>
      <c r="H23" s="43">
        <v>0</v>
      </c>
      <c r="I23" s="44">
        <v>0</v>
      </c>
      <c r="J23" s="34"/>
    </row>
    <row r="24" spans="2:10" x14ac:dyDescent="0.2">
      <c r="B24" s="33"/>
      <c r="C24" s="35" t="s">
        <v>32</v>
      </c>
      <c r="D24" s="35"/>
      <c r="E24" s="35"/>
      <c r="F24" s="35"/>
      <c r="H24" s="39">
        <f>H19+H20+H21+H22+H23</f>
        <v>28</v>
      </c>
      <c r="I24" s="45">
        <f>I19+I20+I21+I22+I23</f>
        <v>5824918</v>
      </c>
      <c r="J24" s="34"/>
    </row>
    <row r="25" spans="2:10" x14ac:dyDescent="0.2">
      <c r="B25" s="33"/>
      <c r="C25" s="14" t="s">
        <v>33</v>
      </c>
      <c r="H25" s="40">
        <v>4</v>
      </c>
      <c r="I25" s="41">
        <v>1317680</v>
      </c>
      <c r="J25" s="34"/>
    </row>
    <row r="26" spans="2:10" x14ac:dyDescent="0.2">
      <c r="B26" s="33"/>
      <c r="C26" s="14" t="s">
        <v>34</v>
      </c>
      <c r="H26" s="40">
        <v>0</v>
      </c>
      <c r="I26" s="41">
        <v>0</v>
      </c>
      <c r="J26" s="34"/>
    </row>
    <row r="27" spans="2:10" ht="13.5" thickBot="1" x14ac:dyDescent="0.25">
      <c r="B27" s="33"/>
      <c r="C27" s="14" t="s">
        <v>35</v>
      </c>
      <c r="H27" s="43">
        <v>0</v>
      </c>
      <c r="I27" s="44">
        <v>0</v>
      </c>
      <c r="J27" s="34"/>
    </row>
    <row r="28" spans="2:10" x14ac:dyDescent="0.2">
      <c r="B28" s="33"/>
      <c r="C28" s="35" t="s">
        <v>36</v>
      </c>
      <c r="D28" s="35"/>
      <c r="E28" s="35"/>
      <c r="F28" s="35"/>
      <c r="H28" s="39">
        <f>H25+H26+H27</f>
        <v>4</v>
      </c>
      <c r="I28" s="45">
        <f>I25+I26+I27</f>
        <v>1317680</v>
      </c>
      <c r="J28" s="34"/>
    </row>
    <row r="29" spans="2:10" ht="13.5" thickBot="1" x14ac:dyDescent="0.25">
      <c r="B29" s="33"/>
      <c r="C29" s="14" t="s">
        <v>37</v>
      </c>
      <c r="D29" s="35"/>
      <c r="E29" s="35"/>
      <c r="F29" s="35"/>
      <c r="H29" s="43">
        <v>0</v>
      </c>
      <c r="I29" s="44">
        <v>0</v>
      </c>
      <c r="J29" s="34"/>
    </row>
    <row r="30" spans="2:10" x14ac:dyDescent="0.2">
      <c r="B30" s="33"/>
      <c r="C30" s="35" t="s">
        <v>38</v>
      </c>
      <c r="D30" s="35"/>
      <c r="E30" s="35"/>
      <c r="F30" s="35"/>
      <c r="H30" s="40">
        <f>H29</f>
        <v>0</v>
      </c>
      <c r="I30" s="41">
        <f>I29</f>
        <v>0</v>
      </c>
      <c r="J30" s="34"/>
    </row>
    <row r="31" spans="2:10" x14ac:dyDescent="0.2">
      <c r="B31" s="33"/>
      <c r="C31" s="35"/>
      <c r="D31" s="35"/>
      <c r="E31" s="35"/>
      <c r="F31" s="35"/>
      <c r="H31" s="46"/>
      <c r="I31" s="45"/>
      <c r="J31" s="34"/>
    </row>
    <row r="32" spans="2:10" ht="13.5" thickBot="1" x14ac:dyDescent="0.25">
      <c r="B32" s="33"/>
      <c r="C32" s="35" t="s">
        <v>39</v>
      </c>
      <c r="D32" s="35"/>
      <c r="H32" s="47">
        <f>H24+H28+H30</f>
        <v>32</v>
      </c>
      <c r="I32" s="48">
        <f>I24+I28+I30</f>
        <v>7142598</v>
      </c>
      <c r="J32" s="34"/>
    </row>
    <row r="33" spans="2:10" ht="13.5" thickTop="1" x14ac:dyDescent="0.2">
      <c r="B33" s="33"/>
      <c r="C33" s="35"/>
      <c r="D33" s="35"/>
      <c r="H33" s="49"/>
      <c r="I33" s="41"/>
      <c r="J33" s="34"/>
    </row>
    <row r="34" spans="2:10" x14ac:dyDescent="0.2">
      <c r="B34" s="33"/>
      <c r="G34" s="49"/>
      <c r="H34" s="49"/>
      <c r="I34" s="49"/>
      <c r="J34" s="34"/>
    </row>
    <row r="35" spans="2:10" x14ac:dyDescent="0.2">
      <c r="B35" s="33"/>
      <c r="G35" s="49"/>
      <c r="H35" s="49"/>
      <c r="I35" s="49"/>
      <c r="J35" s="34"/>
    </row>
    <row r="36" spans="2:10" x14ac:dyDescent="0.2">
      <c r="B36" s="33"/>
      <c r="G36" s="49"/>
      <c r="H36" s="49"/>
      <c r="I36" s="49"/>
      <c r="J36" s="34"/>
    </row>
    <row r="37" spans="2:10" ht="13.5" thickBot="1" x14ac:dyDescent="0.25">
      <c r="B37" s="33"/>
      <c r="C37" s="50"/>
      <c r="D37" s="50"/>
      <c r="G37" s="51" t="s">
        <v>40</v>
      </c>
      <c r="H37" s="50"/>
      <c r="I37" s="49"/>
      <c r="J37" s="34"/>
    </row>
    <row r="38" spans="2:10" ht="4.5" customHeight="1" x14ac:dyDescent="0.2">
      <c r="B38" s="33"/>
      <c r="C38" s="49"/>
      <c r="D38" s="49"/>
      <c r="G38" s="49"/>
      <c r="H38" s="49"/>
      <c r="I38" s="49"/>
      <c r="J38" s="34"/>
    </row>
    <row r="39" spans="2:10" x14ac:dyDescent="0.2">
      <c r="B39" s="33"/>
      <c r="C39" s="35" t="s">
        <v>191</v>
      </c>
      <c r="G39" s="52" t="s">
        <v>41</v>
      </c>
      <c r="H39" s="49"/>
      <c r="I39" s="49"/>
      <c r="J39" s="34"/>
    </row>
    <row r="40" spans="2:10" x14ac:dyDescent="0.2">
      <c r="B40" s="33"/>
      <c r="G40" s="49"/>
      <c r="H40" s="49"/>
      <c r="I40" s="49"/>
      <c r="J40" s="34"/>
    </row>
    <row r="41" spans="2:10" ht="18.75" customHeight="1" thickBot="1" x14ac:dyDescent="0.25">
      <c r="B41" s="53"/>
      <c r="C41" s="54"/>
      <c r="D41" s="54"/>
      <c r="E41" s="54"/>
      <c r="F41" s="54"/>
      <c r="G41" s="50"/>
      <c r="H41" s="50"/>
      <c r="I41" s="50"/>
      <c r="J41" s="55"/>
    </row>
  </sheetData>
  <pageMargins left="0.7" right="0.7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2022-12-19T21:03:41Z</cp:lastPrinted>
  <dcterms:created xsi:type="dcterms:W3CDTF">2022-12-01T20:24:10Z</dcterms:created>
  <dcterms:modified xsi:type="dcterms:W3CDTF">2022-12-19T21:03:56Z</dcterms:modified>
</cp:coreProperties>
</file>