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2\12. DICIEMBRE\NIT 900971006_SUBRED INTEGRADA DE SERVICIOS DE SALUD\"/>
    </mc:Choice>
  </mc:AlternateContent>
  <xr:revisionPtr revIDLastSave="0" documentId="13_ncr:1_{61FC5560-E753-497C-89D8-A4E1457517F4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FACTURA'!$A$2:$AS$62</definedName>
  </definedNames>
  <calcPr calcId="191029"/>
  <pivotCaches>
    <pivotCache cacheId="3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32" i="4" s="1"/>
  <c r="AC1" i="2"/>
  <c r="AB1" i="2"/>
  <c r="AA1" i="2"/>
  <c r="Z1" i="2"/>
  <c r="X1" i="2"/>
  <c r="V1" i="2"/>
  <c r="U1" i="2"/>
  <c r="T1" i="2"/>
  <c r="S1" i="2"/>
  <c r="R1" i="2"/>
  <c r="L1" i="2"/>
  <c r="K1" i="2"/>
  <c r="I32" i="4" l="1"/>
  <c r="H6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<sst xmlns="http://schemas.openxmlformats.org/spreadsheetml/2006/main" count="515" uniqueCount="180">
  <si>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</si>
  <si>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</si>
  <si>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</si>
  <si>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</si>
  <si>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</si>
  <si>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</si>
  <si>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</si>
  <si>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</si>
  <si>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SUBRED INTEGRADA DE SERVICIOS DE SALUD NORTE ESE</t>
  </si>
  <si>
    <t/>
  </si>
  <si>
    <t>NIT IPS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</si>
  <si>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</si>
  <si>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</si>
  <si>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</si>
  <si>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</si>
  <si>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</si>
  <si>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</si>
  <si>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>FECHA FACT IPS</t>
  </si>
  <si>
    <t>FACTURA</t>
  </si>
  <si>
    <t>LLAVE</t>
  </si>
  <si>
    <t>VALOR FACT IPS</t>
  </si>
  <si>
    <t>SALDO FACT IPS</t>
  </si>
  <si>
    <t>OBSERVACION SASS</t>
  </si>
  <si>
    <t>ESTADO EPS DICIEMBRE 21 DEL 2022</t>
  </si>
  <si>
    <t>POR PAGAR SAP</t>
  </si>
  <si>
    <t>DOCUMENTO CONTABLE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</si>
  <si>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</si>
  <si>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</si>
  <si>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</si>
  <si>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</si>
  <si>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</si>
  <si>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</si>
  <si>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OBSERVACION GLOSA ACEPTADA</t>
  </si>
  <si>
    <t>VALOR GLOSA DV</t>
  </si>
  <si>
    <t>OBSERVACION GLOSA DV</t>
  </si>
  <si>
    <t>VALOR CRUZADO SASS</t>
  </si>
  <si>
    <t>SALDO SASS</t>
  </si>
  <si>
    <t>RETENCION</t>
  </si>
  <si>
    <t>VALO CANCELADO SAP</t>
  </si>
  <si>
    <t>DOC COMPENSACION SAP</t>
  </si>
  <si>
    <t>FECHA COMPENSACION SAP</t>
  </si>
  <si>
    <t>VALOR TRANFERENCIA</t>
  </si>
  <si>
    <t>AUTORIZACION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</si>
  <si>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</si>
  <si>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</si>
  <si>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</si>
  <si>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</si>
  <si>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</si>
  <si>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</si>
  <si>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</si>
  <si>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</si>
  <si>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</si>
  <si>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</si>
  <si>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</si>
  <si>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</si>
  <si>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900971006__75386646</t>
  </si>
  <si>
    <t>A)Factura no radicada en ERP</t>
  </si>
  <si>
    <t>no_cruza</t>
  </si>
  <si>
    <t>900971006__75402133</t>
  </si>
  <si>
    <t>900971006__75441962</t>
  </si>
  <si>
    <t>900971006__75451068</t>
  </si>
  <si>
    <t>900971006__75415495</t>
  </si>
  <si>
    <t>900971006__30042165</t>
  </si>
  <si>
    <t>900971006__30042210</t>
  </si>
  <si>
    <t>900971006__43076972</t>
  </si>
  <si>
    <t>900971006__43174397</t>
  </si>
  <si>
    <t>900971006__75310844</t>
  </si>
  <si>
    <t>900971006__75366316</t>
  </si>
  <si>
    <t>900971006__75344005</t>
  </si>
  <si>
    <t>900971006__75390879</t>
  </si>
  <si>
    <t>B)Factura sin saldo ERP</t>
  </si>
  <si>
    <t>OK</t>
  </si>
  <si>
    <t>900971006__75348280</t>
  </si>
  <si>
    <t>900971006__75359831</t>
  </si>
  <si>
    <t>900971006__75362160</t>
  </si>
  <si>
    <t>900971006__75148370</t>
  </si>
  <si>
    <t>900971006__75150396</t>
  </si>
  <si>
    <t>900971006__75166357</t>
  </si>
  <si>
    <t>900971006__75221062</t>
  </si>
  <si>
    <t>900971006__75263974</t>
  </si>
  <si>
    <t>900971006__75264867</t>
  </si>
  <si>
    <t>900971006__75281041</t>
  </si>
  <si>
    <t>900971006__75286071</t>
  </si>
  <si>
    <t>900971006__75288108</t>
  </si>
  <si>
    <t>900971006__75142582</t>
  </si>
  <si>
    <t>Según Acta de conciliación firmada entre las partes el 17 deMarzo 2022 IPS Dra. Andrea Villamil acepta $842.873  EPSDra. Maiber Acevedo Levanta $436.800 (DEV. POR AUTORIZACIOContabiliza José Avilio Manquillo</t>
  </si>
  <si>
    <t>900971006__46387464</t>
  </si>
  <si>
    <t>Según Acta de conciliación firmada entre las partes el 17 deMarzo 2022 IPS Dra. Andrea Villamil acepta $386.224 EPS Dra.Maiber Acevedo Levanta $5.191.166 (DEV. POR AUTORIZACION)Contabiliza José Avilio Manquillo ..........................Según Acta de conciliación firmada entre las partes el 17 deMarzo 2022 IPS Dra. Andrea Villamil acepta $386.224 EPS Dra.Maiber Acevedo Levanta $5.191.166 (DEV. POR AUTORIZACION)Contabiliza José Avilio Manquillo</t>
  </si>
  <si>
    <t>900971006__46618065</t>
  </si>
  <si>
    <t>Según Acta de conciliación firmada entre las partes el 17 deMarzo 2022 IPS Dra. Andrea Villamil acepta $3.730.500   Dra.Maiber Acevedo Levanta $11.060.510  (DEV. POR AUTORIZACION)Contabiliza José Avilio Manquillo</t>
  </si>
  <si>
    <t>900971006__46968475</t>
  </si>
  <si>
    <t>Según Acta de conciliación firmada entre las partes el 17 deMarzo 2022 IPS Dra. Andrea Villamil acepta $58.100   Dra.Maiber Acevedo Levanta $8.039.475 (DEV. POR AUTORIZACION)Contabiliza José Avilio Manquillo...........................</t>
  </si>
  <si>
    <t>900971006__75046193</t>
  </si>
  <si>
    <t>Según Acta de conciliación firmada entre las partes el 17 deMarzo 2022 IPS Dra. Andrea Villamil acepta $1.180.945   Dra.Maiber Acevedo Levanta $51.126.648 (DEV. POR AUTORIZACION)Contabiliza José Avilio Manquillo</t>
  </si>
  <si>
    <t>900971006__75053810</t>
  </si>
  <si>
    <t>900971006__75313853</t>
  </si>
  <si>
    <t>900971006__75335234</t>
  </si>
  <si>
    <t>900971006__75338734</t>
  </si>
  <si>
    <t>900971006__75342581</t>
  </si>
  <si>
    <t>900971006__75346396</t>
  </si>
  <si>
    <t>900971006__75351670</t>
  </si>
  <si>
    <t>900971006__75351813</t>
  </si>
  <si>
    <t>900971006__75354214</t>
  </si>
  <si>
    <t>900971006__75304773</t>
  </si>
  <si>
    <t>900971006__30038036</t>
  </si>
  <si>
    <t>900971006__43519541</t>
  </si>
  <si>
    <t>900971006__45449868</t>
  </si>
  <si>
    <t>900971006__46109066</t>
  </si>
  <si>
    <t>900971006__46217393</t>
  </si>
  <si>
    <t>900971006__46237181</t>
  </si>
  <si>
    <t>900971006__46289019</t>
  </si>
  <si>
    <t>900971006__75353725</t>
  </si>
  <si>
    <t>C)Glosas total pendiente por respuesta de IPS</t>
  </si>
  <si>
    <t>AUT SE DEVUELVE FACTURA LA AUTORIZACION QUE ENVIAN ES SOLO D URGENCIAS 221718523025753 GESTIONAR CON EL AREA ENCARGADA LA AUT DE LOS SERVICCIOS FACUTRADOS OBJECION DRA MAIBER A.FACTURACION EcografÍa dopler mINFER FACT 2 S1 el cups incluyDOS MMIEMBROS INFERIORES.$ 421.000 Cánula nasaL F2 S1 POR ESTANCIA $ 1.200 FACTURAN Bipersonal 15 días JUNIO19 JULIO4 INGESO PISO 20JUNIO 16:20 acepta como Habitación 4 camas objeta la diferencia. ($280.000- 195.700)$ 84.300 Pertinencia médTSH- T4 F2 S1 pertinentes 1 de cada 1 cambio hormonal reflejADO  4-6 SS $ 175.200 EKG NO INTERPERETADO $ 54.700 ECO TIRODIDES NO INTERPRETADO $ 133.300Paraclínicos Hemograma  BilirUBINA  BUN Creatinina Proteinas en orina 24HRS $ 120.800 MIE</t>
  </si>
  <si>
    <t>SI</t>
  </si>
  <si>
    <t>900971006__75347231</t>
  </si>
  <si>
    <t>AUT: SE DEVUELVE FACTURA NO SE EVIDENCIA AUTORIZCIONPARA EL SERVICIO FACTURADO. SOLICITAR AUT PARA DARTRAMITE DE PAGO.NANCY</t>
  </si>
  <si>
    <t>900971006__75347997</t>
  </si>
  <si>
    <t>AUT: SE DEVUELVE FACTURA: NO SE EVIDENCIA AUTORIZACIONPARA EL SERVICIO DE LA URGENCIA, FAVOR SOLICITAR AUT. ALCORREO capautorizaciones@epscomfenalcovalle.com.co. PARADAR TRAMITE DE PAGO.                          NANCY</t>
  </si>
  <si>
    <t>900971006__75337165</t>
  </si>
  <si>
    <t>AUT SE DEVUELVE FACTURA SOLO HAY AUTORIZACION PARA LA URGENICIA 221838524606941 NO HAY AUTORIZACION PARA LA HOSPITALZIACON GESTIONAR CON EL AREA ENCARGADA DE AUTORIZACIONES.MILENA</t>
  </si>
  <si>
    <t>900971006__75298216</t>
  </si>
  <si>
    <t>AUT SE DEVUELVE FACTURA NO HAY AUTORIZACION PARA EL SERVICIO FACTURADO GESTIONAR CON EL AREA ENCARGADA.PTE MED MILENA</t>
  </si>
  <si>
    <t>900971006__75272965</t>
  </si>
  <si>
    <t>AUT SE DEUVELVE FACTURA NO HAY AUTORIZACION PARA EL SERVICIO FACTURADO GESTIONAR CON EL AREA ENCARGADA. MILENA</t>
  </si>
  <si>
    <t>900971006__75369898</t>
  </si>
  <si>
    <t>COVID SE DEVUELVE FACTURA SE REALIZA LA VALIDACION NO APTA PARA PAGO REVISAR ESTA SIN EPS REPORTADA. MILENA</t>
  </si>
  <si>
    <t>900971006__75373453</t>
  </si>
  <si>
    <t>AUT. SE DEVUELVE FACTURA NO S EEVIDENCIA AUTORIZACIONPARA EL SEVICIO DE URGENICIA, POR FAVOR SOLICITAR AUT YTRANSCRIBIRLA EN LA FACT.NANCY</t>
  </si>
  <si>
    <t>900971006__75374404</t>
  </si>
  <si>
    <t>AUT. SE DEVUELVE FACT PORQUE NO SE EVIDENCIA AUTORIZACIONPARA EL SERVICIO PRESTADO, EL CORREO AL QUE ESTAN ENVIANDO LA SOLICITUD DE AUT ESTÁ ERRADO ES:capvalle@epsdelagente.com.co           nancy</t>
  </si>
  <si>
    <t>900971006__75348819</t>
  </si>
  <si>
    <t>AUT:DEVOLUCION DE FACTURA CON SOPORTES COMPLETOS: 1.NO SE EVIDENCIA AUTORIZACION PARA SERVICIOS FACTURADOS. 2.LA AUT221808524522748 PERTENECE A AUT DE URGENCIAS PRESENTADO EN LA FACTURA 75313853 POR LO CUAL SE DEBE SOLICITAR A LOS CORREOS CORPORATIVOS:Para autorizaciones de egresos hospitalarioscapautorizaciones@epsdelagente.com.cosolicitud de autorización de servicios de urgencias y procedautorizacionescap@epsdelagente.com.co - 3168341823 (servicioUNA VEZ SOLICITADA LA AUTORIZACION PRESENTAR CUENTA NUEVAMENTE. KEVIN YALANDA</t>
  </si>
  <si>
    <t>900971006__75407674</t>
  </si>
  <si>
    <t>G)factura inicial en Gestion por ERP</t>
  </si>
  <si>
    <t>900971006__75418871</t>
  </si>
  <si>
    <t>900971006__75380865</t>
  </si>
  <si>
    <t>FACTURA NO RADICADA</t>
  </si>
  <si>
    <t>FACTURA DEVUELTA</t>
  </si>
  <si>
    <t>FACTURA EN PROCESO INTERNO</t>
  </si>
  <si>
    <t>FACTURA PENDIENTE DE PAGO</t>
  </si>
  <si>
    <t>17.11.2022</t>
  </si>
  <si>
    <t>10.10.2022</t>
  </si>
  <si>
    <t>31.05.2022</t>
  </si>
  <si>
    <t>01.08.2022</t>
  </si>
  <si>
    <t>24.06.2022</t>
  </si>
  <si>
    <t>26.08.2022</t>
  </si>
  <si>
    <t>28.09.2022</t>
  </si>
  <si>
    <t>FACTURA CANCELADA</t>
  </si>
  <si>
    <t>Total general</t>
  </si>
  <si>
    <t xml:space="preserve">ESTADO EPS 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</si>
  <si>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</si>
  <si>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</si>
  <si>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</si>
  <si>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</si>
  <si>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</si>
  <si>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</si>
  <si>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</si>
  <si>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</si>
  <si>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</si>
  <si>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</si>
  <si>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</si>
  <si>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</si>
  <si>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</si>
  <si>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</si>
  <si>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</si>
  <si>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</si>
  <si>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</si>
  <si>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</si>
  <si>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</si>
  <si>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</si>
  <si>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</si>
  <si>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</si>
  <si>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</si>
  <si>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</si>
  <si>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DICIEMBRE 22 DE 2022</t>
  </si>
  <si>
    <t>Señores : SUBRED INTEGRADA DE SERVICIOS DE SALUD NORTE ESE</t>
  </si>
  <si>
    <t>NIT: 900971006</t>
  </si>
  <si>
    <t>A continuacion me permito remitir nuestra respuesta al estado de cartera presentado en la fecha: 20/12/2022</t>
  </si>
  <si>
    <t>Con Corte al dia :30/11/2022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</si>
</sst>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\ #,##0"/>
    <numFmt numFmtId="169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6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" fontId="0" fillId="0" borderId="1" xfId="0" applyNumberFormat="1" applyBorder="1" applyAlignment="1">
      <alignment vertical="center"/>
    </xf>
    <xf numFmtId="43" fontId="0" fillId="0" borderId="1" xfId="1" applyFont="1" applyBorder="1" applyAlignment="1">
      <alignment vertical="center"/>
    </xf>
    <xf numFmtId="14" fontId="0" fillId="0" borderId="1" xfId="0" applyNumberFormat="1" applyBorder="1" applyAlignment="1">
      <alignment vertical="center"/>
    </xf>
    <xf numFmtId="43" fontId="0" fillId="0" borderId="0" xfId="0" applyNumberFormat="1"/>
    <xf numFmtId="164" fontId="1" fillId="0" borderId="0" xfId="0" applyNumberFormat="1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4" fontId="0" fillId="0" borderId="1" xfId="0" applyNumberFormat="1" applyBorder="1"/>
    <xf numFmtId="1" fontId="0" fillId="0" borderId="1" xfId="0" applyNumberFormat="1" applyBorder="1" applyAlignment="1">
      <alignment horizontal="right"/>
    </xf>
    <xf numFmtId="164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4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4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9" fontId="6" fillId="0" borderId="9" xfId="2" applyNumberFormat="1" applyFont="1" applyBorder="1" applyAlignment="1">
      <alignment horizontal="right"/>
    </xf>
    <xf numFmtId="169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9" fontId="7" fillId="0" borderId="13" xfId="2" applyNumberFormat="1" applyFont="1" applyBorder="1" applyAlignment="1">
      <alignment horizontal="right"/>
    </xf>
    <xf numFmtId="169" fontId="6" fillId="0" borderId="0" xfId="2" applyNumberFormat="1" applyFont="1"/>
    <xf numFmtId="169" fontId="6" fillId="0" borderId="9" xfId="2" applyNumberFormat="1" applyFont="1" applyBorder="1"/>
    <xf numFmtId="169" fontId="7" fillId="0" borderId="9" xfId="2" applyNumberFormat="1" applyFont="1" applyBorder="1"/>
    <xf numFmtId="169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</cellXfs>
  <cellStyles count="3">
    <cellStyle name="Millares" xfId="1" builtinId="3"/>
    <cellStyle name="Normal" xfId="0" builtinId="0"/>
    <cellStyle name="Normal 2 2" xfId="2" xr:uid="{F0BE5ADE-7A8B-4ED6-839C-05880CFAD5B6}"/>
  </cellStyles>
  <dxfs count="15">
    <dxf>
      <numFmt numFmtId="168" formatCode="&quot;$&quot;\ #,##0.0"/>
    </dxf>
    <dxf>
      <numFmt numFmtId="164" formatCode="&quot;$&quot;\ #,##0"/>
    </dxf>
    <dxf>
      <alignment horizontal="center"/>
    </dxf>
    <dxf>
      <alignment horizontal="center"/>
    </dxf>
    <dxf>
      <numFmt numFmtId="168" formatCode="&quot;$&quot;\ #,##0.0"/>
    </dxf>
    <dxf>
      <numFmt numFmtId="167" formatCode="&quot;$&quot;\ #,##0.00"/>
    </dxf>
    <dxf>
      <alignment horizontal="center"/>
    </dxf>
    <dxf>
      <alignment horizontal="center"/>
    </dxf>
    <dxf>
      <numFmt numFmtId="167" formatCode="&quot;$&quot;\ #,##0.00"/>
    </dxf>
    <dxf>
      <alignment horizontal="center"/>
    </dxf>
    <dxf>
      <alignment horizontal="center"/>
    </dxf>
    <dxf>
      <alignment horizontal="right"/>
    </dxf>
    <dxf>
      <alignment horizontal="center"/>
    </dxf>
    <dxf>
      <alignment horizontal="right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F02597D-4419-4EB9-849F-7FD984DD39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483FE5C-59C6-4722-A589-C43E2D42FD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17.582930671299" createdVersion="8" refreshedVersion="8" minRefreshableVersion="3" recordCount="60" xr:uid="{9846E2FB-6CB5-474C-9BFB-DF19C4011C88}">
  <cacheSource type="worksheet">
    <worksheetSource ref="A2:AS62" sheet="ESTADO DE CADA FACTURA"/>
  </cacheSource>
  <cacheFields count="45">
    <cacheField name="NIT IPS" numFmtId="0">
      <sharedItems containsSemiMixedTypes="0" containsString="0" containsNumber="1" containsInteger="1" minValue="900971006" maxValue="900971006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30038036" maxValue="75451068"/>
    </cacheField>
    <cacheField name="PREFIJO SASS" numFmtId="0">
      <sharedItems containsNonDate="0" containsString="0" containsBlank="1"/>
    </cacheField>
    <cacheField name="NUMERO FACT SASSS" numFmtId="0">
      <sharedItems containsString="0" containsBlank="1" containsNumber="1" containsInteger="1" minValue="30038036" maxValue="75418871"/>
    </cacheField>
    <cacheField name="DOC CONTABLE" numFmtId="0">
      <sharedItems containsNonDate="0" containsString="0" containsBlank="1"/>
    </cacheField>
    <cacheField name="FECHA FACT IPS" numFmtId="14">
      <sharedItems containsSemiMixedTypes="0" containsNonDate="0" containsDate="1" containsString="0" minDate="2016-11-28T00:00:00" maxDate="2022-11-22T00:00:00"/>
    </cacheField>
    <cacheField name="FACTURA" numFmtId="1">
      <sharedItems containsSemiMixedTypes="0" containsString="0" containsNumber="1" containsInteger="1" minValue="30038036" maxValue="75451068"/>
    </cacheField>
    <cacheField name="LLAVE" numFmtId="14">
      <sharedItems/>
    </cacheField>
    <cacheField name="VALOR FACT IPS" numFmtId="164">
      <sharedItems containsSemiMixedTypes="0" containsString="0" containsNumber="1" containsInteger="1" minValue="54000" maxValue="51126648"/>
    </cacheField>
    <cacheField name="SALDO FACT IPS" numFmtId="164">
      <sharedItems containsSemiMixedTypes="0" containsString="0" containsNumber="1" containsInteger="1" minValue="54000" maxValue="51126648"/>
    </cacheField>
    <cacheField name="OBSERVACION SASS" numFmtId="0">
      <sharedItems/>
    </cacheField>
    <cacheField name="ESTADO EPS DICIEMBRE 21 DEL 2022" numFmtId="0">
      <sharedItems count="5">
        <s v="FACTURA NO RADICADA"/>
        <s v="FACTURA PENDIENTE DE PAGO"/>
        <s v="FACTURA CANCELADA"/>
        <s v="FACTURA DEVUELTA"/>
        <s v="FACTURA EN PROCESO INTERNO"/>
      </sharedItems>
    </cacheField>
    <cacheField name="POR PAGAR SAP" numFmtId="0">
      <sharedItems containsString="0" containsBlank="1" containsNumber="1" containsInteger="1" minValue="133300" maxValue="133300"/>
    </cacheField>
    <cacheField name="DOCUMENTO CONTABLE" numFmtId="0">
      <sharedItems containsString="0" containsBlank="1" containsNumber="1" containsInteger="1" minValue="1222154045" maxValue="1222154045"/>
    </cacheField>
    <cacheField name="VALIDACION ALFA FACT" numFmtId="0">
      <sharedItems/>
    </cacheField>
    <cacheField name="VALOR RADICADO FACT" numFmtId="164">
      <sharedItems containsString="0" containsBlank="1" containsNumber="1" containsInteger="1" minValue="54000" maxValue="52307593"/>
    </cacheField>
    <cacheField name="VALOR NOTA CREDITO" numFmtId="164">
      <sharedItems containsString="0" containsBlank="1" containsNumber="1" containsInteger="1" minValue="0" maxValue="0"/>
    </cacheField>
    <cacheField name="VALOR NOTA DEBITO" numFmtId="164">
      <sharedItems containsString="0" containsBlank="1" containsNumber="1" containsInteger="1" minValue="0" maxValue="0"/>
    </cacheField>
    <cacheField name="VALOR DESCCOMERCIAL" numFmtId="164">
      <sharedItems containsString="0" containsBlank="1" containsNumber="1" containsInteger="1" minValue="0" maxValue="0"/>
    </cacheField>
    <cacheField name="VALOR GLOSA ACEPTDA" numFmtId="164">
      <sharedItems containsString="0" containsBlank="1" containsNumber="1" containsInteger="1" minValue="0" maxValue="3730500"/>
    </cacheField>
    <cacheField name="OBSERVACION GLOSA ACEPTADA" numFmtId="0">
      <sharedItems containsBlank="1" longText="1"/>
    </cacheField>
    <cacheField name="VALOR GLOSA DV" numFmtId="164">
      <sharedItems containsString="0" containsBlank="1" containsNumber="1" containsInteger="1" minValue="0" maxValue="14400695"/>
    </cacheField>
    <cacheField name="OBSERVACION GLOSA DV" numFmtId="0">
      <sharedItems containsBlank="1" longText="1"/>
    </cacheField>
    <cacheField name="VALOR CRUZADO SASS" numFmtId="164">
      <sharedItems containsString="0" containsBlank="1" containsNumber="1" containsInteger="1" minValue="0" maxValue="51126648"/>
    </cacheField>
    <cacheField name="SALDO SASS" numFmtId="164">
      <sharedItems containsString="0" containsBlank="1" containsNumber="1" containsInteger="1" minValue="0" maxValue="14400695"/>
    </cacheField>
    <cacheField name="RETENCION" numFmtId="164">
      <sharedItems containsNonDate="0" containsString="0" containsBlank="1"/>
    </cacheField>
    <cacheField name="VALO CANCELADO SAP" numFmtId="164">
      <sharedItems containsString="0" containsBlank="1" containsNumber="1" containsInteger="1" minValue="65700" maxValue="51126648"/>
    </cacheField>
    <cacheField name="DOC COMPENSACION SAP" numFmtId="0">
      <sharedItems containsString="0" containsBlank="1" containsNumber="1" containsInteger="1" minValue="2201242784" maxValue="2201317759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0">
      <sharedItems containsNonDate="0" containsDate="1" containsString="0" containsBlank="1" minDate="2016-12-19T00:00:00" maxDate="2022-11-10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1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4"/>
    </cacheField>
    <cacheField name="F PROBABLE PAGO SASS" numFmtId="0">
      <sharedItems containsString="0" containsBlank="1" containsNumber="1" containsInteger="1" minValue="20211130" maxValue="21001231"/>
    </cacheField>
    <cacheField name="F RAD SASS" numFmtId="0">
      <sharedItems containsString="0" containsBlank="1" containsNumber="1" containsInteger="1" minValue="20211113" maxValue="20221219"/>
    </cacheField>
    <cacheField name="VALOR REPORTADO CRICULAR 030" numFmtId="0">
      <sharedItems containsString="0" containsBlank="1" containsNumber="1" containsInteger="1" minValue="54000" maxValue="52307593"/>
    </cacheField>
    <cacheField name="VALOR GLOSA ACEPTADA REPORTADO CIRCULAR 030" numFmtId="0">
      <sharedItems containsString="0" containsBlank="1" containsNumber="1" containsInteger="1" minValue="0" maxValue="373050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0">
  <r>
    <n v="900971006"/>
    <s v="SUBRED INTEGRADA DE SERVICIOS DE SALUD NORTE ESE"/>
    <m/>
    <n v="75386646"/>
    <m/>
    <m/>
    <m/>
    <d v="2022-08-26T00:00:00"/>
    <n v="75386646"/>
    <s v="900971006__75386646"/>
    <n v="677800"/>
    <n v="677800"/>
    <s v="A)Factura no radicada en ERP"/>
    <x v="0"/>
    <m/>
    <m/>
    <s v="no_cruza"/>
    <m/>
    <m/>
    <m/>
    <m/>
    <m/>
    <m/>
    <m/>
    <m/>
    <m/>
    <m/>
    <m/>
    <m/>
    <m/>
    <m/>
    <m/>
    <m/>
    <m/>
    <m/>
    <m/>
    <m/>
    <m/>
    <m/>
    <m/>
    <m/>
    <m/>
    <m/>
    <m/>
    <m/>
  </r>
  <r>
    <n v="900971006"/>
    <s v="SUBRED INTEGRADA DE SERVICIOS DE SALUD NORTE ESE"/>
    <m/>
    <n v="75402133"/>
    <m/>
    <m/>
    <m/>
    <d v="2022-09-15T00:00:00"/>
    <n v="75402133"/>
    <s v="900971006__75402133"/>
    <n v="72200"/>
    <n v="72200"/>
    <s v="A)Factura no radicada en ERP"/>
    <x v="0"/>
    <m/>
    <m/>
    <s v="no_cruza"/>
    <m/>
    <m/>
    <m/>
    <m/>
    <m/>
    <m/>
    <m/>
    <m/>
    <m/>
    <m/>
    <m/>
    <m/>
    <m/>
    <m/>
    <m/>
    <m/>
    <m/>
    <m/>
    <m/>
    <m/>
    <m/>
    <m/>
    <m/>
    <m/>
    <m/>
    <m/>
    <m/>
    <m/>
  </r>
  <r>
    <n v="900971006"/>
    <s v="SUBRED INTEGRADA DE SERVICIOS DE SALUD NORTE ESE"/>
    <m/>
    <n v="75441962"/>
    <m/>
    <m/>
    <m/>
    <d v="2022-11-04T00:00:00"/>
    <n v="75441962"/>
    <s v="900971006__75441962"/>
    <n v="66200"/>
    <n v="66200"/>
    <s v="A)Factura no radicada en ERP"/>
    <x v="0"/>
    <m/>
    <m/>
    <s v="no_cruza"/>
    <m/>
    <m/>
    <m/>
    <m/>
    <m/>
    <m/>
    <m/>
    <m/>
    <m/>
    <m/>
    <m/>
    <m/>
    <m/>
    <m/>
    <m/>
    <m/>
    <m/>
    <m/>
    <m/>
    <m/>
    <m/>
    <m/>
    <m/>
    <m/>
    <m/>
    <m/>
    <m/>
    <m/>
  </r>
  <r>
    <n v="900971006"/>
    <s v="SUBRED INTEGRADA DE SERVICIOS DE SALUD NORTE ESE"/>
    <m/>
    <n v="75451068"/>
    <m/>
    <m/>
    <m/>
    <d v="2022-11-21T00:00:00"/>
    <n v="75451068"/>
    <s v="900971006__75451068"/>
    <n v="513700"/>
    <n v="513700"/>
    <s v="A)Factura no radicada en ERP"/>
    <x v="0"/>
    <m/>
    <m/>
    <s v="no_cruza"/>
    <m/>
    <m/>
    <m/>
    <m/>
    <m/>
    <m/>
    <m/>
    <m/>
    <m/>
    <m/>
    <m/>
    <m/>
    <m/>
    <m/>
    <m/>
    <m/>
    <m/>
    <m/>
    <m/>
    <m/>
    <m/>
    <m/>
    <m/>
    <m/>
    <m/>
    <m/>
    <m/>
    <m/>
  </r>
  <r>
    <n v="900971006"/>
    <s v="SUBRED INTEGRADA DE SERVICIOS DE SALUD NORTE ESE"/>
    <m/>
    <n v="75415495"/>
    <m/>
    <m/>
    <m/>
    <d v="2022-10-03T00:00:00"/>
    <n v="75415495"/>
    <s v="900971006__75415495"/>
    <n v="240600"/>
    <n v="240600"/>
    <s v="A)Factura no radicada en ERP"/>
    <x v="0"/>
    <m/>
    <m/>
    <s v="no_cruza"/>
    <m/>
    <m/>
    <m/>
    <m/>
    <m/>
    <m/>
    <m/>
    <m/>
    <m/>
    <m/>
    <m/>
    <m/>
    <m/>
    <m/>
    <m/>
    <m/>
    <m/>
    <m/>
    <m/>
    <m/>
    <m/>
    <m/>
    <m/>
    <m/>
    <m/>
    <m/>
    <m/>
    <m/>
  </r>
  <r>
    <n v="900971006"/>
    <s v="SUBRED INTEGRADA DE SERVICIOS DE SALUD NORTE ESE"/>
    <m/>
    <n v="30042165"/>
    <m/>
    <m/>
    <m/>
    <d v="2016-12-10T00:00:00"/>
    <n v="30042165"/>
    <s v="900971006__30042165"/>
    <n v="304800"/>
    <n v="304800"/>
    <s v="A)Factura no radicada en ERP"/>
    <x v="0"/>
    <m/>
    <m/>
    <s v="no_cruza"/>
    <m/>
    <m/>
    <m/>
    <m/>
    <m/>
    <m/>
    <m/>
    <m/>
    <m/>
    <m/>
    <m/>
    <m/>
    <m/>
    <m/>
    <m/>
    <m/>
    <m/>
    <d v="2019-03-31T00:00:00"/>
    <m/>
    <m/>
    <m/>
    <m/>
    <m/>
    <m/>
    <m/>
    <m/>
    <m/>
    <m/>
  </r>
  <r>
    <n v="900971006"/>
    <s v="SUBRED INTEGRADA DE SERVICIOS DE SALUD NORTE ESE"/>
    <m/>
    <n v="30042210"/>
    <m/>
    <m/>
    <m/>
    <d v="2016-12-11T00:00:00"/>
    <n v="30042210"/>
    <s v="900971006__30042210"/>
    <n v="95900"/>
    <n v="95900"/>
    <s v="A)Factura no radicada en ERP"/>
    <x v="0"/>
    <m/>
    <m/>
    <s v="no_cruza"/>
    <m/>
    <m/>
    <m/>
    <m/>
    <m/>
    <m/>
    <m/>
    <m/>
    <m/>
    <m/>
    <m/>
    <m/>
    <m/>
    <m/>
    <m/>
    <m/>
    <m/>
    <d v="2019-03-31T00:00:00"/>
    <m/>
    <m/>
    <m/>
    <m/>
    <m/>
    <m/>
    <m/>
    <m/>
    <m/>
    <m/>
  </r>
  <r>
    <n v="900971006"/>
    <s v="SUBRED INTEGRADA DE SERVICIOS DE SALUD NORTE ESE"/>
    <m/>
    <n v="43076972"/>
    <m/>
    <m/>
    <m/>
    <d v="2017-12-11T00:00:00"/>
    <n v="43076972"/>
    <s v="900971006__43076972"/>
    <n v="168900"/>
    <n v="168900"/>
    <s v="A)Factura no radicada en ERP"/>
    <x v="0"/>
    <m/>
    <m/>
    <s v="no_cruza"/>
    <m/>
    <m/>
    <m/>
    <m/>
    <m/>
    <m/>
    <m/>
    <m/>
    <m/>
    <m/>
    <m/>
    <m/>
    <m/>
    <m/>
    <m/>
    <m/>
    <m/>
    <d v="2018-04-02T00:00:00"/>
    <m/>
    <m/>
    <m/>
    <m/>
    <m/>
    <m/>
    <m/>
    <m/>
    <m/>
    <m/>
  </r>
  <r>
    <n v="900971006"/>
    <s v="SUBRED INTEGRADA DE SERVICIOS DE SALUD NORTE ESE"/>
    <m/>
    <n v="43174397"/>
    <m/>
    <m/>
    <m/>
    <d v="2018-01-12T00:00:00"/>
    <n v="43174397"/>
    <s v="900971006__43174397"/>
    <n v="558600"/>
    <n v="558600"/>
    <s v="A)Factura no radicada en ERP"/>
    <x v="0"/>
    <m/>
    <m/>
    <s v="no_cruza"/>
    <m/>
    <m/>
    <m/>
    <m/>
    <m/>
    <m/>
    <m/>
    <m/>
    <m/>
    <m/>
    <m/>
    <m/>
    <m/>
    <m/>
    <m/>
    <m/>
    <m/>
    <d v="2018-04-02T00:00:00"/>
    <m/>
    <m/>
    <m/>
    <m/>
    <m/>
    <m/>
    <m/>
    <m/>
    <m/>
    <m/>
  </r>
  <r>
    <n v="900971006"/>
    <s v="SUBRED INTEGRADA DE SERVICIOS DE SALUD NORTE ESE"/>
    <m/>
    <n v="75310844"/>
    <m/>
    <m/>
    <m/>
    <d v="2022-05-15T00:00:00"/>
    <n v="75310844"/>
    <s v="900971006__75310844"/>
    <n v="65700"/>
    <n v="65700"/>
    <s v="A)Factura no radicada en ERP"/>
    <x v="0"/>
    <m/>
    <m/>
    <s v="no_cruza"/>
    <m/>
    <m/>
    <m/>
    <m/>
    <m/>
    <m/>
    <m/>
    <m/>
    <m/>
    <m/>
    <m/>
    <m/>
    <m/>
    <m/>
    <m/>
    <m/>
    <m/>
    <m/>
    <m/>
    <m/>
    <m/>
    <m/>
    <m/>
    <m/>
    <m/>
    <m/>
    <m/>
    <m/>
  </r>
  <r>
    <n v="900971006"/>
    <s v="SUBRED INTEGRADA DE SERVICIOS DE SALUD NORTE ESE"/>
    <m/>
    <n v="75366316"/>
    <m/>
    <m/>
    <m/>
    <d v="2022-07-29T00:00:00"/>
    <n v="75366316"/>
    <s v="900971006__75366316"/>
    <n v="65700"/>
    <n v="65700"/>
    <s v="A)Factura no radicada en ERP"/>
    <x v="0"/>
    <m/>
    <m/>
    <s v="no_cruza"/>
    <m/>
    <m/>
    <m/>
    <m/>
    <m/>
    <m/>
    <m/>
    <m/>
    <m/>
    <m/>
    <m/>
    <m/>
    <m/>
    <m/>
    <m/>
    <m/>
    <m/>
    <m/>
    <m/>
    <m/>
    <m/>
    <m/>
    <m/>
    <m/>
    <m/>
    <m/>
    <m/>
    <m/>
  </r>
  <r>
    <n v="900971006"/>
    <s v="SUBRED INTEGRADA DE SERVICIOS DE SALUD NORTE ESE"/>
    <m/>
    <n v="75344005"/>
    <m/>
    <m/>
    <m/>
    <d v="2022-06-26T00:00:00"/>
    <n v="75344005"/>
    <s v="900971006__75344005"/>
    <n v="183700"/>
    <n v="183700"/>
    <s v="A)Factura no radicada en ERP"/>
    <x v="0"/>
    <m/>
    <m/>
    <s v="no_cruza"/>
    <m/>
    <m/>
    <m/>
    <m/>
    <m/>
    <m/>
    <m/>
    <m/>
    <m/>
    <m/>
    <m/>
    <m/>
    <m/>
    <m/>
    <m/>
    <m/>
    <m/>
    <m/>
    <m/>
    <m/>
    <m/>
    <m/>
    <m/>
    <m/>
    <m/>
    <m/>
    <m/>
    <m/>
  </r>
  <r>
    <n v="900971006"/>
    <s v="SUBRED INTEGRADA DE SERVICIOS DE SALUD NORTE ESE"/>
    <m/>
    <n v="75390879"/>
    <m/>
    <n v="75390879"/>
    <m/>
    <d v="2022-08-31T00:00:00"/>
    <n v="75390879"/>
    <s v="900971006__75390879"/>
    <n v="133300"/>
    <n v="133300"/>
    <s v="B)Factura sin saldo ERP"/>
    <x v="1"/>
    <n v="133300"/>
    <n v="1222154045"/>
    <s v="OK"/>
    <n v="133300"/>
    <n v="0"/>
    <n v="0"/>
    <n v="0"/>
    <n v="0"/>
    <m/>
    <n v="0"/>
    <m/>
    <n v="133300"/>
    <n v="0"/>
    <m/>
    <m/>
    <m/>
    <m/>
    <m/>
    <m/>
    <m/>
    <d v="2022-10-19T00:00:00"/>
    <m/>
    <n v="2"/>
    <m/>
    <m/>
    <n v="1"/>
    <n v="20221030"/>
    <n v="20221019"/>
    <n v="133300"/>
    <n v="0"/>
    <m/>
  </r>
  <r>
    <n v="900971006"/>
    <s v="SUBRED INTEGRADA DE SERVICIOS DE SALUD NORTE ESE"/>
    <m/>
    <n v="75348280"/>
    <m/>
    <n v="75348280"/>
    <m/>
    <d v="2022-07-02T00:00:00"/>
    <n v="75348280"/>
    <s v="900971006__75348280"/>
    <n v="65700"/>
    <n v="65700"/>
    <s v="B)Factura sin saldo ERP"/>
    <x v="2"/>
    <m/>
    <m/>
    <s v="OK"/>
    <n v="65700"/>
    <n v="0"/>
    <n v="0"/>
    <n v="0"/>
    <n v="0"/>
    <m/>
    <n v="0"/>
    <m/>
    <n v="65700"/>
    <n v="0"/>
    <m/>
    <n v="65700"/>
    <n v="2201317759"/>
    <s v="17.11.2022"/>
    <m/>
    <m/>
    <m/>
    <d v="2022-10-19T00:00:00"/>
    <m/>
    <n v="2"/>
    <m/>
    <m/>
    <n v="1"/>
    <n v="20221030"/>
    <n v="20221019"/>
    <n v="65700"/>
    <n v="0"/>
    <m/>
  </r>
  <r>
    <n v="900971006"/>
    <s v="SUBRED INTEGRADA DE SERVICIOS DE SALUD NORTE ESE"/>
    <m/>
    <n v="75359831"/>
    <m/>
    <n v="75359831"/>
    <m/>
    <d v="2022-07-20T00:00:00"/>
    <n v="75359831"/>
    <s v="900971006__75359831"/>
    <n v="121800"/>
    <n v="121800"/>
    <s v="B)Factura sin saldo ERP"/>
    <x v="1"/>
    <m/>
    <m/>
    <s v="OK"/>
    <n v="121800"/>
    <n v="0"/>
    <n v="0"/>
    <n v="0"/>
    <n v="0"/>
    <m/>
    <n v="0"/>
    <m/>
    <n v="121800"/>
    <n v="0"/>
    <m/>
    <m/>
    <m/>
    <m/>
    <m/>
    <m/>
    <m/>
    <d v="2022-11-09T00:00:00"/>
    <m/>
    <n v="2"/>
    <m/>
    <m/>
    <n v="1"/>
    <n v="20221130"/>
    <n v="20221118"/>
    <n v="121800"/>
    <n v="0"/>
    <m/>
  </r>
  <r>
    <n v="900971006"/>
    <s v="SUBRED INTEGRADA DE SERVICIOS DE SALUD NORTE ESE"/>
    <m/>
    <n v="75362160"/>
    <m/>
    <n v="75362160"/>
    <m/>
    <d v="2022-07-25T00:00:00"/>
    <n v="75362160"/>
    <s v="900971006__75362160"/>
    <n v="3197565"/>
    <n v="3197565"/>
    <s v="B)Factura sin saldo ERP"/>
    <x v="2"/>
    <m/>
    <m/>
    <s v="OK"/>
    <n v="3197565"/>
    <n v="0"/>
    <n v="0"/>
    <n v="0"/>
    <n v="0"/>
    <m/>
    <n v="0"/>
    <m/>
    <n v="3197565"/>
    <n v="0"/>
    <m/>
    <n v="3197565"/>
    <n v="2201303764"/>
    <s v="10.10.2022"/>
    <m/>
    <m/>
    <m/>
    <d v="2022-09-14T00:00:00"/>
    <m/>
    <n v="2"/>
    <m/>
    <m/>
    <n v="1"/>
    <n v="20220930"/>
    <n v="20220919"/>
    <n v="3197565"/>
    <n v="0"/>
    <m/>
  </r>
  <r>
    <n v="900971006"/>
    <s v="SUBRED INTEGRADA DE SERVICIOS DE SALUD NORTE ESE"/>
    <m/>
    <n v="75148370"/>
    <m/>
    <n v="75148370"/>
    <m/>
    <d v="2021-09-12T00:00:00"/>
    <n v="75148370"/>
    <s v="900971006__75148370"/>
    <n v="140200"/>
    <n v="140200"/>
    <s v="B)Factura sin saldo ERP"/>
    <x v="2"/>
    <m/>
    <m/>
    <s v="OK"/>
    <n v="140200"/>
    <n v="0"/>
    <n v="0"/>
    <n v="0"/>
    <n v="0"/>
    <m/>
    <n v="0"/>
    <m/>
    <n v="140200"/>
    <n v="0"/>
    <m/>
    <n v="140200"/>
    <n v="2201242784"/>
    <s v="31.05.2022"/>
    <m/>
    <m/>
    <m/>
    <d v="2021-11-13T00:00:00"/>
    <m/>
    <n v="2"/>
    <m/>
    <m/>
    <n v="1"/>
    <n v="20211130"/>
    <n v="20211113"/>
    <n v="140200"/>
    <n v="0"/>
    <m/>
  </r>
  <r>
    <n v="900971006"/>
    <s v="SUBRED INTEGRADA DE SERVICIOS DE SALUD NORTE ESE"/>
    <m/>
    <n v="75150396"/>
    <m/>
    <n v="75150396"/>
    <m/>
    <d v="2021-09-15T00:00:00"/>
    <n v="75150396"/>
    <s v="900971006__75150396"/>
    <n v="126500"/>
    <n v="126500"/>
    <s v="B)Factura sin saldo ERP"/>
    <x v="2"/>
    <m/>
    <m/>
    <s v="OK"/>
    <n v="126500"/>
    <n v="0"/>
    <n v="0"/>
    <n v="0"/>
    <n v="0"/>
    <m/>
    <n v="0"/>
    <m/>
    <n v="126500"/>
    <n v="0"/>
    <m/>
    <n v="126500"/>
    <n v="2201273977"/>
    <s v="01.08.2022"/>
    <m/>
    <m/>
    <m/>
    <d v="2021-10-12T00:00:00"/>
    <m/>
    <n v="2"/>
    <m/>
    <m/>
    <n v="2"/>
    <n v="20220330"/>
    <n v="20220318"/>
    <n v="126500"/>
    <n v="0"/>
    <m/>
  </r>
  <r>
    <n v="900971006"/>
    <s v="SUBRED INTEGRADA DE SERVICIOS DE SALUD NORTE ESE"/>
    <m/>
    <n v="75166357"/>
    <m/>
    <n v="75166357"/>
    <m/>
    <d v="2021-10-09T00:00:00"/>
    <n v="75166357"/>
    <s v="900971006__75166357"/>
    <n v="110272"/>
    <n v="110272"/>
    <s v="B)Factura sin saldo ERP"/>
    <x v="2"/>
    <m/>
    <m/>
    <s v="OK"/>
    <n v="110272"/>
    <n v="0"/>
    <n v="0"/>
    <n v="0"/>
    <n v="0"/>
    <m/>
    <n v="0"/>
    <m/>
    <n v="110272"/>
    <n v="0"/>
    <m/>
    <n v="110272"/>
    <n v="2201242784"/>
    <s v="31.05.2022"/>
    <m/>
    <m/>
    <m/>
    <d v="2021-11-13T00:00:00"/>
    <m/>
    <n v="2"/>
    <m/>
    <m/>
    <n v="1"/>
    <n v="20211130"/>
    <n v="20211113"/>
    <n v="110272"/>
    <n v="0"/>
    <m/>
  </r>
  <r>
    <n v="900971006"/>
    <s v="SUBRED INTEGRADA DE SERVICIOS DE SALUD NORTE ESE"/>
    <m/>
    <n v="75221062"/>
    <m/>
    <n v="75221062"/>
    <m/>
    <d v="2022-01-05T00:00:00"/>
    <n v="75221062"/>
    <s v="900971006__75221062"/>
    <n v="607800"/>
    <n v="607800"/>
    <s v="B)Factura sin saldo ERP"/>
    <x v="2"/>
    <m/>
    <m/>
    <s v="OK"/>
    <n v="607800"/>
    <n v="0"/>
    <n v="0"/>
    <n v="0"/>
    <n v="0"/>
    <m/>
    <n v="0"/>
    <m/>
    <n v="607800"/>
    <n v="0"/>
    <m/>
    <n v="607800"/>
    <n v="2201248221"/>
    <s v="24.06.2022"/>
    <m/>
    <m/>
    <m/>
    <d v="2022-02-21T00:00:00"/>
    <m/>
    <n v="2"/>
    <m/>
    <m/>
    <n v="1"/>
    <n v="20220228"/>
    <n v="20220221"/>
    <n v="607800"/>
    <n v="0"/>
    <m/>
  </r>
  <r>
    <n v="900971006"/>
    <s v="SUBRED INTEGRADA DE SERVICIOS DE SALUD NORTE ESE"/>
    <m/>
    <n v="75263974"/>
    <m/>
    <n v="75263974"/>
    <m/>
    <d v="2022-03-08T00:00:00"/>
    <n v="75263974"/>
    <s v="900971006__75263974"/>
    <n v="66500"/>
    <n v="66500"/>
    <s v="B)Factura sin saldo ERP"/>
    <x v="2"/>
    <m/>
    <m/>
    <s v="OK"/>
    <n v="66500"/>
    <n v="0"/>
    <n v="0"/>
    <n v="0"/>
    <n v="0"/>
    <m/>
    <n v="0"/>
    <m/>
    <n v="66500"/>
    <n v="0"/>
    <m/>
    <n v="66500"/>
    <n v="2201276949"/>
    <s v="26.08.2022"/>
    <m/>
    <m/>
    <m/>
    <d v="2022-06-16T00:00:00"/>
    <m/>
    <n v="2"/>
    <m/>
    <m/>
    <n v="1"/>
    <n v="20220630"/>
    <n v="20220616"/>
    <n v="66500"/>
    <n v="0"/>
    <m/>
  </r>
  <r>
    <n v="900971006"/>
    <s v="SUBRED INTEGRADA DE SERVICIOS DE SALUD NORTE ESE"/>
    <m/>
    <n v="75264867"/>
    <m/>
    <n v="75264867"/>
    <m/>
    <d v="2022-03-09T00:00:00"/>
    <n v="75264867"/>
    <s v="900971006__75264867"/>
    <n v="461300"/>
    <n v="461300"/>
    <s v="B)Factura sin saldo ERP"/>
    <x v="2"/>
    <m/>
    <m/>
    <s v="OK"/>
    <n v="461300"/>
    <n v="0"/>
    <n v="0"/>
    <n v="0"/>
    <n v="0"/>
    <m/>
    <n v="0"/>
    <m/>
    <n v="461300"/>
    <n v="0"/>
    <m/>
    <n v="461300"/>
    <n v="2201273977"/>
    <s v="01.08.2022"/>
    <m/>
    <m/>
    <m/>
    <d v="2022-04-12T00:00:00"/>
    <m/>
    <n v="2"/>
    <m/>
    <m/>
    <n v="1"/>
    <n v="20220430"/>
    <n v="20220412"/>
    <n v="461300"/>
    <n v="0"/>
    <m/>
  </r>
  <r>
    <n v="900971006"/>
    <s v="SUBRED INTEGRADA DE SERVICIOS DE SALUD NORTE ESE"/>
    <m/>
    <n v="75281041"/>
    <m/>
    <n v="75281041"/>
    <m/>
    <d v="2022-04-03T00:00:00"/>
    <n v="75281041"/>
    <s v="900971006__75281041"/>
    <n v="141100"/>
    <n v="141100"/>
    <s v="B)Factura sin saldo ERP"/>
    <x v="2"/>
    <m/>
    <m/>
    <s v="OK"/>
    <n v="141100"/>
    <n v="0"/>
    <n v="0"/>
    <n v="0"/>
    <n v="0"/>
    <m/>
    <n v="0"/>
    <m/>
    <n v="141100"/>
    <n v="0"/>
    <m/>
    <n v="141100"/>
    <n v="2201303764"/>
    <s v="10.10.2022"/>
    <m/>
    <m/>
    <m/>
    <d v="2022-09-09T00:00:00"/>
    <m/>
    <n v="2"/>
    <m/>
    <m/>
    <n v="1"/>
    <n v="20220930"/>
    <n v="20220906"/>
    <n v="141100"/>
    <n v="0"/>
    <m/>
  </r>
  <r>
    <n v="900971006"/>
    <s v="SUBRED INTEGRADA DE SERVICIOS DE SALUD NORTE ESE"/>
    <m/>
    <n v="75286071"/>
    <m/>
    <n v="75286071"/>
    <m/>
    <d v="2022-04-11T00:00:00"/>
    <n v="75286071"/>
    <s v="900971006__75286071"/>
    <n v="139100"/>
    <n v="139100"/>
    <s v="B)Factura sin saldo ERP"/>
    <x v="2"/>
    <m/>
    <m/>
    <s v="OK"/>
    <n v="139100"/>
    <n v="0"/>
    <n v="0"/>
    <n v="0"/>
    <n v="0"/>
    <m/>
    <n v="0"/>
    <m/>
    <n v="139100"/>
    <n v="0"/>
    <m/>
    <n v="139100"/>
    <n v="2201303764"/>
    <s v="10.10.2022"/>
    <m/>
    <m/>
    <m/>
    <d v="2022-07-18T00:00:00"/>
    <m/>
    <n v="2"/>
    <m/>
    <m/>
    <n v="1"/>
    <n v="20220730"/>
    <n v="20220718"/>
    <n v="139100"/>
    <n v="0"/>
    <m/>
  </r>
  <r>
    <n v="900971006"/>
    <s v="SUBRED INTEGRADA DE SERVICIOS DE SALUD NORTE ESE"/>
    <m/>
    <n v="75288108"/>
    <m/>
    <n v="75288108"/>
    <m/>
    <d v="2022-04-13T00:00:00"/>
    <n v="75288108"/>
    <s v="900971006__75288108"/>
    <n v="752400"/>
    <n v="752400"/>
    <s v="B)Factura sin saldo ERP"/>
    <x v="2"/>
    <m/>
    <m/>
    <s v="OK"/>
    <n v="752400"/>
    <n v="0"/>
    <n v="0"/>
    <n v="0"/>
    <n v="0"/>
    <m/>
    <n v="0"/>
    <m/>
    <n v="752400"/>
    <n v="0"/>
    <m/>
    <n v="752400"/>
    <n v="2201303764"/>
    <s v="10.10.2022"/>
    <m/>
    <m/>
    <m/>
    <d v="2022-07-18T00:00:00"/>
    <m/>
    <n v="2"/>
    <m/>
    <m/>
    <n v="1"/>
    <n v="20220730"/>
    <n v="20220718"/>
    <n v="752400"/>
    <n v="0"/>
    <m/>
  </r>
  <r>
    <n v="900971006"/>
    <s v="SUBRED INTEGRADA DE SERVICIOS DE SALUD NORTE ESE"/>
    <m/>
    <n v="75142582"/>
    <m/>
    <n v="75142582"/>
    <m/>
    <d v="2021-09-01T00:00:00"/>
    <n v="75142582"/>
    <s v="900971006__75142582"/>
    <n v="11535430"/>
    <n v="11535430"/>
    <s v="B)Factura sin saldo ERP"/>
    <x v="2"/>
    <m/>
    <m/>
    <s v="OK"/>
    <n v="12378303"/>
    <n v="0"/>
    <n v="0"/>
    <n v="0"/>
    <n v="842873"/>
    <s v="Según Acta de conciliación firmada entre las partes el 17 deMarzo 2022 IPS Dra. Andrea Villamil acepta $842.873  EPSDra. Maiber Acevedo Levanta $436.800 (DEV. POR AUTORIZACIOContabiliza José Avilio Manquillo"/>
    <n v="0"/>
    <m/>
    <n v="11535430"/>
    <n v="0"/>
    <m/>
    <n v="11535430"/>
    <n v="2201273977"/>
    <s v="01.08.2022"/>
    <m/>
    <m/>
    <m/>
    <d v="2021-10-12T00:00:00"/>
    <m/>
    <n v="2"/>
    <m/>
    <m/>
    <n v="2"/>
    <n v="20220330"/>
    <n v="20220318"/>
    <n v="12378303"/>
    <n v="842873"/>
    <m/>
  </r>
  <r>
    <n v="900971006"/>
    <s v="SUBRED INTEGRADA DE SERVICIOS DE SALUD NORTE ESE"/>
    <m/>
    <n v="46387464"/>
    <m/>
    <n v="46387464"/>
    <m/>
    <d v="2020-02-15T00:00:00"/>
    <n v="46387464"/>
    <s v="900971006__46387464"/>
    <n v="5191166"/>
    <n v="5191166"/>
    <s v="B)Factura sin saldo ERP"/>
    <x v="2"/>
    <m/>
    <m/>
    <s v="OK"/>
    <n v="5577390"/>
    <n v="0"/>
    <n v="0"/>
    <n v="0"/>
    <n v="386224"/>
    <s v="Según Acta de conciliación firmada entre las partes el 17 deMarzo 2022 IPS Dra. Andrea Villamil acepta $386.224 EPS Dra.Maiber Acevedo Levanta $5.191.166 (DEV. POR AUTORIZACION)Contabiliza José Avilio Manquillo ..........................Según Acta de conciliación firmada entre las partes el 17 deMarzo 2022 IPS Dra. Andrea Villamil acepta $386.224 EPS Dra.Maiber Acevedo Levanta $5.191.166 (DEV. POR AUTORIZACION)Contabiliza José Avilio Manquillo"/>
    <n v="0"/>
    <m/>
    <n v="5191166"/>
    <n v="0"/>
    <m/>
    <n v="5191166"/>
    <n v="2201248221"/>
    <s v="24.06.2022"/>
    <m/>
    <m/>
    <m/>
    <d v="2020-03-10T00:00:00"/>
    <m/>
    <n v="2"/>
    <m/>
    <m/>
    <n v="2"/>
    <n v="20220330"/>
    <n v="20220318"/>
    <n v="5577390"/>
    <n v="386224"/>
    <m/>
  </r>
  <r>
    <n v="900971006"/>
    <s v="SUBRED INTEGRADA DE SERVICIOS DE SALUD NORTE ESE"/>
    <m/>
    <n v="46618065"/>
    <m/>
    <n v="46618065"/>
    <m/>
    <d v="2020-06-02T00:00:00"/>
    <n v="46618065"/>
    <s v="900971006__46618065"/>
    <n v="11060510"/>
    <n v="11060510"/>
    <s v="B)Factura sin saldo ERP"/>
    <x v="2"/>
    <m/>
    <m/>
    <s v="OK"/>
    <n v="14791010"/>
    <n v="0"/>
    <n v="0"/>
    <n v="0"/>
    <n v="3730500"/>
    <s v="Según Acta de conciliación firmada entre las partes el 17 deMarzo 2022 IPS Dra. Andrea Villamil acepta $3.730.500   Dra.Maiber Acevedo Levanta $11.060.510  (DEV. POR AUTORIZACION)Contabiliza José Avilio Manquillo"/>
    <n v="0"/>
    <m/>
    <n v="11060510"/>
    <n v="0"/>
    <m/>
    <n v="11060510"/>
    <n v="2201248221"/>
    <s v="24.06.2022"/>
    <m/>
    <m/>
    <m/>
    <d v="2020-07-14T00:00:00"/>
    <m/>
    <n v="2"/>
    <m/>
    <m/>
    <n v="2"/>
    <n v="20220330"/>
    <n v="20220318"/>
    <n v="14791010"/>
    <n v="3730500"/>
    <m/>
  </r>
  <r>
    <n v="900971006"/>
    <s v="SUBRED INTEGRADA DE SERVICIOS DE SALUD NORTE ESE"/>
    <m/>
    <n v="46968475"/>
    <m/>
    <n v="46968475"/>
    <m/>
    <d v="2020-10-30T00:00:00"/>
    <n v="46968475"/>
    <s v="900971006__46968475"/>
    <n v="8039475"/>
    <n v="8039475"/>
    <s v="B)Factura sin saldo ERP"/>
    <x v="2"/>
    <m/>
    <m/>
    <s v="OK"/>
    <n v="8097575"/>
    <n v="0"/>
    <n v="0"/>
    <n v="0"/>
    <n v="58100"/>
    <s v="Según Acta de conciliación firmada entre las partes el 17 deMarzo 2022 IPS Dra. Andrea Villamil acepta $58.100   Dra.Maiber Acevedo Levanta $8.039.475 (DEV. POR AUTORIZACION)Contabiliza José Avilio Manquillo..........................."/>
    <n v="0"/>
    <m/>
    <n v="8039475"/>
    <n v="0"/>
    <m/>
    <n v="8039475"/>
    <n v="2201273977"/>
    <s v="01.08.2022"/>
    <m/>
    <m/>
    <m/>
    <d v="2020-11-09T00:00:00"/>
    <m/>
    <n v="2"/>
    <m/>
    <m/>
    <n v="4"/>
    <n v="20220330"/>
    <n v="20220318"/>
    <n v="8097575"/>
    <n v="58100"/>
    <m/>
  </r>
  <r>
    <n v="900971006"/>
    <s v="SUBRED INTEGRADA DE SERVICIOS DE SALUD NORTE ESE"/>
    <m/>
    <n v="75046193"/>
    <m/>
    <n v="75046193"/>
    <m/>
    <d v="2021-03-01T00:00:00"/>
    <n v="75046193"/>
    <s v="900971006__75046193"/>
    <n v="51126648"/>
    <n v="51126648"/>
    <s v="B)Factura sin saldo ERP"/>
    <x v="2"/>
    <m/>
    <m/>
    <s v="OK"/>
    <n v="52307593"/>
    <n v="0"/>
    <n v="0"/>
    <n v="0"/>
    <n v="1180945"/>
    <s v="Según Acta de conciliación firmada entre las partes el 17 deMarzo 2022 IPS Dra. Andrea Villamil acepta $1.180.945   Dra.Maiber Acevedo Levanta $51.126.648 (DEV. POR AUTORIZACION)Contabiliza José Avilio Manquillo"/>
    <n v="0"/>
    <m/>
    <n v="51126648"/>
    <n v="0"/>
    <m/>
    <n v="51126648"/>
    <n v="2201273977"/>
    <s v="01.08.2022"/>
    <m/>
    <m/>
    <m/>
    <d v="2021-04-07T00:00:00"/>
    <m/>
    <n v="2"/>
    <m/>
    <m/>
    <n v="2"/>
    <n v="20220330"/>
    <n v="20220318"/>
    <n v="52307593"/>
    <n v="1180945"/>
    <m/>
  </r>
  <r>
    <n v="900971006"/>
    <s v="SUBRED INTEGRADA DE SERVICIOS DE SALUD NORTE ESE"/>
    <m/>
    <n v="75053810"/>
    <m/>
    <n v="75053810"/>
    <m/>
    <d v="2021-03-14T00:00:00"/>
    <n v="75053810"/>
    <s v="900971006__75053810"/>
    <n v="965790"/>
    <n v="965790"/>
    <s v="B)Factura sin saldo ERP"/>
    <x v="2"/>
    <m/>
    <m/>
    <s v="OK"/>
    <n v="965790"/>
    <n v="0"/>
    <n v="0"/>
    <n v="0"/>
    <n v="0"/>
    <m/>
    <n v="0"/>
    <m/>
    <n v="965790"/>
    <n v="0"/>
    <m/>
    <n v="965790"/>
    <n v="2201248221"/>
    <s v="24.06.2022"/>
    <m/>
    <m/>
    <m/>
    <d v="2021-04-07T00:00:00"/>
    <m/>
    <n v="2"/>
    <m/>
    <m/>
    <n v="2"/>
    <n v="20220330"/>
    <n v="20220318"/>
    <n v="965790"/>
    <n v="0"/>
    <m/>
  </r>
  <r>
    <n v="900971006"/>
    <s v="SUBRED INTEGRADA DE SERVICIOS DE SALUD NORTE ESE"/>
    <m/>
    <n v="75313853"/>
    <m/>
    <n v="75313853"/>
    <m/>
    <d v="2022-05-18T00:00:00"/>
    <n v="75313853"/>
    <s v="900971006__75313853"/>
    <n v="538200"/>
    <n v="538200"/>
    <s v="B)Factura sin saldo ERP"/>
    <x v="2"/>
    <m/>
    <m/>
    <s v="OK"/>
    <n v="538200"/>
    <n v="0"/>
    <n v="0"/>
    <n v="0"/>
    <n v="0"/>
    <m/>
    <n v="0"/>
    <m/>
    <n v="538200"/>
    <n v="0"/>
    <m/>
    <n v="538200"/>
    <n v="2201276949"/>
    <s v="26.08.2022"/>
    <m/>
    <m/>
    <m/>
    <d v="2022-07-22T00:00:00"/>
    <m/>
    <n v="2"/>
    <m/>
    <m/>
    <n v="1"/>
    <n v="20220730"/>
    <n v="20220722"/>
    <n v="538200"/>
    <n v="0"/>
    <m/>
  </r>
  <r>
    <n v="900971006"/>
    <s v="SUBRED INTEGRADA DE SERVICIOS DE SALUD NORTE ESE"/>
    <m/>
    <n v="75335234"/>
    <m/>
    <n v="75335234"/>
    <m/>
    <d v="2022-06-14T00:00:00"/>
    <n v="75335234"/>
    <s v="900971006__75335234"/>
    <n v="126000"/>
    <n v="126000"/>
    <s v="B)Factura sin saldo ERP"/>
    <x v="2"/>
    <m/>
    <m/>
    <s v="OK"/>
    <n v="126000"/>
    <n v="0"/>
    <n v="0"/>
    <n v="0"/>
    <n v="0"/>
    <m/>
    <n v="0"/>
    <m/>
    <n v="126000"/>
    <n v="0"/>
    <m/>
    <n v="126000"/>
    <n v="2201302169"/>
    <s v="28.09.2022"/>
    <m/>
    <m/>
    <m/>
    <d v="2022-08-18T00:00:00"/>
    <m/>
    <n v="2"/>
    <m/>
    <m/>
    <n v="1"/>
    <n v="20220830"/>
    <n v="20220818"/>
    <n v="126000"/>
    <n v="0"/>
    <m/>
  </r>
  <r>
    <n v="900971006"/>
    <s v="SUBRED INTEGRADA DE SERVICIOS DE SALUD NORTE ESE"/>
    <m/>
    <n v="75338734"/>
    <m/>
    <n v="75338734"/>
    <m/>
    <d v="2022-06-18T00:00:00"/>
    <n v="75338734"/>
    <s v="900971006__75338734"/>
    <n v="493300"/>
    <n v="493300"/>
    <s v="B)Factura sin saldo ERP"/>
    <x v="1"/>
    <m/>
    <m/>
    <s v="OK"/>
    <n v="493300"/>
    <n v="0"/>
    <n v="0"/>
    <n v="0"/>
    <n v="0"/>
    <m/>
    <n v="0"/>
    <m/>
    <n v="493300"/>
    <n v="0"/>
    <m/>
    <m/>
    <m/>
    <m/>
    <m/>
    <m/>
    <m/>
    <d v="2022-11-09T00:00:00"/>
    <m/>
    <n v="2"/>
    <m/>
    <m/>
    <n v="1"/>
    <n v="20221130"/>
    <n v="20221118"/>
    <n v="493300"/>
    <n v="0"/>
    <m/>
  </r>
  <r>
    <n v="900971006"/>
    <s v="SUBRED INTEGRADA DE SERVICIOS DE SALUD NORTE ESE"/>
    <m/>
    <n v="75342581"/>
    <m/>
    <n v="75342581"/>
    <m/>
    <d v="2022-06-23T00:00:00"/>
    <n v="75342581"/>
    <s v="900971006__75342581"/>
    <n v="568200"/>
    <n v="568200"/>
    <s v="B)Factura sin saldo ERP"/>
    <x v="2"/>
    <m/>
    <m/>
    <s v="OK"/>
    <n v="568200"/>
    <n v="0"/>
    <n v="0"/>
    <n v="0"/>
    <n v="0"/>
    <m/>
    <n v="0"/>
    <m/>
    <n v="568200"/>
    <n v="0"/>
    <m/>
    <n v="568200"/>
    <n v="2201302169"/>
    <s v="28.09.2022"/>
    <m/>
    <m/>
    <m/>
    <d v="2022-08-18T00:00:00"/>
    <m/>
    <n v="2"/>
    <m/>
    <m/>
    <n v="1"/>
    <n v="20220830"/>
    <n v="20220818"/>
    <n v="568200"/>
    <n v="0"/>
    <m/>
  </r>
  <r>
    <n v="900971006"/>
    <s v="SUBRED INTEGRADA DE SERVICIOS DE SALUD NORTE ESE"/>
    <m/>
    <n v="75346396"/>
    <m/>
    <n v="75346396"/>
    <m/>
    <d v="2022-06-29T00:00:00"/>
    <n v="75346396"/>
    <s v="900971006__75346396"/>
    <n v="790100"/>
    <n v="790100"/>
    <s v="B)Factura sin saldo ERP"/>
    <x v="1"/>
    <m/>
    <m/>
    <s v="OK"/>
    <n v="790100"/>
    <n v="0"/>
    <n v="0"/>
    <n v="0"/>
    <n v="0"/>
    <m/>
    <n v="0"/>
    <m/>
    <n v="790100"/>
    <n v="0"/>
    <m/>
    <m/>
    <m/>
    <m/>
    <m/>
    <m/>
    <m/>
    <d v="2022-11-09T00:00:00"/>
    <m/>
    <n v="2"/>
    <m/>
    <m/>
    <n v="1"/>
    <n v="20221130"/>
    <n v="20221118"/>
    <n v="790100"/>
    <n v="0"/>
    <m/>
  </r>
  <r>
    <n v="900971006"/>
    <s v="SUBRED INTEGRADA DE SERVICIOS DE SALUD NORTE ESE"/>
    <m/>
    <n v="75351670"/>
    <m/>
    <n v="75351670"/>
    <m/>
    <d v="2022-07-08T00:00:00"/>
    <n v="75351670"/>
    <s v="900971006__75351670"/>
    <n v="813600"/>
    <n v="813600"/>
    <s v="B)Factura sin saldo ERP"/>
    <x v="1"/>
    <m/>
    <m/>
    <s v="OK"/>
    <n v="813600"/>
    <n v="0"/>
    <n v="0"/>
    <n v="0"/>
    <n v="0"/>
    <m/>
    <n v="0"/>
    <m/>
    <n v="813600"/>
    <n v="0"/>
    <m/>
    <m/>
    <m/>
    <m/>
    <m/>
    <m/>
    <m/>
    <d v="2022-11-09T00:00:00"/>
    <m/>
    <n v="2"/>
    <m/>
    <m/>
    <n v="1"/>
    <n v="20221130"/>
    <n v="20221118"/>
    <n v="813600"/>
    <n v="0"/>
    <m/>
  </r>
  <r>
    <n v="900971006"/>
    <s v="SUBRED INTEGRADA DE SERVICIOS DE SALUD NORTE ESE"/>
    <m/>
    <n v="75351813"/>
    <m/>
    <n v="75351813"/>
    <m/>
    <d v="2022-07-08T00:00:00"/>
    <n v="75351813"/>
    <s v="900971006__75351813"/>
    <n v="508300"/>
    <n v="508300"/>
    <s v="B)Factura sin saldo ERP"/>
    <x v="2"/>
    <m/>
    <m/>
    <s v="OK"/>
    <n v="508300"/>
    <n v="0"/>
    <n v="0"/>
    <n v="0"/>
    <n v="0"/>
    <m/>
    <n v="0"/>
    <m/>
    <n v="508300"/>
    <n v="0"/>
    <m/>
    <n v="508300"/>
    <n v="2201303764"/>
    <s v="10.10.2022"/>
    <m/>
    <m/>
    <m/>
    <d v="2022-08-18T00:00:00"/>
    <m/>
    <n v="2"/>
    <m/>
    <m/>
    <n v="1"/>
    <n v="20220830"/>
    <n v="20220818"/>
    <n v="508300"/>
    <n v="0"/>
    <m/>
  </r>
  <r>
    <n v="900971006"/>
    <s v="SUBRED INTEGRADA DE SERVICIOS DE SALUD NORTE ESE"/>
    <m/>
    <n v="75354214"/>
    <m/>
    <n v="75354214"/>
    <m/>
    <d v="2022-07-12T00:00:00"/>
    <n v="75354214"/>
    <s v="900971006__75354214"/>
    <n v="1518400"/>
    <n v="1518400"/>
    <s v="B)Factura sin saldo ERP"/>
    <x v="1"/>
    <m/>
    <m/>
    <s v="OK"/>
    <n v="1518400"/>
    <n v="0"/>
    <n v="0"/>
    <n v="0"/>
    <n v="0"/>
    <m/>
    <n v="0"/>
    <m/>
    <n v="1518400"/>
    <n v="0"/>
    <m/>
    <m/>
    <m/>
    <m/>
    <m/>
    <m/>
    <m/>
    <d v="2022-10-05T00:00:00"/>
    <m/>
    <n v="2"/>
    <m/>
    <m/>
    <n v="1"/>
    <n v="20221030"/>
    <n v="20221010"/>
    <n v="1518400"/>
    <n v="0"/>
    <m/>
  </r>
  <r>
    <n v="900971006"/>
    <s v="SUBRED INTEGRADA DE SERVICIOS DE SALUD NORTE ESE"/>
    <m/>
    <n v="75304773"/>
    <m/>
    <n v="75304773"/>
    <m/>
    <d v="2022-05-06T00:00:00"/>
    <n v="75304773"/>
    <s v="900971006__75304773"/>
    <n v="333600"/>
    <n v="333600"/>
    <s v="B)Factura sin saldo ERP"/>
    <x v="2"/>
    <m/>
    <m/>
    <s v="OK"/>
    <n v="333600"/>
    <n v="0"/>
    <n v="0"/>
    <n v="0"/>
    <n v="0"/>
    <m/>
    <n v="0"/>
    <m/>
    <n v="333600"/>
    <n v="0"/>
    <m/>
    <n v="333600"/>
    <n v="2201303764"/>
    <s v="10.10.2022"/>
    <m/>
    <m/>
    <m/>
    <d v="2022-07-18T00:00:00"/>
    <m/>
    <n v="2"/>
    <m/>
    <m/>
    <n v="1"/>
    <n v="20220730"/>
    <n v="20220718"/>
    <n v="333600"/>
    <n v="0"/>
    <m/>
  </r>
  <r>
    <n v="900971006"/>
    <s v="SUBRED INTEGRADA DE SERVICIOS DE SALUD NORTE ESE"/>
    <m/>
    <n v="30038036"/>
    <m/>
    <n v="30038036"/>
    <m/>
    <d v="2016-11-28T00:00:00"/>
    <n v="30038036"/>
    <s v="900971006__30038036"/>
    <n v="125919"/>
    <n v="125919"/>
    <s v="B)Factura sin saldo ERP"/>
    <x v="2"/>
    <m/>
    <m/>
    <s v="OK"/>
    <n v="125919"/>
    <n v="0"/>
    <n v="0"/>
    <n v="0"/>
    <n v="0"/>
    <m/>
    <n v="0"/>
    <m/>
    <n v="125919"/>
    <n v="0"/>
    <m/>
    <n v="125919"/>
    <n v="2201248221"/>
    <s v="24.06.2022"/>
    <m/>
    <m/>
    <m/>
    <d v="2016-12-19T00:00:00"/>
    <m/>
    <n v="2"/>
    <m/>
    <m/>
    <n v="3"/>
    <n v="20220330"/>
    <n v="20220318"/>
    <n v="125919"/>
    <n v="0"/>
    <m/>
  </r>
  <r>
    <n v="900971006"/>
    <s v="SUBRED INTEGRADA DE SERVICIOS DE SALUD NORTE ESE"/>
    <m/>
    <n v="43519541"/>
    <m/>
    <n v="43519541"/>
    <m/>
    <d v="2018-04-05T00:00:00"/>
    <n v="43519541"/>
    <s v="900971006__43519541"/>
    <n v="7688258"/>
    <n v="7688258"/>
    <s v="B)Factura sin saldo ERP"/>
    <x v="2"/>
    <m/>
    <m/>
    <s v="OK"/>
    <n v="7688258"/>
    <n v="0"/>
    <n v="0"/>
    <n v="0"/>
    <n v="0"/>
    <m/>
    <n v="0"/>
    <m/>
    <n v="7688258"/>
    <n v="0"/>
    <m/>
    <n v="7688258"/>
    <n v="2201248221"/>
    <s v="24.06.2022"/>
    <m/>
    <m/>
    <m/>
    <d v="2018-09-01T00:00:00"/>
    <m/>
    <n v="2"/>
    <m/>
    <m/>
    <n v="2"/>
    <n v="20220330"/>
    <n v="20220318"/>
    <n v="7688258"/>
    <n v="0"/>
    <m/>
  </r>
  <r>
    <n v="900971006"/>
    <s v="SUBRED INTEGRADA DE SERVICIOS DE SALUD NORTE ESE"/>
    <m/>
    <n v="45449868"/>
    <m/>
    <n v="45449868"/>
    <m/>
    <d v="2019-06-29T00:00:00"/>
    <n v="45449868"/>
    <s v="900971006__45449868"/>
    <n v="1521730"/>
    <n v="1521730"/>
    <s v="B)Factura sin saldo ERP"/>
    <x v="2"/>
    <m/>
    <m/>
    <s v="OK"/>
    <n v="1521730"/>
    <n v="0"/>
    <n v="0"/>
    <n v="0"/>
    <n v="0"/>
    <m/>
    <n v="0"/>
    <m/>
    <n v="1521730"/>
    <n v="0"/>
    <m/>
    <n v="1521730"/>
    <n v="2201248221"/>
    <s v="24.06.2022"/>
    <m/>
    <m/>
    <m/>
    <d v="2019-08-13T00:00:00"/>
    <m/>
    <n v="2"/>
    <m/>
    <m/>
    <n v="3"/>
    <n v="20220330"/>
    <n v="20220318"/>
    <n v="1521730"/>
    <n v="0"/>
    <m/>
  </r>
  <r>
    <n v="900971006"/>
    <s v="SUBRED INTEGRADA DE SERVICIOS DE SALUD NORTE ESE"/>
    <m/>
    <n v="46109066"/>
    <m/>
    <n v="46109066"/>
    <m/>
    <d v="2019-12-02T00:00:00"/>
    <n v="46109066"/>
    <s v="900971006__46109066"/>
    <n v="842830"/>
    <n v="842830"/>
    <s v="B)Factura sin saldo ERP"/>
    <x v="2"/>
    <m/>
    <m/>
    <s v="OK"/>
    <n v="842830"/>
    <n v="0"/>
    <n v="0"/>
    <n v="0"/>
    <n v="0"/>
    <m/>
    <n v="0"/>
    <m/>
    <n v="842830"/>
    <n v="0"/>
    <m/>
    <n v="842830"/>
    <n v="2201273977"/>
    <s v="01.08.2022"/>
    <m/>
    <m/>
    <m/>
    <d v="2019-12-11T00:00:00"/>
    <m/>
    <n v="2"/>
    <m/>
    <m/>
    <n v="2"/>
    <n v="20220330"/>
    <n v="20220318"/>
    <n v="842830"/>
    <n v="0"/>
    <m/>
  </r>
  <r>
    <n v="900971006"/>
    <s v="SUBRED INTEGRADA DE SERVICIOS DE SALUD NORTE ESE"/>
    <m/>
    <n v="46217393"/>
    <m/>
    <n v="46217393"/>
    <m/>
    <d v="2020-01-04T00:00:00"/>
    <n v="46217393"/>
    <s v="900971006__46217393"/>
    <n v="3794650"/>
    <n v="3794650"/>
    <s v="B)Factura sin saldo ERP"/>
    <x v="2"/>
    <m/>
    <m/>
    <s v="OK"/>
    <n v="3794650"/>
    <n v="0"/>
    <n v="0"/>
    <n v="0"/>
    <n v="0"/>
    <m/>
    <n v="0"/>
    <m/>
    <n v="3794650"/>
    <n v="0"/>
    <m/>
    <n v="3794650"/>
    <n v="2201248221"/>
    <s v="24.06.2022"/>
    <m/>
    <m/>
    <m/>
    <d v="2020-02-11T00:00:00"/>
    <m/>
    <n v="2"/>
    <m/>
    <m/>
    <n v="3"/>
    <n v="20220330"/>
    <n v="20220318"/>
    <n v="3794650"/>
    <n v="0"/>
    <m/>
  </r>
  <r>
    <n v="900971006"/>
    <s v="SUBRED INTEGRADA DE SERVICIOS DE SALUD NORTE ESE"/>
    <m/>
    <n v="46237181"/>
    <m/>
    <n v="46237181"/>
    <m/>
    <d v="2020-01-12T00:00:00"/>
    <n v="46237181"/>
    <s v="900971006__46237181"/>
    <n v="3617370"/>
    <n v="3617370"/>
    <s v="B)Factura sin saldo ERP"/>
    <x v="2"/>
    <m/>
    <m/>
    <s v="OK"/>
    <n v="3617370"/>
    <n v="0"/>
    <n v="0"/>
    <n v="0"/>
    <n v="0"/>
    <m/>
    <n v="0"/>
    <m/>
    <n v="3617370"/>
    <n v="0"/>
    <m/>
    <n v="3617370"/>
    <n v="2201273977"/>
    <s v="01.08.2022"/>
    <m/>
    <m/>
    <m/>
    <d v="2020-02-11T00:00:00"/>
    <m/>
    <n v="2"/>
    <m/>
    <m/>
    <n v="3"/>
    <n v="20220330"/>
    <n v="20220318"/>
    <n v="3617370"/>
    <n v="0"/>
    <m/>
  </r>
  <r>
    <n v="900971006"/>
    <s v="SUBRED INTEGRADA DE SERVICIOS DE SALUD NORTE ESE"/>
    <m/>
    <n v="46289019"/>
    <m/>
    <n v="46289019"/>
    <m/>
    <d v="2020-01-24T00:00:00"/>
    <n v="46289019"/>
    <s v="900971006__46289019"/>
    <n v="122200"/>
    <n v="122200"/>
    <s v="B)Factura sin saldo ERP"/>
    <x v="2"/>
    <m/>
    <m/>
    <s v="OK"/>
    <n v="122200"/>
    <n v="0"/>
    <n v="0"/>
    <n v="0"/>
    <n v="0"/>
    <m/>
    <n v="0"/>
    <m/>
    <n v="122200"/>
    <n v="0"/>
    <m/>
    <n v="122200"/>
    <n v="2201273977"/>
    <s v="01.08.2022"/>
    <m/>
    <m/>
    <m/>
    <d v="2020-02-11T00:00:00"/>
    <m/>
    <n v="2"/>
    <m/>
    <m/>
    <n v="3"/>
    <n v="20220330"/>
    <n v="20220318"/>
    <n v="122200"/>
    <n v="0"/>
    <m/>
  </r>
  <r>
    <n v="900971006"/>
    <s v="SUBRED INTEGRADA DE SERVICIOS DE SALUD NORTE ESE"/>
    <m/>
    <n v="75353725"/>
    <m/>
    <n v="75353725"/>
    <m/>
    <d v="2022-07-12T00:00:00"/>
    <n v="75353725"/>
    <s v="900971006__75353725"/>
    <n v="14400695"/>
    <n v="14400695"/>
    <s v="C)Glosas total pendiente por respuesta de IPS"/>
    <x v="3"/>
    <m/>
    <m/>
    <s v="OK"/>
    <n v="14400695"/>
    <n v="0"/>
    <n v="0"/>
    <n v="0"/>
    <n v="0"/>
    <m/>
    <n v="14400695"/>
    <s v="AUT SE DEVUELVE FACTURA LA AUTORIZACION QUE ENVIAN ES SOLO D URGENCIAS 221718523025753 GESTIONAR CON EL AREA ENCARGADA LA AUT DE LOS SERVICCIOS FACUTRADOS OBJECION DRA MAIBER A.FACTURACION EcografÍa dopler mINFER FACT 2 S1 el cups incluyDOS MMIEMBROS INFERIORES.$ 421.000 Cánula nasaL F2 S1 POR ESTANCIA $ 1.200 FACTURAN Bipersonal 15 días JUNIO19 JULIO4 INGESO PISO 20JUNIO 16:20 acepta como Habitación 4 camas objeta la diferencia. ($280.000- 195.700)$ 84.300 Pertinencia médTSH- T4 F2 S1 pertinentes 1 de cada 1 cambio hormonal reflejADO  4-6 SS $ 175.200 EKG NO INTERPERETADO $ 54.700 ECO TIRODIDES NO INTERPRETADO $ 133.300Paraclínicos Hemograma  BilirUBINA  BUN Creatinina Proteinas en orina 24HRS $ 120.800 MIE"/>
    <n v="0"/>
    <n v="14400695"/>
    <m/>
    <m/>
    <m/>
    <m/>
    <m/>
    <m/>
    <m/>
    <d v="2022-11-09T00:00:00"/>
    <m/>
    <n v="9"/>
    <m/>
    <s v="SI"/>
    <n v="1"/>
    <n v="21001231"/>
    <n v="20221118"/>
    <n v="14400695"/>
    <n v="0"/>
    <m/>
  </r>
  <r>
    <n v="900971006"/>
    <s v="SUBRED INTEGRADA DE SERVICIOS DE SALUD NORTE ESE"/>
    <m/>
    <n v="75347231"/>
    <m/>
    <n v="75347231"/>
    <m/>
    <d v="2022-06-30T00:00:00"/>
    <n v="75347231"/>
    <s v="900971006__75347231"/>
    <n v="470300"/>
    <n v="470300"/>
    <s v="C)Glosas total pendiente por respuesta de IPS"/>
    <x v="3"/>
    <m/>
    <m/>
    <s v="OK"/>
    <n v="470300"/>
    <n v="0"/>
    <n v="0"/>
    <n v="0"/>
    <n v="0"/>
    <m/>
    <n v="470300"/>
    <s v="AUT: SE DEVUELVE FACTURA NO SE EVIDENCIA AUTORIZCIONPARA EL SERVICIO FACTURADO. SOLICITAR AUT PARA DARTRAMITE DE PAGO.NANCY"/>
    <n v="0"/>
    <n v="470300"/>
    <m/>
    <m/>
    <m/>
    <m/>
    <m/>
    <m/>
    <m/>
    <d v="2022-08-18T00:00:00"/>
    <m/>
    <n v="9"/>
    <m/>
    <s v="SI"/>
    <n v="1"/>
    <n v="21001231"/>
    <n v="20220818"/>
    <n v="470300"/>
    <n v="0"/>
    <m/>
  </r>
  <r>
    <n v="900971006"/>
    <s v="SUBRED INTEGRADA DE SERVICIOS DE SALUD NORTE ESE"/>
    <m/>
    <n v="75347997"/>
    <m/>
    <n v="75347997"/>
    <m/>
    <d v="2022-07-01T00:00:00"/>
    <n v="75347997"/>
    <s v="900971006__75347997"/>
    <n v="94500"/>
    <n v="94500"/>
    <s v="C)Glosas total pendiente por respuesta de IPS"/>
    <x v="3"/>
    <m/>
    <m/>
    <s v="OK"/>
    <n v="94500"/>
    <n v="0"/>
    <n v="0"/>
    <n v="0"/>
    <n v="0"/>
    <m/>
    <n v="94500"/>
    <s v="AUT: SE DEVUELVE FACTURA: NO SE EVIDENCIA AUTORIZACIONPARA EL SERVICIO DE LA URGENCIA, FAVOR SOLICITAR AUT. ALCORREO capautorizaciones@epscomfenalcovalle.com.co. PARADAR TRAMITE DE PAGO.                          NANCY"/>
    <n v="0"/>
    <n v="94500"/>
    <m/>
    <m/>
    <m/>
    <m/>
    <m/>
    <m/>
    <m/>
    <d v="2022-08-18T00:00:00"/>
    <m/>
    <n v="9"/>
    <m/>
    <s v="SI"/>
    <n v="1"/>
    <n v="21001231"/>
    <n v="20220818"/>
    <n v="94500"/>
    <n v="0"/>
    <m/>
  </r>
  <r>
    <n v="900971006"/>
    <s v="SUBRED INTEGRADA DE SERVICIOS DE SALUD NORTE ESE"/>
    <m/>
    <n v="75337165"/>
    <m/>
    <n v="75337165"/>
    <m/>
    <d v="2022-06-16T00:00:00"/>
    <n v="75337165"/>
    <s v="900971006__75337165"/>
    <n v="2764700"/>
    <n v="2764700"/>
    <s v="C)Glosas total pendiente por respuesta de IPS"/>
    <x v="3"/>
    <m/>
    <m/>
    <s v="OK"/>
    <n v="2764700"/>
    <n v="0"/>
    <n v="0"/>
    <n v="0"/>
    <n v="0"/>
    <m/>
    <n v="2764700"/>
    <s v="AUT SE DEVUELVE FACTURA SOLO HAY AUTORIZACION PARA LA URGENICIA 221838524606941 NO HAY AUTORIZACION PARA LA HOSPITALZIACON GESTIONAR CON EL AREA ENCARGADA DE AUTORIZACIONES.MILENA"/>
    <n v="0"/>
    <n v="2764700"/>
    <m/>
    <m/>
    <m/>
    <m/>
    <m/>
    <m/>
    <m/>
    <d v="2022-08-18T00:00:00"/>
    <m/>
    <n v="9"/>
    <m/>
    <s v="SI"/>
    <n v="1"/>
    <n v="21001231"/>
    <n v="20220818"/>
    <n v="2764700"/>
    <n v="0"/>
    <m/>
  </r>
  <r>
    <n v="900971006"/>
    <s v="SUBRED INTEGRADA DE SERVICIOS DE SALUD NORTE ESE"/>
    <m/>
    <n v="75298216"/>
    <m/>
    <n v="75298216"/>
    <m/>
    <d v="2022-04-28T00:00:00"/>
    <n v="75298216"/>
    <s v="900971006__75298216"/>
    <n v="7145000"/>
    <n v="7145000"/>
    <s v="C)Glosas total pendiente por respuesta de IPS"/>
    <x v="3"/>
    <m/>
    <m/>
    <s v="OK"/>
    <n v="7145000"/>
    <n v="0"/>
    <n v="0"/>
    <n v="0"/>
    <n v="0"/>
    <m/>
    <n v="7145000"/>
    <s v="AUT SE DEVUELVE FACTURA NO HAY AUTORIZACION PARA EL SERVICIO FACTURADO GESTIONAR CON EL AREA ENCARGADA.PTE MED MILENA"/>
    <n v="0"/>
    <n v="7145000"/>
    <m/>
    <m/>
    <m/>
    <m/>
    <m/>
    <m/>
    <m/>
    <d v="2022-07-18T00:00:00"/>
    <m/>
    <n v="9"/>
    <m/>
    <s v="SI"/>
    <n v="1"/>
    <n v="21001231"/>
    <n v="20220718"/>
    <n v="7145000"/>
    <n v="0"/>
    <m/>
  </r>
  <r>
    <n v="900971006"/>
    <s v="SUBRED INTEGRADA DE SERVICIOS DE SALUD NORTE ESE"/>
    <m/>
    <n v="75272965"/>
    <m/>
    <n v="75272965"/>
    <m/>
    <d v="2022-03-22T00:00:00"/>
    <n v="75272965"/>
    <s v="900971006__75272965"/>
    <n v="4509300"/>
    <n v="4509300"/>
    <s v="C)Glosas total pendiente por respuesta de IPS"/>
    <x v="3"/>
    <m/>
    <m/>
    <s v="OK"/>
    <n v="4509300"/>
    <n v="0"/>
    <n v="0"/>
    <n v="0"/>
    <n v="0"/>
    <m/>
    <n v="4509300"/>
    <s v="AUT SE DEUVELVE FACTURA NO HAY AUTORIZACION PARA EL SERVICIO FACTURADO GESTIONAR CON EL AREA ENCARGADA. MILENA"/>
    <n v="0"/>
    <n v="4509300"/>
    <m/>
    <m/>
    <m/>
    <m/>
    <m/>
    <m/>
    <m/>
    <d v="2022-07-18T00:00:00"/>
    <m/>
    <n v="9"/>
    <m/>
    <s v="SI"/>
    <n v="1"/>
    <n v="21001231"/>
    <n v="20220718"/>
    <n v="4509300"/>
    <n v="0"/>
    <m/>
  </r>
  <r>
    <n v="900971006"/>
    <s v="SUBRED INTEGRADA DE SERVICIOS DE SALUD NORTE ESE"/>
    <m/>
    <n v="75369898"/>
    <m/>
    <n v="75369898"/>
    <m/>
    <d v="2022-08-03T00:00:00"/>
    <n v="75369898"/>
    <s v="900971006__75369898"/>
    <n v="80800"/>
    <n v="80800"/>
    <s v="C)Glosas total pendiente por respuesta de IPS"/>
    <x v="3"/>
    <m/>
    <m/>
    <s v="OK"/>
    <n v="80800"/>
    <n v="0"/>
    <n v="0"/>
    <n v="0"/>
    <n v="0"/>
    <m/>
    <n v="80800"/>
    <s v="COVID SE DEVUELVE FACTURA SE REALIZA LA VALIDACION NO APTA PARA PAGO REVISAR ESTA SIN EPS REPORTADA. MILENA"/>
    <n v="0"/>
    <n v="80800"/>
    <m/>
    <m/>
    <m/>
    <m/>
    <m/>
    <m/>
    <m/>
    <d v="2022-09-13T00:00:00"/>
    <m/>
    <n v="9"/>
    <m/>
    <s v="SI"/>
    <n v="1"/>
    <n v="21001231"/>
    <n v="20220913"/>
    <n v="80800"/>
    <n v="0"/>
    <m/>
  </r>
  <r>
    <n v="900971006"/>
    <s v="SUBRED INTEGRADA DE SERVICIOS DE SALUD NORTE ESE"/>
    <m/>
    <n v="75373453"/>
    <m/>
    <n v="75373453"/>
    <m/>
    <d v="2022-08-09T00:00:00"/>
    <n v="75373453"/>
    <s v="900971006__75373453"/>
    <n v="70600"/>
    <n v="70600"/>
    <s v="C)Glosas total pendiente por respuesta de IPS"/>
    <x v="3"/>
    <m/>
    <m/>
    <s v="OK"/>
    <n v="70600"/>
    <n v="0"/>
    <n v="0"/>
    <n v="0"/>
    <n v="0"/>
    <m/>
    <n v="70600"/>
    <s v="AUT. SE DEVUELVE FACTURA NO S EEVIDENCIA AUTORIZACIONPARA EL SEVICIO DE URGENICIA, POR FAVOR SOLICITAR AUT YTRANSCRIBIRLA EN LA FACT.NANCY"/>
    <n v="0"/>
    <n v="70600"/>
    <m/>
    <m/>
    <m/>
    <m/>
    <m/>
    <m/>
    <m/>
    <d v="2022-09-14T00:00:00"/>
    <m/>
    <n v="9"/>
    <m/>
    <s v="SI"/>
    <n v="1"/>
    <n v="21001231"/>
    <n v="20220919"/>
    <n v="70600"/>
    <n v="0"/>
    <m/>
  </r>
  <r>
    <n v="900971006"/>
    <s v="SUBRED INTEGRADA DE SERVICIOS DE SALUD NORTE ESE"/>
    <m/>
    <n v="75374404"/>
    <m/>
    <n v="75374404"/>
    <m/>
    <d v="2022-08-10T00:00:00"/>
    <n v="75374404"/>
    <s v="900971006__75374404"/>
    <n v="861400"/>
    <n v="861400"/>
    <s v="C)Glosas total pendiente por respuesta de IPS"/>
    <x v="3"/>
    <m/>
    <m/>
    <s v="OK"/>
    <n v="861400"/>
    <n v="0"/>
    <n v="0"/>
    <n v="0"/>
    <n v="0"/>
    <m/>
    <n v="861400"/>
    <s v="AUT. SE DEVUELVE FACT PORQUE NO SE EVIDENCIA AUTORIZACIONPARA EL SERVICIO PRESTADO, EL CORREO AL QUE ESTAN ENVIANDO LA SOLICITUD DE AUT ESTÁ ERRADO ES:capvalle@epsdelagente.com.co           nancy"/>
    <n v="0"/>
    <n v="861400"/>
    <m/>
    <m/>
    <m/>
    <m/>
    <m/>
    <m/>
    <m/>
    <d v="2022-09-14T00:00:00"/>
    <m/>
    <n v="9"/>
    <m/>
    <s v="SI"/>
    <n v="1"/>
    <n v="21001231"/>
    <n v="20220919"/>
    <n v="861400"/>
    <n v="0"/>
    <m/>
  </r>
  <r>
    <n v="900971006"/>
    <s v="SUBRED INTEGRADA DE SERVICIOS DE SALUD NORTE ESE"/>
    <m/>
    <n v="75348819"/>
    <m/>
    <n v="75348819"/>
    <m/>
    <d v="2022-07-04T00:00:00"/>
    <n v="75348819"/>
    <s v="900971006__75348819"/>
    <n v="1986300"/>
    <n v="1986300"/>
    <s v="C)Glosas total pendiente por respuesta de IPS"/>
    <x v="3"/>
    <m/>
    <m/>
    <s v="OK"/>
    <n v="1986300"/>
    <n v="0"/>
    <n v="0"/>
    <n v="0"/>
    <n v="0"/>
    <m/>
    <n v="1986300"/>
    <s v="AUT:DEVOLUCION DE FACTURA CON SOPORTES COMPLETOS: 1.NO SE EVIDENCIA AUTORIZACION PARA SERVICIOS FACTURADOS. 2.LA AUT221808524522748 PERTENECE A AUT DE URGENCIAS PRESENTADO EN LA FACTURA 75313853 POR LO CUAL SE DEBE SOLICITAR A LOS CORREOS CORPORATIVOS:Para autorizaciones de egresos hospitalarioscapautorizaciones@epsdelagente.com.cosolicitud de autorización de servicios de urgencias y procedautorizacionescap@epsdelagente.com.co - 3168341823 (servicioUNA VEZ SOLICITADA LA AUTORIZACION PRESENTAR CUENTA NUEVAMENTE. KEVIN YALANDA"/>
    <n v="0"/>
    <n v="1986300"/>
    <m/>
    <m/>
    <m/>
    <m/>
    <m/>
    <m/>
    <m/>
    <d v="2022-10-05T00:00:00"/>
    <m/>
    <n v="9"/>
    <m/>
    <s v="SI"/>
    <n v="1"/>
    <n v="21001231"/>
    <n v="20221005"/>
    <n v="1986300"/>
    <n v="0"/>
    <m/>
  </r>
  <r>
    <n v="900971006"/>
    <s v="SUBRED INTEGRADA DE SERVICIOS DE SALUD NORTE ESE"/>
    <m/>
    <n v="75407674"/>
    <m/>
    <n v="75407674"/>
    <m/>
    <d v="2022-09-23T00:00:00"/>
    <n v="75407674"/>
    <s v="900971006__75407674"/>
    <n v="2865700"/>
    <n v="2865700"/>
    <s v="G)factura inicial en Gestion por ERP"/>
    <x v="4"/>
    <m/>
    <m/>
    <s v="OK"/>
    <n v="2865700"/>
    <n v="0"/>
    <n v="0"/>
    <n v="0"/>
    <n v="0"/>
    <m/>
    <n v="0"/>
    <m/>
    <n v="0"/>
    <n v="2865700"/>
    <m/>
    <m/>
    <m/>
    <m/>
    <m/>
    <m/>
    <m/>
    <m/>
    <m/>
    <n v="1"/>
    <m/>
    <m/>
    <n v="1"/>
    <n v="20221230"/>
    <n v="20221219"/>
    <n v="2865700"/>
    <n v="0"/>
    <m/>
  </r>
  <r>
    <n v="900971006"/>
    <s v="SUBRED INTEGRADA DE SERVICIOS DE SALUD NORTE ESE"/>
    <m/>
    <n v="75418871"/>
    <m/>
    <n v="75418871"/>
    <m/>
    <d v="2022-10-06T00:00:00"/>
    <n v="75418871"/>
    <s v="900971006__75418871"/>
    <n v="54000"/>
    <n v="54000"/>
    <s v="G)factura inicial en Gestion por ERP"/>
    <x v="4"/>
    <m/>
    <m/>
    <s v="OK"/>
    <n v="54000"/>
    <n v="0"/>
    <n v="0"/>
    <n v="0"/>
    <n v="0"/>
    <m/>
    <n v="0"/>
    <m/>
    <n v="0"/>
    <n v="54000"/>
    <m/>
    <m/>
    <m/>
    <m/>
    <m/>
    <m/>
    <m/>
    <m/>
    <m/>
    <n v="1"/>
    <m/>
    <m/>
    <n v="1"/>
    <n v="20221230"/>
    <n v="20221219"/>
    <n v="54000"/>
    <n v="0"/>
    <m/>
  </r>
  <r>
    <n v="900971006"/>
    <s v="SUBRED INTEGRADA DE SERVICIOS DE SALUD NORTE ESE"/>
    <m/>
    <n v="75380865"/>
    <m/>
    <n v="75380865"/>
    <m/>
    <d v="2022-08-19T00:00:00"/>
    <n v="75380865"/>
    <s v="900971006__75380865"/>
    <n v="57700"/>
    <n v="57700"/>
    <s v="G)factura inicial en Gestion por ERP"/>
    <x v="4"/>
    <m/>
    <m/>
    <s v="OK"/>
    <n v="57700"/>
    <n v="0"/>
    <n v="0"/>
    <n v="0"/>
    <n v="0"/>
    <m/>
    <n v="0"/>
    <m/>
    <n v="0"/>
    <n v="57700"/>
    <m/>
    <m/>
    <m/>
    <m/>
    <m/>
    <m/>
    <m/>
    <m/>
    <m/>
    <n v="1"/>
    <m/>
    <m/>
    <n v="1"/>
    <n v="20221230"/>
    <n v="20221219"/>
    <n v="577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D856045-9532-4FDA-A54A-BA159FD6273D}" name="TablaDinámica4" cacheId="3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 ">
  <location ref="A3:C9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" showAll="0"/>
    <pivotField dataField="1" showAll="0"/>
    <pivotField numFmtId="164" showAll="0"/>
    <pivotField dataField="1" numFmtId="164" showAll="0"/>
    <pivotField showAll="0"/>
    <pivotField axis="axisRow" showAll="0">
      <items count="6">
        <item x="2"/>
        <item x="3"/>
        <item x="4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9" subtotal="count" baseField="0" baseItem="0"/>
    <dataField name="SALDO FACT IPS " fld="11" baseField="0" baseItem="0" numFmtId="164"/>
  </dataFields>
  <formats count="3">
    <format dxfId="1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2"/>
  <sheetViews>
    <sheetView showGridLines="0" topLeftCell="A39" workbookViewId="0">
      <selection activeCell="D52" sqref="D51:D52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900971006</v>
      </c>
      <c r="B2" s="1" t="s">
        <v>8</v>
      </c>
      <c r="C2" s="1">
        <v>0</v>
      </c>
      <c r="D2" s="4">
        <v>30038036</v>
      </c>
      <c r="E2" s="6">
        <v>42702</v>
      </c>
      <c r="F2" s="6">
        <v>42723</v>
      </c>
      <c r="G2" s="5">
        <v>125919</v>
      </c>
      <c r="H2" s="5">
        <v>125919</v>
      </c>
    </row>
    <row r="3" spans="1:8" x14ac:dyDescent="0.25">
      <c r="A3" s="1">
        <v>900971006</v>
      </c>
      <c r="B3" s="1" t="s">
        <v>8</v>
      </c>
      <c r="C3" s="1">
        <v>0</v>
      </c>
      <c r="D3" s="4">
        <v>30042165</v>
      </c>
      <c r="E3" s="6">
        <v>42714</v>
      </c>
      <c r="F3" s="6">
        <v>43555</v>
      </c>
      <c r="G3" s="5">
        <v>304800</v>
      </c>
      <c r="H3" s="5">
        <v>304800</v>
      </c>
    </row>
    <row r="4" spans="1:8" x14ac:dyDescent="0.25">
      <c r="A4" s="1">
        <v>900971006</v>
      </c>
      <c r="B4" s="1" t="s">
        <v>8</v>
      </c>
      <c r="C4" s="1">
        <v>0</v>
      </c>
      <c r="D4" s="4">
        <v>30042210</v>
      </c>
      <c r="E4" s="6">
        <v>42715</v>
      </c>
      <c r="F4" s="6">
        <v>43555</v>
      </c>
      <c r="G4" s="5">
        <v>95900</v>
      </c>
      <c r="H4" s="5">
        <v>95900</v>
      </c>
    </row>
    <row r="5" spans="1:8" x14ac:dyDescent="0.25">
      <c r="A5" s="1">
        <v>900971006</v>
      </c>
      <c r="B5" s="1" t="s">
        <v>8</v>
      </c>
      <c r="C5" s="1">
        <v>0</v>
      </c>
      <c r="D5" s="4">
        <v>43076972</v>
      </c>
      <c r="E5" s="6">
        <v>43080</v>
      </c>
      <c r="F5" s="6">
        <v>43192</v>
      </c>
      <c r="G5" s="5">
        <v>168900</v>
      </c>
      <c r="H5" s="5">
        <v>168900</v>
      </c>
    </row>
    <row r="6" spans="1:8" x14ac:dyDescent="0.25">
      <c r="A6" s="1">
        <v>900971006</v>
      </c>
      <c r="B6" s="1" t="s">
        <v>8</v>
      </c>
      <c r="C6" s="1">
        <v>0</v>
      </c>
      <c r="D6" s="4">
        <v>43174397</v>
      </c>
      <c r="E6" s="6">
        <v>43112</v>
      </c>
      <c r="F6" s="6">
        <v>43192</v>
      </c>
      <c r="G6" s="5">
        <v>558600</v>
      </c>
      <c r="H6" s="5">
        <v>558600</v>
      </c>
    </row>
    <row r="7" spans="1:8" x14ac:dyDescent="0.25">
      <c r="A7" s="1">
        <v>900971006</v>
      </c>
      <c r="B7" s="1" t="s">
        <v>8</v>
      </c>
      <c r="C7" s="1">
        <v>0</v>
      </c>
      <c r="D7" s="4">
        <v>43519541</v>
      </c>
      <c r="E7" s="6">
        <v>43195</v>
      </c>
      <c r="F7" s="6">
        <v>43344</v>
      </c>
      <c r="G7" s="5">
        <v>7688258</v>
      </c>
      <c r="H7" s="5">
        <v>7688258</v>
      </c>
    </row>
    <row r="8" spans="1:8" x14ac:dyDescent="0.25">
      <c r="A8" s="1">
        <v>900971006</v>
      </c>
      <c r="B8" s="1" t="s">
        <v>8</v>
      </c>
      <c r="C8" s="1">
        <v>0</v>
      </c>
      <c r="D8" s="4">
        <v>45449868</v>
      </c>
      <c r="E8" s="6">
        <v>43645</v>
      </c>
      <c r="F8" s="6">
        <v>43690</v>
      </c>
      <c r="G8" s="5">
        <v>1521730</v>
      </c>
      <c r="H8" s="5">
        <v>1521730</v>
      </c>
    </row>
    <row r="9" spans="1:8" x14ac:dyDescent="0.25">
      <c r="A9" s="1">
        <v>900971006</v>
      </c>
      <c r="B9" s="1" t="s">
        <v>8</v>
      </c>
      <c r="C9" s="1">
        <v>0</v>
      </c>
      <c r="D9" s="4">
        <v>46109066</v>
      </c>
      <c r="E9" s="6">
        <v>43801</v>
      </c>
      <c r="F9" s="6">
        <v>43810</v>
      </c>
      <c r="G9" s="5">
        <v>842830</v>
      </c>
      <c r="H9" s="5">
        <v>842830</v>
      </c>
    </row>
    <row r="10" spans="1:8" x14ac:dyDescent="0.25">
      <c r="A10" s="1">
        <v>900971006</v>
      </c>
      <c r="B10" s="1" t="s">
        <v>8</v>
      </c>
      <c r="C10" s="1">
        <v>0</v>
      </c>
      <c r="D10" s="4">
        <v>46217393</v>
      </c>
      <c r="E10" s="6">
        <v>43834</v>
      </c>
      <c r="F10" s="6">
        <v>43872</v>
      </c>
      <c r="G10" s="5">
        <v>3794650</v>
      </c>
      <c r="H10" s="5">
        <v>3794650</v>
      </c>
    </row>
    <row r="11" spans="1:8" x14ac:dyDescent="0.25">
      <c r="A11" s="1">
        <v>900971006</v>
      </c>
      <c r="B11" s="1" t="s">
        <v>8</v>
      </c>
      <c r="C11" s="1">
        <v>0</v>
      </c>
      <c r="D11" s="4">
        <v>46237181</v>
      </c>
      <c r="E11" s="6">
        <v>43842</v>
      </c>
      <c r="F11" s="6">
        <v>43872</v>
      </c>
      <c r="G11" s="5">
        <v>3617370</v>
      </c>
      <c r="H11" s="5">
        <v>3617370</v>
      </c>
    </row>
    <row r="12" spans="1:8" x14ac:dyDescent="0.25">
      <c r="A12" s="1">
        <v>900971006</v>
      </c>
      <c r="B12" s="1" t="s">
        <v>8</v>
      </c>
      <c r="C12" s="1">
        <v>0</v>
      </c>
      <c r="D12" s="4">
        <v>46289019</v>
      </c>
      <c r="E12" s="6">
        <v>43854</v>
      </c>
      <c r="F12" s="6">
        <v>43872</v>
      </c>
      <c r="G12" s="5">
        <v>122200</v>
      </c>
      <c r="H12" s="5">
        <v>122200</v>
      </c>
    </row>
    <row r="13" spans="1:8" x14ac:dyDescent="0.25">
      <c r="A13" s="1">
        <v>900971006</v>
      </c>
      <c r="B13" s="1" t="s">
        <v>8</v>
      </c>
      <c r="C13" s="1">
        <v>0</v>
      </c>
      <c r="D13" s="4">
        <v>46387464</v>
      </c>
      <c r="E13" s="6">
        <v>43876</v>
      </c>
      <c r="F13" s="6">
        <v>43900</v>
      </c>
      <c r="G13" s="5">
        <v>5191166</v>
      </c>
      <c r="H13" s="5">
        <v>5191166</v>
      </c>
    </row>
    <row r="14" spans="1:8" x14ac:dyDescent="0.25">
      <c r="A14" s="1">
        <v>900971006</v>
      </c>
      <c r="B14" s="1" t="s">
        <v>8</v>
      </c>
      <c r="C14" s="1">
        <v>0</v>
      </c>
      <c r="D14" s="4">
        <v>46618065</v>
      </c>
      <c r="E14" s="6">
        <v>43984</v>
      </c>
      <c r="F14" s="6">
        <v>44026</v>
      </c>
      <c r="G14" s="5">
        <v>11060510</v>
      </c>
      <c r="H14" s="5">
        <v>11060510</v>
      </c>
    </row>
    <row r="15" spans="1:8" x14ac:dyDescent="0.25">
      <c r="A15" s="1">
        <v>900971006</v>
      </c>
      <c r="B15" s="1" t="s">
        <v>8</v>
      </c>
      <c r="C15" s="1">
        <v>0</v>
      </c>
      <c r="D15" s="4">
        <v>46968475</v>
      </c>
      <c r="E15" s="6">
        <v>44134</v>
      </c>
      <c r="F15" s="6">
        <v>44144</v>
      </c>
      <c r="G15" s="5">
        <v>8039475</v>
      </c>
      <c r="H15" s="5">
        <v>8039475</v>
      </c>
    </row>
    <row r="16" spans="1:8" x14ac:dyDescent="0.25">
      <c r="A16" s="1">
        <v>900971006</v>
      </c>
      <c r="B16" s="1" t="s">
        <v>8</v>
      </c>
      <c r="C16" s="1">
        <v>0</v>
      </c>
      <c r="D16" s="4">
        <v>75046193</v>
      </c>
      <c r="E16" s="6">
        <v>44256</v>
      </c>
      <c r="F16" s="6">
        <v>44293</v>
      </c>
      <c r="G16" s="5">
        <v>51126648</v>
      </c>
      <c r="H16" s="5">
        <v>51126648</v>
      </c>
    </row>
    <row r="17" spans="1:8" x14ac:dyDescent="0.25">
      <c r="A17" s="1">
        <v>900971006</v>
      </c>
      <c r="B17" s="1" t="s">
        <v>8</v>
      </c>
      <c r="C17" s="1">
        <v>0</v>
      </c>
      <c r="D17" s="4">
        <v>75053810</v>
      </c>
      <c r="E17" s="6">
        <v>44269</v>
      </c>
      <c r="F17" s="6">
        <v>44293</v>
      </c>
      <c r="G17" s="5">
        <v>965790</v>
      </c>
      <c r="H17" s="5">
        <v>965790</v>
      </c>
    </row>
    <row r="18" spans="1:8" x14ac:dyDescent="0.25">
      <c r="A18" s="1">
        <v>900971006</v>
      </c>
      <c r="B18" s="1" t="s">
        <v>8</v>
      </c>
      <c r="C18" s="1">
        <v>0</v>
      </c>
      <c r="D18" s="4">
        <v>75142582</v>
      </c>
      <c r="E18" s="6">
        <v>44440</v>
      </c>
      <c r="F18" s="6">
        <v>44481</v>
      </c>
      <c r="G18" s="5">
        <v>11535430</v>
      </c>
      <c r="H18" s="5">
        <v>11535430</v>
      </c>
    </row>
    <row r="19" spans="1:8" x14ac:dyDescent="0.25">
      <c r="A19" s="1">
        <v>900971006</v>
      </c>
      <c r="B19" s="1" t="s">
        <v>8</v>
      </c>
      <c r="C19" s="1">
        <v>0</v>
      </c>
      <c r="D19" s="4">
        <v>75148370</v>
      </c>
      <c r="E19" s="6">
        <v>44451</v>
      </c>
      <c r="F19" s="6">
        <v>44513</v>
      </c>
      <c r="G19" s="5">
        <v>140200</v>
      </c>
      <c r="H19" s="5">
        <v>140200</v>
      </c>
    </row>
    <row r="20" spans="1:8" x14ac:dyDescent="0.25">
      <c r="A20" s="1">
        <v>900971006</v>
      </c>
      <c r="B20" s="1" t="s">
        <v>8</v>
      </c>
      <c r="C20" s="1">
        <v>0</v>
      </c>
      <c r="D20" s="4">
        <v>75150396</v>
      </c>
      <c r="E20" s="6">
        <v>44454</v>
      </c>
      <c r="F20" s="6">
        <v>44481</v>
      </c>
      <c r="G20" s="5">
        <v>126500</v>
      </c>
      <c r="H20" s="5">
        <v>126500</v>
      </c>
    </row>
    <row r="21" spans="1:8" x14ac:dyDescent="0.25">
      <c r="A21" s="1">
        <v>900971006</v>
      </c>
      <c r="B21" s="1" t="s">
        <v>8</v>
      </c>
      <c r="C21" s="1">
        <v>0</v>
      </c>
      <c r="D21" s="4">
        <v>75166357</v>
      </c>
      <c r="E21" s="6">
        <v>44478</v>
      </c>
      <c r="F21" s="6">
        <v>44513</v>
      </c>
      <c r="G21" s="5">
        <v>110272</v>
      </c>
      <c r="H21" s="5">
        <v>110272</v>
      </c>
    </row>
    <row r="22" spans="1:8" x14ac:dyDescent="0.25">
      <c r="A22" s="1">
        <v>900971006</v>
      </c>
      <c r="B22" s="1" t="s">
        <v>8</v>
      </c>
      <c r="C22" s="1">
        <v>0</v>
      </c>
      <c r="D22" s="4">
        <v>75221062</v>
      </c>
      <c r="E22" s="6">
        <v>44566</v>
      </c>
      <c r="F22" s="6">
        <v>44613</v>
      </c>
      <c r="G22" s="5">
        <v>607800</v>
      </c>
      <c r="H22" s="5">
        <v>607800</v>
      </c>
    </row>
    <row r="23" spans="1:8" x14ac:dyDescent="0.25">
      <c r="A23" s="1">
        <v>900971006</v>
      </c>
      <c r="B23" s="1" t="s">
        <v>8</v>
      </c>
      <c r="C23" s="1">
        <v>0</v>
      </c>
      <c r="D23" s="4">
        <v>75263974</v>
      </c>
      <c r="E23" s="6">
        <v>44628</v>
      </c>
      <c r="F23" s="6">
        <v>44728</v>
      </c>
      <c r="G23" s="5">
        <v>66500</v>
      </c>
      <c r="H23" s="5">
        <v>66500</v>
      </c>
    </row>
    <row r="24" spans="1:8" x14ac:dyDescent="0.25">
      <c r="A24" s="1">
        <v>900971006</v>
      </c>
      <c r="B24" s="1" t="s">
        <v>8</v>
      </c>
      <c r="C24" s="1">
        <v>0</v>
      </c>
      <c r="D24" s="4">
        <v>75264867</v>
      </c>
      <c r="E24" s="6">
        <v>44629</v>
      </c>
      <c r="F24" s="6">
        <v>44663</v>
      </c>
      <c r="G24" s="5">
        <v>461300</v>
      </c>
      <c r="H24" s="5">
        <v>461300</v>
      </c>
    </row>
    <row r="25" spans="1:8" x14ac:dyDescent="0.25">
      <c r="A25" s="1">
        <v>900971006</v>
      </c>
      <c r="B25" s="1" t="s">
        <v>8</v>
      </c>
      <c r="C25" s="1">
        <v>0</v>
      </c>
      <c r="D25" s="4">
        <v>75272965</v>
      </c>
      <c r="E25" s="6">
        <v>44642</v>
      </c>
      <c r="F25" s="6">
        <v>44760</v>
      </c>
      <c r="G25" s="5">
        <v>4509300</v>
      </c>
      <c r="H25" s="5">
        <v>4509300</v>
      </c>
    </row>
    <row r="26" spans="1:8" x14ac:dyDescent="0.25">
      <c r="A26" s="1">
        <v>900971006</v>
      </c>
      <c r="B26" s="1" t="s">
        <v>8</v>
      </c>
      <c r="C26" s="1">
        <v>0</v>
      </c>
      <c r="D26" s="4">
        <v>75281041</v>
      </c>
      <c r="E26" s="6">
        <v>44654</v>
      </c>
      <c r="F26" s="6">
        <v>44813</v>
      </c>
      <c r="G26" s="5">
        <v>141100</v>
      </c>
      <c r="H26" s="5">
        <v>141100</v>
      </c>
    </row>
    <row r="27" spans="1:8" x14ac:dyDescent="0.25">
      <c r="A27" s="1">
        <v>900971006</v>
      </c>
      <c r="B27" s="1" t="s">
        <v>8</v>
      </c>
      <c r="C27" s="1">
        <v>0</v>
      </c>
      <c r="D27" s="4">
        <v>75286071</v>
      </c>
      <c r="E27" s="6">
        <v>44662</v>
      </c>
      <c r="F27" s="6">
        <v>44760</v>
      </c>
      <c r="G27" s="5">
        <v>139100</v>
      </c>
      <c r="H27" s="5">
        <v>139100</v>
      </c>
    </row>
    <row r="28" spans="1:8" x14ac:dyDescent="0.25">
      <c r="A28" s="1">
        <v>900971006</v>
      </c>
      <c r="B28" s="1" t="s">
        <v>8</v>
      </c>
      <c r="C28" s="1">
        <v>0</v>
      </c>
      <c r="D28" s="4">
        <v>75288108</v>
      </c>
      <c r="E28" s="6">
        <v>44664</v>
      </c>
      <c r="F28" s="6">
        <v>44760</v>
      </c>
      <c r="G28" s="5">
        <v>752400</v>
      </c>
      <c r="H28" s="5">
        <v>752400</v>
      </c>
    </row>
    <row r="29" spans="1:8" x14ac:dyDescent="0.25">
      <c r="A29" s="1">
        <v>900971006</v>
      </c>
      <c r="B29" s="1" t="s">
        <v>8</v>
      </c>
      <c r="C29" s="1">
        <v>0</v>
      </c>
      <c r="D29" s="4">
        <v>75298216</v>
      </c>
      <c r="E29" s="6">
        <v>44679</v>
      </c>
      <c r="F29" s="6">
        <v>44760</v>
      </c>
      <c r="G29" s="5">
        <v>7145000</v>
      </c>
      <c r="H29" s="5">
        <v>7145000</v>
      </c>
    </row>
    <row r="30" spans="1:8" x14ac:dyDescent="0.25">
      <c r="A30" s="1">
        <v>900971006</v>
      </c>
      <c r="B30" s="1" t="s">
        <v>8</v>
      </c>
      <c r="C30" s="1">
        <v>0</v>
      </c>
      <c r="D30" s="4">
        <v>75304773</v>
      </c>
      <c r="E30" s="6">
        <v>44687</v>
      </c>
      <c r="F30" s="6">
        <v>44760</v>
      </c>
      <c r="G30" s="5">
        <v>333600</v>
      </c>
      <c r="H30" s="5">
        <v>333600</v>
      </c>
    </row>
    <row r="31" spans="1:8" x14ac:dyDescent="0.25">
      <c r="A31" s="1">
        <v>900971006</v>
      </c>
      <c r="B31" s="1" t="s">
        <v>8</v>
      </c>
      <c r="C31" s="1">
        <v>0</v>
      </c>
      <c r="D31" s="4">
        <v>75310844</v>
      </c>
      <c r="E31" s="6">
        <v>44696</v>
      </c>
      <c r="F31" s="6" t="s">
        <v>9</v>
      </c>
      <c r="G31" s="5">
        <v>65700</v>
      </c>
      <c r="H31" s="5">
        <v>65700</v>
      </c>
    </row>
    <row r="32" spans="1:8" x14ac:dyDescent="0.25">
      <c r="A32" s="1">
        <v>900971006</v>
      </c>
      <c r="B32" s="1" t="s">
        <v>8</v>
      </c>
      <c r="C32" s="1">
        <v>0</v>
      </c>
      <c r="D32" s="4">
        <v>75313853</v>
      </c>
      <c r="E32" s="6">
        <v>44699</v>
      </c>
      <c r="F32" s="6">
        <v>44764</v>
      </c>
      <c r="G32" s="5">
        <v>538200</v>
      </c>
      <c r="H32" s="5">
        <v>538200</v>
      </c>
    </row>
    <row r="33" spans="1:8" x14ac:dyDescent="0.25">
      <c r="A33" s="1">
        <v>900971006</v>
      </c>
      <c r="B33" s="1" t="s">
        <v>8</v>
      </c>
      <c r="C33" s="1">
        <v>0</v>
      </c>
      <c r="D33" s="4">
        <v>75335234</v>
      </c>
      <c r="E33" s="6">
        <v>44726</v>
      </c>
      <c r="F33" s="6">
        <v>44791</v>
      </c>
      <c r="G33" s="5">
        <v>126000</v>
      </c>
      <c r="H33" s="5">
        <v>126000</v>
      </c>
    </row>
    <row r="34" spans="1:8" x14ac:dyDescent="0.25">
      <c r="A34" s="1">
        <v>900971006</v>
      </c>
      <c r="B34" s="1" t="s">
        <v>8</v>
      </c>
      <c r="C34" s="1">
        <v>0</v>
      </c>
      <c r="D34" s="4">
        <v>75337165</v>
      </c>
      <c r="E34" s="6">
        <v>44728</v>
      </c>
      <c r="F34" s="6">
        <v>44791</v>
      </c>
      <c r="G34" s="5">
        <v>2764700</v>
      </c>
      <c r="H34" s="5">
        <v>2764700</v>
      </c>
    </row>
    <row r="35" spans="1:8" x14ac:dyDescent="0.25">
      <c r="A35" s="1">
        <v>900971006</v>
      </c>
      <c r="B35" s="1" t="s">
        <v>8</v>
      </c>
      <c r="C35" s="1">
        <v>0</v>
      </c>
      <c r="D35" s="4">
        <v>75338734</v>
      </c>
      <c r="E35" s="6">
        <v>44730</v>
      </c>
      <c r="F35" s="6">
        <v>44874</v>
      </c>
      <c r="G35" s="5">
        <v>493300</v>
      </c>
      <c r="H35" s="5">
        <v>493300</v>
      </c>
    </row>
    <row r="36" spans="1:8" x14ac:dyDescent="0.25">
      <c r="A36" s="1">
        <v>900971006</v>
      </c>
      <c r="B36" s="1" t="s">
        <v>8</v>
      </c>
      <c r="C36" s="1">
        <v>0</v>
      </c>
      <c r="D36" s="4">
        <v>75342581</v>
      </c>
      <c r="E36" s="6">
        <v>44735</v>
      </c>
      <c r="F36" s="6">
        <v>44791</v>
      </c>
      <c r="G36" s="5">
        <v>568200</v>
      </c>
      <c r="H36" s="5">
        <v>568200</v>
      </c>
    </row>
    <row r="37" spans="1:8" x14ac:dyDescent="0.25">
      <c r="A37" s="1">
        <v>900971006</v>
      </c>
      <c r="B37" s="1" t="s">
        <v>8</v>
      </c>
      <c r="C37" s="1">
        <v>0</v>
      </c>
      <c r="D37" s="4">
        <v>75344005</v>
      </c>
      <c r="E37" s="6">
        <v>44738</v>
      </c>
      <c r="F37" s="6" t="s">
        <v>9</v>
      </c>
      <c r="G37" s="5">
        <v>183700</v>
      </c>
      <c r="H37" s="5">
        <v>183700</v>
      </c>
    </row>
    <row r="38" spans="1:8" x14ac:dyDescent="0.25">
      <c r="A38" s="1">
        <v>900971006</v>
      </c>
      <c r="B38" s="1" t="s">
        <v>8</v>
      </c>
      <c r="C38" s="1">
        <v>0</v>
      </c>
      <c r="D38" s="4">
        <v>75346396</v>
      </c>
      <c r="E38" s="6">
        <v>44741</v>
      </c>
      <c r="F38" s="6">
        <v>44874</v>
      </c>
      <c r="G38" s="5">
        <v>790100</v>
      </c>
      <c r="H38" s="5">
        <v>790100</v>
      </c>
    </row>
    <row r="39" spans="1:8" x14ac:dyDescent="0.25">
      <c r="A39" s="1">
        <v>900971006</v>
      </c>
      <c r="B39" s="1" t="s">
        <v>8</v>
      </c>
      <c r="C39" s="1">
        <v>0</v>
      </c>
      <c r="D39" s="4">
        <v>75347231</v>
      </c>
      <c r="E39" s="6">
        <v>44742</v>
      </c>
      <c r="F39" s="6">
        <v>44791</v>
      </c>
      <c r="G39" s="5">
        <v>470300</v>
      </c>
      <c r="H39" s="5">
        <v>470300</v>
      </c>
    </row>
    <row r="40" spans="1:8" x14ac:dyDescent="0.25">
      <c r="A40" s="1">
        <v>900971006</v>
      </c>
      <c r="B40" s="1" t="s">
        <v>8</v>
      </c>
      <c r="C40" s="1">
        <v>0</v>
      </c>
      <c r="D40" s="4">
        <v>75347997</v>
      </c>
      <c r="E40" s="6">
        <v>44743</v>
      </c>
      <c r="F40" s="6">
        <v>44791</v>
      </c>
      <c r="G40" s="5">
        <v>94500</v>
      </c>
      <c r="H40" s="5">
        <v>94500</v>
      </c>
    </row>
    <row r="41" spans="1:8" x14ac:dyDescent="0.25">
      <c r="A41" s="1">
        <v>900971006</v>
      </c>
      <c r="B41" s="1" t="s">
        <v>8</v>
      </c>
      <c r="C41" s="1">
        <v>0</v>
      </c>
      <c r="D41" s="4">
        <v>75348280</v>
      </c>
      <c r="E41" s="6">
        <v>44744</v>
      </c>
      <c r="F41" s="6">
        <v>44853</v>
      </c>
      <c r="G41" s="5">
        <v>65700</v>
      </c>
      <c r="H41" s="5">
        <v>65700</v>
      </c>
    </row>
    <row r="42" spans="1:8" x14ac:dyDescent="0.25">
      <c r="A42" s="1">
        <v>900971006</v>
      </c>
      <c r="B42" s="1" t="s">
        <v>8</v>
      </c>
      <c r="C42" s="1">
        <v>0</v>
      </c>
      <c r="D42" s="4">
        <v>75348819</v>
      </c>
      <c r="E42" s="6">
        <v>44746</v>
      </c>
      <c r="F42" s="6">
        <v>44839</v>
      </c>
      <c r="G42" s="5">
        <v>1986300</v>
      </c>
      <c r="H42" s="5">
        <v>1986300</v>
      </c>
    </row>
    <row r="43" spans="1:8" x14ac:dyDescent="0.25">
      <c r="A43" s="1">
        <v>900971006</v>
      </c>
      <c r="B43" s="1" t="s">
        <v>8</v>
      </c>
      <c r="C43" s="1">
        <v>0</v>
      </c>
      <c r="D43" s="4">
        <v>75351670</v>
      </c>
      <c r="E43" s="6">
        <v>44750</v>
      </c>
      <c r="F43" s="6">
        <v>44874</v>
      </c>
      <c r="G43" s="5">
        <v>813600</v>
      </c>
      <c r="H43" s="5">
        <v>813600</v>
      </c>
    </row>
    <row r="44" spans="1:8" x14ac:dyDescent="0.25">
      <c r="A44" s="1">
        <v>900971006</v>
      </c>
      <c r="B44" s="1" t="s">
        <v>8</v>
      </c>
      <c r="C44" s="1">
        <v>0</v>
      </c>
      <c r="D44" s="4">
        <v>75351813</v>
      </c>
      <c r="E44" s="6">
        <v>44750</v>
      </c>
      <c r="F44" s="6">
        <v>44791</v>
      </c>
      <c r="G44" s="5">
        <v>508300</v>
      </c>
      <c r="H44" s="5">
        <v>508300</v>
      </c>
    </row>
    <row r="45" spans="1:8" x14ac:dyDescent="0.25">
      <c r="A45" s="1">
        <v>900971006</v>
      </c>
      <c r="B45" s="1" t="s">
        <v>8</v>
      </c>
      <c r="C45" s="1">
        <v>0</v>
      </c>
      <c r="D45" s="4">
        <v>75354214</v>
      </c>
      <c r="E45" s="6">
        <v>44754</v>
      </c>
      <c r="F45" s="6">
        <v>44839</v>
      </c>
      <c r="G45" s="5">
        <v>1518400</v>
      </c>
      <c r="H45" s="5">
        <v>1518400</v>
      </c>
    </row>
    <row r="46" spans="1:8" x14ac:dyDescent="0.25">
      <c r="A46" s="1">
        <v>900971006</v>
      </c>
      <c r="B46" s="1" t="s">
        <v>8</v>
      </c>
      <c r="C46" s="1">
        <v>0</v>
      </c>
      <c r="D46" s="4">
        <v>75353725</v>
      </c>
      <c r="E46" s="6">
        <v>44754</v>
      </c>
      <c r="F46" s="6">
        <v>44874</v>
      </c>
      <c r="G46" s="5">
        <v>14400695</v>
      </c>
      <c r="H46" s="5">
        <v>14400695</v>
      </c>
    </row>
    <row r="47" spans="1:8" x14ac:dyDescent="0.25">
      <c r="A47" s="1">
        <v>900971006</v>
      </c>
      <c r="B47" s="1" t="s">
        <v>8</v>
      </c>
      <c r="C47" s="1">
        <v>0</v>
      </c>
      <c r="D47" s="4">
        <v>75359831</v>
      </c>
      <c r="E47" s="6">
        <v>44762</v>
      </c>
      <c r="F47" s="6">
        <v>44874</v>
      </c>
      <c r="G47" s="5">
        <v>121800</v>
      </c>
      <c r="H47" s="5">
        <v>121800</v>
      </c>
    </row>
    <row r="48" spans="1:8" x14ac:dyDescent="0.25">
      <c r="A48" s="1">
        <v>900971006</v>
      </c>
      <c r="B48" s="1" t="s">
        <v>8</v>
      </c>
      <c r="C48" s="1">
        <v>0</v>
      </c>
      <c r="D48" s="4">
        <v>75362160</v>
      </c>
      <c r="E48" s="6">
        <v>44767</v>
      </c>
      <c r="F48" s="6">
        <v>44818</v>
      </c>
      <c r="G48" s="5">
        <v>3197565</v>
      </c>
      <c r="H48" s="5">
        <v>3197565</v>
      </c>
    </row>
    <row r="49" spans="1:8" x14ac:dyDescent="0.25">
      <c r="A49" s="1">
        <v>900971006</v>
      </c>
      <c r="B49" s="1" t="s">
        <v>8</v>
      </c>
      <c r="C49" s="1">
        <v>0</v>
      </c>
      <c r="D49" s="4">
        <v>75366316</v>
      </c>
      <c r="E49" s="6">
        <v>44771</v>
      </c>
      <c r="F49" s="6" t="s">
        <v>9</v>
      </c>
      <c r="G49" s="5">
        <v>65700</v>
      </c>
      <c r="H49" s="5">
        <v>65700</v>
      </c>
    </row>
    <row r="50" spans="1:8" x14ac:dyDescent="0.25">
      <c r="A50" s="1">
        <v>900971006</v>
      </c>
      <c r="B50" s="1" t="s">
        <v>8</v>
      </c>
      <c r="C50" s="1">
        <v>0</v>
      </c>
      <c r="D50" s="4">
        <v>75369898</v>
      </c>
      <c r="E50" s="6">
        <v>44776</v>
      </c>
      <c r="F50" s="6">
        <v>44817</v>
      </c>
      <c r="G50" s="5">
        <v>80800</v>
      </c>
      <c r="H50" s="5">
        <v>80800</v>
      </c>
    </row>
    <row r="51" spans="1:8" x14ac:dyDescent="0.25">
      <c r="A51" s="1">
        <v>900971006</v>
      </c>
      <c r="B51" s="1" t="s">
        <v>8</v>
      </c>
      <c r="C51" s="1">
        <v>0</v>
      </c>
      <c r="D51" s="4">
        <v>75373453</v>
      </c>
      <c r="E51" s="6">
        <v>44782</v>
      </c>
      <c r="F51" s="6">
        <v>44818</v>
      </c>
      <c r="G51" s="5">
        <v>70600</v>
      </c>
      <c r="H51" s="5">
        <v>70600</v>
      </c>
    </row>
    <row r="52" spans="1:8" x14ac:dyDescent="0.25">
      <c r="A52" s="1">
        <v>900971006</v>
      </c>
      <c r="B52" s="1" t="s">
        <v>8</v>
      </c>
      <c r="C52" s="1">
        <v>0</v>
      </c>
      <c r="D52" s="4">
        <v>75374404</v>
      </c>
      <c r="E52" s="6">
        <v>44783</v>
      </c>
      <c r="F52" s="6">
        <v>44818</v>
      </c>
      <c r="G52" s="5">
        <v>861400</v>
      </c>
      <c r="H52" s="5">
        <v>861400</v>
      </c>
    </row>
    <row r="53" spans="1:8" x14ac:dyDescent="0.25">
      <c r="A53" s="1">
        <v>900971006</v>
      </c>
      <c r="B53" s="1" t="s">
        <v>8</v>
      </c>
      <c r="C53" s="1">
        <v>0</v>
      </c>
      <c r="D53" s="4">
        <v>75380865</v>
      </c>
      <c r="E53" s="6">
        <v>44792</v>
      </c>
      <c r="F53" s="6" t="s">
        <v>9</v>
      </c>
      <c r="G53" s="5">
        <v>57700</v>
      </c>
      <c r="H53" s="5">
        <v>57700</v>
      </c>
    </row>
    <row r="54" spans="1:8" x14ac:dyDescent="0.25">
      <c r="A54" s="1">
        <v>900971006</v>
      </c>
      <c r="B54" s="1" t="s">
        <v>8</v>
      </c>
      <c r="C54" s="1">
        <v>0</v>
      </c>
      <c r="D54" s="4">
        <v>75386646</v>
      </c>
      <c r="E54" s="6">
        <v>44799</v>
      </c>
      <c r="F54" s="6" t="s">
        <v>9</v>
      </c>
      <c r="G54" s="5">
        <v>677800</v>
      </c>
      <c r="H54" s="5">
        <v>677800</v>
      </c>
    </row>
    <row r="55" spans="1:8" x14ac:dyDescent="0.25">
      <c r="A55" s="1">
        <v>900971006</v>
      </c>
      <c r="B55" s="1" t="s">
        <v>8</v>
      </c>
      <c r="C55" s="1">
        <v>0</v>
      </c>
      <c r="D55" s="4">
        <v>75390879</v>
      </c>
      <c r="E55" s="6">
        <v>44804</v>
      </c>
      <c r="F55" s="6">
        <v>44853</v>
      </c>
      <c r="G55" s="5">
        <v>133300</v>
      </c>
      <c r="H55" s="5">
        <v>133300</v>
      </c>
    </row>
    <row r="56" spans="1:8" x14ac:dyDescent="0.25">
      <c r="A56" s="1">
        <v>900971006</v>
      </c>
      <c r="B56" s="1" t="s">
        <v>8</v>
      </c>
      <c r="C56" s="1">
        <v>0</v>
      </c>
      <c r="D56" s="4">
        <v>75402133</v>
      </c>
      <c r="E56" s="6">
        <v>44819</v>
      </c>
      <c r="F56" s="6" t="s">
        <v>9</v>
      </c>
      <c r="G56" s="5">
        <v>72200</v>
      </c>
      <c r="H56" s="5">
        <v>72200</v>
      </c>
    </row>
    <row r="57" spans="1:8" x14ac:dyDescent="0.25">
      <c r="A57" s="1">
        <v>900971006</v>
      </c>
      <c r="B57" s="1" t="s">
        <v>8</v>
      </c>
      <c r="C57" s="1">
        <v>0</v>
      </c>
      <c r="D57" s="4">
        <v>75407674</v>
      </c>
      <c r="E57" s="6">
        <v>44827</v>
      </c>
      <c r="F57" s="6" t="s">
        <v>9</v>
      </c>
      <c r="G57" s="5">
        <v>2865700</v>
      </c>
      <c r="H57" s="5">
        <v>2865700</v>
      </c>
    </row>
    <row r="58" spans="1:8" x14ac:dyDescent="0.25">
      <c r="A58" s="1">
        <v>900971006</v>
      </c>
      <c r="B58" s="1" t="s">
        <v>8</v>
      </c>
      <c r="C58" s="1">
        <v>0</v>
      </c>
      <c r="D58" s="4">
        <v>75415495</v>
      </c>
      <c r="E58" s="6">
        <v>44837</v>
      </c>
      <c r="F58" s="6" t="s">
        <v>9</v>
      </c>
      <c r="G58" s="5">
        <v>240600</v>
      </c>
      <c r="H58" s="5">
        <v>240600</v>
      </c>
    </row>
    <row r="59" spans="1:8" x14ac:dyDescent="0.25">
      <c r="A59" s="1">
        <v>900971006</v>
      </c>
      <c r="B59" s="1" t="s">
        <v>8</v>
      </c>
      <c r="C59" s="1">
        <v>0</v>
      </c>
      <c r="D59" s="4">
        <v>75418871</v>
      </c>
      <c r="E59" s="6">
        <v>44840</v>
      </c>
      <c r="F59" s="6" t="s">
        <v>9</v>
      </c>
      <c r="G59" s="5">
        <v>54000</v>
      </c>
      <c r="H59" s="5">
        <v>54000</v>
      </c>
    </row>
    <row r="60" spans="1:8" x14ac:dyDescent="0.25">
      <c r="A60" s="1">
        <v>900971006</v>
      </c>
      <c r="B60" s="1" t="s">
        <v>8</v>
      </c>
      <c r="C60" s="1">
        <v>0</v>
      </c>
      <c r="D60" s="4">
        <v>75441962</v>
      </c>
      <c r="E60" s="6">
        <v>44869</v>
      </c>
      <c r="F60" s="6" t="s">
        <v>9</v>
      </c>
      <c r="G60" s="5">
        <v>66200</v>
      </c>
      <c r="H60" s="5">
        <v>66200</v>
      </c>
    </row>
    <row r="61" spans="1:8" x14ac:dyDescent="0.25">
      <c r="A61" s="1">
        <v>900971006</v>
      </c>
      <c r="B61" s="1" t="s">
        <v>8</v>
      </c>
      <c r="C61" s="1">
        <v>0</v>
      </c>
      <c r="D61" s="4">
        <v>75451068</v>
      </c>
      <c r="E61" s="6">
        <v>44886</v>
      </c>
      <c r="F61" s="6" t="s">
        <v>9</v>
      </c>
      <c r="G61" s="5">
        <v>513700</v>
      </c>
      <c r="H61" s="5">
        <v>513700</v>
      </c>
    </row>
    <row r="62" spans="1:8" x14ac:dyDescent="0.25">
      <c r="H62" s="7">
        <f>SUM(H2:H61)</f>
        <v>155760008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BF188-F8EA-4A03-A4C7-D749274D62EB}">
  <dimension ref="A3:C9"/>
  <sheetViews>
    <sheetView showGridLines="0" workbookViewId="0">
      <selection activeCell="C9" sqref="A4:C9"/>
    </sheetView>
  </sheetViews>
  <sheetFormatPr baseColWidth="10" defaultRowHeight="15" x14ac:dyDescent="0.25"/>
  <cols>
    <col min="1" max="1" width="29.5703125" bestFit="1" customWidth="1"/>
    <col min="2" max="2" width="15.7109375" bestFit="1" customWidth="1"/>
    <col min="3" max="3" width="23.140625" bestFit="1" customWidth="1"/>
  </cols>
  <sheetData>
    <row r="3" spans="1:3" x14ac:dyDescent="0.25">
      <c r="A3" s="14" t="s">
        <v>150</v>
      </c>
      <c r="B3" s="16" t="s">
        <v>151</v>
      </c>
      <c r="C3" t="s">
        <v>152</v>
      </c>
    </row>
    <row r="4" spans="1:3" x14ac:dyDescent="0.25">
      <c r="A4" s="15" t="s">
        <v>148</v>
      </c>
      <c r="B4" s="17">
        <v>29</v>
      </c>
      <c r="C4" s="18">
        <v>113514713</v>
      </c>
    </row>
    <row r="5" spans="1:3" x14ac:dyDescent="0.25">
      <c r="A5" s="15" t="s">
        <v>138</v>
      </c>
      <c r="B5" s="17">
        <v>10</v>
      </c>
      <c r="C5" s="18">
        <v>32383595</v>
      </c>
    </row>
    <row r="6" spans="1:3" x14ac:dyDescent="0.25">
      <c r="A6" s="15" t="s">
        <v>139</v>
      </c>
      <c r="B6" s="17">
        <v>3</v>
      </c>
      <c r="C6" s="18">
        <v>2977400</v>
      </c>
    </row>
    <row r="7" spans="1:3" x14ac:dyDescent="0.25">
      <c r="A7" s="15" t="s">
        <v>137</v>
      </c>
      <c r="B7" s="17">
        <v>12</v>
      </c>
      <c r="C7" s="18">
        <v>3013800</v>
      </c>
    </row>
    <row r="8" spans="1:3" x14ac:dyDescent="0.25">
      <c r="A8" s="15" t="s">
        <v>140</v>
      </c>
      <c r="B8" s="17">
        <v>6</v>
      </c>
      <c r="C8" s="18">
        <v>3870500</v>
      </c>
    </row>
    <row r="9" spans="1:3" x14ac:dyDescent="0.25">
      <c r="A9" s="15" t="s">
        <v>149</v>
      </c>
      <c r="B9" s="17">
        <v>60</v>
      </c>
      <c r="C9" s="18">
        <v>155760008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D0F60-2D64-405E-8740-8E76ADDFCDFB}">
  <dimension ref="A1:AS62"/>
  <sheetViews>
    <sheetView topLeftCell="C1" zoomScale="85" zoomScaleNormal="85" workbookViewId="0">
      <selection activeCell="H2" sqref="H2"/>
    </sheetView>
  </sheetViews>
  <sheetFormatPr baseColWidth="10" defaultRowHeight="15" x14ac:dyDescent="0.25"/>
  <cols>
    <col min="1" max="1" width="10.28515625" bestFit="1" customWidth="1"/>
    <col min="2" max="2" width="56.5703125" bestFit="1" customWidth="1"/>
    <col min="3" max="3" width="10.7109375" bestFit="1" customWidth="1"/>
    <col min="4" max="4" width="9.28515625" bestFit="1" customWidth="1"/>
    <col min="5" max="5" width="8" bestFit="1" customWidth="1"/>
    <col min="6" max="6" width="11.140625" bestFit="1" customWidth="1"/>
    <col min="7" max="7" width="10.28515625" bestFit="1" customWidth="1"/>
    <col min="9" max="9" width="14.42578125" bestFit="1" customWidth="1"/>
    <col min="10" max="10" width="24" bestFit="1" customWidth="1"/>
    <col min="11" max="12" width="15.28515625" bestFit="1" customWidth="1"/>
    <col min="13" max="13" width="23.7109375" customWidth="1"/>
    <col min="14" max="14" width="29.5703125" bestFit="1" customWidth="1"/>
    <col min="15" max="16" width="23.7109375" customWidth="1"/>
    <col min="17" max="17" width="14.5703125" bestFit="1" customWidth="1"/>
    <col min="18" max="18" width="15.42578125" bestFit="1" customWidth="1"/>
    <col min="19" max="20" width="12.7109375" bestFit="1" customWidth="1"/>
    <col min="21" max="21" width="15.85546875" bestFit="1" customWidth="1"/>
    <col min="22" max="22" width="13.42578125" bestFit="1" customWidth="1"/>
    <col min="23" max="23" width="38.28515625" customWidth="1"/>
    <col min="24" max="24" width="14.28515625" bestFit="1" customWidth="1"/>
    <col min="25" max="25" width="36.7109375" customWidth="1"/>
    <col min="26" max="26" width="14.42578125" bestFit="1" customWidth="1"/>
    <col min="27" max="27" width="14.28515625" bestFit="1" customWidth="1"/>
    <col min="28" max="28" width="11.140625" bestFit="1" customWidth="1"/>
    <col min="29" max="29" width="15.7109375" bestFit="1" customWidth="1"/>
    <col min="30" max="31" width="19.7109375" bestFit="1" customWidth="1"/>
    <col min="32" max="32" width="14.42578125" bestFit="1" customWidth="1"/>
    <col min="33" max="33" width="11.140625" bestFit="1" customWidth="1"/>
    <col min="34" max="34" width="19.140625" bestFit="1" customWidth="1"/>
    <col min="35" max="35" width="10.85546875" bestFit="1" customWidth="1"/>
    <col min="36" max="36" width="12.28515625" bestFit="1" customWidth="1"/>
    <col min="37" max="37" width="12.85546875" bestFit="1" customWidth="1"/>
    <col min="38" max="38" width="13.85546875" bestFit="1" customWidth="1"/>
    <col min="40" max="40" width="13.7109375" bestFit="1" customWidth="1"/>
    <col min="41" max="41" width="11.5703125" bestFit="1" customWidth="1"/>
    <col min="42" max="42" width="11" bestFit="1" customWidth="1"/>
    <col min="43" max="43" width="18.42578125" bestFit="1" customWidth="1"/>
    <col min="44" max="44" width="24.5703125" bestFit="1" customWidth="1"/>
    <col min="45" max="45" width="8.140625" bestFit="1" customWidth="1"/>
  </cols>
  <sheetData>
    <row r="1" spans="1:45" x14ac:dyDescent="0.25">
      <c r="K1" s="8">
        <f>SUBTOTAL(9,K3:K62)</f>
        <v>155760008</v>
      </c>
      <c r="L1" s="8">
        <f>SUBTOTAL(9,L3:L62)</f>
        <v>155760008</v>
      </c>
      <c r="R1" s="8">
        <f>SUBTOTAL(9,R3:R62)</f>
        <v>158944850</v>
      </c>
      <c r="S1" s="8">
        <f>SUBTOTAL(9,S3:S62)</f>
        <v>0</v>
      </c>
      <c r="T1" s="8">
        <f>SUBTOTAL(9,T3:T62)</f>
        <v>0</v>
      </c>
      <c r="U1" s="8">
        <f>SUBTOTAL(9,U3:U62)</f>
        <v>0</v>
      </c>
      <c r="V1" s="8">
        <f>SUBTOTAL(9,V3:V62)</f>
        <v>6198642</v>
      </c>
      <c r="X1" s="8">
        <f>SUBTOTAL(9,X3:X62)</f>
        <v>32383595</v>
      </c>
      <c r="Z1" s="8">
        <f>SUBTOTAL(9,Z3:Z62)</f>
        <v>117385213</v>
      </c>
      <c r="AA1" s="8">
        <f>SUBTOTAL(9,AA3:AA62)</f>
        <v>35360995</v>
      </c>
      <c r="AB1" s="8">
        <f>SUBTOTAL(9,AB3:AB62)</f>
        <v>0</v>
      </c>
      <c r="AC1" s="8">
        <f>SUBTOTAL(9,AC3:AC62)</f>
        <v>113514713</v>
      </c>
    </row>
    <row r="2" spans="1:45" ht="39.950000000000003" customHeight="1" x14ac:dyDescent="0.25">
      <c r="A2" s="9" t="s">
        <v>10</v>
      </c>
      <c r="B2" s="9" t="s">
        <v>11</v>
      </c>
      <c r="C2" s="9" t="s">
        <v>12</v>
      </c>
      <c r="D2" s="9" t="s">
        <v>13</v>
      </c>
      <c r="E2" s="9" t="s">
        <v>14</v>
      </c>
      <c r="F2" s="9" t="s">
        <v>15</v>
      </c>
      <c r="G2" s="9" t="s">
        <v>16</v>
      </c>
      <c r="H2" s="9" t="s">
        <v>17</v>
      </c>
      <c r="I2" s="10" t="s">
        <v>18</v>
      </c>
      <c r="J2" s="10" t="s">
        <v>19</v>
      </c>
      <c r="K2" s="9" t="s">
        <v>20</v>
      </c>
      <c r="L2" s="9" t="s">
        <v>21</v>
      </c>
      <c r="M2" s="9" t="s">
        <v>22</v>
      </c>
      <c r="N2" s="10" t="s">
        <v>23</v>
      </c>
      <c r="O2" s="10" t="s">
        <v>24</v>
      </c>
      <c r="P2" s="10" t="s">
        <v>25</v>
      </c>
      <c r="Q2" s="9" t="s">
        <v>26</v>
      </c>
      <c r="R2" s="9" t="s">
        <v>27</v>
      </c>
      <c r="S2" s="9" t="s">
        <v>28</v>
      </c>
      <c r="T2" s="9" t="s">
        <v>29</v>
      </c>
      <c r="U2" s="9" t="s">
        <v>30</v>
      </c>
      <c r="V2" s="10" t="s">
        <v>31</v>
      </c>
      <c r="W2" s="10" t="s">
        <v>32</v>
      </c>
      <c r="X2" s="10" t="s">
        <v>33</v>
      </c>
      <c r="Y2" s="10" t="s">
        <v>34</v>
      </c>
      <c r="Z2" s="9" t="s">
        <v>35</v>
      </c>
      <c r="AA2" s="9" t="s">
        <v>36</v>
      </c>
      <c r="AB2" s="10" t="s">
        <v>37</v>
      </c>
      <c r="AC2" s="10" t="s">
        <v>38</v>
      </c>
      <c r="AD2" s="10" t="s">
        <v>39</v>
      </c>
      <c r="AE2" s="10" t="s">
        <v>40</v>
      </c>
      <c r="AF2" s="9" t="s">
        <v>41</v>
      </c>
      <c r="AG2" s="9" t="s">
        <v>42</v>
      </c>
      <c r="AH2" s="9" t="s">
        <v>43</v>
      </c>
      <c r="AI2" s="9" t="s">
        <v>44</v>
      </c>
      <c r="AJ2" s="9" t="s">
        <v>45</v>
      </c>
      <c r="AK2" s="9" t="s">
        <v>46</v>
      </c>
      <c r="AL2" s="9" t="s">
        <v>47</v>
      </c>
      <c r="AM2" s="9" t="s">
        <v>48</v>
      </c>
      <c r="AN2" s="9" t="s">
        <v>49</v>
      </c>
      <c r="AO2" s="9" t="s">
        <v>50</v>
      </c>
      <c r="AP2" s="9" t="s">
        <v>51</v>
      </c>
      <c r="AQ2" s="9" t="s">
        <v>52</v>
      </c>
      <c r="AR2" s="9" t="s">
        <v>53</v>
      </c>
      <c r="AS2" s="9" t="s">
        <v>54</v>
      </c>
    </row>
    <row r="3" spans="1:45" x14ac:dyDescent="0.25">
      <c r="A3" s="1">
        <v>900971006</v>
      </c>
      <c r="B3" s="1" t="s">
        <v>8</v>
      </c>
      <c r="C3" s="1"/>
      <c r="D3" s="1">
        <v>75386646</v>
      </c>
      <c r="E3" s="1"/>
      <c r="F3" s="1"/>
      <c r="G3" s="1"/>
      <c r="H3" s="11">
        <v>44799</v>
      </c>
      <c r="I3" s="12">
        <v>75386646</v>
      </c>
      <c r="J3" s="11" t="s">
        <v>55</v>
      </c>
      <c r="K3" s="13">
        <v>677800</v>
      </c>
      <c r="L3" s="13">
        <v>677800</v>
      </c>
      <c r="M3" s="1" t="s">
        <v>56</v>
      </c>
      <c r="N3" s="1" t="s">
        <v>137</v>
      </c>
      <c r="O3" s="1"/>
      <c r="P3" s="1"/>
      <c r="Q3" s="1" t="s">
        <v>57</v>
      </c>
      <c r="R3" s="13"/>
      <c r="S3" s="13"/>
      <c r="T3" s="13"/>
      <c r="U3" s="13"/>
      <c r="V3" s="13"/>
      <c r="W3" s="1"/>
      <c r="X3" s="13"/>
      <c r="Y3" s="1"/>
      <c r="Z3" s="13"/>
      <c r="AA3" s="13"/>
      <c r="AB3" s="13"/>
      <c r="AC3" s="13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x14ac:dyDescent="0.25">
      <c r="A4" s="1">
        <v>900971006</v>
      </c>
      <c r="B4" s="1" t="s">
        <v>8</v>
      </c>
      <c r="C4" s="1"/>
      <c r="D4" s="1">
        <v>75402133</v>
      </c>
      <c r="E4" s="1"/>
      <c r="F4" s="1"/>
      <c r="G4" s="1"/>
      <c r="H4" s="11">
        <v>44819</v>
      </c>
      <c r="I4" s="12">
        <v>75402133</v>
      </c>
      <c r="J4" s="11" t="s">
        <v>58</v>
      </c>
      <c r="K4" s="13">
        <v>72200</v>
      </c>
      <c r="L4" s="13">
        <v>72200</v>
      </c>
      <c r="M4" s="1" t="s">
        <v>56</v>
      </c>
      <c r="N4" s="1" t="s">
        <v>137</v>
      </c>
      <c r="O4" s="1"/>
      <c r="P4" s="1"/>
      <c r="Q4" s="1" t="s">
        <v>57</v>
      </c>
      <c r="R4" s="13"/>
      <c r="S4" s="13"/>
      <c r="T4" s="13"/>
      <c r="U4" s="13"/>
      <c r="V4" s="13"/>
      <c r="W4" s="1"/>
      <c r="X4" s="13"/>
      <c r="Y4" s="1"/>
      <c r="Z4" s="13"/>
      <c r="AA4" s="13"/>
      <c r="AB4" s="13"/>
      <c r="AC4" s="13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</row>
    <row r="5" spans="1:45" x14ac:dyDescent="0.25">
      <c r="A5" s="1">
        <v>900971006</v>
      </c>
      <c r="B5" s="1" t="s">
        <v>8</v>
      </c>
      <c r="C5" s="1"/>
      <c r="D5" s="1">
        <v>75441962</v>
      </c>
      <c r="E5" s="1"/>
      <c r="F5" s="1"/>
      <c r="G5" s="1"/>
      <c r="H5" s="11">
        <v>44869</v>
      </c>
      <c r="I5" s="12">
        <v>75441962</v>
      </c>
      <c r="J5" s="11" t="s">
        <v>59</v>
      </c>
      <c r="K5" s="13">
        <v>66200</v>
      </c>
      <c r="L5" s="13">
        <v>66200</v>
      </c>
      <c r="M5" s="1" t="s">
        <v>56</v>
      </c>
      <c r="N5" s="1" t="s">
        <v>137</v>
      </c>
      <c r="O5" s="1"/>
      <c r="P5" s="1"/>
      <c r="Q5" s="1" t="s">
        <v>57</v>
      </c>
      <c r="R5" s="13"/>
      <c r="S5" s="13"/>
      <c r="T5" s="13"/>
      <c r="U5" s="13"/>
      <c r="V5" s="13"/>
      <c r="W5" s="1"/>
      <c r="X5" s="13"/>
      <c r="Y5" s="1"/>
      <c r="Z5" s="13"/>
      <c r="AA5" s="13"/>
      <c r="AB5" s="13"/>
      <c r="AC5" s="13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</row>
    <row r="6" spans="1:45" x14ac:dyDescent="0.25">
      <c r="A6" s="1">
        <v>900971006</v>
      </c>
      <c r="B6" s="1" t="s">
        <v>8</v>
      </c>
      <c r="C6" s="1"/>
      <c r="D6" s="1">
        <v>75451068</v>
      </c>
      <c r="E6" s="1"/>
      <c r="F6" s="1"/>
      <c r="G6" s="1"/>
      <c r="H6" s="11">
        <v>44886</v>
      </c>
      <c r="I6" s="12">
        <v>75451068</v>
      </c>
      <c r="J6" s="11" t="s">
        <v>60</v>
      </c>
      <c r="K6" s="13">
        <v>513700</v>
      </c>
      <c r="L6" s="13">
        <v>513700</v>
      </c>
      <c r="M6" s="1" t="s">
        <v>56</v>
      </c>
      <c r="N6" s="1" t="s">
        <v>137</v>
      </c>
      <c r="O6" s="1"/>
      <c r="P6" s="1"/>
      <c r="Q6" s="1" t="s">
        <v>57</v>
      </c>
      <c r="R6" s="13"/>
      <c r="S6" s="13"/>
      <c r="T6" s="13"/>
      <c r="U6" s="13"/>
      <c r="V6" s="13"/>
      <c r="W6" s="1"/>
      <c r="X6" s="13"/>
      <c r="Y6" s="1"/>
      <c r="Z6" s="13"/>
      <c r="AA6" s="13"/>
      <c r="AB6" s="13"/>
      <c r="AC6" s="13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</row>
    <row r="7" spans="1:45" x14ac:dyDescent="0.25">
      <c r="A7" s="1">
        <v>900971006</v>
      </c>
      <c r="B7" s="1" t="s">
        <v>8</v>
      </c>
      <c r="C7" s="1"/>
      <c r="D7" s="1">
        <v>75415495</v>
      </c>
      <c r="E7" s="1"/>
      <c r="F7" s="1"/>
      <c r="G7" s="1"/>
      <c r="H7" s="11">
        <v>44837</v>
      </c>
      <c r="I7" s="12">
        <v>75415495</v>
      </c>
      <c r="J7" s="11" t="s">
        <v>61</v>
      </c>
      <c r="K7" s="13">
        <v>240600</v>
      </c>
      <c r="L7" s="13">
        <v>240600</v>
      </c>
      <c r="M7" s="1" t="s">
        <v>56</v>
      </c>
      <c r="N7" s="1" t="s">
        <v>137</v>
      </c>
      <c r="O7" s="1"/>
      <c r="P7" s="1"/>
      <c r="Q7" s="1" t="s">
        <v>57</v>
      </c>
      <c r="R7" s="13"/>
      <c r="S7" s="13"/>
      <c r="T7" s="13"/>
      <c r="U7" s="13"/>
      <c r="V7" s="13"/>
      <c r="W7" s="1"/>
      <c r="X7" s="13"/>
      <c r="Y7" s="1"/>
      <c r="Z7" s="13"/>
      <c r="AA7" s="13"/>
      <c r="AB7" s="13"/>
      <c r="AC7" s="13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</row>
    <row r="8" spans="1:45" x14ac:dyDescent="0.25">
      <c r="A8" s="1">
        <v>900971006</v>
      </c>
      <c r="B8" s="1" t="s">
        <v>8</v>
      </c>
      <c r="C8" s="1"/>
      <c r="D8" s="1">
        <v>30042165</v>
      </c>
      <c r="E8" s="1"/>
      <c r="F8" s="1"/>
      <c r="G8" s="1"/>
      <c r="H8" s="11">
        <v>42714</v>
      </c>
      <c r="I8" s="12">
        <v>30042165</v>
      </c>
      <c r="J8" s="11" t="s">
        <v>62</v>
      </c>
      <c r="K8" s="13">
        <v>304800</v>
      </c>
      <c r="L8" s="13">
        <v>304800</v>
      </c>
      <c r="M8" s="1" t="s">
        <v>56</v>
      </c>
      <c r="N8" s="1" t="s">
        <v>137</v>
      </c>
      <c r="O8" s="1"/>
      <c r="P8" s="1"/>
      <c r="Q8" s="1" t="s">
        <v>57</v>
      </c>
      <c r="R8" s="13"/>
      <c r="S8" s="13"/>
      <c r="T8" s="13"/>
      <c r="U8" s="13"/>
      <c r="V8" s="13"/>
      <c r="W8" s="1"/>
      <c r="X8" s="13"/>
      <c r="Y8" s="1"/>
      <c r="Z8" s="13"/>
      <c r="AA8" s="13"/>
      <c r="AB8" s="13"/>
      <c r="AC8" s="13"/>
      <c r="AD8" s="1"/>
      <c r="AE8" s="1"/>
      <c r="AF8" s="1"/>
      <c r="AG8" s="1"/>
      <c r="AH8" s="1"/>
      <c r="AI8" s="11">
        <v>43555</v>
      </c>
      <c r="AJ8" s="1"/>
      <c r="AK8" s="1"/>
      <c r="AL8" s="1"/>
      <c r="AM8" s="1"/>
      <c r="AN8" s="1"/>
      <c r="AO8" s="1"/>
      <c r="AP8" s="1"/>
      <c r="AQ8" s="1"/>
      <c r="AR8" s="1"/>
      <c r="AS8" s="1"/>
    </row>
    <row r="9" spans="1:45" x14ac:dyDescent="0.25">
      <c r="A9" s="1">
        <v>900971006</v>
      </c>
      <c r="B9" s="1" t="s">
        <v>8</v>
      </c>
      <c r="C9" s="1"/>
      <c r="D9" s="1">
        <v>30042210</v>
      </c>
      <c r="E9" s="1"/>
      <c r="F9" s="1"/>
      <c r="G9" s="1"/>
      <c r="H9" s="11">
        <v>42715</v>
      </c>
      <c r="I9" s="12">
        <v>30042210</v>
      </c>
      <c r="J9" s="11" t="s">
        <v>63</v>
      </c>
      <c r="K9" s="13">
        <v>95900</v>
      </c>
      <c r="L9" s="13">
        <v>95900</v>
      </c>
      <c r="M9" s="1" t="s">
        <v>56</v>
      </c>
      <c r="N9" s="1" t="s">
        <v>137</v>
      </c>
      <c r="O9" s="1"/>
      <c r="P9" s="1"/>
      <c r="Q9" s="1" t="s">
        <v>57</v>
      </c>
      <c r="R9" s="13"/>
      <c r="S9" s="13"/>
      <c r="T9" s="13"/>
      <c r="U9" s="13"/>
      <c r="V9" s="13"/>
      <c r="W9" s="1"/>
      <c r="X9" s="13"/>
      <c r="Y9" s="1"/>
      <c r="Z9" s="13"/>
      <c r="AA9" s="13"/>
      <c r="AB9" s="13"/>
      <c r="AC9" s="13"/>
      <c r="AD9" s="1"/>
      <c r="AE9" s="1"/>
      <c r="AF9" s="1"/>
      <c r="AG9" s="1"/>
      <c r="AH9" s="1"/>
      <c r="AI9" s="11">
        <v>43555</v>
      </c>
      <c r="AJ9" s="1"/>
      <c r="AK9" s="1"/>
      <c r="AL9" s="1"/>
      <c r="AM9" s="1"/>
      <c r="AN9" s="1"/>
      <c r="AO9" s="1"/>
      <c r="AP9" s="1"/>
      <c r="AQ9" s="1"/>
      <c r="AR9" s="1"/>
      <c r="AS9" s="1"/>
    </row>
    <row r="10" spans="1:45" x14ac:dyDescent="0.25">
      <c r="A10" s="1">
        <v>900971006</v>
      </c>
      <c r="B10" s="1" t="s">
        <v>8</v>
      </c>
      <c r="C10" s="1"/>
      <c r="D10" s="1">
        <v>43076972</v>
      </c>
      <c r="E10" s="1"/>
      <c r="F10" s="1"/>
      <c r="G10" s="1"/>
      <c r="H10" s="11">
        <v>43080</v>
      </c>
      <c r="I10" s="12">
        <v>43076972</v>
      </c>
      <c r="J10" s="11" t="s">
        <v>64</v>
      </c>
      <c r="K10" s="13">
        <v>168900</v>
      </c>
      <c r="L10" s="13">
        <v>168900</v>
      </c>
      <c r="M10" s="1" t="s">
        <v>56</v>
      </c>
      <c r="N10" s="1" t="s">
        <v>137</v>
      </c>
      <c r="O10" s="1"/>
      <c r="P10" s="1"/>
      <c r="Q10" s="1" t="s">
        <v>57</v>
      </c>
      <c r="R10" s="13"/>
      <c r="S10" s="13"/>
      <c r="T10" s="13"/>
      <c r="U10" s="13"/>
      <c r="V10" s="13"/>
      <c r="W10" s="1"/>
      <c r="X10" s="13"/>
      <c r="Y10" s="1"/>
      <c r="Z10" s="13"/>
      <c r="AA10" s="13"/>
      <c r="AB10" s="13"/>
      <c r="AC10" s="13"/>
      <c r="AD10" s="1"/>
      <c r="AE10" s="1"/>
      <c r="AF10" s="1"/>
      <c r="AG10" s="1"/>
      <c r="AH10" s="1"/>
      <c r="AI10" s="11">
        <v>43192</v>
      </c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 x14ac:dyDescent="0.25">
      <c r="A11" s="1">
        <v>900971006</v>
      </c>
      <c r="B11" s="1" t="s">
        <v>8</v>
      </c>
      <c r="C11" s="1"/>
      <c r="D11" s="1">
        <v>43174397</v>
      </c>
      <c r="E11" s="1"/>
      <c r="F11" s="1"/>
      <c r="G11" s="1"/>
      <c r="H11" s="11">
        <v>43112</v>
      </c>
      <c r="I11" s="12">
        <v>43174397</v>
      </c>
      <c r="J11" s="11" t="s">
        <v>65</v>
      </c>
      <c r="K11" s="13">
        <v>558600</v>
      </c>
      <c r="L11" s="13">
        <v>558600</v>
      </c>
      <c r="M11" s="1" t="s">
        <v>56</v>
      </c>
      <c r="N11" s="1" t="s">
        <v>137</v>
      </c>
      <c r="O11" s="1"/>
      <c r="P11" s="1"/>
      <c r="Q11" s="1" t="s">
        <v>57</v>
      </c>
      <c r="R11" s="13"/>
      <c r="S11" s="13"/>
      <c r="T11" s="13"/>
      <c r="U11" s="13"/>
      <c r="V11" s="13"/>
      <c r="W11" s="1"/>
      <c r="X11" s="13"/>
      <c r="Y11" s="1"/>
      <c r="Z11" s="13"/>
      <c r="AA11" s="13"/>
      <c r="AB11" s="13"/>
      <c r="AC11" s="13"/>
      <c r="AD11" s="1"/>
      <c r="AE11" s="1"/>
      <c r="AF11" s="1"/>
      <c r="AG11" s="1"/>
      <c r="AH11" s="1"/>
      <c r="AI11" s="11">
        <v>43192</v>
      </c>
      <c r="AJ11" s="1"/>
      <c r="AK11" s="1"/>
      <c r="AL11" s="1"/>
      <c r="AM11" s="1"/>
      <c r="AN11" s="1"/>
      <c r="AO11" s="1"/>
      <c r="AP11" s="1"/>
      <c r="AQ11" s="1"/>
      <c r="AR11" s="1"/>
      <c r="AS11" s="1"/>
    </row>
    <row r="12" spans="1:45" x14ac:dyDescent="0.25">
      <c r="A12" s="1">
        <v>900971006</v>
      </c>
      <c r="B12" s="1" t="s">
        <v>8</v>
      </c>
      <c r="C12" s="1"/>
      <c r="D12" s="1">
        <v>75310844</v>
      </c>
      <c r="E12" s="1"/>
      <c r="F12" s="1"/>
      <c r="G12" s="1"/>
      <c r="H12" s="11">
        <v>44696</v>
      </c>
      <c r="I12" s="12">
        <v>75310844</v>
      </c>
      <c r="J12" s="11" t="s">
        <v>66</v>
      </c>
      <c r="K12" s="13">
        <v>65700</v>
      </c>
      <c r="L12" s="13">
        <v>65700</v>
      </c>
      <c r="M12" s="1" t="s">
        <v>56</v>
      </c>
      <c r="N12" s="1" t="s">
        <v>137</v>
      </c>
      <c r="O12" s="1"/>
      <c r="P12" s="1"/>
      <c r="Q12" s="1" t="s">
        <v>57</v>
      </c>
      <c r="R12" s="13"/>
      <c r="S12" s="13"/>
      <c r="T12" s="13"/>
      <c r="U12" s="13"/>
      <c r="V12" s="13"/>
      <c r="W12" s="1"/>
      <c r="X12" s="13"/>
      <c r="Y12" s="1"/>
      <c r="Z12" s="13"/>
      <c r="AA12" s="13"/>
      <c r="AB12" s="13"/>
      <c r="AC12" s="13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</row>
    <row r="13" spans="1:45" x14ac:dyDescent="0.25">
      <c r="A13" s="1">
        <v>900971006</v>
      </c>
      <c r="B13" s="1" t="s">
        <v>8</v>
      </c>
      <c r="C13" s="1"/>
      <c r="D13" s="1">
        <v>75366316</v>
      </c>
      <c r="E13" s="1"/>
      <c r="F13" s="1"/>
      <c r="G13" s="1"/>
      <c r="H13" s="11">
        <v>44771</v>
      </c>
      <c r="I13" s="12">
        <v>75366316</v>
      </c>
      <c r="J13" s="11" t="s">
        <v>67</v>
      </c>
      <c r="K13" s="13">
        <v>65700</v>
      </c>
      <c r="L13" s="13">
        <v>65700</v>
      </c>
      <c r="M13" s="1" t="s">
        <v>56</v>
      </c>
      <c r="N13" s="1" t="s">
        <v>137</v>
      </c>
      <c r="O13" s="1"/>
      <c r="P13" s="1"/>
      <c r="Q13" s="1" t="s">
        <v>57</v>
      </c>
      <c r="R13" s="13"/>
      <c r="S13" s="13"/>
      <c r="T13" s="13"/>
      <c r="U13" s="13"/>
      <c r="V13" s="13"/>
      <c r="W13" s="1"/>
      <c r="X13" s="13"/>
      <c r="Y13" s="1"/>
      <c r="Z13" s="13"/>
      <c r="AA13" s="13"/>
      <c r="AB13" s="13"/>
      <c r="AC13" s="13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x14ac:dyDescent="0.25">
      <c r="A14" s="1">
        <v>900971006</v>
      </c>
      <c r="B14" s="1" t="s">
        <v>8</v>
      </c>
      <c r="C14" s="1"/>
      <c r="D14" s="1">
        <v>75344005</v>
      </c>
      <c r="E14" s="1"/>
      <c r="F14" s="1"/>
      <c r="G14" s="1"/>
      <c r="H14" s="11">
        <v>44738</v>
      </c>
      <c r="I14" s="12">
        <v>75344005</v>
      </c>
      <c r="J14" s="11" t="s">
        <v>68</v>
      </c>
      <c r="K14" s="13">
        <v>183700</v>
      </c>
      <c r="L14" s="13">
        <v>183700</v>
      </c>
      <c r="M14" s="1" t="s">
        <v>56</v>
      </c>
      <c r="N14" s="1" t="s">
        <v>137</v>
      </c>
      <c r="O14" s="1"/>
      <c r="P14" s="1"/>
      <c r="Q14" s="1" t="s">
        <v>57</v>
      </c>
      <c r="R14" s="13"/>
      <c r="S14" s="13"/>
      <c r="T14" s="13"/>
      <c r="U14" s="13"/>
      <c r="V14" s="13"/>
      <c r="W14" s="1"/>
      <c r="X14" s="13"/>
      <c r="Y14" s="1"/>
      <c r="Z14" s="13"/>
      <c r="AA14" s="13"/>
      <c r="AB14" s="13"/>
      <c r="AC14" s="13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x14ac:dyDescent="0.25">
      <c r="A15" s="1">
        <v>900971006</v>
      </c>
      <c r="B15" s="1" t="s">
        <v>8</v>
      </c>
      <c r="C15" s="1"/>
      <c r="D15" s="1">
        <v>75390879</v>
      </c>
      <c r="E15" s="1"/>
      <c r="F15" s="1">
        <v>75390879</v>
      </c>
      <c r="G15" s="1"/>
      <c r="H15" s="11">
        <v>44804</v>
      </c>
      <c r="I15" s="12">
        <v>75390879</v>
      </c>
      <c r="J15" s="11" t="s">
        <v>69</v>
      </c>
      <c r="K15" s="13">
        <v>133300</v>
      </c>
      <c r="L15" s="13">
        <v>133300</v>
      </c>
      <c r="M15" s="1" t="s">
        <v>70</v>
      </c>
      <c r="N15" s="1" t="s">
        <v>140</v>
      </c>
      <c r="O15" s="13">
        <v>133300</v>
      </c>
      <c r="P15" s="1">
        <v>1222154045</v>
      </c>
      <c r="Q15" s="1" t="s">
        <v>71</v>
      </c>
      <c r="R15" s="13">
        <v>133300</v>
      </c>
      <c r="S15" s="13">
        <v>0</v>
      </c>
      <c r="T15" s="13">
        <v>0</v>
      </c>
      <c r="U15" s="13">
        <v>0</v>
      </c>
      <c r="V15" s="13">
        <v>0</v>
      </c>
      <c r="W15" s="1"/>
      <c r="X15" s="13">
        <v>0</v>
      </c>
      <c r="Y15" s="1"/>
      <c r="Z15" s="13">
        <v>133300</v>
      </c>
      <c r="AA15" s="13">
        <v>0</v>
      </c>
      <c r="AB15" s="13"/>
      <c r="AC15" s="13"/>
      <c r="AD15" s="1"/>
      <c r="AE15" s="1"/>
      <c r="AF15" s="1"/>
      <c r="AG15" s="1"/>
      <c r="AH15" s="1"/>
      <c r="AI15" s="11">
        <v>44853</v>
      </c>
      <c r="AJ15" s="1"/>
      <c r="AK15" s="1">
        <v>2</v>
      </c>
      <c r="AL15" s="1"/>
      <c r="AM15" s="1"/>
      <c r="AN15" s="1">
        <v>1</v>
      </c>
      <c r="AO15" s="1">
        <v>20221030</v>
      </c>
      <c r="AP15" s="1">
        <v>20221019</v>
      </c>
      <c r="AQ15" s="1">
        <v>133300</v>
      </c>
      <c r="AR15" s="1">
        <v>0</v>
      </c>
      <c r="AS15" s="1"/>
    </row>
    <row r="16" spans="1:45" x14ac:dyDescent="0.25">
      <c r="A16" s="1">
        <v>900971006</v>
      </c>
      <c r="B16" s="1" t="s">
        <v>8</v>
      </c>
      <c r="C16" s="1"/>
      <c r="D16" s="1">
        <v>75348280</v>
      </c>
      <c r="E16" s="1"/>
      <c r="F16" s="1">
        <v>75348280</v>
      </c>
      <c r="G16" s="1"/>
      <c r="H16" s="11">
        <v>44744</v>
      </c>
      <c r="I16" s="12">
        <v>75348280</v>
      </c>
      <c r="J16" s="11" t="s">
        <v>72</v>
      </c>
      <c r="K16" s="13">
        <v>65700</v>
      </c>
      <c r="L16" s="13">
        <v>65700</v>
      </c>
      <c r="M16" s="1" t="s">
        <v>70</v>
      </c>
      <c r="N16" s="1" t="s">
        <v>148</v>
      </c>
      <c r="O16" s="1"/>
      <c r="P16" s="13"/>
      <c r="Q16" s="1" t="s">
        <v>71</v>
      </c>
      <c r="R16" s="13">
        <v>65700</v>
      </c>
      <c r="S16" s="13">
        <v>0</v>
      </c>
      <c r="T16" s="13">
        <v>0</v>
      </c>
      <c r="U16" s="13">
        <v>0</v>
      </c>
      <c r="V16" s="13">
        <v>0</v>
      </c>
      <c r="W16" s="1"/>
      <c r="X16" s="13">
        <v>0</v>
      </c>
      <c r="Y16" s="1"/>
      <c r="Z16" s="13">
        <v>65700</v>
      </c>
      <c r="AA16" s="13">
        <v>0</v>
      </c>
      <c r="AB16" s="13"/>
      <c r="AC16" s="13">
        <v>65700</v>
      </c>
      <c r="AD16" s="1">
        <v>2201317759</v>
      </c>
      <c r="AE16" s="1" t="s">
        <v>141</v>
      </c>
      <c r="AF16" s="1"/>
      <c r="AG16" s="1"/>
      <c r="AH16" s="1"/>
      <c r="AI16" s="11">
        <v>44853</v>
      </c>
      <c r="AJ16" s="1"/>
      <c r="AK16" s="1">
        <v>2</v>
      </c>
      <c r="AL16" s="1"/>
      <c r="AM16" s="1"/>
      <c r="AN16" s="1">
        <v>1</v>
      </c>
      <c r="AO16" s="1">
        <v>20221030</v>
      </c>
      <c r="AP16" s="1">
        <v>20221019</v>
      </c>
      <c r="AQ16" s="1">
        <v>65700</v>
      </c>
      <c r="AR16" s="1">
        <v>0</v>
      </c>
      <c r="AS16" s="1"/>
    </row>
    <row r="17" spans="1:45" x14ac:dyDescent="0.25">
      <c r="A17" s="1">
        <v>900971006</v>
      </c>
      <c r="B17" s="1" t="s">
        <v>8</v>
      </c>
      <c r="C17" s="1"/>
      <c r="D17" s="1">
        <v>75359831</v>
      </c>
      <c r="E17" s="1"/>
      <c r="F17" s="1">
        <v>75359831</v>
      </c>
      <c r="G17" s="1"/>
      <c r="H17" s="11">
        <v>44762</v>
      </c>
      <c r="I17" s="12">
        <v>75359831</v>
      </c>
      <c r="J17" s="11" t="s">
        <v>73</v>
      </c>
      <c r="K17" s="13">
        <v>121800</v>
      </c>
      <c r="L17" s="13">
        <v>121800</v>
      </c>
      <c r="M17" s="1" t="s">
        <v>70</v>
      </c>
      <c r="N17" s="1" t="s">
        <v>140</v>
      </c>
      <c r="O17" s="1"/>
      <c r="P17" s="1"/>
      <c r="Q17" s="1" t="s">
        <v>71</v>
      </c>
      <c r="R17" s="13">
        <v>121800</v>
      </c>
      <c r="S17" s="13">
        <v>0</v>
      </c>
      <c r="T17" s="13">
        <v>0</v>
      </c>
      <c r="U17" s="13">
        <v>0</v>
      </c>
      <c r="V17" s="13">
        <v>0</v>
      </c>
      <c r="W17" s="1"/>
      <c r="X17" s="13">
        <v>0</v>
      </c>
      <c r="Y17" s="1"/>
      <c r="Z17" s="13">
        <v>121800</v>
      </c>
      <c r="AA17" s="13">
        <v>0</v>
      </c>
      <c r="AB17" s="13"/>
      <c r="AC17" s="13"/>
      <c r="AD17" s="1"/>
      <c r="AE17" s="1"/>
      <c r="AF17" s="1"/>
      <c r="AG17" s="1"/>
      <c r="AH17" s="1"/>
      <c r="AI17" s="11">
        <v>44874</v>
      </c>
      <c r="AJ17" s="1"/>
      <c r="AK17" s="1">
        <v>2</v>
      </c>
      <c r="AL17" s="1"/>
      <c r="AM17" s="1"/>
      <c r="AN17" s="1">
        <v>1</v>
      </c>
      <c r="AO17" s="1">
        <v>20221130</v>
      </c>
      <c r="AP17" s="1">
        <v>20221118</v>
      </c>
      <c r="AQ17" s="1">
        <v>121800</v>
      </c>
      <c r="AR17" s="1">
        <v>0</v>
      </c>
      <c r="AS17" s="1"/>
    </row>
    <row r="18" spans="1:45" x14ac:dyDescent="0.25">
      <c r="A18" s="1">
        <v>900971006</v>
      </c>
      <c r="B18" s="1" t="s">
        <v>8</v>
      </c>
      <c r="C18" s="1"/>
      <c r="D18" s="1">
        <v>75362160</v>
      </c>
      <c r="E18" s="1"/>
      <c r="F18" s="1">
        <v>75362160</v>
      </c>
      <c r="G18" s="1"/>
      <c r="H18" s="11">
        <v>44767</v>
      </c>
      <c r="I18" s="12">
        <v>75362160</v>
      </c>
      <c r="J18" s="11" t="s">
        <v>74</v>
      </c>
      <c r="K18" s="13">
        <v>3197565</v>
      </c>
      <c r="L18" s="13">
        <v>3197565</v>
      </c>
      <c r="M18" s="1" t="s">
        <v>70</v>
      </c>
      <c r="N18" s="1" t="s">
        <v>148</v>
      </c>
      <c r="O18" s="1"/>
      <c r="P18" s="13"/>
      <c r="Q18" s="1" t="s">
        <v>71</v>
      </c>
      <c r="R18" s="13">
        <v>3197565</v>
      </c>
      <c r="S18" s="13">
        <v>0</v>
      </c>
      <c r="T18" s="13">
        <v>0</v>
      </c>
      <c r="U18" s="13">
        <v>0</v>
      </c>
      <c r="V18" s="13">
        <v>0</v>
      </c>
      <c r="W18" s="1"/>
      <c r="X18" s="13">
        <v>0</v>
      </c>
      <c r="Y18" s="1"/>
      <c r="Z18" s="13">
        <v>3197565</v>
      </c>
      <c r="AA18" s="13">
        <v>0</v>
      </c>
      <c r="AB18" s="13"/>
      <c r="AC18" s="13">
        <v>3197565</v>
      </c>
      <c r="AD18" s="1">
        <v>2201303764</v>
      </c>
      <c r="AE18" s="1" t="s">
        <v>142</v>
      </c>
      <c r="AF18" s="1"/>
      <c r="AG18" s="1"/>
      <c r="AH18" s="1"/>
      <c r="AI18" s="11">
        <v>44818</v>
      </c>
      <c r="AJ18" s="1"/>
      <c r="AK18" s="1">
        <v>2</v>
      </c>
      <c r="AL18" s="1"/>
      <c r="AM18" s="1"/>
      <c r="AN18" s="1">
        <v>1</v>
      </c>
      <c r="AO18" s="1">
        <v>20220930</v>
      </c>
      <c r="AP18" s="1">
        <v>20220919</v>
      </c>
      <c r="AQ18" s="1">
        <v>3197565</v>
      </c>
      <c r="AR18" s="1">
        <v>0</v>
      </c>
      <c r="AS18" s="1"/>
    </row>
    <row r="19" spans="1:45" x14ac:dyDescent="0.25">
      <c r="A19" s="1">
        <v>900971006</v>
      </c>
      <c r="B19" s="1" t="s">
        <v>8</v>
      </c>
      <c r="C19" s="1"/>
      <c r="D19" s="1">
        <v>75148370</v>
      </c>
      <c r="E19" s="1"/>
      <c r="F19" s="1">
        <v>75148370</v>
      </c>
      <c r="G19" s="1"/>
      <c r="H19" s="11">
        <v>44451</v>
      </c>
      <c r="I19" s="12">
        <v>75148370</v>
      </c>
      <c r="J19" s="11" t="s">
        <v>75</v>
      </c>
      <c r="K19" s="13">
        <v>140200</v>
      </c>
      <c r="L19" s="13">
        <v>140200</v>
      </c>
      <c r="M19" s="1" t="s">
        <v>70</v>
      </c>
      <c r="N19" s="1" t="s">
        <v>148</v>
      </c>
      <c r="O19" s="1"/>
      <c r="P19" s="13"/>
      <c r="Q19" s="1" t="s">
        <v>71</v>
      </c>
      <c r="R19" s="13">
        <v>140200</v>
      </c>
      <c r="S19" s="13">
        <v>0</v>
      </c>
      <c r="T19" s="13">
        <v>0</v>
      </c>
      <c r="U19" s="13">
        <v>0</v>
      </c>
      <c r="V19" s="13">
        <v>0</v>
      </c>
      <c r="W19" s="1"/>
      <c r="X19" s="13">
        <v>0</v>
      </c>
      <c r="Y19" s="1"/>
      <c r="Z19" s="13">
        <v>140200</v>
      </c>
      <c r="AA19" s="13">
        <v>0</v>
      </c>
      <c r="AB19" s="13"/>
      <c r="AC19" s="13">
        <v>140200</v>
      </c>
      <c r="AD19" s="1">
        <v>2201242784</v>
      </c>
      <c r="AE19" s="1" t="s">
        <v>143</v>
      </c>
      <c r="AF19" s="1"/>
      <c r="AG19" s="1"/>
      <c r="AH19" s="1"/>
      <c r="AI19" s="11">
        <v>44513</v>
      </c>
      <c r="AJ19" s="1"/>
      <c r="AK19" s="1">
        <v>2</v>
      </c>
      <c r="AL19" s="1"/>
      <c r="AM19" s="1"/>
      <c r="AN19" s="1">
        <v>1</v>
      </c>
      <c r="AO19" s="1">
        <v>20211130</v>
      </c>
      <c r="AP19" s="1">
        <v>20211113</v>
      </c>
      <c r="AQ19" s="1">
        <v>140200</v>
      </c>
      <c r="AR19" s="1">
        <v>0</v>
      </c>
      <c r="AS19" s="1"/>
    </row>
    <row r="20" spans="1:45" x14ac:dyDescent="0.25">
      <c r="A20" s="1">
        <v>900971006</v>
      </c>
      <c r="B20" s="1" t="s">
        <v>8</v>
      </c>
      <c r="C20" s="1"/>
      <c r="D20" s="1">
        <v>75150396</v>
      </c>
      <c r="E20" s="1"/>
      <c r="F20" s="1">
        <v>75150396</v>
      </c>
      <c r="G20" s="1"/>
      <c r="H20" s="11">
        <v>44454</v>
      </c>
      <c r="I20" s="12">
        <v>75150396</v>
      </c>
      <c r="J20" s="11" t="s">
        <v>76</v>
      </c>
      <c r="K20" s="13">
        <v>126500</v>
      </c>
      <c r="L20" s="13">
        <v>126500</v>
      </c>
      <c r="M20" s="1" t="s">
        <v>70</v>
      </c>
      <c r="N20" s="1" t="s">
        <v>148</v>
      </c>
      <c r="O20" s="1"/>
      <c r="P20" s="13"/>
      <c r="Q20" s="1" t="s">
        <v>71</v>
      </c>
      <c r="R20" s="13">
        <v>126500</v>
      </c>
      <c r="S20" s="13">
        <v>0</v>
      </c>
      <c r="T20" s="13">
        <v>0</v>
      </c>
      <c r="U20" s="13">
        <v>0</v>
      </c>
      <c r="V20" s="13">
        <v>0</v>
      </c>
      <c r="W20" s="1"/>
      <c r="X20" s="13">
        <v>0</v>
      </c>
      <c r="Y20" s="1"/>
      <c r="Z20" s="13">
        <v>126500</v>
      </c>
      <c r="AA20" s="13">
        <v>0</v>
      </c>
      <c r="AB20" s="13"/>
      <c r="AC20" s="13">
        <v>126500</v>
      </c>
      <c r="AD20" s="1">
        <v>2201273977</v>
      </c>
      <c r="AE20" s="1" t="s">
        <v>144</v>
      </c>
      <c r="AF20" s="1"/>
      <c r="AG20" s="1"/>
      <c r="AH20" s="1"/>
      <c r="AI20" s="11">
        <v>44481</v>
      </c>
      <c r="AJ20" s="1"/>
      <c r="AK20" s="1">
        <v>2</v>
      </c>
      <c r="AL20" s="1"/>
      <c r="AM20" s="1"/>
      <c r="AN20" s="1">
        <v>2</v>
      </c>
      <c r="AO20" s="1">
        <v>20220330</v>
      </c>
      <c r="AP20" s="1">
        <v>20220318</v>
      </c>
      <c r="AQ20" s="1">
        <v>126500</v>
      </c>
      <c r="AR20" s="1">
        <v>0</v>
      </c>
      <c r="AS20" s="1"/>
    </row>
    <row r="21" spans="1:45" x14ac:dyDescent="0.25">
      <c r="A21" s="1">
        <v>900971006</v>
      </c>
      <c r="B21" s="1" t="s">
        <v>8</v>
      </c>
      <c r="C21" s="1"/>
      <c r="D21" s="1">
        <v>75166357</v>
      </c>
      <c r="E21" s="1"/>
      <c r="F21" s="1">
        <v>75166357</v>
      </c>
      <c r="G21" s="1"/>
      <c r="H21" s="11">
        <v>44478</v>
      </c>
      <c r="I21" s="12">
        <v>75166357</v>
      </c>
      <c r="J21" s="11" t="s">
        <v>77</v>
      </c>
      <c r="K21" s="13">
        <v>110272</v>
      </c>
      <c r="L21" s="13">
        <v>110272</v>
      </c>
      <c r="M21" s="1" t="s">
        <v>70</v>
      </c>
      <c r="N21" s="1" t="s">
        <v>148</v>
      </c>
      <c r="O21" s="1"/>
      <c r="P21" s="13"/>
      <c r="Q21" s="1" t="s">
        <v>71</v>
      </c>
      <c r="R21" s="13">
        <v>110272</v>
      </c>
      <c r="S21" s="13">
        <v>0</v>
      </c>
      <c r="T21" s="13">
        <v>0</v>
      </c>
      <c r="U21" s="13">
        <v>0</v>
      </c>
      <c r="V21" s="13">
        <v>0</v>
      </c>
      <c r="W21" s="1"/>
      <c r="X21" s="13">
        <v>0</v>
      </c>
      <c r="Y21" s="1"/>
      <c r="Z21" s="13">
        <v>110272</v>
      </c>
      <c r="AA21" s="13">
        <v>0</v>
      </c>
      <c r="AB21" s="13"/>
      <c r="AC21" s="13">
        <v>110272</v>
      </c>
      <c r="AD21" s="1">
        <v>2201242784</v>
      </c>
      <c r="AE21" s="1" t="s">
        <v>143</v>
      </c>
      <c r="AF21" s="1"/>
      <c r="AG21" s="1"/>
      <c r="AH21" s="1"/>
      <c r="AI21" s="11">
        <v>44513</v>
      </c>
      <c r="AJ21" s="1"/>
      <c r="AK21" s="1">
        <v>2</v>
      </c>
      <c r="AL21" s="1"/>
      <c r="AM21" s="1"/>
      <c r="AN21" s="1">
        <v>1</v>
      </c>
      <c r="AO21" s="1">
        <v>20211130</v>
      </c>
      <c r="AP21" s="1">
        <v>20211113</v>
      </c>
      <c r="AQ21" s="1">
        <v>110272</v>
      </c>
      <c r="AR21" s="1">
        <v>0</v>
      </c>
      <c r="AS21" s="1"/>
    </row>
    <row r="22" spans="1:45" x14ac:dyDescent="0.25">
      <c r="A22" s="1">
        <v>900971006</v>
      </c>
      <c r="B22" s="1" t="s">
        <v>8</v>
      </c>
      <c r="C22" s="1"/>
      <c r="D22" s="1">
        <v>75221062</v>
      </c>
      <c r="E22" s="1"/>
      <c r="F22" s="1">
        <v>75221062</v>
      </c>
      <c r="G22" s="1"/>
      <c r="H22" s="11">
        <v>44566</v>
      </c>
      <c r="I22" s="12">
        <v>75221062</v>
      </c>
      <c r="J22" s="11" t="s">
        <v>78</v>
      </c>
      <c r="K22" s="13">
        <v>607800</v>
      </c>
      <c r="L22" s="13">
        <v>607800</v>
      </c>
      <c r="M22" s="1" t="s">
        <v>70</v>
      </c>
      <c r="N22" s="1" t="s">
        <v>148</v>
      </c>
      <c r="O22" s="1"/>
      <c r="P22" s="13"/>
      <c r="Q22" s="1" t="s">
        <v>71</v>
      </c>
      <c r="R22" s="13">
        <v>607800</v>
      </c>
      <c r="S22" s="13">
        <v>0</v>
      </c>
      <c r="T22" s="13">
        <v>0</v>
      </c>
      <c r="U22" s="13">
        <v>0</v>
      </c>
      <c r="V22" s="13">
        <v>0</v>
      </c>
      <c r="W22" s="1"/>
      <c r="X22" s="13">
        <v>0</v>
      </c>
      <c r="Y22" s="1"/>
      <c r="Z22" s="13">
        <v>607800</v>
      </c>
      <c r="AA22" s="13">
        <v>0</v>
      </c>
      <c r="AB22" s="13"/>
      <c r="AC22" s="13">
        <v>607800</v>
      </c>
      <c r="AD22" s="1">
        <v>2201248221</v>
      </c>
      <c r="AE22" s="1" t="s">
        <v>145</v>
      </c>
      <c r="AF22" s="1"/>
      <c r="AG22" s="1"/>
      <c r="AH22" s="1"/>
      <c r="AI22" s="11">
        <v>44613</v>
      </c>
      <c r="AJ22" s="1"/>
      <c r="AK22" s="1">
        <v>2</v>
      </c>
      <c r="AL22" s="1"/>
      <c r="AM22" s="1"/>
      <c r="AN22" s="1">
        <v>1</v>
      </c>
      <c r="AO22" s="1">
        <v>20220228</v>
      </c>
      <c r="AP22" s="1">
        <v>20220221</v>
      </c>
      <c r="AQ22" s="1">
        <v>607800</v>
      </c>
      <c r="AR22" s="1">
        <v>0</v>
      </c>
      <c r="AS22" s="1"/>
    </row>
    <row r="23" spans="1:45" x14ac:dyDescent="0.25">
      <c r="A23" s="1">
        <v>900971006</v>
      </c>
      <c r="B23" s="1" t="s">
        <v>8</v>
      </c>
      <c r="C23" s="1"/>
      <c r="D23" s="1">
        <v>75263974</v>
      </c>
      <c r="E23" s="1"/>
      <c r="F23" s="1">
        <v>75263974</v>
      </c>
      <c r="G23" s="1"/>
      <c r="H23" s="11">
        <v>44628</v>
      </c>
      <c r="I23" s="12">
        <v>75263974</v>
      </c>
      <c r="J23" s="11" t="s">
        <v>79</v>
      </c>
      <c r="K23" s="13">
        <v>66500</v>
      </c>
      <c r="L23" s="13">
        <v>66500</v>
      </c>
      <c r="M23" s="1" t="s">
        <v>70</v>
      </c>
      <c r="N23" s="1" t="s">
        <v>148</v>
      </c>
      <c r="O23" s="1"/>
      <c r="P23" s="13"/>
      <c r="Q23" s="1" t="s">
        <v>71</v>
      </c>
      <c r="R23" s="13">
        <v>66500</v>
      </c>
      <c r="S23" s="13">
        <v>0</v>
      </c>
      <c r="T23" s="13">
        <v>0</v>
      </c>
      <c r="U23" s="13">
        <v>0</v>
      </c>
      <c r="V23" s="13">
        <v>0</v>
      </c>
      <c r="W23" s="1"/>
      <c r="X23" s="13">
        <v>0</v>
      </c>
      <c r="Y23" s="1"/>
      <c r="Z23" s="13">
        <v>66500</v>
      </c>
      <c r="AA23" s="13">
        <v>0</v>
      </c>
      <c r="AB23" s="13"/>
      <c r="AC23" s="13">
        <v>66500</v>
      </c>
      <c r="AD23" s="1">
        <v>2201276949</v>
      </c>
      <c r="AE23" s="1" t="s">
        <v>146</v>
      </c>
      <c r="AF23" s="1"/>
      <c r="AG23" s="1"/>
      <c r="AH23" s="1"/>
      <c r="AI23" s="11">
        <v>44728</v>
      </c>
      <c r="AJ23" s="1"/>
      <c r="AK23" s="1">
        <v>2</v>
      </c>
      <c r="AL23" s="1"/>
      <c r="AM23" s="1"/>
      <c r="AN23" s="1">
        <v>1</v>
      </c>
      <c r="AO23" s="1">
        <v>20220630</v>
      </c>
      <c r="AP23" s="1">
        <v>20220616</v>
      </c>
      <c r="AQ23" s="1">
        <v>66500</v>
      </c>
      <c r="AR23" s="1">
        <v>0</v>
      </c>
      <c r="AS23" s="1"/>
    </row>
    <row r="24" spans="1:45" x14ac:dyDescent="0.25">
      <c r="A24" s="1">
        <v>900971006</v>
      </c>
      <c r="B24" s="1" t="s">
        <v>8</v>
      </c>
      <c r="C24" s="1"/>
      <c r="D24" s="1">
        <v>75264867</v>
      </c>
      <c r="E24" s="1"/>
      <c r="F24" s="1">
        <v>75264867</v>
      </c>
      <c r="G24" s="1"/>
      <c r="H24" s="11">
        <v>44629</v>
      </c>
      <c r="I24" s="12">
        <v>75264867</v>
      </c>
      <c r="J24" s="11" t="s">
        <v>80</v>
      </c>
      <c r="K24" s="13">
        <v>461300</v>
      </c>
      <c r="L24" s="13">
        <v>461300</v>
      </c>
      <c r="M24" s="1" t="s">
        <v>70</v>
      </c>
      <c r="N24" s="1" t="s">
        <v>148</v>
      </c>
      <c r="O24" s="1"/>
      <c r="P24" s="13"/>
      <c r="Q24" s="1" t="s">
        <v>71</v>
      </c>
      <c r="R24" s="13">
        <v>461300</v>
      </c>
      <c r="S24" s="13">
        <v>0</v>
      </c>
      <c r="T24" s="13">
        <v>0</v>
      </c>
      <c r="U24" s="13">
        <v>0</v>
      </c>
      <c r="V24" s="13">
        <v>0</v>
      </c>
      <c r="W24" s="1"/>
      <c r="X24" s="13">
        <v>0</v>
      </c>
      <c r="Y24" s="1"/>
      <c r="Z24" s="13">
        <v>461300</v>
      </c>
      <c r="AA24" s="13">
        <v>0</v>
      </c>
      <c r="AB24" s="13"/>
      <c r="AC24" s="13">
        <v>461300</v>
      </c>
      <c r="AD24" s="1">
        <v>2201273977</v>
      </c>
      <c r="AE24" s="1" t="s">
        <v>144</v>
      </c>
      <c r="AF24" s="1"/>
      <c r="AG24" s="1"/>
      <c r="AH24" s="1"/>
      <c r="AI24" s="11">
        <v>44663</v>
      </c>
      <c r="AJ24" s="1"/>
      <c r="AK24" s="1">
        <v>2</v>
      </c>
      <c r="AL24" s="1"/>
      <c r="AM24" s="1"/>
      <c r="AN24" s="1">
        <v>1</v>
      </c>
      <c r="AO24" s="1">
        <v>20220430</v>
      </c>
      <c r="AP24" s="1">
        <v>20220412</v>
      </c>
      <c r="AQ24" s="1">
        <v>461300</v>
      </c>
      <c r="AR24" s="1">
        <v>0</v>
      </c>
      <c r="AS24" s="1"/>
    </row>
    <row r="25" spans="1:45" x14ac:dyDescent="0.25">
      <c r="A25" s="1">
        <v>900971006</v>
      </c>
      <c r="B25" s="1" t="s">
        <v>8</v>
      </c>
      <c r="C25" s="1"/>
      <c r="D25" s="1">
        <v>75281041</v>
      </c>
      <c r="E25" s="1"/>
      <c r="F25" s="1">
        <v>75281041</v>
      </c>
      <c r="G25" s="1"/>
      <c r="H25" s="11">
        <v>44654</v>
      </c>
      <c r="I25" s="12">
        <v>75281041</v>
      </c>
      <c r="J25" s="11" t="s">
        <v>81</v>
      </c>
      <c r="K25" s="13">
        <v>141100</v>
      </c>
      <c r="L25" s="13">
        <v>141100</v>
      </c>
      <c r="M25" s="1" t="s">
        <v>70</v>
      </c>
      <c r="N25" s="1" t="s">
        <v>148</v>
      </c>
      <c r="O25" s="1"/>
      <c r="P25" s="13"/>
      <c r="Q25" s="1" t="s">
        <v>71</v>
      </c>
      <c r="R25" s="13">
        <v>141100</v>
      </c>
      <c r="S25" s="13">
        <v>0</v>
      </c>
      <c r="T25" s="13">
        <v>0</v>
      </c>
      <c r="U25" s="13">
        <v>0</v>
      </c>
      <c r="V25" s="13">
        <v>0</v>
      </c>
      <c r="W25" s="1"/>
      <c r="X25" s="13">
        <v>0</v>
      </c>
      <c r="Y25" s="1"/>
      <c r="Z25" s="13">
        <v>141100</v>
      </c>
      <c r="AA25" s="13">
        <v>0</v>
      </c>
      <c r="AB25" s="13"/>
      <c r="AC25" s="13">
        <v>141100</v>
      </c>
      <c r="AD25" s="1">
        <v>2201303764</v>
      </c>
      <c r="AE25" s="1" t="s">
        <v>142</v>
      </c>
      <c r="AF25" s="1"/>
      <c r="AG25" s="1"/>
      <c r="AH25" s="1"/>
      <c r="AI25" s="11">
        <v>44813</v>
      </c>
      <c r="AJ25" s="1"/>
      <c r="AK25" s="1">
        <v>2</v>
      </c>
      <c r="AL25" s="1"/>
      <c r="AM25" s="1"/>
      <c r="AN25" s="1">
        <v>1</v>
      </c>
      <c r="AO25" s="1">
        <v>20220930</v>
      </c>
      <c r="AP25" s="1">
        <v>20220906</v>
      </c>
      <c r="AQ25" s="1">
        <v>141100</v>
      </c>
      <c r="AR25" s="1">
        <v>0</v>
      </c>
      <c r="AS25" s="1"/>
    </row>
    <row r="26" spans="1:45" x14ac:dyDescent="0.25">
      <c r="A26" s="1">
        <v>900971006</v>
      </c>
      <c r="B26" s="1" t="s">
        <v>8</v>
      </c>
      <c r="C26" s="1"/>
      <c r="D26" s="1">
        <v>75286071</v>
      </c>
      <c r="E26" s="1"/>
      <c r="F26" s="1">
        <v>75286071</v>
      </c>
      <c r="G26" s="1"/>
      <c r="H26" s="11">
        <v>44662</v>
      </c>
      <c r="I26" s="12">
        <v>75286071</v>
      </c>
      <c r="J26" s="11" t="s">
        <v>82</v>
      </c>
      <c r="K26" s="13">
        <v>139100</v>
      </c>
      <c r="L26" s="13">
        <v>139100</v>
      </c>
      <c r="M26" s="1" t="s">
        <v>70</v>
      </c>
      <c r="N26" s="1" t="s">
        <v>148</v>
      </c>
      <c r="O26" s="1"/>
      <c r="P26" s="13"/>
      <c r="Q26" s="1" t="s">
        <v>71</v>
      </c>
      <c r="R26" s="13">
        <v>139100</v>
      </c>
      <c r="S26" s="13">
        <v>0</v>
      </c>
      <c r="T26" s="13">
        <v>0</v>
      </c>
      <c r="U26" s="13">
        <v>0</v>
      </c>
      <c r="V26" s="13">
        <v>0</v>
      </c>
      <c r="W26" s="1"/>
      <c r="X26" s="13">
        <v>0</v>
      </c>
      <c r="Y26" s="1"/>
      <c r="Z26" s="13">
        <v>139100</v>
      </c>
      <c r="AA26" s="13">
        <v>0</v>
      </c>
      <c r="AB26" s="13"/>
      <c r="AC26" s="13">
        <v>139100</v>
      </c>
      <c r="AD26" s="1">
        <v>2201303764</v>
      </c>
      <c r="AE26" s="1" t="s">
        <v>142</v>
      </c>
      <c r="AF26" s="1"/>
      <c r="AG26" s="1"/>
      <c r="AH26" s="1"/>
      <c r="AI26" s="11">
        <v>44760</v>
      </c>
      <c r="AJ26" s="1"/>
      <c r="AK26" s="1">
        <v>2</v>
      </c>
      <c r="AL26" s="1"/>
      <c r="AM26" s="1"/>
      <c r="AN26" s="1">
        <v>1</v>
      </c>
      <c r="AO26" s="1">
        <v>20220730</v>
      </c>
      <c r="AP26" s="1">
        <v>20220718</v>
      </c>
      <c r="AQ26" s="1">
        <v>139100</v>
      </c>
      <c r="AR26" s="1">
        <v>0</v>
      </c>
      <c r="AS26" s="1"/>
    </row>
    <row r="27" spans="1:45" x14ac:dyDescent="0.25">
      <c r="A27" s="1">
        <v>900971006</v>
      </c>
      <c r="B27" s="1" t="s">
        <v>8</v>
      </c>
      <c r="C27" s="1"/>
      <c r="D27" s="1">
        <v>75288108</v>
      </c>
      <c r="E27" s="1"/>
      <c r="F27" s="1">
        <v>75288108</v>
      </c>
      <c r="G27" s="1"/>
      <c r="H27" s="11">
        <v>44664</v>
      </c>
      <c r="I27" s="12">
        <v>75288108</v>
      </c>
      <c r="J27" s="11" t="s">
        <v>83</v>
      </c>
      <c r="K27" s="13">
        <v>752400</v>
      </c>
      <c r="L27" s="13">
        <v>752400</v>
      </c>
      <c r="M27" s="1" t="s">
        <v>70</v>
      </c>
      <c r="N27" s="1" t="s">
        <v>148</v>
      </c>
      <c r="O27" s="1"/>
      <c r="P27" s="13"/>
      <c r="Q27" s="1" t="s">
        <v>71</v>
      </c>
      <c r="R27" s="13">
        <v>752400</v>
      </c>
      <c r="S27" s="13">
        <v>0</v>
      </c>
      <c r="T27" s="13">
        <v>0</v>
      </c>
      <c r="U27" s="13">
        <v>0</v>
      </c>
      <c r="V27" s="13">
        <v>0</v>
      </c>
      <c r="W27" s="1"/>
      <c r="X27" s="13">
        <v>0</v>
      </c>
      <c r="Y27" s="1"/>
      <c r="Z27" s="13">
        <v>752400</v>
      </c>
      <c r="AA27" s="13">
        <v>0</v>
      </c>
      <c r="AB27" s="13"/>
      <c r="AC27" s="13">
        <v>752400</v>
      </c>
      <c r="AD27" s="1">
        <v>2201303764</v>
      </c>
      <c r="AE27" s="1" t="s">
        <v>142</v>
      </c>
      <c r="AF27" s="1"/>
      <c r="AG27" s="1"/>
      <c r="AH27" s="1"/>
      <c r="AI27" s="11">
        <v>44760</v>
      </c>
      <c r="AJ27" s="1"/>
      <c r="AK27" s="1">
        <v>2</v>
      </c>
      <c r="AL27" s="1"/>
      <c r="AM27" s="1"/>
      <c r="AN27" s="1">
        <v>1</v>
      </c>
      <c r="AO27" s="1">
        <v>20220730</v>
      </c>
      <c r="AP27" s="1">
        <v>20220718</v>
      </c>
      <c r="AQ27" s="1">
        <v>752400</v>
      </c>
      <c r="AR27" s="1">
        <v>0</v>
      </c>
      <c r="AS27" s="1"/>
    </row>
    <row r="28" spans="1:45" x14ac:dyDescent="0.25">
      <c r="A28" s="1">
        <v>900971006</v>
      </c>
      <c r="B28" s="1" t="s">
        <v>8</v>
      </c>
      <c r="C28" s="1"/>
      <c r="D28" s="1">
        <v>75142582</v>
      </c>
      <c r="E28" s="1"/>
      <c r="F28" s="1">
        <v>75142582</v>
      </c>
      <c r="G28" s="1"/>
      <c r="H28" s="11">
        <v>44440</v>
      </c>
      <c r="I28" s="12">
        <v>75142582</v>
      </c>
      <c r="J28" s="11" t="s">
        <v>84</v>
      </c>
      <c r="K28" s="13">
        <v>11535430</v>
      </c>
      <c r="L28" s="13">
        <v>11535430</v>
      </c>
      <c r="M28" s="1" t="s">
        <v>70</v>
      </c>
      <c r="N28" s="1" t="s">
        <v>148</v>
      </c>
      <c r="O28" s="1"/>
      <c r="P28" s="13"/>
      <c r="Q28" s="1" t="s">
        <v>71</v>
      </c>
      <c r="R28" s="13">
        <v>12378303</v>
      </c>
      <c r="S28" s="13">
        <v>0</v>
      </c>
      <c r="T28" s="13">
        <v>0</v>
      </c>
      <c r="U28" s="13">
        <v>0</v>
      </c>
      <c r="V28" s="13">
        <v>842873</v>
      </c>
      <c r="W28" s="1" t="s">
        <v>85</v>
      </c>
      <c r="X28" s="13">
        <v>0</v>
      </c>
      <c r="Y28" s="1"/>
      <c r="Z28" s="13">
        <v>11535430</v>
      </c>
      <c r="AA28" s="13">
        <v>0</v>
      </c>
      <c r="AB28" s="13"/>
      <c r="AC28" s="13">
        <v>11535430</v>
      </c>
      <c r="AD28" s="1">
        <v>2201273977</v>
      </c>
      <c r="AE28" s="1" t="s">
        <v>144</v>
      </c>
      <c r="AF28" s="1"/>
      <c r="AG28" s="1"/>
      <c r="AH28" s="1"/>
      <c r="AI28" s="11">
        <v>44481</v>
      </c>
      <c r="AJ28" s="1"/>
      <c r="AK28" s="1">
        <v>2</v>
      </c>
      <c r="AL28" s="1"/>
      <c r="AM28" s="1"/>
      <c r="AN28" s="1">
        <v>2</v>
      </c>
      <c r="AO28" s="1">
        <v>20220330</v>
      </c>
      <c r="AP28" s="1">
        <v>20220318</v>
      </c>
      <c r="AQ28" s="1">
        <v>12378303</v>
      </c>
      <c r="AR28" s="1">
        <v>842873</v>
      </c>
      <c r="AS28" s="1"/>
    </row>
    <row r="29" spans="1:45" x14ac:dyDescent="0.25">
      <c r="A29" s="1">
        <v>900971006</v>
      </c>
      <c r="B29" s="1" t="s">
        <v>8</v>
      </c>
      <c r="C29" s="1"/>
      <c r="D29" s="1">
        <v>46387464</v>
      </c>
      <c r="E29" s="1"/>
      <c r="F29" s="1">
        <v>46387464</v>
      </c>
      <c r="G29" s="1"/>
      <c r="H29" s="11">
        <v>43876</v>
      </c>
      <c r="I29" s="12">
        <v>46387464</v>
      </c>
      <c r="J29" s="11" t="s">
        <v>86</v>
      </c>
      <c r="K29" s="13">
        <v>5191166</v>
      </c>
      <c r="L29" s="13">
        <v>5191166</v>
      </c>
      <c r="M29" s="1" t="s">
        <v>70</v>
      </c>
      <c r="N29" s="1" t="s">
        <v>148</v>
      </c>
      <c r="O29" s="1"/>
      <c r="P29" s="13"/>
      <c r="Q29" s="1" t="s">
        <v>71</v>
      </c>
      <c r="R29" s="13">
        <v>5577390</v>
      </c>
      <c r="S29" s="13">
        <v>0</v>
      </c>
      <c r="T29" s="13">
        <v>0</v>
      </c>
      <c r="U29" s="13">
        <v>0</v>
      </c>
      <c r="V29" s="13">
        <v>386224</v>
      </c>
      <c r="W29" s="1" t="s">
        <v>87</v>
      </c>
      <c r="X29" s="13">
        <v>0</v>
      </c>
      <c r="Y29" s="1"/>
      <c r="Z29" s="13">
        <v>5191166</v>
      </c>
      <c r="AA29" s="13">
        <v>0</v>
      </c>
      <c r="AB29" s="13"/>
      <c r="AC29" s="13">
        <v>5191166</v>
      </c>
      <c r="AD29" s="1">
        <v>2201248221</v>
      </c>
      <c r="AE29" s="1" t="s">
        <v>145</v>
      </c>
      <c r="AF29" s="1"/>
      <c r="AG29" s="1"/>
      <c r="AH29" s="1"/>
      <c r="AI29" s="11">
        <v>43900</v>
      </c>
      <c r="AJ29" s="1"/>
      <c r="AK29" s="1">
        <v>2</v>
      </c>
      <c r="AL29" s="1"/>
      <c r="AM29" s="1"/>
      <c r="AN29" s="1">
        <v>2</v>
      </c>
      <c r="AO29" s="1">
        <v>20220330</v>
      </c>
      <c r="AP29" s="1">
        <v>20220318</v>
      </c>
      <c r="AQ29" s="1">
        <v>5577390</v>
      </c>
      <c r="AR29" s="1">
        <v>386224</v>
      </c>
      <c r="AS29" s="1"/>
    </row>
    <row r="30" spans="1:45" x14ac:dyDescent="0.25">
      <c r="A30" s="1">
        <v>900971006</v>
      </c>
      <c r="B30" s="1" t="s">
        <v>8</v>
      </c>
      <c r="C30" s="1"/>
      <c r="D30" s="1">
        <v>46618065</v>
      </c>
      <c r="E30" s="1"/>
      <c r="F30" s="1">
        <v>46618065</v>
      </c>
      <c r="G30" s="1"/>
      <c r="H30" s="11">
        <v>43984</v>
      </c>
      <c r="I30" s="12">
        <v>46618065</v>
      </c>
      <c r="J30" s="11" t="s">
        <v>88</v>
      </c>
      <c r="K30" s="13">
        <v>11060510</v>
      </c>
      <c r="L30" s="13">
        <v>11060510</v>
      </c>
      <c r="M30" s="1" t="s">
        <v>70</v>
      </c>
      <c r="N30" s="1" t="s">
        <v>148</v>
      </c>
      <c r="O30" s="1"/>
      <c r="P30" s="13"/>
      <c r="Q30" s="1" t="s">
        <v>71</v>
      </c>
      <c r="R30" s="13">
        <v>14791010</v>
      </c>
      <c r="S30" s="13">
        <v>0</v>
      </c>
      <c r="T30" s="13">
        <v>0</v>
      </c>
      <c r="U30" s="13">
        <v>0</v>
      </c>
      <c r="V30" s="13">
        <v>3730500</v>
      </c>
      <c r="W30" s="1" t="s">
        <v>89</v>
      </c>
      <c r="X30" s="13">
        <v>0</v>
      </c>
      <c r="Y30" s="1"/>
      <c r="Z30" s="13">
        <v>11060510</v>
      </c>
      <c r="AA30" s="13">
        <v>0</v>
      </c>
      <c r="AB30" s="13"/>
      <c r="AC30" s="13">
        <v>11060510</v>
      </c>
      <c r="AD30" s="1">
        <v>2201248221</v>
      </c>
      <c r="AE30" s="1" t="s">
        <v>145</v>
      </c>
      <c r="AF30" s="1"/>
      <c r="AG30" s="1"/>
      <c r="AH30" s="1"/>
      <c r="AI30" s="11">
        <v>44026</v>
      </c>
      <c r="AJ30" s="1"/>
      <c r="AK30" s="1">
        <v>2</v>
      </c>
      <c r="AL30" s="1"/>
      <c r="AM30" s="1"/>
      <c r="AN30" s="1">
        <v>2</v>
      </c>
      <c r="AO30" s="1">
        <v>20220330</v>
      </c>
      <c r="AP30" s="1">
        <v>20220318</v>
      </c>
      <c r="AQ30" s="1">
        <v>14791010</v>
      </c>
      <c r="AR30" s="1">
        <v>3730500</v>
      </c>
      <c r="AS30" s="1"/>
    </row>
    <row r="31" spans="1:45" x14ac:dyDescent="0.25">
      <c r="A31" s="1">
        <v>900971006</v>
      </c>
      <c r="B31" s="1" t="s">
        <v>8</v>
      </c>
      <c r="C31" s="1"/>
      <c r="D31" s="1">
        <v>46968475</v>
      </c>
      <c r="E31" s="1"/>
      <c r="F31" s="1">
        <v>46968475</v>
      </c>
      <c r="G31" s="1"/>
      <c r="H31" s="11">
        <v>44134</v>
      </c>
      <c r="I31" s="12">
        <v>46968475</v>
      </c>
      <c r="J31" s="11" t="s">
        <v>90</v>
      </c>
      <c r="K31" s="13">
        <v>8039475</v>
      </c>
      <c r="L31" s="13">
        <v>8039475</v>
      </c>
      <c r="M31" s="1" t="s">
        <v>70</v>
      </c>
      <c r="N31" s="1" t="s">
        <v>148</v>
      </c>
      <c r="O31" s="1"/>
      <c r="P31" s="13"/>
      <c r="Q31" s="1" t="s">
        <v>71</v>
      </c>
      <c r="R31" s="13">
        <v>8097575</v>
      </c>
      <c r="S31" s="13">
        <v>0</v>
      </c>
      <c r="T31" s="13">
        <v>0</v>
      </c>
      <c r="U31" s="13">
        <v>0</v>
      </c>
      <c r="V31" s="13">
        <v>58100</v>
      </c>
      <c r="W31" s="1" t="s">
        <v>91</v>
      </c>
      <c r="X31" s="13">
        <v>0</v>
      </c>
      <c r="Y31" s="1"/>
      <c r="Z31" s="13">
        <v>8039475</v>
      </c>
      <c r="AA31" s="13">
        <v>0</v>
      </c>
      <c r="AB31" s="13"/>
      <c r="AC31" s="13">
        <v>8039475</v>
      </c>
      <c r="AD31" s="1">
        <v>2201273977</v>
      </c>
      <c r="AE31" s="1" t="s">
        <v>144</v>
      </c>
      <c r="AF31" s="1"/>
      <c r="AG31" s="1"/>
      <c r="AH31" s="1"/>
      <c r="AI31" s="11">
        <v>44144</v>
      </c>
      <c r="AJ31" s="1"/>
      <c r="AK31" s="1">
        <v>2</v>
      </c>
      <c r="AL31" s="1"/>
      <c r="AM31" s="1"/>
      <c r="AN31" s="1">
        <v>4</v>
      </c>
      <c r="AO31" s="1">
        <v>20220330</v>
      </c>
      <c r="AP31" s="1">
        <v>20220318</v>
      </c>
      <c r="AQ31" s="1">
        <v>8097575</v>
      </c>
      <c r="AR31" s="1">
        <v>58100</v>
      </c>
      <c r="AS31" s="1"/>
    </row>
    <row r="32" spans="1:45" x14ac:dyDescent="0.25">
      <c r="A32" s="1">
        <v>900971006</v>
      </c>
      <c r="B32" s="1" t="s">
        <v>8</v>
      </c>
      <c r="C32" s="1"/>
      <c r="D32" s="1">
        <v>75046193</v>
      </c>
      <c r="E32" s="1"/>
      <c r="F32" s="1">
        <v>75046193</v>
      </c>
      <c r="G32" s="1"/>
      <c r="H32" s="11">
        <v>44256</v>
      </c>
      <c r="I32" s="12">
        <v>75046193</v>
      </c>
      <c r="J32" s="11" t="s">
        <v>92</v>
      </c>
      <c r="K32" s="13">
        <v>51126648</v>
      </c>
      <c r="L32" s="13">
        <v>51126648</v>
      </c>
      <c r="M32" s="1" t="s">
        <v>70</v>
      </c>
      <c r="N32" s="1" t="s">
        <v>148</v>
      </c>
      <c r="O32" s="1"/>
      <c r="P32" s="13"/>
      <c r="Q32" s="1" t="s">
        <v>71</v>
      </c>
      <c r="R32" s="13">
        <v>52307593</v>
      </c>
      <c r="S32" s="13">
        <v>0</v>
      </c>
      <c r="T32" s="13">
        <v>0</v>
      </c>
      <c r="U32" s="13">
        <v>0</v>
      </c>
      <c r="V32" s="13">
        <v>1180945</v>
      </c>
      <c r="W32" s="1" t="s">
        <v>93</v>
      </c>
      <c r="X32" s="13">
        <v>0</v>
      </c>
      <c r="Y32" s="1"/>
      <c r="Z32" s="13">
        <v>51126648</v>
      </c>
      <c r="AA32" s="13">
        <v>0</v>
      </c>
      <c r="AB32" s="13"/>
      <c r="AC32" s="13">
        <v>51126648</v>
      </c>
      <c r="AD32" s="1">
        <v>2201273977</v>
      </c>
      <c r="AE32" s="1" t="s">
        <v>144</v>
      </c>
      <c r="AF32" s="1"/>
      <c r="AG32" s="1"/>
      <c r="AH32" s="1"/>
      <c r="AI32" s="11">
        <v>44293</v>
      </c>
      <c r="AJ32" s="1"/>
      <c r="AK32" s="1">
        <v>2</v>
      </c>
      <c r="AL32" s="1"/>
      <c r="AM32" s="1"/>
      <c r="AN32" s="1">
        <v>2</v>
      </c>
      <c r="AO32" s="1">
        <v>20220330</v>
      </c>
      <c r="AP32" s="1">
        <v>20220318</v>
      </c>
      <c r="AQ32" s="1">
        <v>52307593</v>
      </c>
      <c r="AR32" s="1">
        <v>1180945</v>
      </c>
      <c r="AS32" s="1"/>
    </row>
    <row r="33" spans="1:45" x14ac:dyDescent="0.25">
      <c r="A33" s="1">
        <v>900971006</v>
      </c>
      <c r="B33" s="1" t="s">
        <v>8</v>
      </c>
      <c r="C33" s="1"/>
      <c r="D33" s="1">
        <v>75053810</v>
      </c>
      <c r="E33" s="1"/>
      <c r="F33" s="1">
        <v>75053810</v>
      </c>
      <c r="G33" s="1"/>
      <c r="H33" s="11">
        <v>44269</v>
      </c>
      <c r="I33" s="12">
        <v>75053810</v>
      </c>
      <c r="J33" s="11" t="s">
        <v>94</v>
      </c>
      <c r="K33" s="13">
        <v>965790</v>
      </c>
      <c r="L33" s="13">
        <v>965790</v>
      </c>
      <c r="M33" s="1" t="s">
        <v>70</v>
      </c>
      <c r="N33" s="1" t="s">
        <v>148</v>
      </c>
      <c r="O33" s="1"/>
      <c r="P33" s="13"/>
      <c r="Q33" s="1" t="s">
        <v>71</v>
      </c>
      <c r="R33" s="13">
        <v>965790</v>
      </c>
      <c r="S33" s="13">
        <v>0</v>
      </c>
      <c r="T33" s="13">
        <v>0</v>
      </c>
      <c r="U33" s="13">
        <v>0</v>
      </c>
      <c r="V33" s="13">
        <v>0</v>
      </c>
      <c r="W33" s="1"/>
      <c r="X33" s="13">
        <v>0</v>
      </c>
      <c r="Y33" s="1"/>
      <c r="Z33" s="13">
        <v>965790</v>
      </c>
      <c r="AA33" s="13">
        <v>0</v>
      </c>
      <c r="AB33" s="13"/>
      <c r="AC33" s="13">
        <v>965790</v>
      </c>
      <c r="AD33" s="1">
        <v>2201248221</v>
      </c>
      <c r="AE33" s="1" t="s">
        <v>145</v>
      </c>
      <c r="AF33" s="1"/>
      <c r="AG33" s="1"/>
      <c r="AH33" s="1"/>
      <c r="AI33" s="11">
        <v>44293</v>
      </c>
      <c r="AJ33" s="1"/>
      <c r="AK33" s="1">
        <v>2</v>
      </c>
      <c r="AL33" s="1"/>
      <c r="AM33" s="1"/>
      <c r="AN33" s="1">
        <v>2</v>
      </c>
      <c r="AO33" s="1">
        <v>20220330</v>
      </c>
      <c r="AP33" s="1">
        <v>20220318</v>
      </c>
      <c r="AQ33" s="1">
        <v>965790</v>
      </c>
      <c r="AR33" s="1">
        <v>0</v>
      </c>
      <c r="AS33" s="1"/>
    </row>
    <row r="34" spans="1:45" x14ac:dyDescent="0.25">
      <c r="A34" s="1">
        <v>900971006</v>
      </c>
      <c r="B34" s="1" t="s">
        <v>8</v>
      </c>
      <c r="C34" s="1"/>
      <c r="D34" s="1">
        <v>75313853</v>
      </c>
      <c r="E34" s="1"/>
      <c r="F34" s="1">
        <v>75313853</v>
      </c>
      <c r="G34" s="1"/>
      <c r="H34" s="11">
        <v>44699</v>
      </c>
      <c r="I34" s="12">
        <v>75313853</v>
      </c>
      <c r="J34" s="11" t="s">
        <v>95</v>
      </c>
      <c r="K34" s="13">
        <v>538200</v>
      </c>
      <c r="L34" s="13">
        <v>538200</v>
      </c>
      <c r="M34" s="1" t="s">
        <v>70</v>
      </c>
      <c r="N34" s="1" t="s">
        <v>148</v>
      </c>
      <c r="O34" s="1"/>
      <c r="P34" s="13"/>
      <c r="Q34" s="1" t="s">
        <v>71</v>
      </c>
      <c r="R34" s="13">
        <v>538200</v>
      </c>
      <c r="S34" s="13">
        <v>0</v>
      </c>
      <c r="T34" s="13">
        <v>0</v>
      </c>
      <c r="U34" s="13">
        <v>0</v>
      </c>
      <c r="V34" s="13">
        <v>0</v>
      </c>
      <c r="W34" s="1"/>
      <c r="X34" s="13">
        <v>0</v>
      </c>
      <c r="Y34" s="1"/>
      <c r="Z34" s="13">
        <v>538200</v>
      </c>
      <c r="AA34" s="13">
        <v>0</v>
      </c>
      <c r="AB34" s="13"/>
      <c r="AC34" s="13">
        <v>538200</v>
      </c>
      <c r="AD34" s="1">
        <v>2201276949</v>
      </c>
      <c r="AE34" s="1" t="s">
        <v>146</v>
      </c>
      <c r="AF34" s="1"/>
      <c r="AG34" s="1"/>
      <c r="AH34" s="1"/>
      <c r="AI34" s="11">
        <v>44764</v>
      </c>
      <c r="AJ34" s="1"/>
      <c r="AK34" s="1">
        <v>2</v>
      </c>
      <c r="AL34" s="1"/>
      <c r="AM34" s="1"/>
      <c r="AN34" s="1">
        <v>1</v>
      </c>
      <c r="AO34" s="1">
        <v>20220730</v>
      </c>
      <c r="AP34" s="1">
        <v>20220722</v>
      </c>
      <c r="AQ34" s="1">
        <v>538200</v>
      </c>
      <c r="AR34" s="1">
        <v>0</v>
      </c>
      <c r="AS34" s="1"/>
    </row>
    <row r="35" spans="1:45" x14ac:dyDescent="0.25">
      <c r="A35" s="1">
        <v>900971006</v>
      </c>
      <c r="B35" s="1" t="s">
        <v>8</v>
      </c>
      <c r="C35" s="1"/>
      <c r="D35" s="1">
        <v>75335234</v>
      </c>
      <c r="E35" s="1"/>
      <c r="F35" s="1">
        <v>75335234</v>
      </c>
      <c r="G35" s="1"/>
      <c r="H35" s="11">
        <v>44726</v>
      </c>
      <c r="I35" s="12">
        <v>75335234</v>
      </c>
      <c r="J35" s="11" t="s">
        <v>96</v>
      </c>
      <c r="K35" s="13">
        <v>126000</v>
      </c>
      <c r="L35" s="13">
        <v>126000</v>
      </c>
      <c r="M35" s="1" t="s">
        <v>70</v>
      </c>
      <c r="N35" s="1" t="s">
        <v>148</v>
      </c>
      <c r="O35" s="1"/>
      <c r="P35" s="13"/>
      <c r="Q35" s="1" t="s">
        <v>71</v>
      </c>
      <c r="R35" s="13">
        <v>126000</v>
      </c>
      <c r="S35" s="13">
        <v>0</v>
      </c>
      <c r="T35" s="13">
        <v>0</v>
      </c>
      <c r="U35" s="13">
        <v>0</v>
      </c>
      <c r="V35" s="13">
        <v>0</v>
      </c>
      <c r="W35" s="1"/>
      <c r="X35" s="13">
        <v>0</v>
      </c>
      <c r="Y35" s="1"/>
      <c r="Z35" s="13">
        <v>126000</v>
      </c>
      <c r="AA35" s="13">
        <v>0</v>
      </c>
      <c r="AB35" s="13"/>
      <c r="AC35" s="13">
        <v>126000</v>
      </c>
      <c r="AD35" s="1">
        <v>2201302169</v>
      </c>
      <c r="AE35" s="1" t="s">
        <v>147</v>
      </c>
      <c r="AF35" s="1"/>
      <c r="AG35" s="1"/>
      <c r="AH35" s="1"/>
      <c r="AI35" s="11">
        <v>44791</v>
      </c>
      <c r="AJ35" s="1"/>
      <c r="AK35" s="1">
        <v>2</v>
      </c>
      <c r="AL35" s="1"/>
      <c r="AM35" s="1"/>
      <c r="AN35" s="1">
        <v>1</v>
      </c>
      <c r="AO35" s="1">
        <v>20220830</v>
      </c>
      <c r="AP35" s="1">
        <v>20220818</v>
      </c>
      <c r="AQ35" s="1">
        <v>126000</v>
      </c>
      <c r="AR35" s="1">
        <v>0</v>
      </c>
      <c r="AS35" s="1"/>
    </row>
    <row r="36" spans="1:45" x14ac:dyDescent="0.25">
      <c r="A36" s="1">
        <v>900971006</v>
      </c>
      <c r="B36" s="1" t="s">
        <v>8</v>
      </c>
      <c r="C36" s="1"/>
      <c r="D36" s="1">
        <v>75338734</v>
      </c>
      <c r="E36" s="1"/>
      <c r="F36" s="1">
        <v>75338734</v>
      </c>
      <c r="G36" s="1"/>
      <c r="H36" s="11">
        <v>44730</v>
      </c>
      <c r="I36" s="12">
        <v>75338734</v>
      </c>
      <c r="J36" s="11" t="s">
        <v>97</v>
      </c>
      <c r="K36" s="13">
        <v>493300</v>
      </c>
      <c r="L36" s="13">
        <v>493300</v>
      </c>
      <c r="M36" s="1" t="s">
        <v>70</v>
      </c>
      <c r="N36" s="1" t="s">
        <v>140</v>
      </c>
      <c r="O36" s="1"/>
      <c r="P36" s="1"/>
      <c r="Q36" s="1" t="s">
        <v>71</v>
      </c>
      <c r="R36" s="13">
        <v>493300</v>
      </c>
      <c r="S36" s="13">
        <v>0</v>
      </c>
      <c r="T36" s="13">
        <v>0</v>
      </c>
      <c r="U36" s="13">
        <v>0</v>
      </c>
      <c r="V36" s="13">
        <v>0</v>
      </c>
      <c r="W36" s="1"/>
      <c r="X36" s="13">
        <v>0</v>
      </c>
      <c r="Y36" s="1"/>
      <c r="Z36" s="13">
        <v>493300</v>
      </c>
      <c r="AA36" s="13">
        <v>0</v>
      </c>
      <c r="AB36" s="13"/>
      <c r="AC36" s="13"/>
      <c r="AD36" s="1"/>
      <c r="AE36" s="1"/>
      <c r="AF36" s="1"/>
      <c r="AG36" s="1"/>
      <c r="AH36" s="1"/>
      <c r="AI36" s="11">
        <v>44874</v>
      </c>
      <c r="AJ36" s="1"/>
      <c r="AK36" s="1">
        <v>2</v>
      </c>
      <c r="AL36" s="1"/>
      <c r="AM36" s="1"/>
      <c r="AN36" s="1">
        <v>1</v>
      </c>
      <c r="AO36" s="1">
        <v>20221130</v>
      </c>
      <c r="AP36" s="1">
        <v>20221118</v>
      </c>
      <c r="AQ36" s="1">
        <v>493300</v>
      </c>
      <c r="AR36" s="1">
        <v>0</v>
      </c>
      <c r="AS36" s="1"/>
    </row>
    <row r="37" spans="1:45" x14ac:dyDescent="0.25">
      <c r="A37" s="1">
        <v>900971006</v>
      </c>
      <c r="B37" s="1" t="s">
        <v>8</v>
      </c>
      <c r="C37" s="1"/>
      <c r="D37" s="1">
        <v>75342581</v>
      </c>
      <c r="E37" s="1"/>
      <c r="F37" s="1">
        <v>75342581</v>
      </c>
      <c r="G37" s="1"/>
      <c r="H37" s="11">
        <v>44735</v>
      </c>
      <c r="I37" s="12">
        <v>75342581</v>
      </c>
      <c r="J37" s="11" t="s">
        <v>98</v>
      </c>
      <c r="K37" s="13">
        <v>568200</v>
      </c>
      <c r="L37" s="13">
        <v>568200</v>
      </c>
      <c r="M37" s="1" t="s">
        <v>70</v>
      </c>
      <c r="N37" s="1" t="s">
        <v>148</v>
      </c>
      <c r="O37" s="1"/>
      <c r="P37" s="13"/>
      <c r="Q37" s="1" t="s">
        <v>71</v>
      </c>
      <c r="R37" s="13">
        <v>568200</v>
      </c>
      <c r="S37" s="13">
        <v>0</v>
      </c>
      <c r="T37" s="13">
        <v>0</v>
      </c>
      <c r="U37" s="13">
        <v>0</v>
      </c>
      <c r="V37" s="13">
        <v>0</v>
      </c>
      <c r="W37" s="1"/>
      <c r="X37" s="13">
        <v>0</v>
      </c>
      <c r="Y37" s="1"/>
      <c r="Z37" s="13">
        <v>568200</v>
      </c>
      <c r="AA37" s="13">
        <v>0</v>
      </c>
      <c r="AB37" s="13"/>
      <c r="AC37" s="13">
        <v>568200</v>
      </c>
      <c r="AD37" s="1">
        <v>2201302169</v>
      </c>
      <c r="AE37" s="1" t="s">
        <v>147</v>
      </c>
      <c r="AF37" s="1"/>
      <c r="AG37" s="1"/>
      <c r="AH37" s="1"/>
      <c r="AI37" s="11">
        <v>44791</v>
      </c>
      <c r="AJ37" s="1"/>
      <c r="AK37" s="1">
        <v>2</v>
      </c>
      <c r="AL37" s="1"/>
      <c r="AM37" s="1"/>
      <c r="AN37" s="1">
        <v>1</v>
      </c>
      <c r="AO37" s="1">
        <v>20220830</v>
      </c>
      <c r="AP37" s="1">
        <v>20220818</v>
      </c>
      <c r="AQ37" s="1">
        <v>568200</v>
      </c>
      <c r="AR37" s="1">
        <v>0</v>
      </c>
      <c r="AS37" s="1"/>
    </row>
    <row r="38" spans="1:45" x14ac:dyDescent="0.25">
      <c r="A38" s="1">
        <v>900971006</v>
      </c>
      <c r="B38" s="1" t="s">
        <v>8</v>
      </c>
      <c r="C38" s="1"/>
      <c r="D38" s="1">
        <v>75346396</v>
      </c>
      <c r="E38" s="1"/>
      <c r="F38" s="1">
        <v>75346396</v>
      </c>
      <c r="G38" s="1"/>
      <c r="H38" s="11">
        <v>44741</v>
      </c>
      <c r="I38" s="12">
        <v>75346396</v>
      </c>
      <c r="J38" s="11" t="s">
        <v>99</v>
      </c>
      <c r="K38" s="13">
        <v>790100</v>
      </c>
      <c r="L38" s="13">
        <v>790100</v>
      </c>
      <c r="M38" s="1" t="s">
        <v>70</v>
      </c>
      <c r="N38" s="1" t="s">
        <v>140</v>
      </c>
      <c r="O38" s="1"/>
      <c r="P38" s="1"/>
      <c r="Q38" s="1" t="s">
        <v>71</v>
      </c>
      <c r="R38" s="13">
        <v>790100</v>
      </c>
      <c r="S38" s="13">
        <v>0</v>
      </c>
      <c r="T38" s="13">
        <v>0</v>
      </c>
      <c r="U38" s="13">
        <v>0</v>
      </c>
      <c r="V38" s="13">
        <v>0</v>
      </c>
      <c r="W38" s="1"/>
      <c r="X38" s="13">
        <v>0</v>
      </c>
      <c r="Y38" s="1"/>
      <c r="Z38" s="13">
        <v>790100</v>
      </c>
      <c r="AA38" s="13">
        <v>0</v>
      </c>
      <c r="AB38" s="13"/>
      <c r="AC38" s="13"/>
      <c r="AD38" s="1"/>
      <c r="AE38" s="1"/>
      <c r="AF38" s="1"/>
      <c r="AG38" s="1"/>
      <c r="AH38" s="1"/>
      <c r="AI38" s="11">
        <v>44874</v>
      </c>
      <c r="AJ38" s="1"/>
      <c r="AK38" s="1">
        <v>2</v>
      </c>
      <c r="AL38" s="1"/>
      <c r="AM38" s="1"/>
      <c r="AN38" s="1">
        <v>1</v>
      </c>
      <c r="AO38" s="1">
        <v>20221130</v>
      </c>
      <c r="AP38" s="1">
        <v>20221118</v>
      </c>
      <c r="AQ38" s="1">
        <v>790100</v>
      </c>
      <c r="AR38" s="1">
        <v>0</v>
      </c>
      <c r="AS38" s="1"/>
    </row>
    <row r="39" spans="1:45" x14ac:dyDescent="0.25">
      <c r="A39" s="1">
        <v>900971006</v>
      </c>
      <c r="B39" s="1" t="s">
        <v>8</v>
      </c>
      <c r="C39" s="1"/>
      <c r="D39" s="1">
        <v>75351670</v>
      </c>
      <c r="E39" s="1"/>
      <c r="F39" s="1">
        <v>75351670</v>
      </c>
      <c r="G39" s="1"/>
      <c r="H39" s="11">
        <v>44750</v>
      </c>
      <c r="I39" s="12">
        <v>75351670</v>
      </c>
      <c r="J39" s="11" t="s">
        <v>100</v>
      </c>
      <c r="K39" s="13">
        <v>813600</v>
      </c>
      <c r="L39" s="13">
        <v>813600</v>
      </c>
      <c r="M39" s="1" t="s">
        <v>70</v>
      </c>
      <c r="N39" s="1" t="s">
        <v>140</v>
      </c>
      <c r="O39" s="1"/>
      <c r="P39" s="1"/>
      <c r="Q39" s="1" t="s">
        <v>71</v>
      </c>
      <c r="R39" s="13">
        <v>813600</v>
      </c>
      <c r="S39" s="13">
        <v>0</v>
      </c>
      <c r="T39" s="13">
        <v>0</v>
      </c>
      <c r="U39" s="13">
        <v>0</v>
      </c>
      <c r="V39" s="13">
        <v>0</v>
      </c>
      <c r="W39" s="1"/>
      <c r="X39" s="13">
        <v>0</v>
      </c>
      <c r="Y39" s="1"/>
      <c r="Z39" s="13">
        <v>813600</v>
      </c>
      <c r="AA39" s="13">
        <v>0</v>
      </c>
      <c r="AB39" s="13"/>
      <c r="AC39" s="13"/>
      <c r="AD39" s="1"/>
      <c r="AE39" s="1"/>
      <c r="AF39" s="1"/>
      <c r="AG39" s="1"/>
      <c r="AH39" s="1"/>
      <c r="AI39" s="11">
        <v>44874</v>
      </c>
      <c r="AJ39" s="1"/>
      <c r="AK39" s="1">
        <v>2</v>
      </c>
      <c r="AL39" s="1"/>
      <c r="AM39" s="1"/>
      <c r="AN39" s="1">
        <v>1</v>
      </c>
      <c r="AO39" s="1">
        <v>20221130</v>
      </c>
      <c r="AP39" s="1">
        <v>20221118</v>
      </c>
      <c r="AQ39" s="1">
        <v>813600</v>
      </c>
      <c r="AR39" s="1">
        <v>0</v>
      </c>
      <c r="AS39" s="1"/>
    </row>
    <row r="40" spans="1:45" x14ac:dyDescent="0.25">
      <c r="A40" s="1">
        <v>900971006</v>
      </c>
      <c r="B40" s="1" t="s">
        <v>8</v>
      </c>
      <c r="C40" s="1"/>
      <c r="D40" s="1">
        <v>75351813</v>
      </c>
      <c r="E40" s="1"/>
      <c r="F40" s="1">
        <v>75351813</v>
      </c>
      <c r="G40" s="1"/>
      <c r="H40" s="11">
        <v>44750</v>
      </c>
      <c r="I40" s="12">
        <v>75351813</v>
      </c>
      <c r="J40" s="11" t="s">
        <v>101</v>
      </c>
      <c r="K40" s="13">
        <v>508300</v>
      </c>
      <c r="L40" s="13">
        <v>508300</v>
      </c>
      <c r="M40" s="1" t="s">
        <v>70</v>
      </c>
      <c r="N40" s="1" t="s">
        <v>148</v>
      </c>
      <c r="O40" s="1"/>
      <c r="P40" s="13"/>
      <c r="Q40" s="1" t="s">
        <v>71</v>
      </c>
      <c r="R40" s="13">
        <v>508300</v>
      </c>
      <c r="S40" s="13">
        <v>0</v>
      </c>
      <c r="T40" s="13">
        <v>0</v>
      </c>
      <c r="U40" s="13">
        <v>0</v>
      </c>
      <c r="V40" s="13">
        <v>0</v>
      </c>
      <c r="W40" s="1"/>
      <c r="X40" s="13">
        <v>0</v>
      </c>
      <c r="Y40" s="1"/>
      <c r="Z40" s="13">
        <v>508300</v>
      </c>
      <c r="AA40" s="13">
        <v>0</v>
      </c>
      <c r="AB40" s="13"/>
      <c r="AC40" s="13">
        <v>508300</v>
      </c>
      <c r="AD40" s="1">
        <v>2201303764</v>
      </c>
      <c r="AE40" s="1" t="s">
        <v>142</v>
      </c>
      <c r="AF40" s="1"/>
      <c r="AG40" s="1"/>
      <c r="AH40" s="1"/>
      <c r="AI40" s="11">
        <v>44791</v>
      </c>
      <c r="AJ40" s="1"/>
      <c r="AK40" s="1">
        <v>2</v>
      </c>
      <c r="AL40" s="1"/>
      <c r="AM40" s="1"/>
      <c r="AN40" s="1">
        <v>1</v>
      </c>
      <c r="AO40" s="1">
        <v>20220830</v>
      </c>
      <c r="AP40" s="1">
        <v>20220818</v>
      </c>
      <c r="AQ40" s="1">
        <v>508300</v>
      </c>
      <c r="AR40" s="1">
        <v>0</v>
      </c>
      <c r="AS40" s="1"/>
    </row>
    <row r="41" spans="1:45" x14ac:dyDescent="0.25">
      <c r="A41" s="1">
        <v>900971006</v>
      </c>
      <c r="B41" s="1" t="s">
        <v>8</v>
      </c>
      <c r="C41" s="1"/>
      <c r="D41" s="1">
        <v>75354214</v>
      </c>
      <c r="E41" s="1"/>
      <c r="F41" s="1">
        <v>75354214</v>
      </c>
      <c r="G41" s="1"/>
      <c r="H41" s="11">
        <v>44754</v>
      </c>
      <c r="I41" s="12">
        <v>75354214</v>
      </c>
      <c r="J41" s="11" t="s">
        <v>102</v>
      </c>
      <c r="K41" s="13">
        <v>1518400</v>
      </c>
      <c r="L41" s="13">
        <v>1518400</v>
      </c>
      <c r="M41" s="1" t="s">
        <v>70</v>
      </c>
      <c r="N41" s="1" t="s">
        <v>140</v>
      </c>
      <c r="O41" s="1"/>
      <c r="P41" s="1"/>
      <c r="Q41" s="1" t="s">
        <v>71</v>
      </c>
      <c r="R41" s="13">
        <v>1518400</v>
      </c>
      <c r="S41" s="13">
        <v>0</v>
      </c>
      <c r="T41" s="13">
        <v>0</v>
      </c>
      <c r="U41" s="13">
        <v>0</v>
      </c>
      <c r="V41" s="13">
        <v>0</v>
      </c>
      <c r="W41" s="1"/>
      <c r="X41" s="13">
        <v>0</v>
      </c>
      <c r="Y41" s="1"/>
      <c r="Z41" s="13">
        <v>1518400</v>
      </c>
      <c r="AA41" s="13">
        <v>0</v>
      </c>
      <c r="AB41" s="13"/>
      <c r="AC41" s="13"/>
      <c r="AD41" s="1"/>
      <c r="AE41" s="1"/>
      <c r="AF41" s="1"/>
      <c r="AG41" s="1"/>
      <c r="AH41" s="1"/>
      <c r="AI41" s="11">
        <v>44839</v>
      </c>
      <c r="AJ41" s="1"/>
      <c r="AK41" s="1">
        <v>2</v>
      </c>
      <c r="AL41" s="1"/>
      <c r="AM41" s="1"/>
      <c r="AN41" s="1">
        <v>1</v>
      </c>
      <c r="AO41" s="1">
        <v>20221030</v>
      </c>
      <c r="AP41" s="1">
        <v>20221010</v>
      </c>
      <c r="AQ41" s="1">
        <v>1518400</v>
      </c>
      <c r="AR41" s="1">
        <v>0</v>
      </c>
      <c r="AS41" s="1"/>
    </row>
    <row r="42" spans="1:45" x14ac:dyDescent="0.25">
      <c r="A42" s="1">
        <v>900971006</v>
      </c>
      <c r="B42" s="1" t="s">
        <v>8</v>
      </c>
      <c r="C42" s="1"/>
      <c r="D42" s="1">
        <v>75304773</v>
      </c>
      <c r="E42" s="1"/>
      <c r="F42" s="1">
        <v>75304773</v>
      </c>
      <c r="G42" s="1"/>
      <c r="H42" s="11">
        <v>44687</v>
      </c>
      <c r="I42" s="12">
        <v>75304773</v>
      </c>
      <c r="J42" s="11" t="s">
        <v>103</v>
      </c>
      <c r="K42" s="13">
        <v>333600</v>
      </c>
      <c r="L42" s="13">
        <v>333600</v>
      </c>
      <c r="M42" s="1" t="s">
        <v>70</v>
      </c>
      <c r="N42" s="1" t="s">
        <v>148</v>
      </c>
      <c r="O42" s="1"/>
      <c r="P42" s="13"/>
      <c r="Q42" s="1" t="s">
        <v>71</v>
      </c>
      <c r="R42" s="13">
        <v>333600</v>
      </c>
      <c r="S42" s="13">
        <v>0</v>
      </c>
      <c r="T42" s="13">
        <v>0</v>
      </c>
      <c r="U42" s="13">
        <v>0</v>
      </c>
      <c r="V42" s="13">
        <v>0</v>
      </c>
      <c r="W42" s="1"/>
      <c r="X42" s="13">
        <v>0</v>
      </c>
      <c r="Y42" s="1"/>
      <c r="Z42" s="13">
        <v>333600</v>
      </c>
      <c r="AA42" s="13">
        <v>0</v>
      </c>
      <c r="AB42" s="13"/>
      <c r="AC42" s="13">
        <v>333600</v>
      </c>
      <c r="AD42" s="1">
        <v>2201303764</v>
      </c>
      <c r="AE42" s="1" t="s">
        <v>142</v>
      </c>
      <c r="AF42" s="1"/>
      <c r="AG42" s="1"/>
      <c r="AH42" s="1"/>
      <c r="AI42" s="11">
        <v>44760</v>
      </c>
      <c r="AJ42" s="1"/>
      <c r="AK42" s="1">
        <v>2</v>
      </c>
      <c r="AL42" s="1"/>
      <c r="AM42" s="1"/>
      <c r="AN42" s="1">
        <v>1</v>
      </c>
      <c r="AO42" s="1">
        <v>20220730</v>
      </c>
      <c r="AP42" s="1">
        <v>20220718</v>
      </c>
      <c r="AQ42" s="1">
        <v>333600</v>
      </c>
      <c r="AR42" s="1">
        <v>0</v>
      </c>
      <c r="AS42" s="1"/>
    </row>
    <row r="43" spans="1:45" x14ac:dyDescent="0.25">
      <c r="A43" s="1">
        <v>900971006</v>
      </c>
      <c r="B43" s="1" t="s">
        <v>8</v>
      </c>
      <c r="C43" s="1"/>
      <c r="D43" s="1">
        <v>30038036</v>
      </c>
      <c r="E43" s="1"/>
      <c r="F43" s="1">
        <v>30038036</v>
      </c>
      <c r="G43" s="1"/>
      <c r="H43" s="11">
        <v>42702</v>
      </c>
      <c r="I43" s="12">
        <v>30038036</v>
      </c>
      <c r="J43" s="11" t="s">
        <v>104</v>
      </c>
      <c r="K43" s="13">
        <v>125919</v>
      </c>
      <c r="L43" s="13">
        <v>125919</v>
      </c>
      <c r="M43" s="1" t="s">
        <v>70</v>
      </c>
      <c r="N43" s="1" t="s">
        <v>148</v>
      </c>
      <c r="O43" s="1"/>
      <c r="P43" s="13"/>
      <c r="Q43" s="1" t="s">
        <v>71</v>
      </c>
      <c r="R43" s="13">
        <v>125919</v>
      </c>
      <c r="S43" s="13">
        <v>0</v>
      </c>
      <c r="T43" s="13">
        <v>0</v>
      </c>
      <c r="U43" s="13">
        <v>0</v>
      </c>
      <c r="V43" s="13">
        <v>0</v>
      </c>
      <c r="W43" s="1"/>
      <c r="X43" s="13">
        <v>0</v>
      </c>
      <c r="Y43" s="1"/>
      <c r="Z43" s="13">
        <v>125919</v>
      </c>
      <c r="AA43" s="13">
        <v>0</v>
      </c>
      <c r="AB43" s="13"/>
      <c r="AC43" s="13">
        <v>125919</v>
      </c>
      <c r="AD43" s="1">
        <v>2201248221</v>
      </c>
      <c r="AE43" s="1" t="s">
        <v>145</v>
      </c>
      <c r="AF43" s="1"/>
      <c r="AG43" s="1"/>
      <c r="AH43" s="1"/>
      <c r="AI43" s="11">
        <v>42723</v>
      </c>
      <c r="AJ43" s="1"/>
      <c r="AK43" s="1">
        <v>2</v>
      </c>
      <c r="AL43" s="1"/>
      <c r="AM43" s="1"/>
      <c r="AN43" s="1">
        <v>3</v>
      </c>
      <c r="AO43" s="1">
        <v>20220330</v>
      </c>
      <c r="AP43" s="1">
        <v>20220318</v>
      </c>
      <c r="AQ43" s="1">
        <v>125919</v>
      </c>
      <c r="AR43" s="1">
        <v>0</v>
      </c>
      <c r="AS43" s="1"/>
    </row>
    <row r="44" spans="1:45" x14ac:dyDescent="0.25">
      <c r="A44" s="1">
        <v>900971006</v>
      </c>
      <c r="B44" s="1" t="s">
        <v>8</v>
      </c>
      <c r="C44" s="1"/>
      <c r="D44" s="1">
        <v>43519541</v>
      </c>
      <c r="E44" s="1"/>
      <c r="F44" s="1">
        <v>43519541</v>
      </c>
      <c r="G44" s="1"/>
      <c r="H44" s="11">
        <v>43195</v>
      </c>
      <c r="I44" s="12">
        <v>43519541</v>
      </c>
      <c r="J44" s="11" t="s">
        <v>105</v>
      </c>
      <c r="K44" s="13">
        <v>7688258</v>
      </c>
      <c r="L44" s="13">
        <v>7688258</v>
      </c>
      <c r="M44" s="1" t="s">
        <v>70</v>
      </c>
      <c r="N44" s="1" t="s">
        <v>148</v>
      </c>
      <c r="O44" s="1"/>
      <c r="P44" s="13"/>
      <c r="Q44" s="1" t="s">
        <v>71</v>
      </c>
      <c r="R44" s="13">
        <v>7688258</v>
      </c>
      <c r="S44" s="13">
        <v>0</v>
      </c>
      <c r="T44" s="13">
        <v>0</v>
      </c>
      <c r="U44" s="13">
        <v>0</v>
      </c>
      <c r="V44" s="13">
        <v>0</v>
      </c>
      <c r="W44" s="1"/>
      <c r="X44" s="13">
        <v>0</v>
      </c>
      <c r="Y44" s="1"/>
      <c r="Z44" s="13">
        <v>7688258</v>
      </c>
      <c r="AA44" s="13">
        <v>0</v>
      </c>
      <c r="AB44" s="13"/>
      <c r="AC44" s="13">
        <v>7688258</v>
      </c>
      <c r="AD44" s="1">
        <v>2201248221</v>
      </c>
      <c r="AE44" s="1" t="s">
        <v>145</v>
      </c>
      <c r="AF44" s="1"/>
      <c r="AG44" s="1"/>
      <c r="AH44" s="1"/>
      <c r="AI44" s="11">
        <v>43344</v>
      </c>
      <c r="AJ44" s="1"/>
      <c r="AK44" s="1">
        <v>2</v>
      </c>
      <c r="AL44" s="1"/>
      <c r="AM44" s="1"/>
      <c r="AN44" s="1">
        <v>2</v>
      </c>
      <c r="AO44" s="1">
        <v>20220330</v>
      </c>
      <c r="AP44" s="1">
        <v>20220318</v>
      </c>
      <c r="AQ44" s="1">
        <v>7688258</v>
      </c>
      <c r="AR44" s="1">
        <v>0</v>
      </c>
      <c r="AS44" s="1"/>
    </row>
    <row r="45" spans="1:45" x14ac:dyDescent="0.25">
      <c r="A45" s="1">
        <v>900971006</v>
      </c>
      <c r="B45" s="1" t="s">
        <v>8</v>
      </c>
      <c r="C45" s="1"/>
      <c r="D45" s="1">
        <v>45449868</v>
      </c>
      <c r="E45" s="1"/>
      <c r="F45" s="1">
        <v>45449868</v>
      </c>
      <c r="G45" s="1"/>
      <c r="H45" s="11">
        <v>43645</v>
      </c>
      <c r="I45" s="12">
        <v>45449868</v>
      </c>
      <c r="J45" s="11" t="s">
        <v>106</v>
      </c>
      <c r="K45" s="13">
        <v>1521730</v>
      </c>
      <c r="L45" s="13">
        <v>1521730</v>
      </c>
      <c r="M45" s="1" t="s">
        <v>70</v>
      </c>
      <c r="N45" s="1" t="s">
        <v>148</v>
      </c>
      <c r="O45" s="1"/>
      <c r="P45" s="13"/>
      <c r="Q45" s="1" t="s">
        <v>71</v>
      </c>
      <c r="R45" s="13">
        <v>1521730</v>
      </c>
      <c r="S45" s="13">
        <v>0</v>
      </c>
      <c r="T45" s="13">
        <v>0</v>
      </c>
      <c r="U45" s="13">
        <v>0</v>
      </c>
      <c r="V45" s="13">
        <v>0</v>
      </c>
      <c r="W45" s="1"/>
      <c r="X45" s="13">
        <v>0</v>
      </c>
      <c r="Y45" s="1"/>
      <c r="Z45" s="13">
        <v>1521730</v>
      </c>
      <c r="AA45" s="13">
        <v>0</v>
      </c>
      <c r="AB45" s="13"/>
      <c r="AC45" s="13">
        <v>1521730</v>
      </c>
      <c r="AD45" s="1">
        <v>2201248221</v>
      </c>
      <c r="AE45" s="1" t="s">
        <v>145</v>
      </c>
      <c r="AF45" s="1"/>
      <c r="AG45" s="1"/>
      <c r="AH45" s="1"/>
      <c r="AI45" s="11">
        <v>43690</v>
      </c>
      <c r="AJ45" s="1"/>
      <c r="AK45" s="1">
        <v>2</v>
      </c>
      <c r="AL45" s="1"/>
      <c r="AM45" s="1"/>
      <c r="AN45" s="1">
        <v>3</v>
      </c>
      <c r="AO45" s="1">
        <v>20220330</v>
      </c>
      <c r="AP45" s="1">
        <v>20220318</v>
      </c>
      <c r="AQ45" s="1">
        <v>1521730</v>
      </c>
      <c r="AR45" s="1">
        <v>0</v>
      </c>
      <c r="AS45" s="1"/>
    </row>
    <row r="46" spans="1:45" x14ac:dyDescent="0.25">
      <c r="A46" s="1">
        <v>900971006</v>
      </c>
      <c r="B46" s="1" t="s">
        <v>8</v>
      </c>
      <c r="C46" s="1"/>
      <c r="D46" s="1">
        <v>46109066</v>
      </c>
      <c r="E46" s="1"/>
      <c r="F46" s="1">
        <v>46109066</v>
      </c>
      <c r="G46" s="1"/>
      <c r="H46" s="11">
        <v>43801</v>
      </c>
      <c r="I46" s="12">
        <v>46109066</v>
      </c>
      <c r="J46" s="11" t="s">
        <v>107</v>
      </c>
      <c r="K46" s="13">
        <v>842830</v>
      </c>
      <c r="L46" s="13">
        <v>842830</v>
      </c>
      <c r="M46" s="1" t="s">
        <v>70</v>
      </c>
      <c r="N46" s="1" t="s">
        <v>148</v>
      </c>
      <c r="O46" s="1"/>
      <c r="P46" s="13"/>
      <c r="Q46" s="1" t="s">
        <v>71</v>
      </c>
      <c r="R46" s="13">
        <v>842830</v>
      </c>
      <c r="S46" s="13">
        <v>0</v>
      </c>
      <c r="T46" s="13">
        <v>0</v>
      </c>
      <c r="U46" s="13">
        <v>0</v>
      </c>
      <c r="V46" s="13">
        <v>0</v>
      </c>
      <c r="W46" s="1"/>
      <c r="X46" s="13">
        <v>0</v>
      </c>
      <c r="Y46" s="1"/>
      <c r="Z46" s="13">
        <v>842830</v>
      </c>
      <c r="AA46" s="13">
        <v>0</v>
      </c>
      <c r="AB46" s="13"/>
      <c r="AC46" s="13">
        <v>842830</v>
      </c>
      <c r="AD46" s="1">
        <v>2201273977</v>
      </c>
      <c r="AE46" s="1" t="s">
        <v>144</v>
      </c>
      <c r="AF46" s="1"/>
      <c r="AG46" s="1"/>
      <c r="AH46" s="1"/>
      <c r="AI46" s="11">
        <v>43810</v>
      </c>
      <c r="AJ46" s="1"/>
      <c r="AK46" s="1">
        <v>2</v>
      </c>
      <c r="AL46" s="1"/>
      <c r="AM46" s="1"/>
      <c r="AN46" s="1">
        <v>2</v>
      </c>
      <c r="AO46" s="1">
        <v>20220330</v>
      </c>
      <c r="AP46" s="1">
        <v>20220318</v>
      </c>
      <c r="AQ46" s="1">
        <v>842830</v>
      </c>
      <c r="AR46" s="1">
        <v>0</v>
      </c>
      <c r="AS46" s="1"/>
    </row>
    <row r="47" spans="1:45" x14ac:dyDescent="0.25">
      <c r="A47" s="1">
        <v>900971006</v>
      </c>
      <c r="B47" s="1" t="s">
        <v>8</v>
      </c>
      <c r="C47" s="1"/>
      <c r="D47" s="1">
        <v>46217393</v>
      </c>
      <c r="E47" s="1"/>
      <c r="F47" s="1">
        <v>46217393</v>
      </c>
      <c r="G47" s="1"/>
      <c r="H47" s="11">
        <v>43834</v>
      </c>
      <c r="I47" s="12">
        <v>46217393</v>
      </c>
      <c r="J47" s="11" t="s">
        <v>108</v>
      </c>
      <c r="K47" s="13">
        <v>3794650</v>
      </c>
      <c r="L47" s="13">
        <v>3794650</v>
      </c>
      <c r="M47" s="1" t="s">
        <v>70</v>
      </c>
      <c r="N47" s="1" t="s">
        <v>148</v>
      </c>
      <c r="O47" s="1"/>
      <c r="P47" s="13"/>
      <c r="Q47" s="1" t="s">
        <v>71</v>
      </c>
      <c r="R47" s="13">
        <v>3794650</v>
      </c>
      <c r="S47" s="13">
        <v>0</v>
      </c>
      <c r="T47" s="13">
        <v>0</v>
      </c>
      <c r="U47" s="13">
        <v>0</v>
      </c>
      <c r="V47" s="13">
        <v>0</v>
      </c>
      <c r="W47" s="1"/>
      <c r="X47" s="13">
        <v>0</v>
      </c>
      <c r="Y47" s="1"/>
      <c r="Z47" s="13">
        <v>3794650</v>
      </c>
      <c r="AA47" s="13">
        <v>0</v>
      </c>
      <c r="AB47" s="13"/>
      <c r="AC47" s="13">
        <v>3794650</v>
      </c>
      <c r="AD47" s="1">
        <v>2201248221</v>
      </c>
      <c r="AE47" s="1" t="s">
        <v>145</v>
      </c>
      <c r="AF47" s="1"/>
      <c r="AG47" s="1"/>
      <c r="AH47" s="1"/>
      <c r="AI47" s="11">
        <v>43872</v>
      </c>
      <c r="AJ47" s="1"/>
      <c r="AK47" s="1">
        <v>2</v>
      </c>
      <c r="AL47" s="1"/>
      <c r="AM47" s="1"/>
      <c r="AN47" s="1">
        <v>3</v>
      </c>
      <c r="AO47" s="1">
        <v>20220330</v>
      </c>
      <c r="AP47" s="1">
        <v>20220318</v>
      </c>
      <c r="AQ47" s="1">
        <v>3794650</v>
      </c>
      <c r="AR47" s="1">
        <v>0</v>
      </c>
      <c r="AS47" s="1"/>
    </row>
    <row r="48" spans="1:45" x14ac:dyDescent="0.25">
      <c r="A48" s="1">
        <v>900971006</v>
      </c>
      <c r="B48" s="1" t="s">
        <v>8</v>
      </c>
      <c r="C48" s="1"/>
      <c r="D48" s="1">
        <v>46237181</v>
      </c>
      <c r="E48" s="1"/>
      <c r="F48" s="1">
        <v>46237181</v>
      </c>
      <c r="G48" s="1"/>
      <c r="H48" s="11">
        <v>43842</v>
      </c>
      <c r="I48" s="12">
        <v>46237181</v>
      </c>
      <c r="J48" s="11" t="s">
        <v>109</v>
      </c>
      <c r="K48" s="13">
        <v>3617370</v>
      </c>
      <c r="L48" s="13">
        <v>3617370</v>
      </c>
      <c r="M48" s="1" t="s">
        <v>70</v>
      </c>
      <c r="N48" s="1" t="s">
        <v>148</v>
      </c>
      <c r="O48" s="1"/>
      <c r="P48" s="13"/>
      <c r="Q48" s="1" t="s">
        <v>71</v>
      </c>
      <c r="R48" s="13">
        <v>3617370</v>
      </c>
      <c r="S48" s="13">
        <v>0</v>
      </c>
      <c r="T48" s="13">
        <v>0</v>
      </c>
      <c r="U48" s="13">
        <v>0</v>
      </c>
      <c r="V48" s="13">
        <v>0</v>
      </c>
      <c r="W48" s="1"/>
      <c r="X48" s="13">
        <v>0</v>
      </c>
      <c r="Y48" s="1"/>
      <c r="Z48" s="13">
        <v>3617370</v>
      </c>
      <c r="AA48" s="13">
        <v>0</v>
      </c>
      <c r="AB48" s="13"/>
      <c r="AC48" s="13">
        <v>3617370</v>
      </c>
      <c r="AD48" s="1">
        <v>2201273977</v>
      </c>
      <c r="AE48" s="1" t="s">
        <v>144</v>
      </c>
      <c r="AF48" s="1"/>
      <c r="AG48" s="1"/>
      <c r="AH48" s="1"/>
      <c r="AI48" s="11">
        <v>43872</v>
      </c>
      <c r="AJ48" s="1"/>
      <c r="AK48" s="1">
        <v>2</v>
      </c>
      <c r="AL48" s="1"/>
      <c r="AM48" s="1"/>
      <c r="AN48" s="1">
        <v>3</v>
      </c>
      <c r="AO48" s="1">
        <v>20220330</v>
      </c>
      <c r="AP48" s="1">
        <v>20220318</v>
      </c>
      <c r="AQ48" s="1">
        <v>3617370</v>
      </c>
      <c r="AR48" s="1">
        <v>0</v>
      </c>
      <c r="AS48" s="1"/>
    </row>
    <row r="49" spans="1:45" x14ac:dyDescent="0.25">
      <c r="A49" s="1">
        <v>900971006</v>
      </c>
      <c r="B49" s="1" t="s">
        <v>8</v>
      </c>
      <c r="C49" s="1"/>
      <c r="D49" s="1">
        <v>46289019</v>
      </c>
      <c r="E49" s="1"/>
      <c r="F49" s="1">
        <v>46289019</v>
      </c>
      <c r="G49" s="1"/>
      <c r="H49" s="11">
        <v>43854</v>
      </c>
      <c r="I49" s="12">
        <v>46289019</v>
      </c>
      <c r="J49" s="11" t="s">
        <v>110</v>
      </c>
      <c r="K49" s="13">
        <v>122200</v>
      </c>
      <c r="L49" s="13">
        <v>122200</v>
      </c>
      <c r="M49" s="1" t="s">
        <v>70</v>
      </c>
      <c r="N49" s="1" t="s">
        <v>148</v>
      </c>
      <c r="O49" s="1"/>
      <c r="P49" s="13"/>
      <c r="Q49" s="1" t="s">
        <v>71</v>
      </c>
      <c r="R49" s="13">
        <v>122200</v>
      </c>
      <c r="S49" s="13">
        <v>0</v>
      </c>
      <c r="T49" s="13">
        <v>0</v>
      </c>
      <c r="U49" s="13">
        <v>0</v>
      </c>
      <c r="V49" s="13">
        <v>0</v>
      </c>
      <c r="W49" s="1"/>
      <c r="X49" s="13">
        <v>0</v>
      </c>
      <c r="Y49" s="1"/>
      <c r="Z49" s="13">
        <v>122200</v>
      </c>
      <c r="AA49" s="13">
        <v>0</v>
      </c>
      <c r="AB49" s="13"/>
      <c r="AC49" s="13">
        <v>122200</v>
      </c>
      <c r="AD49" s="1">
        <v>2201273977</v>
      </c>
      <c r="AE49" s="1" t="s">
        <v>144</v>
      </c>
      <c r="AF49" s="1"/>
      <c r="AG49" s="1"/>
      <c r="AH49" s="1"/>
      <c r="AI49" s="11">
        <v>43872</v>
      </c>
      <c r="AJ49" s="1"/>
      <c r="AK49" s="1">
        <v>2</v>
      </c>
      <c r="AL49" s="1"/>
      <c r="AM49" s="1"/>
      <c r="AN49" s="1">
        <v>3</v>
      </c>
      <c r="AO49" s="1">
        <v>20220330</v>
      </c>
      <c r="AP49" s="1">
        <v>20220318</v>
      </c>
      <c r="AQ49" s="1">
        <v>122200</v>
      </c>
      <c r="AR49" s="1">
        <v>0</v>
      </c>
      <c r="AS49" s="1"/>
    </row>
    <row r="50" spans="1:45" x14ac:dyDescent="0.25">
      <c r="A50" s="1">
        <v>900971006</v>
      </c>
      <c r="B50" s="1" t="s">
        <v>8</v>
      </c>
      <c r="C50" s="1"/>
      <c r="D50" s="1">
        <v>75353725</v>
      </c>
      <c r="E50" s="1"/>
      <c r="F50" s="1">
        <v>75353725</v>
      </c>
      <c r="G50" s="1"/>
      <c r="H50" s="11">
        <v>44754</v>
      </c>
      <c r="I50" s="12">
        <v>75353725</v>
      </c>
      <c r="J50" s="11" t="s">
        <v>111</v>
      </c>
      <c r="K50" s="13">
        <v>14400695</v>
      </c>
      <c r="L50" s="13">
        <v>14400695</v>
      </c>
      <c r="M50" s="1" t="s">
        <v>112</v>
      </c>
      <c r="N50" s="1" t="s">
        <v>138</v>
      </c>
      <c r="O50" s="1"/>
      <c r="P50" s="1"/>
      <c r="Q50" s="1" t="s">
        <v>71</v>
      </c>
      <c r="R50" s="13">
        <v>14400695</v>
      </c>
      <c r="S50" s="13">
        <v>0</v>
      </c>
      <c r="T50" s="13">
        <v>0</v>
      </c>
      <c r="U50" s="13">
        <v>0</v>
      </c>
      <c r="V50" s="13">
        <v>0</v>
      </c>
      <c r="W50" s="1"/>
      <c r="X50" s="13">
        <v>14400695</v>
      </c>
      <c r="Y50" s="1" t="s">
        <v>113</v>
      </c>
      <c r="Z50" s="13">
        <v>0</v>
      </c>
      <c r="AA50" s="13">
        <v>14400695</v>
      </c>
      <c r="AB50" s="13"/>
      <c r="AC50" s="13"/>
      <c r="AD50" s="1"/>
      <c r="AE50" s="1"/>
      <c r="AF50" s="1"/>
      <c r="AG50" s="1"/>
      <c r="AH50" s="1"/>
      <c r="AI50" s="11">
        <v>44874</v>
      </c>
      <c r="AJ50" s="1"/>
      <c r="AK50" s="1">
        <v>9</v>
      </c>
      <c r="AL50" s="1"/>
      <c r="AM50" s="1" t="s">
        <v>114</v>
      </c>
      <c r="AN50" s="1">
        <v>1</v>
      </c>
      <c r="AO50" s="1">
        <v>21001231</v>
      </c>
      <c r="AP50" s="1">
        <v>20221118</v>
      </c>
      <c r="AQ50" s="1">
        <v>14400695</v>
      </c>
      <c r="AR50" s="1">
        <v>0</v>
      </c>
      <c r="AS50" s="1"/>
    </row>
    <row r="51" spans="1:45" x14ac:dyDescent="0.25">
      <c r="A51" s="1">
        <v>900971006</v>
      </c>
      <c r="B51" s="1" t="s">
        <v>8</v>
      </c>
      <c r="C51" s="1"/>
      <c r="D51" s="1">
        <v>75347231</v>
      </c>
      <c r="E51" s="1"/>
      <c r="F51" s="1">
        <v>75347231</v>
      </c>
      <c r="G51" s="1"/>
      <c r="H51" s="11">
        <v>44742</v>
      </c>
      <c r="I51" s="12">
        <v>75347231</v>
      </c>
      <c r="J51" s="11" t="s">
        <v>115</v>
      </c>
      <c r="K51" s="13">
        <v>470300</v>
      </c>
      <c r="L51" s="13">
        <v>470300</v>
      </c>
      <c r="M51" s="1" t="s">
        <v>112</v>
      </c>
      <c r="N51" s="1" t="s">
        <v>138</v>
      </c>
      <c r="O51" s="1"/>
      <c r="P51" s="1"/>
      <c r="Q51" s="1" t="s">
        <v>71</v>
      </c>
      <c r="R51" s="13">
        <v>470300</v>
      </c>
      <c r="S51" s="13">
        <v>0</v>
      </c>
      <c r="T51" s="13">
        <v>0</v>
      </c>
      <c r="U51" s="13">
        <v>0</v>
      </c>
      <c r="V51" s="13">
        <v>0</v>
      </c>
      <c r="W51" s="1"/>
      <c r="X51" s="13">
        <v>470300</v>
      </c>
      <c r="Y51" s="1" t="s">
        <v>116</v>
      </c>
      <c r="Z51" s="13">
        <v>0</v>
      </c>
      <c r="AA51" s="13">
        <v>470300</v>
      </c>
      <c r="AB51" s="13"/>
      <c r="AC51" s="13"/>
      <c r="AD51" s="1"/>
      <c r="AE51" s="1"/>
      <c r="AF51" s="1"/>
      <c r="AG51" s="1"/>
      <c r="AH51" s="1"/>
      <c r="AI51" s="11">
        <v>44791</v>
      </c>
      <c r="AJ51" s="1"/>
      <c r="AK51" s="1">
        <v>9</v>
      </c>
      <c r="AL51" s="1"/>
      <c r="AM51" s="1" t="s">
        <v>114</v>
      </c>
      <c r="AN51" s="1">
        <v>1</v>
      </c>
      <c r="AO51" s="1">
        <v>21001231</v>
      </c>
      <c r="AP51" s="1">
        <v>20220818</v>
      </c>
      <c r="AQ51" s="1">
        <v>470300</v>
      </c>
      <c r="AR51" s="1">
        <v>0</v>
      </c>
      <c r="AS51" s="1"/>
    </row>
    <row r="52" spans="1:45" x14ac:dyDescent="0.25">
      <c r="A52" s="1">
        <v>900971006</v>
      </c>
      <c r="B52" s="1" t="s">
        <v>8</v>
      </c>
      <c r="C52" s="1"/>
      <c r="D52" s="1">
        <v>75347997</v>
      </c>
      <c r="E52" s="1"/>
      <c r="F52" s="1">
        <v>75347997</v>
      </c>
      <c r="G52" s="1"/>
      <c r="H52" s="11">
        <v>44743</v>
      </c>
      <c r="I52" s="12">
        <v>75347997</v>
      </c>
      <c r="J52" s="11" t="s">
        <v>117</v>
      </c>
      <c r="K52" s="13">
        <v>94500</v>
      </c>
      <c r="L52" s="13">
        <v>94500</v>
      </c>
      <c r="M52" s="1" t="s">
        <v>112</v>
      </c>
      <c r="N52" s="1" t="s">
        <v>138</v>
      </c>
      <c r="O52" s="1"/>
      <c r="P52" s="1"/>
      <c r="Q52" s="1" t="s">
        <v>71</v>
      </c>
      <c r="R52" s="13">
        <v>94500</v>
      </c>
      <c r="S52" s="13">
        <v>0</v>
      </c>
      <c r="T52" s="13">
        <v>0</v>
      </c>
      <c r="U52" s="13">
        <v>0</v>
      </c>
      <c r="V52" s="13">
        <v>0</v>
      </c>
      <c r="W52" s="1"/>
      <c r="X52" s="13">
        <v>94500</v>
      </c>
      <c r="Y52" s="1" t="s">
        <v>118</v>
      </c>
      <c r="Z52" s="13">
        <v>0</v>
      </c>
      <c r="AA52" s="13">
        <v>94500</v>
      </c>
      <c r="AB52" s="13"/>
      <c r="AC52" s="13"/>
      <c r="AD52" s="1"/>
      <c r="AE52" s="1"/>
      <c r="AF52" s="1"/>
      <c r="AG52" s="1"/>
      <c r="AH52" s="1"/>
      <c r="AI52" s="11">
        <v>44791</v>
      </c>
      <c r="AJ52" s="1"/>
      <c r="AK52" s="1">
        <v>9</v>
      </c>
      <c r="AL52" s="1"/>
      <c r="AM52" s="1" t="s">
        <v>114</v>
      </c>
      <c r="AN52" s="1">
        <v>1</v>
      </c>
      <c r="AO52" s="1">
        <v>21001231</v>
      </c>
      <c r="AP52" s="1">
        <v>20220818</v>
      </c>
      <c r="AQ52" s="1">
        <v>94500</v>
      </c>
      <c r="AR52" s="1">
        <v>0</v>
      </c>
      <c r="AS52" s="1"/>
    </row>
    <row r="53" spans="1:45" x14ac:dyDescent="0.25">
      <c r="A53" s="1">
        <v>900971006</v>
      </c>
      <c r="B53" s="1" t="s">
        <v>8</v>
      </c>
      <c r="C53" s="1"/>
      <c r="D53" s="1">
        <v>75337165</v>
      </c>
      <c r="E53" s="1"/>
      <c r="F53" s="1">
        <v>75337165</v>
      </c>
      <c r="G53" s="1"/>
      <c r="H53" s="11">
        <v>44728</v>
      </c>
      <c r="I53" s="12">
        <v>75337165</v>
      </c>
      <c r="J53" s="11" t="s">
        <v>119</v>
      </c>
      <c r="K53" s="13">
        <v>2764700</v>
      </c>
      <c r="L53" s="13">
        <v>2764700</v>
      </c>
      <c r="M53" s="1" t="s">
        <v>112</v>
      </c>
      <c r="N53" s="1" t="s">
        <v>138</v>
      </c>
      <c r="O53" s="1"/>
      <c r="P53" s="1"/>
      <c r="Q53" s="1" t="s">
        <v>71</v>
      </c>
      <c r="R53" s="13">
        <v>2764700</v>
      </c>
      <c r="S53" s="13">
        <v>0</v>
      </c>
      <c r="T53" s="13">
        <v>0</v>
      </c>
      <c r="U53" s="13">
        <v>0</v>
      </c>
      <c r="V53" s="13">
        <v>0</v>
      </c>
      <c r="W53" s="1"/>
      <c r="X53" s="13">
        <v>2764700</v>
      </c>
      <c r="Y53" s="1" t="s">
        <v>120</v>
      </c>
      <c r="Z53" s="13">
        <v>0</v>
      </c>
      <c r="AA53" s="13">
        <v>2764700</v>
      </c>
      <c r="AB53" s="13"/>
      <c r="AC53" s="13"/>
      <c r="AD53" s="1"/>
      <c r="AE53" s="1"/>
      <c r="AF53" s="1"/>
      <c r="AG53" s="1"/>
      <c r="AH53" s="1"/>
      <c r="AI53" s="11">
        <v>44791</v>
      </c>
      <c r="AJ53" s="1"/>
      <c r="AK53" s="1">
        <v>9</v>
      </c>
      <c r="AL53" s="1"/>
      <c r="AM53" s="1" t="s">
        <v>114</v>
      </c>
      <c r="AN53" s="1">
        <v>1</v>
      </c>
      <c r="AO53" s="1">
        <v>21001231</v>
      </c>
      <c r="AP53" s="1">
        <v>20220818</v>
      </c>
      <c r="AQ53" s="1">
        <v>2764700</v>
      </c>
      <c r="AR53" s="1">
        <v>0</v>
      </c>
      <c r="AS53" s="1"/>
    </row>
    <row r="54" spans="1:45" x14ac:dyDescent="0.25">
      <c r="A54" s="1">
        <v>900971006</v>
      </c>
      <c r="B54" s="1" t="s">
        <v>8</v>
      </c>
      <c r="C54" s="1"/>
      <c r="D54" s="1">
        <v>75298216</v>
      </c>
      <c r="E54" s="1"/>
      <c r="F54" s="1">
        <v>75298216</v>
      </c>
      <c r="G54" s="1"/>
      <c r="H54" s="11">
        <v>44679</v>
      </c>
      <c r="I54" s="12">
        <v>75298216</v>
      </c>
      <c r="J54" s="11" t="s">
        <v>121</v>
      </c>
      <c r="K54" s="13">
        <v>7145000</v>
      </c>
      <c r="L54" s="13">
        <v>7145000</v>
      </c>
      <c r="M54" s="1" t="s">
        <v>112</v>
      </c>
      <c r="N54" s="1" t="s">
        <v>138</v>
      </c>
      <c r="O54" s="1"/>
      <c r="P54" s="1"/>
      <c r="Q54" s="1" t="s">
        <v>71</v>
      </c>
      <c r="R54" s="13">
        <v>7145000</v>
      </c>
      <c r="S54" s="13">
        <v>0</v>
      </c>
      <c r="T54" s="13">
        <v>0</v>
      </c>
      <c r="U54" s="13">
        <v>0</v>
      </c>
      <c r="V54" s="13">
        <v>0</v>
      </c>
      <c r="W54" s="1"/>
      <c r="X54" s="13">
        <v>7145000</v>
      </c>
      <c r="Y54" s="1" t="s">
        <v>122</v>
      </c>
      <c r="Z54" s="13">
        <v>0</v>
      </c>
      <c r="AA54" s="13">
        <v>7145000</v>
      </c>
      <c r="AB54" s="13"/>
      <c r="AC54" s="13"/>
      <c r="AD54" s="1"/>
      <c r="AE54" s="1"/>
      <c r="AF54" s="1"/>
      <c r="AG54" s="1"/>
      <c r="AH54" s="1"/>
      <c r="AI54" s="11">
        <v>44760</v>
      </c>
      <c r="AJ54" s="1"/>
      <c r="AK54" s="1">
        <v>9</v>
      </c>
      <c r="AL54" s="1"/>
      <c r="AM54" s="1" t="s">
        <v>114</v>
      </c>
      <c r="AN54" s="1">
        <v>1</v>
      </c>
      <c r="AO54" s="1">
        <v>21001231</v>
      </c>
      <c r="AP54" s="1">
        <v>20220718</v>
      </c>
      <c r="AQ54" s="1">
        <v>7145000</v>
      </c>
      <c r="AR54" s="1">
        <v>0</v>
      </c>
      <c r="AS54" s="1"/>
    </row>
    <row r="55" spans="1:45" x14ac:dyDescent="0.25">
      <c r="A55" s="1">
        <v>900971006</v>
      </c>
      <c r="B55" s="1" t="s">
        <v>8</v>
      </c>
      <c r="C55" s="1"/>
      <c r="D55" s="1">
        <v>75272965</v>
      </c>
      <c r="E55" s="1"/>
      <c r="F55" s="1">
        <v>75272965</v>
      </c>
      <c r="G55" s="1"/>
      <c r="H55" s="11">
        <v>44642</v>
      </c>
      <c r="I55" s="12">
        <v>75272965</v>
      </c>
      <c r="J55" s="11" t="s">
        <v>123</v>
      </c>
      <c r="K55" s="13">
        <v>4509300</v>
      </c>
      <c r="L55" s="13">
        <v>4509300</v>
      </c>
      <c r="M55" s="1" t="s">
        <v>112</v>
      </c>
      <c r="N55" s="1" t="s">
        <v>138</v>
      </c>
      <c r="O55" s="1"/>
      <c r="P55" s="1"/>
      <c r="Q55" s="1" t="s">
        <v>71</v>
      </c>
      <c r="R55" s="13">
        <v>4509300</v>
      </c>
      <c r="S55" s="13">
        <v>0</v>
      </c>
      <c r="T55" s="13">
        <v>0</v>
      </c>
      <c r="U55" s="13">
        <v>0</v>
      </c>
      <c r="V55" s="13">
        <v>0</v>
      </c>
      <c r="W55" s="1"/>
      <c r="X55" s="13">
        <v>4509300</v>
      </c>
      <c r="Y55" s="1" t="s">
        <v>124</v>
      </c>
      <c r="Z55" s="13">
        <v>0</v>
      </c>
      <c r="AA55" s="13">
        <v>4509300</v>
      </c>
      <c r="AB55" s="13"/>
      <c r="AC55" s="13"/>
      <c r="AD55" s="1"/>
      <c r="AE55" s="1"/>
      <c r="AF55" s="1"/>
      <c r="AG55" s="1"/>
      <c r="AH55" s="1"/>
      <c r="AI55" s="11">
        <v>44760</v>
      </c>
      <c r="AJ55" s="1"/>
      <c r="AK55" s="1">
        <v>9</v>
      </c>
      <c r="AL55" s="1"/>
      <c r="AM55" s="1" t="s">
        <v>114</v>
      </c>
      <c r="AN55" s="1">
        <v>1</v>
      </c>
      <c r="AO55" s="1">
        <v>21001231</v>
      </c>
      <c r="AP55" s="1">
        <v>20220718</v>
      </c>
      <c r="AQ55" s="1">
        <v>4509300</v>
      </c>
      <c r="AR55" s="1">
        <v>0</v>
      </c>
      <c r="AS55" s="1"/>
    </row>
    <row r="56" spans="1:45" x14ac:dyDescent="0.25">
      <c r="A56" s="1">
        <v>900971006</v>
      </c>
      <c r="B56" s="1" t="s">
        <v>8</v>
      </c>
      <c r="C56" s="1"/>
      <c r="D56" s="1">
        <v>75369898</v>
      </c>
      <c r="E56" s="1"/>
      <c r="F56" s="1">
        <v>75369898</v>
      </c>
      <c r="G56" s="1"/>
      <c r="H56" s="11">
        <v>44776</v>
      </c>
      <c r="I56" s="12">
        <v>75369898</v>
      </c>
      <c r="J56" s="11" t="s">
        <v>125</v>
      </c>
      <c r="K56" s="13">
        <v>80800</v>
      </c>
      <c r="L56" s="13">
        <v>80800</v>
      </c>
      <c r="M56" s="1" t="s">
        <v>112</v>
      </c>
      <c r="N56" s="1" t="s">
        <v>138</v>
      </c>
      <c r="O56" s="1"/>
      <c r="P56" s="1"/>
      <c r="Q56" s="1" t="s">
        <v>71</v>
      </c>
      <c r="R56" s="13">
        <v>80800</v>
      </c>
      <c r="S56" s="13">
        <v>0</v>
      </c>
      <c r="T56" s="13">
        <v>0</v>
      </c>
      <c r="U56" s="13">
        <v>0</v>
      </c>
      <c r="V56" s="13">
        <v>0</v>
      </c>
      <c r="W56" s="1"/>
      <c r="X56" s="13">
        <v>80800</v>
      </c>
      <c r="Y56" s="1" t="s">
        <v>126</v>
      </c>
      <c r="Z56" s="13">
        <v>0</v>
      </c>
      <c r="AA56" s="13">
        <v>80800</v>
      </c>
      <c r="AB56" s="13"/>
      <c r="AC56" s="13"/>
      <c r="AD56" s="1"/>
      <c r="AE56" s="1"/>
      <c r="AF56" s="1"/>
      <c r="AG56" s="1"/>
      <c r="AH56" s="1"/>
      <c r="AI56" s="11">
        <v>44817</v>
      </c>
      <c r="AJ56" s="1"/>
      <c r="AK56" s="1">
        <v>9</v>
      </c>
      <c r="AL56" s="1"/>
      <c r="AM56" s="1" t="s">
        <v>114</v>
      </c>
      <c r="AN56" s="1">
        <v>1</v>
      </c>
      <c r="AO56" s="1">
        <v>21001231</v>
      </c>
      <c r="AP56" s="1">
        <v>20220913</v>
      </c>
      <c r="AQ56" s="1">
        <v>80800</v>
      </c>
      <c r="AR56" s="1">
        <v>0</v>
      </c>
      <c r="AS56" s="1"/>
    </row>
    <row r="57" spans="1:45" x14ac:dyDescent="0.25">
      <c r="A57" s="1">
        <v>900971006</v>
      </c>
      <c r="B57" s="1" t="s">
        <v>8</v>
      </c>
      <c r="C57" s="1"/>
      <c r="D57" s="1">
        <v>75373453</v>
      </c>
      <c r="E57" s="1"/>
      <c r="F57" s="1">
        <v>75373453</v>
      </c>
      <c r="G57" s="1"/>
      <c r="H57" s="11">
        <v>44782</v>
      </c>
      <c r="I57" s="12">
        <v>75373453</v>
      </c>
      <c r="J57" s="11" t="s">
        <v>127</v>
      </c>
      <c r="K57" s="13">
        <v>70600</v>
      </c>
      <c r="L57" s="13">
        <v>70600</v>
      </c>
      <c r="M57" s="1" t="s">
        <v>112</v>
      </c>
      <c r="N57" s="1" t="s">
        <v>138</v>
      </c>
      <c r="O57" s="1"/>
      <c r="P57" s="1"/>
      <c r="Q57" s="1" t="s">
        <v>71</v>
      </c>
      <c r="R57" s="13">
        <v>70600</v>
      </c>
      <c r="S57" s="13">
        <v>0</v>
      </c>
      <c r="T57" s="13">
        <v>0</v>
      </c>
      <c r="U57" s="13">
        <v>0</v>
      </c>
      <c r="V57" s="13">
        <v>0</v>
      </c>
      <c r="W57" s="1"/>
      <c r="X57" s="13">
        <v>70600</v>
      </c>
      <c r="Y57" s="1" t="s">
        <v>128</v>
      </c>
      <c r="Z57" s="13">
        <v>0</v>
      </c>
      <c r="AA57" s="13">
        <v>70600</v>
      </c>
      <c r="AB57" s="13"/>
      <c r="AC57" s="13"/>
      <c r="AD57" s="1"/>
      <c r="AE57" s="1"/>
      <c r="AF57" s="1"/>
      <c r="AG57" s="1"/>
      <c r="AH57" s="1"/>
      <c r="AI57" s="11">
        <v>44818</v>
      </c>
      <c r="AJ57" s="1"/>
      <c r="AK57" s="1">
        <v>9</v>
      </c>
      <c r="AL57" s="1"/>
      <c r="AM57" s="1" t="s">
        <v>114</v>
      </c>
      <c r="AN57" s="1">
        <v>1</v>
      </c>
      <c r="AO57" s="1">
        <v>21001231</v>
      </c>
      <c r="AP57" s="1">
        <v>20220919</v>
      </c>
      <c r="AQ57" s="1">
        <v>70600</v>
      </c>
      <c r="AR57" s="1">
        <v>0</v>
      </c>
      <c r="AS57" s="1"/>
    </row>
    <row r="58" spans="1:45" x14ac:dyDescent="0.25">
      <c r="A58" s="1">
        <v>900971006</v>
      </c>
      <c r="B58" s="1" t="s">
        <v>8</v>
      </c>
      <c r="C58" s="1"/>
      <c r="D58" s="1">
        <v>75374404</v>
      </c>
      <c r="E58" s="1"/>
      <c r="F58" s="1">
        <v>75374404</v>
      </c>
      <c r="G58" s="1"/>
      <c r="H58" s="11">
        <v>44783</v>
      </c>
      <c r="I58" s="12">
        <v>75374404</v>
      </c>
      <c r="J58" s="11" t="s">
        <v>129</v>
      </c>
      <c r="K58" s="13">
        <v>861400</v>
      </c>
      <c r="L58" s="13">
        <v>861400</v>
      </c>
      <c r="M58" s="1" t="s">
        <v>112</v>
      </c>
      <c r="N58" s="1" t="s">
        <v>138</v>
      </c>
      <c r="O58" s="1"/>
      <c r="P58" s="1"/>
      <c r="Q58" s="1" t="s">
        <v>71</v>
      </c>
      <c r="R58" s="13">
        <v>861400</v>
      </c>
      <c r="S58" s="13">
        <v>0</v>
      </c>
      <c r="T58" s="13">
        <v>0</v>
      </c>
      <c r="U58" s="13">
        <v>0</v>
      </c>
      <c r="V58" s="13">
        <v>0</v>
      </c>
      <c r="W58" s="1"/>
      <c r="X58" s="13">
        <v>861400</v>
      </c>
      <c r="Y58" s="1" t="s">
        <v>130</v>
      </c>
      <c r="Z58" s="13">
        <v>0</v>
      </c>
      <c r="AA58" s="13">
        <v>861400</v>
      </c>
      <c r="AB58" s="13"/>
      <c r="AC58" s="13"/>
      <c r="AD58" s="1"/>
      <c r="AE58" s="1"/>
      <c r="AF58" s="1"/>
      <c r="AG58" s="1"/>
      <c r="AH58" s="1"/>
      <c r="AI58" s="11">
        <v>44818</v>
      </c>
      <c r="AJ58" s="1"/>
      <c r="AK58" s="1">
        <v>9</v>
      </c>
      <c r="AL58" s="1"/>
      <c r="AM58" s="1" t="s">
        <v>114</v>
      </c>
      <c r="AN58" s="1">
        <v>1</v>
      </c>
      <c r="AO58" s="1">
        <v>21001231</v>
      </c>
      <c r="AP58" s="1">
        <v>20220919</v>
      </c>
      <c r="AQ58" s="1">
        <v>861400</v>
      </c>
      <c r="AR58" s="1">
        <v>0</v>
      </c>
      <c r="AS58" s="1"/>
    </row>
    <row r="59" spans="1:45" x14ac:dyDescent="0.25">
      <c r="A59" s="1">
        <v>900971006</v>
      </c>
      <c r="B59" s="1" t="s">
        <v>8</v>
      </c>
      <c r="C59" s="1"/>
      <c r="D59" s="1">
        <v>75348819</v>
      </c>
      <c r="E59" s="1"/>
      <c r="F59" s="1">
        <v>75348819</v>
      </c>
      <c r="G59" s="1"/>
      <c r="H59" s="11">
        <v>44746</v>
      </c>
      <c r="I59" s="12">
        <v>75348819</v>
      </c>
      <c r="J59" s="11" t="s">
        <v>131</v>
      </c>
      <c r="K59" s="13">
        <v>1986300</v>
      </c>
      <c r="L59" s="13">
        <v>1986300</v>
      </c>
      <c r="M59" s="1" t="s">
        <v>112</v>
      </c>
      <c r="N59" s="1" t="s">
        <v>138</v>
      </c>
      <c r="O59" s="1"/>
      <c r="P59" s="1"/>
      <c r="Q59" s="1" t="s">
        <v>71</v>
      </c>
      <c r="R59" s="13">
        <v>1986300</v>
      </c>
      <c r="S59" s="13">
        <v>0</v>
      </c>
      <c r="T59" s="13">
        <v>0</v>
      </c>
      <c r="U59" s="13">
        <v>0</v>
      </c>
      <c r="V59" s="13">
        <v>0</v>
      </c>
      <c r="W59" s="1"/>
      <c r="X59" s="13">
        <v>1986300</v>
      </c>
      <c r="Y59" s="1" t="s">
        <v>132</v>
      </c>
      <c r="Z59" s="13">
        <v>0</v>
      </c>
      <c r="AA59" s="13">
        <v>1986300</v>
      </c>
      <c r="AB59" s="13"/>
      <c r="AC59" s="13"/>
      <c r="AD59" s="1"/>
      <c r="AE59" s="1"/>
      <c r="AF59" s="1"/>
      <c r="AG59" s="1"/>
      <c r="AH59" s="1"/>
      <c r="AI59" s="11">
        <v>44839</v>
      </c>
      <c r="AJ59" s="1"/>
      <c r="AK59" s="1">
        <v>9</v>
      </c>
      <c r="AL59" s="1"/>
      <c r="AM59" s="1" t="s">
        <v>114</v>
      </c>
      <c r="AN59" s="1">
        <v>1</v>
      </c>
      <c r="AO59" s="1">
        <v>21001231</v>
      </c>
      <c r="AP59" s="1">
        <v>20221005</v>
      </c>
      <c r="AQ59" s="1">
        <v>1986300</v>
      </c>
      <c r="AR59" s="1">
        <v>0</v>
      </c>
      <c r="AS59" s="1"/>
    </row>
    <row r="60" spans="1:45" x14ac:dyDescent="0.25">
      <c r="A60" s="1">
        <v>900971006</v>
      </c>
      <c r="B60" s="1" t="s">
        <v>8</v>
      </c>
      <c r="C60" s="1"/>
      <c r="D60" s="1">
        <v>75407674</v>
      </c>
      <c r="E60" s="1"/>
      <c r="F60" s="1">
        <v>75407674</v>
      </c>
      <c r="G60" s="1"/>
      <c r="H60" s="11">
        <v>44827</v>
      </c>
      <c r="I60" s="12">
        <v>75407674</v>
      </c>
      <c r="J60" s="11" t="s">
        <v>133</v>
      </c>
      <c r="K60" s="13">
        <v>2865700</v>
      </c>
      <c r="L60" s="13">
        <v>2865700</v>
      </c>
      <c r="M60" s="1" t="s">
        <v>134</v>
      </c>
      <c r="N60" s="1" t="s">
        <v>139</v>
      </c>
      <c r="O60" s="1"/>
      <c r="P60" s="1"/>
      <c r="Q60" s="1" t="s">
        <v>71</v>
      </c>
      <c r="R60" s="13">
        <v>2865700</v>
      </c>
      <c r="S60" s="13">
        <v>0</v>
      </c>
      <c r="T60" s="13">
        <v>0</v>
      </c>
      <c r="U60" s="13">
        <v>0</v>
      </c>
      <c r="V60" s="13">
        <v>0</v>
      </c>
      <c r="W60" s="1"/>
      <c r="X60" s="13">
        <v>0</v>
      </c>
      <c r="Y60" s="1"/>
      <c r="Z60" s="13">
        <v>0</v>
      </c>
      <c r="AA60" s="13">
        <v>2865700</v>
      </c>
      <c r="AB60" s="13"/>
      <c r="AC60" s="13"/>
      <c r="AD60" s="1"/>
      <c r="AE60" s="1"/>
      <c r="AF60" s="1"/>
      <c r="AG60" s="1"/>
      <c r="AH60" s="1"/>
      <c r="AI60" s="1"/>
      <c r="AJ60" s="1"/>
      <c r="AK60" s="1">
        <v>1</v>
      </c>
      <c r="AL60" s="1"/>
      <c r="AM60" s="1"/>
      <c r="AN60" s="1">
        <v>1</v>
      </c>
      <c r="AO60" s="1">
        <v>20221230</v>
      </c>
      <c r="AP60" s="1">
        <v>20221219</v>
      </c>
      <c r="AQ60" s="1">
        <v>2865700</v>
      </c>
      <c r="AR60" s="1">
        <v>0</v>
      </c>
      <c r="AS60" s="1"/>
    </row>
    <row r="61" spans="1:45" x14ac:dyDescent="0.25">
      <c r="A61" s="1">
        <v>900971006</v>
      </c>
      <c r="B61" s="1" t="s">
        <v>8</v>
      </c>
      <c r="C61" s="1"/>
      <c r="D61" s="1">
        <v>75418871</v>
      </c>
      <c r="E61" s="1"/>
      <c r="F61" s="1">
        <v>75418871</v>
      </c>
      <c r="G61" s="1"/>
      <c r="H61" s="11">
        <v>44840</v>
      </c>
      <c r="I61" s="12">
        <v>75418871</v>
      </c>
      <c r="J61" s="11" t="s">
        <v>135</v>
      </c>
      <c r="K61" s="13">
        <v>54000</v>
      </c>
      <c r="L61" s="13">
        <v>54000</v>
      </c>
      <c r="M61" s="1" t="s">
        <v>134</v>
      </c>
      <c r="N61" s="1" t="s">
        <v>139</v>
      </c>
      <c r="O61" s="1"/>
      <c r="P61" s="1"/>
      <c r="Q61" s="1" t="s">
        <v>71</v>
      </c>
      <c r="R61" s="13">
        <v>54000</v>
      </c>
      <c r="S61" s="13">
        <v>0</v>
      </c>
      <c r="T61" s="13">
        <v>0</v>
      </c>
      <c r="U61" s="13">
        <v>0</v>
      </c>
      <c r="V61" s="13">
        <v>0</v>
      </c>
      <c r="W61" s="1"/>
      <c r="X61" s="13">
        <v>0</v>
      </c>
      <c r="Y61" s="1"/>
      <c r="Z61" s="13">
        <v>0</v>
      </c>
      <c r="AA61" s="13">
        <v>54000</v>
      </c>
      <c r="AB61" s="13"/>
      <c r="AC61" s="13"/>
      <c r="AD61" s="1"/>
      <c r="AE61" s="1"/>
      <c r="AF61" s="1"/>
      <c r="AG61" s="1"/>
      <c r="AH61" s="1"/>
      <c r="AI61" s="1"/>
      <c r="AJ61" s="1"/>
      <c r="AK61" s="1">
        <v>1</v>
      </c>
      <c r="AL61" s="1"/>
      <c r="AM61" s="1"/>
      <c r="AN61" s="1">
        <v>1</v>
      </c>
      <c r="AO61" s="1">
        <v>20221230</v>
      </c>
      <c r="AP61" s="1">
        <v>20221219</v>
      </c>
      <c r="AQ61" s="1">
        <v>54000</v>
      </c>
      <c r="AR61" s="1">
        <v>0</v>
      </c>
      <c r="AS61" s="1"/>
    </row>
    <row r="62" spans="1:45" x14ac:dyDescent="0.25">
      <c r="A62" s="1">
        <v>900971006</v>
      </c>
      <c r="B62" s="1" t="s">
        <v>8</v>
      </c>
      <c r="C62" s="1"/>
      <c r="D62" s="1">
        <v>75380865</v>
      </c>
      <c r="E62" s="1"/>
      <c r="F62" s="1">
        <v>75380865</v>
      </c>
      <c r="G62" s="1"/>
      <c r="H62" s="11">
        <v>44792</v>
      </c>
      <c r="I62" s="12">
        <v>75380865</v>
      </c>
      <c r="J62" s="11" t="s">
        <v>136</v>
      </c>
      <c r="K62" s="13">
        <v>57700</v>
      </c>
      <c r="L62" s="13">
        <v>57700</v>
      </c>
      <c r="M62" s="1" t="s">
        <v>134</v>
      </c>
      <c r="N62" s="1" t="s">
        <v>139</v>
      </c>
      <c r="O62" s="1"/>
      <c r="P62" s="1"/>
      <c r="Q62" s="1" t="s">
        <v>71</v>
      </c>
      <c r="R62" s="13">
        <v>57700</v>
      </c>
      <c r="S62" s="13">
        <v>0</v>
      </c>
      <c r="T62" s="13">
        <v>0</v>
      </c>
      <c r="U62" s="13">
        <v>0</v>
      </c>
      <c r="V62" s="13">
        <v>0</v>
      </c>
      <c r="W62" s="1"/>
      <c r="X62" s="13">
        <v>0</v>
      </c>
      <c r="Y62" s="1"/>
      <c r="Z62" s="13">
        <v>0</v>
      </c>
      <c r="AA62" s="13">
        <v>57700</v>
      </c>
      <c r="AB62" s="13"/>
      <c r="AC62" s="13"/>
      <c r="AD62" s="1"/>
      <c r="AE62" s="1"/>
      <c r="AF62" s="1"/>
      <c r="AG62" s="1"/>
      <c r="AH62" s="1"/>
      <c r="AI62" s="1"/>
      <c r="AJ62" s="1"/>
      <c r="AK62" s="1">
        <v>1</v>
      </c>
      <c r="AL62" s="1"/>
      <c r="AM62" s="1"/>
      <c r="AN62" s="1">
        <v>1</v>
      </c>
      <c r="AO62" s="1">
        <v>20221230</v>
      </c>
      <c r="AP62" s="1">
        <v>20221219</v>
      </c>
      <c r="AQ62" s="1">
        <v>57700</v>
      </c>
      <c r="AR62" s="1">
        <v>0</v>
      </c>
      <c r="AS62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B52BA-5321-49C2-9FF0-9E13F2BF0FB2}">
  <dimension ref="B1:J41"/>
  <sheetViews>
    <sheetView showGridLines="0" tabSelected="1" topLeftCell="A8" zoomScale="90" zoomScaleNormal="90" zoomScaleSheetLayoutView="100" workbookViewId="0">
      <selection activeCell="M23" sqref="M23"/>
    </sheetView>
  </sheetViews>
  <sheetFormatPr baseColWidth="10" defaultRowHeight="12.75" x14ac:dyDescent="0.2"/>
  <cols>
    <col min="1" max="1" width="1" style="19" customWidth="1"/>
    <col min="2" max="2" width="11.42578125" style="19"/>
    <col min="3" max="3" width="17.5703125" style="19" customWidth="1"/>
    <col min="4" max="4" width="11.5703125" style="19" customWidth="1"/>
    <col min="5" max="8" width="11.42578125" style="19"/>
    <col min="9" max="9" width="22.5703125" style="19" customWidth="1"/>
    <col min="10" max="10" width="14" style="19" customWidth="1"/>
    <col min="11" max="16384" width="11.42578125" style="19"/>
  </cols>
  <sheetData>
    <row r="1" spans="2:10" ht="6" customHeight="1" thickBot="1" x14ac:dyDescent="0.25"/>
    <row r="2" spans="2:10" ht="19.5" customHeight="1" x14ac:dyDescent="0.2">
      <c r="B2" s="20"/>
      <c r="C2" s="21"/>
      <c r="D2" s="22" t="s">
        <v>153</v>
      </c>
      <c r="E2" s="23"/>
      <c r="F2" s="23"/>
      <c r="G2" s="23"/>
      <c r="H2" s="23"/>
      <c r="I2" s="24"/>
      <c r="J2" s="25" t="s">
        <v>154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155</v>
      </c>
      <c r="E4" s="23"/>
      <c r="F4" s="23"/>
      <c r="G4" s="23"/>
      <c r="H4" s="23"/>
      <c r="I4" s="24"/>
      <c r="J4" s="25" t="s">
        <v>156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40" t="s">
        <v>175</v>
      </c>
      <c r="E10" s="41"/>
      <c r="J10" s="39"/>
    </row>
    <row r="11" spans="2:10" x14ac:dyDescent="0.2">
      <c r="B11" s="38"/>
      <c r="J11" s="39"/>
    </row>
    <row r="12" spans="2:10" x14ac:dyDescent="0.2">
      <c r="B12" s="38"/>
      <c r="C12" s="40" t="s">
        <v>176</v>
      </c>
      <c r="J12" s="39"/>
    </row>
    <row r="13" spans="2:10" x14ac:dyDescent="0.2">
      <c r="B13" s="38"/>
      <c r="C13" s="40" t="s">
        <v>177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178</v>
      </c>
      <c r="J15" s="39"/>
    </row>
    <row r="16" spans="2:10" x14ac:dyDescent="0.2">
      <c r="B16" s="38"/>
      <c r="C16" s="42"/>
      <c r="J16" s="39"/>
    </row>
    <row r="17" spans="2:10" x14ac:dyDescent="0.2">
      <c r="B17" s="38"/>
      <c r="C17" s="19" t="s">
        <v>179</v>
      </c>
      <c r="D17" s="41"/>
      <c r="H17" s="43" t="s">
        <v>157</v>
      </c>
      <c r="I17" s="43" t="s">
        <v>158</v>
      </c>
      <c r="J17" s="39"/>
    </row>
    <row r="18" spans="2:10" x14ac:dyDescent="0.2">
      <c r="B18" s="38"/>
      <c r="C18" s="40" t="s">
        <v>159</v>
      </c>
      <c r="D18" s="40"/>
      <c r="E18" s="40"/>
      <c r="F18" s="40"/>
      <c r="H18" s="44">
        <v>60</v>
      </c>
      <c r="I18" s="45">
        <v>155760008</v>
      </c>
      <c r="J18" s="39"/>
    </row>
    <row r="19" spans="2:10" x14ac:dyDescent="0.2">
      <c r="B19" s="38"/>
      <c r="C19" s="19" t="s">
        <v>160</v>
      </c>
      <c r="H19" s="46">
        <v>29</v>
      </c>
      <c r="I19" s="47">
        <v>113514713</v>
      </c>
      <c r="J19" s="39"/>
    </row>
    <row r="20" spans="2:10" x14ac:dyDescent="0.2">
      <c r="B20" s="38"/>
      <c r="C20" s="19" t="s">
        <v>161</v>
      </c>
      <c r="H20" s="46">
        <v>10</v>
      </c>
      <c r="I20" s="47">
        <v>32383595</v>
      </c>
      <c r="J20" s="39"/>
    </row>
    <row r="21" spans="2:10" x14ac:dyDescent="0.2">
      <c r="B21" s="38"/>
      <c r="C21" s="19" t="s">
        <v>162</v>
      </c>
      <c r="H21" s="46">
        <v>12</v>
      </c>
      <c r="I21" s="48">
        <v>3013800</v>
      </c>
      <c r="J21" s="39"/>
    </row>
    <row r="22" spans="2:10" x14ac:dyDescent="0.2">
      <c r="B22" s="38"/>
      <c r="C22" s="19" t="s">
        <v>163</v>
      </c>
      <c r="H22" s="46">
        <v>0</v>
      </c>
      <c r="I22" s="47">
        <v>0</v>
      </c>
      <c r="J22" s="39"/>
    </row>
    <row r="23" spans="2:10" ht="13.5" thickBot="1" x14ac:dyDescent="0.25">
      <c r="B23" s="38"/>
      <c r="C23" s="19" t="s">
        <v>164</v>
      </c>
      <c r="H23" s="49">
        <v>0</v>
      </c>
      <c r="I23" s="50">
        <v>0</v>
      </c>
      <c r="J23" s="39"/>
    </row>
    <row r="24" spans="2:10" x14ac:dyDescent="0.2">
      <c r="B24" s="38"/>
      <c r="C24" s="40" t="s">
        <v>165</v>
      </c>
      <c r="D24" s="40"/>
      <c r="E24" s="40"/>
      <c r="F24" s="40"/>
      <c r="H24" s="44">
        <f>H19+H20+H21+H22+H23</f>
        <v>51</v>
      </c>
      <c r="I24" s="51">
        <f>I19+I20+I21+I22+I23</f>
        <v>148912108</v>
      </c>
      <c r="J24" s="39"/>
    </row>
    <row r="25" spans="2:10" x14ac:dyDescent="0.2">
      <c r="B25" s="38"/>
      <c r="C25" s="19" t="s">
        <v>166</v>
      </c>
      <c r="H25" s="46">
        <v>6</v>
      </c>
      <c r="I25" s="47">
        <v>3870500</v>
      </c>
      <c r="J25" s="39"/>
    </row>
    <row r="26" spans="2:10" x14ac:dyDescent="0.2">
      <c r="B26" s="38"/>
      <c r="C26" s="19" t="s">
        <v>167</v>
      </c>
      <c r="H26" s="46">
        <v>0</v>
      </c>
      <c r="I26" s="47">
        <v>0</v>
      </c>
      <c r="J26" s="39"/>
    </row>
    <row r="27" spans="2:10" ht="13.5" thickBot="1" x14ac:dyDescent="0.25">
      <c r="B27" s="38"/>
      <c r="C27" s="19" t="s">
        <v>139</v>
      </c>
      <c r="H27" s="49">
        <v>3</v>
      </c>
      <c r="I27" s="50">
        <v>2977400</v>
      </c>
      <c r="J27" s="39"/>
    </row>
    <row r="28" spans="2:10" x14ac:dyDescent="0.2">
      <c r="B28" s="38"/>
      <c r="C28" s="40" t="s">
        <v>168</v>
      </c>
      <c r="D28" s="40"/>
      <c r="E28" s="40"/>
      <c r="F28" s="40"/>
      <c r="H28" s="44">
        <f>H25+H26+H27</f>
        <v>9</v>
      </c>
      <c r="I28" s="51">
        <f>I25+I26+I27</f>
        <v>6847900</v>
      </c>
      <c r="J28" s="39"/>
    </row>
    <row r="29" spans="2:10" ht="13.5" thickBot="1" x14ac:dyDescent="0.25">
      <c r="B29" s="38"/>
      <c r="C29" s="19" t="s">
        <v>169</v>
      </c>
      <c r="D29" s="40"/>
      <c r="E29" s="40"/>
      <c r="F29" s="40"/>
      <c r="H29" s="49">
        <v>0</v>
      </c>
      <c r="I29" s="50">
        <v>0</v>
      </c>
      <c r="J29" s="39"/>
    </row>
    <row r="30" spans="2:10" x14ac:dyDescent="0.2">
      <c r="B30" s="38"/>
      <c r="C30" s="40" t="s">
        <v>170</v>
      </c>
      <c r="D30" s="40"/>
      <c r="E30" s="40"/>
      <c r="F30" s="40"/>
      <c r="H30" s="46">
        <f>H29</f>
        <v>0</v>
      </c>
      <c r="I30" s="47">
        <f>I29</f>
        <v>0</v>
      </c>
      <c r="J30" s="39"/>
    </row>
    <row r="31" spans="2:10" x14ac:dyDescent="0.2">
      <c r="B31" s="38"/>
      <c r="C31" s="40"/>
      <c r="D31" s="40"/>
      <c r="E31" s="40"/>
      <c r="F31" s="40"/>
      <c r="H31" s="52"/>
      <c r="I31" s="51"/>
      <c r="J31" s="39"/>
    </row>
    <row r="32" spans="2:10" ht="13.5" thickBot="1" x14ac:dyDescent="0.25">
      <c r="B32" s="38"/>
      <c r="C32" s="40" t="s">
        <v>171</v>
      </c>
      <c r="D32" s="40"/>
      <c r="H32" s="53">
        <f>H24+H28+H30</f>
        <v>60</v>
      </c>
      <c r="I32" s="54">
        <f>I24+I28+I30</f>
        <v>155760008</v>
      </c>
      <c r="J32" s="39"/>
    </row>
    <row r="33" spans="2:10" ht="13.5" thickTop="1" x14ac:dyDescent="0.2">
      <c r="B33" s="38"/>
      <c r="C33" s="40"/>
      <c r="D33" s="40"/>
      <c r="H33" s="55"/>
      <c r="I33" s="47"/>
      <c r="J33" s="39"/>
    </row>
    <row r="34" spans="2:10" x14ac:dyDescent="0.2">
      <c r="B34" s="38"/>
      <c r="G34" s="55"/>
      <c r="H34" s="55"/>
      <c r="I34" s="55"/>
      <c r="J34" s="39"/>
    </row>
    <row r="35" spans="2:10" x14ac:dyDescent="0.2">
      <c r="B35" s="38"/>
      <c r="G35" s="55"/>
      <c r="H35" s="55"/>
      <c r="I35" s="55"/>
      <c r="J35" s="39"/>
    </row>
    <row r="36" spans="2:10" x14ac:dyDescent="0.2">
      <c r="B36" s="38"/>
      <c r="G36" s="55"/>
      <c r="H36" s="55"/>
      <c r="I36" s="55"/>
      <c r="J36" s="39"/>
    </row>
    <row r="37" spans="2:10" ht="13.5" thickBot="1" x14ac:dyDescent="0.25">
      <c r="B37" s="38"/>
      <c r="C37" s="56"/>
      <c r="D37" s="56"/>
      <c r="G37" s="57" t="s">
        <v>172</v>
      </c>
      <c r="H37" s="56"/>
      <c r="I37" s="55"/>
      <c r="J37" s="39"/>
    </row>
    <row r="38" spans="2:10" ht="4.5" customHeight="1" x14ac:dyDescent="0.2">
      <c r="B38" s="38"/>
      <c r="C38" s="55"/>
      <c r="D38" s="55"/>
      <c r="G38" s="55"/>
      <c r="H38" s="55"/>
      <c r="I38" s="55"/>
      <c r="J38" s="39"/>
    </row>
    <row r="39" spans="2:10" x14ac:dyDescent="0.2">
      <c r="B39" s="38"/>
      <c r="C39" s="40" t="s">
        <v>173</v>
      </c>
      <c r="G39" s="58" t="s">
        <v>174</v>
      </c>
      <c r="H39" s="55"/>
      <c r="I39" s="55"/>
      <c r="J39" s="39"/>
    </row>
    <row r="40" spans="2:10" x14ac:dyDescent="0.2">
      <c r="B40" s="38"/>
      <c r="G40" s="55"/>
      <c r="H40" s="55"/>
      <c r="I40" s="55"/>
      <c r="J40" s="39"/>
    </row>
    <row r="41" spans="2:10" ht="18.75" customHeight="1" thickBot="1" x14ac:dyDescent="0.25">
      <c r="B41" s="59"/>
      <c r="C41" s="60"/>
      <c r="D41" s="60"/>
      <c r="E41" s="60"/>
      <c r="F41" s="60"/>
      <c r="G41" s="56"/>
      <c r="H41" s="56"/>
      <c r="I41" s="56"/>
      <c r="J41" s="6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2022-12-22T19:07:24Z</dcterms:modified>
</cp:coreProperties>
</file>