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2\12. DICIEMBRE\NIT 901374934_SANTA LAURA IPS\"/>
    </mc:Choice>
  </mc:AlternateContent>
  <xr:revisionPtr revIDLastSave="0" documentId="13_ncr:1_{3B15CF97-2947-442C-AF14-F1506285DC7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<sst xmlns="http://schemas.openxmlformats.org/spreadsheetml/2006/main" count="101" uniqueCount="97">
  <si>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</si>
  <si>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</si>
  <si>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</si>
  <si>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</si>
  <si>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</si>
  <si>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</si>
  <si>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</si>
  <si>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</si>
  <si>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</si>
  <si>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</si>
  <si>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Santa Laura IPS</t>
  </si>
  <si>
    <t>FE</t>
  </si>
  <si>
    <t>covid -19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</si>
  <si>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</si>
  <si>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</si>
  <si>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</si>
  <si>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</si>
  <si>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</si>
  <si>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</si>
  <si>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FECHA FACT IPS</t>
  </si>
  <si>
    <t>FACTURA</t>
  </si>
  <si>
    <t>LLAVE</t>
  </si>
  <si>
    <t>VALOR FACT IPS</t>
  </si>
  <si>
    <t>SALDO FACT IPS</t>
  </si>
  <si>
    <t>OBSERVACION SASS</t>
  </si>
  <si>
    <t>ESTADO EPS DICIEMBRE 21 DEL 2022</t>
  </si>
  <si>
    <t>POR PAGAR SAP</t>
  </si>
  <si>
    <t>DOCUMENTO CONTABLE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</si>
  <si>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</si>
  <si>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</si>
  <si>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</si>
  <si>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</si>
  <si>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</si>
  <si>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</si>
  <si>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</si>
  <si>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</si>
  <si>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</si>
  <si>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</si>
  <si>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</si>
  <si>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</si>
  <si>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</si>
  <si>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</si>
  <si>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</si>
  <si>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</si>
  <si>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</si>
  <si>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</si>
  <si>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</si>
  <si>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</si>
  <si>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</si>
  <si>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</si>
  <si>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</si>
  <si>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</si>
  <si>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</si>
  <si>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</si>
  <si>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</si>
  <si>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</si>
  <si>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</si>
  <si>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FE_613</t>
  </si>
  <si>
    <t>901374934_FE_613</t>
  </si>
  <si>
    <t>B)Factura sin saldo ERP/conciliar diferencia glosa aceptada</t>
  </si>
  <si>
    <t>OK</t>
  </si>
  <si>
    <t>IPS ACEPTA $ 552200, SEGUN RESPUESTA DE GLOSA POR MEDIO DE HOJA DE AUDITORIA FIRMADA POR GLORIA ROZO COODINADORA DE FACTURACION.ELIZABETH FERNANDEZ</t>
  </si>
  <si>
    <t>SANTA LAURA IPS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</si>
  <si>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</si>
  <si>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</si>
  <si>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</si>
  <si>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</si>
  <si>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</si>
  <si>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</si>
  <si>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</si>
  <si>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</si>
  <si>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SANTIAGO DE CALI , DICIEMBRE 21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</si>
  <si>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</si>
  <si>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</si>
  <si>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</si>
  <si>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</si>
  <si>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</si>
  <si>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</si>
  <si>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</si>
  <si>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</si>
  <si>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</si>
  <si>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</si>
  <si>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</si>
  <si>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</si>
  <si>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</si>
  <si>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</si>
  <si>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</si>
  <si>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</si>
  <si>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</si>
  <si>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</si>
  <si>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</si>
  <si>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SANTA LAURA IPS</t>
  </si>
  <si>
    <t>NIT: 901374934</t>
  </si>
  <si>
    <t>FACTURA PENDIENTE DE PAGO Y GLOSA ACEPTADA POR IPS</t>
  </si>
  <si>
    <t>GLOSA ACEPTADA POR IPS</t>
  </si>
  <si>
    <t>A continuacion me permito remitir nuestra respuesta al estado de cartera presentado en la fecha: 20/12/2022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</si>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</sst>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5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right"/>
    </xf>
    <xf numFmtId="165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9" xfId="2" applyNumberFormat="1" applyFont="1" applyBorder="1"/>
    <xf numFmtId="170" fontId="7" fillId="0" borderId="9" xfId="2" applyNumberFormat="1" applyFont="1" applyBorder="1"/>
    <xf numFmtId="170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oneda" xfId="1" builtinId="4"/>
    <cellStyle name="Normal" xfId="0" builtinId="0"/>
    <cellStyle name="Normal 2 2" xfId="2" xr:uid="{0B6DDC7C-915E-4ACB-8022-C1D4F7CBCD0E}"/>
  </cellStyles>
  <dxfs count="32">
    <dxf>
      <numFmt numFmtId="169" formatCode="&quot;$&quot;\ #,##0.0"/>
    </dxf>
    <dxf>
      <numFmt numFmtId="165" formatCode="&quot;$&quot;\ #,##0"/>
    </dxf>
    <dxf>
      <numFmt numFmtId="165" formatCode="&quot;$&quot;\ #,##0"/>
    </dxf>
    <dxf>
      <alignment horizontal="center"/>
    </dxf>
    <dxf>
      <alignment horizontal="center"/>
    </dxf>
    <dxf>
      <numFmt numFmtId="169" formatCode="&quot;$&quot;\ #,##0.0"/>
    </dxf>
    <dxf>
      <numFmt numFmtId="168" formatCode="&quot;$&quot;\ #,##0.00"/>
    </dxf>
    <dxf>
      <numFmt numFmtId="165" formatCode="&quot;$&quot;\ #,##0"/>
    </dxf>
    <dxf>
      <alignment horizontal="center"/>
    </dxf>
    <dxf>
      <alignment horizontal="center"/>
    </dxf>
    <dxf>
      <numFmt numFmtId="168" formatCode="&quot;$&quot;\ #,##0.00"/>
    </dxf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alignment horizontal="center"/>
    </dxf>
    <dxf>
      <alignment horizontal="center"/>
    </dxf>
    <dxf>
      <alignment horizontal="right"/>
    </dxf>
    <dxf>
      <alignment horizontal="center"/>
    </dxf>
    <dxf>
      <alignment horizontal="right"/>
    </dxf>
    <dxf>
      <alignment horizontal="center"/>
    </dxf>
    <dxf>
      <numFmt numFmtId="169" formatCode="&quot;$&quot;\ #,##0.0"/>
    </dxf>
    <dxf>
      <numFmt numFmtId="165" formatCode="&quot;$&quot;\ #,##0"/>
    </dxf>
    <dxf>
      <numFmt numFmtId="169" formatCode="&quot;$&quot;\ #,##0.0"/>
    </dxf>
    <dxf>
      <numFmt numFmtId="168" formatCode="&quot;$&quot;\ #,##0.00"/>
    </dxf>
    <dxf>
      <numFmt numFmtId="168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ABF25C-0911-419C-A010-780DE5CA9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2FC12F-BCE5-45D8-8081-29AA912B7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6.571169791663" createdVersion="8" refreshedVersion="8" minRefreshableVersion="3" recordCount="1" xr:uid="{7DAAC89A-86C0-48E0-AC0D-A3B5362C97ED}">
  <cacheSource type="worksheet">
    <worksheetSource ref="A2:AS3" sheet="ESTADO DE CADA FACTURA"/>
  </cacheSource>
  <cacheFields count="45">
    <cacheField name="NIT IPS" numFmtId="0">
      <sharedItems containsSemiMixedTypes="0" containsString="0" containsNumber="1" containsInteger="1" minValue="901374934" maxValue="901374934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13" maxValue="613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13" maxValue="613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3-02T00:00:00" maxDate="2021-03-03T00:00:00"/>
    </cacheField>
    <cacheField name="FACTURA" numFmtId="14">
      <sharedItems/>
    </cacheField>
    <cacheField name="LLAVE" numFmtId="14">
      <sharedItems/>
    </cacheField>
    <cacheField name="VALOR FACT IPS" numFmtId="165">
      <sharedItems containsSemiMixedTypes="0" containsString="0" containsNumber="1" containsInteger="1" minValue="21140201" maxValue="21140201"/>
    </cacheField>
    <cacheField name="SALDO FACT IPS" numFmtId="165">
      <sharedItems containsSemiMixedTypes="0" containsString="0" containsNumber="1" containsInteger="1" minValue="21140201" maxValue="21140201"/>
    </cacheField>
    <cacheField name="OBSERVACION SASS" numFmtId="0">
      <sharedItems/>
    </cacheField>
    <cacheField name="ESTADO EPS DICIEMBRE 21 DEL 2022" numFmtId="0">
      <sharedItems count="2">
        <s v="FACTURA PENDIENTE DE PAGO Y GLOSA ACEPTADA POR IPS"/>
        <s v="FACTURA PENDIENTE DE PAGO" u="1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21140201" maxValue="21140201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552200" maxValue="552200"/>
    </cacheField>
    <cacheField name="OBSERVACION GLOSA ACEPTADA" numFmtId="0">
      <sharedItems/>
    </cacheField>
    <cacheField name="VALOR GLOSA DV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5">
      <sharedItems containsSemiMixedTypes="0" containsString="0" containsNumber="1" containsInteger="1" minValue="20588001" maxValue="20588001"/>
    </cacheField>
    <cacheField name="SALDO SASS" numFmtId="165">
      <sharedItems containsSemiMixedTypes="0" containsString="0" containsNumber="1" containsInteger="1" minValue="0" maxValue="0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27T00:00:00" maxDate="2021-08-2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20801" maxValue="20220801"/>
    </cacheField>
    <cacheField name="F RAD SASS" numFmtId="0">
      <sharedItems containsSemiMixedTypes="0" containsString="0" containsNumber="1" containsInteger="1" minValue="20220715" maxValue="20220715"/>
    </cacheField>
    <cacheField name="VALOR REPORTADO CRICULAR 030" numFmtId="0">
      <sharedItems containsSemiMixedTypes="0" containsString="0" containsNumber="1" containsInteger="1" minValue="21140201" maxValue="21140201"/>
    </cacheField>
    <cacheField name="VALOR GLOSA ACEPTADA REPORTADO CIRCULAR 030" numFmtId="0">
      <sharedItems containsSemiMixedTypes="0" containsString="0" containsNumber="1" containsInteger="1" minValue="552200" maxValue="5522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n v="901374934"/>
    <s v="SANTA LAURA IPS"/>
    <s v="FE"/>
    <n v="613"/>
    <s v="FE"/>
    <n v="613"/>
    <m/>
    <d v="2021-03-02T00:00:00"/>
    <s v="FE_613"/>
    <s v="901374934_FE_613"/>
    <n v="21140201"/>
    <n v="21140201"/>
    <s v="B)Factura sin saldo ERP/conciliar diferencia glosa aceptada"/>
    <x v="0"/>
    <m/>
    <m/>
    <s v="OK"/>
    <n v="21140201"/>
    <n v="0"/>
    <n v="0"/>
    <n v="0"/>
    <n v="552200"/>
    <s v="IPS ACEPTA $ 552200, SEGUN RESPUESTA DE GLOSA POR MEDIO DE HOJA DE AUDITORIA FIRMADA POR GLORIA ROZO COODINADORA DE FACTURACION.ELIZABETH FERNANDEZ"/>
    <n v="0"/>
    <m/>
    <n v="20588001"/>
    <n v="0"/>
    <m/>
    <m/>
    <m/>
    <m/>
    <m/>
    <m/>
    <m/>
    <d v="2021-08-27T00:00:00"/>
    <m/>
    <n v="2"/>
    <m/>
    <m/>
    <n v="2"/>
    <n v="20220801"/>
    <n v="20220715"/>
    <n v="21140201"/>
    <n v="5522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1DE76F-2649-4F17-B95F-960002CD7253}" name="TablaDinámica2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D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showAll="0"/>
    <pivotField numFmtId="165" showAll="0"/>
    <pivotField dataField="1" numFmtId="165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dataField="1"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9" subtotal="count" baseField="0" baseItem="0"/>
    <dataField name="SALDO FACT IPS " fld="11" baseField="0" baseItem="0" numFmtId="165"/>
    <dataField name="GLOSA ACEPTADA POR IPS" fld="21" baseField="0" baseItem="0" numFmtId="165"/>
  </dataFields>
  <formats count="4">
    <format dxfId="2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showGridLines="0" workbookViewId="0">
      <selection activeCell="D15" sqref="D15"/>
    </sheetView>
  </sheetViews>
  <sheetFormatPr baseColWidth="10" defaultRowHeight="15" x14ac:dyDescent="0.25"/>
  <cols>
    <col min="2" max="2" width="12.1406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10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10" x14ac:dyDescent="0.25">
      <c r="A2" s="1">
        <v>901374934</v>
      </c>
      <c r="B2" s="1" t="s">
        <v>10</v>
      </c>
      <c r="C2" s="1" t="s">
        <v>11</v>
      </c>
      <c r="D2" s="1">
        <v>613</v>
      </c>
      <c r="E2" s="5">
        <v>44257</v>
      </c>
      <c r="F2" s="5">
        <v>44435</v>
      </c>
      <c r="G2" s="6">
        <v>21140201</v>
      </c>
      <c r="H2" s="6">
        <v>21140201</v>
      </c>
      <c r="I2" s="4" t="s">
        <v>9</v>
      </c>
      <c r="J2" t="s">
        <v>12</v>
      </c>
    </row>
    <row r="3" spans="1:10" x14ac:dyDescent="0.25">
      <c r="A3" s="1"/>
      <c r="B3" s="1"/>
      <c r="C3" s="1"/>
      <c r="D3" s="1"/>
      <c r="E3" s="1"/>
      <c r="F3" s="1"/>
      <c r="G3" s="1"/>
      <c r="H3" s="1"/>
      <c r="I3" s="4"/>
    </row>
    <row r="4" spans="1:10" x14ac:dyDescent="0.25">
      <c r="A4" s="1"/>
      <c r="B4" s="1"/>
      <c r="C4" s="1"/>
      <c r="D4" s="1"/>
      <c r="E4" s="1"/>
      <c r="F4" s="1"/>
      <c r="G4" s="1"/>
      <c r="H4" s="1"/>
      <c r="I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4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E6CAC-BF5C-4AD4-AF3F-9AE45E877E14}">
  <dimension ref="A2:D10"/>
  <sheetViews>
    <sheetView workbookViewId="0">
      <selection activeCell="B23" sqref="B23"/>
    </sheetView>
  </sheetViews>
  <sheetFormatPr baseColWidth="10" defaultRowHeight="15" x14ac:dyDescent="0.25"/>
  <cols>
    <col min="1" max="1" width="53.7109375" bestFit="1" customWidth="1"/>
    <col min="2" max="2" width="10.7109375" bestFit="1" customWidth="1"/>
    <col min="3" max="3" width="15.28515625" bestFit="1" customWidth="1"/>
    <col min="4" max="4" width="24.42578125" bestFit="1" customWidth="1"/>
  </cols>
  <sheetData>
    <row r="2" spans="1:4" x14ac:dyDescent="0.25">
      <c r="B2" s="15"/>
    </row>
    <row r="3" spans="1:4" x14ac:dyDescent="0.25">
      <c r="A3" s="12" t="s">
        <v>64</v>
      </c>
      <c r="B3" s="15" t="s">
        <v>65</v>
      </c>
      <c r="C3" t="s">
        <v>66</v>
      </c>
      <c r="D3" t="s">
        <v>94</v>
      </c>
    </row>
    <row r="4" spans="1:4" x14ac:dyDescent="0.25">
      <c r="A4" s="13" t="s">
        <v>93</v>
      </c>
      <c r="B4" s="16">
        <v>1</v>
      </c>
      <c r="C4" s="14">
        <v>21140201</v>
      </c>
      <c r="D4" s="14">
        <v>552200</v>
      </c>
    </row>
    <row r="5" spans="1:4" x14ac:dyDescent="0.25">
      <c r="A5" s="13" t="s">
        <v>63</v>
      </c>
      <c r="B5" s="16">
        <v>1</v>
      </c>
      <c r="C5" s="14">
        <v>21140201</v>
      </c>
      <c r="D5" s="14">
        <v>552200</v>
      </c>
    </row>
    <row r="6" spans="1:4" x14ac:dyDescent="0.25">
      <c r="B6" s="15"/>
    </row>
    <row r="10" spans="1:4" x14ac:dyDescent="0.25">
      <c r="C1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26802-15A7-4C93-8984-C3888D414206}">
  <dimension ref="A1:AS3"/>
  <sheetViews>
    <sheetView showGridLines="0" topLeftCell="E1" zoomScale="85" zoomScaleNormal="85" workbookViewId="0">
      <selection activeCell="J3" sqref="J3"/>
    </sheetView>
  </sheetViews>
  <sheetFormatPr baseColWidth="10" defaultRowHeight="15" x14ac:dyDescent="0.25"/>
  <cols>
    <col min="1" max="1" width="10.28515625" bestFit="1" customWidth="1"/>
    <col min="2" max="2" width="16.5703125" bestFit="1" customWidth="1"/>
    <col min="3" max="3" width="10.7109375" bestFit="1" customWidth="1"/>
    <col min="4" max="4" width="9.28515625" bestFit="1" customWidth="1"/>
    <col min="5" max="5" width="8" bestFit="1" customWidth="1"/>
    <col min="6" max="6" width="11.140625" bestFit="1" customWidth="1"/>
    <col min="7" max="7" width="10.28515625" bestFit="1" customWidth="1"/>
    <col min="9" max="9" width="14.42578125" bestFit="1" customWidth="1"/>
    <col min="10" max="10" width="24" bestFit="1" customWidth="1"/>
    <col min="11" max="12" width="15.28515625" bestFit="1" customWidth="1"/>
    <col min="13" max="13" width="23.7109375" customWidth="1"/>
    <col min="14" max="14" width="53.7109375" bestFit="1" customWidth="1"/>
    <col min="15" max="16" width="23.7109375" customWidth="1"/>
    <col min="17" max="17" width="14.5703125" bestFit="1" customWidth="1"/>
    <col min="18" max="18" width="15.42578125" bestFit="1" customWidth="1"/>
    <col min="19" max="20" width="12.7109375" bestFit="1" customWidth="1"/>
    <col min="21" max="21" width="15.85546875" bestFit="1" customWidth="1"/>
    <col min="22" max="22" width="13.42578125" bestFit="1" customWidth="1"/>
    <col min="23" max="23" width="38.28515625" customWidth="1"/>
    <col min="24" max="24" width="14.28515625" bestFit="1" customWidth="1"/>
    <col min="25" max="25" width="36.7109375" customWidth="1"/>
    <col min="26" max="26" width="14.42578125" bestFit="1" customWidth="1"/>
    <col min="27" max="27" width="14.28515625" bestFit="1" customWidth="1"/>
    <col min="28" max="28" width="11.140625" bestFit="1" customWidth="1"/>
    <col min="29" max="29" width="15.7109375" bestFit="1" customWidth="1"/>
    <col min="30" max="31" width="19.7109375" bestFit="1" customWidth="1"/>
    <col min="32" max="32" width="14.42578125" bestFit="1" customWidth="1"/>
    <col min="33" max="33" width="11.140625" bestFit="1" customWidth="1"/>
    <col min="34" max="34" width="19.140625" bestFit="1" customWidth="1"/>
    <col min="35" max="35" width="10.85546875" bestFit="1" customWidth="1"/>
    <col min="36" max="36" width="12.28515625" bestFit="1" customWidth="1"/>
    <col min="37" max="37" width="12.85546875" bestFit="1" customWidth="1"/>
    <col min="38" max="38" width="13.85546875" bestFit="1" customWidth="1"/>
    <col min="40" max="40" width="13.7109375" bestFit="1" customWidth="1"/>
    <col min="41" max="41" width="11.5703125" bestFit="1" customWidth="1"/>
    <col min="42" max="42" width="11" bestFit="1" customWidth="1"/>
    <col min="43" max="43" width="18.42578125" bestFit="1" customWidth="1"/>
    <col min="44" max="44" width="24.5703125" bestFit="1" customWidth="1"/>
    <col min="45" max="45" width="8.140625" bestFit="1" customWidth="1"/>
  </cols>
  <sheetData>
    <row r="1" spans="1:45" x14ac:dyDescent="0.25">
      <c r="K1" s="7">
        <v>21140201</v>
      </c>
      <c r="L1" s="7">
        <v>21140201</v>
      </c>
      <c r="R1" s="7">
        <v>21140201</v>
      </c>
      <c r="S1" s="7">
        <v>0</v>
      </c>
      <c r="T1" s="7">
        <v>0</v>
      </c>
      <c r="U1" s="7">
        <v>0</v>
      </c>
      <c r="V1" s="7">
        <v>552200</v>
      </c>
      <c r="X1" s="7">
        <v>0</v>
      </c>
      <c r="Z1" s="7">
        <v>20588001</v>
      </c>
      <c r="AA1" s="7">
        <v>0</v>
      </c>
      <c r="AB1" s="7">
        <v>0</v>
      </c>
      <c r="AC1" s="7">
        <v>0</v>
      </c>
    </row>
    <row r="2" spans="1:45" ht="39.950000000000003" customHeight="1" x14ac:dyDescent="0.25">
      <c r="A2" s="8" t="s">
        <v>7</v>
      </c>
      <c r="B2" s="8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8" t="s">
        <v>19</v>
      </c>
      <c r="I2" s="9" t="s">
        <v>20</v>
      </c>
      <c r="J2" s="9" t="s">
        <v>21</v>
      </c>
      <c r="K2" s="8" t="s">
        <v>22</v>
      </c>
      <c r="L2" s="8" t="s">
        <v>23</v>
      </c>
      <c r="M2" s="8" t="s">
        <v>24</v>
      </c>
      <c r="N2" s="9" t="s">
        <v>25</v>
      </c>
      <c r="O2" s="9" t="s">
        <v>26</v>
      </c>
      <c r="P2" s="9" t="s">
        <v>27</v>
      </c>
      <c r="Q2" s="8" t="s">
        <v>28</v>
      </c>
      <c r="R2" s="8" t="s">
        <v>29</v>
      </c>
      <c r="S2" s="8" t="s">
        <v>30</v>
      </c>
      <c r="T2" s="8" t="s">
        <v>31</v>
      </c>
      <c r="U2" s="8" t="s">
        <v>32</v>
      </c>
      <c r="V2" s="9" t="s">
        <v>33</v>
      </c>
      <c r="W2" s="9" t="s">
        <v>34</v>
      </c>
      <c r="X2" s="9" t="s">
        <v>35</v>
      </c>
      <c r="Y2" s="9" t="s">
        <v>36</v>
      </c>
      <c r="Z2" s="8" t="s">
        <v>37</v>
      </c>
      <c r="AA2" s="8" t="s">
        <v>38</v>
      </c>
      <c r="AB2" s="9" t="s">
        <v>39</v>
      </c>
      <c r="AC2" s="9" t="s">
        <v>40</v>
      </c>
      <c r="AD2" s="9" t="s">
        <v>41</v>
      </c>
      <c r="AE2" s="9" t="s">
        <v>42</v>
      </c>
      <c r="AF2" s="8" t="s">
        <v>43</v>
      </c>
      <c r="AG2" s="8" t="s">
        <v>44</v>
      </c>
      <c r="AH2" s="8" t="s">
        <v>45</v>
      </c>
      <c r="AI2" s="8" t="s">
        <v>46</v>
      </c>
      <c r="AJ2" s="8" t="s">
        <v>47</v>
      </c>
      <c r="AK2" s="8" t="s">
        <v>48</v>
      </c>
      <c r="AL2" s="8" t="s">
        <v>49</v>
      </c>
      <c r="AM2" s="8" t="s">
        <v>50</v>
      </c>
      <c r="AN2" s="8" t="s">
        <v>51</v>
      </c>
      <c r="AO2" s="8" t="s">
        <v>52</v>
      </c>
      <c r="AP2" s="8" t="s">
        <v>53</v>
      </c>
      <c r="AQ2" s="8" t="s">
        <v>54</v>
      </c>
      <c r="AR2" s="8" t="s">
        <v>55</v>
      </c>
      <c r="AS2" s="8" t="s">
        <v>56</v>
      </c>
    </row>
    <row r="3" spans="1:45" x14ac:dyDescent="0.25">
      <c r="A3" s="1">
        <v>901374934</v>
      </c>
      <c r="B3" s="1" t="s">
        <v>62</v>
      </c>
      <c r="C3" s="1" t="s">
        <v>11</v>
      </c>
      <c r="D3" s="1">
        <v>613</v>
      </c>
      <c r="E3" s="1" t="s">
        <v>11</v>
      </c>
      <c r="F3" s="1">
        <v>613</v>
      </c>
      <c r="G3" s="1"/>
      <c r="H3" s="5">
        <v>44257</v>
      </c>
      <c r="I3" s="10" t="s">
        <v>57</v>
      </c>
      <c r="J3" s="5" t="s">
        <v>58</v>
      </c>
      <c r="K3" s="11">
        <v>21140201</v>
      </c>
      <c r="L3" s="11">
        <v>21140201</v>
      </c>
      <c r="M3" s="1" t="s">
        <v>59</v>
      </c>
      <c r="N3" s="1" t="s">
        <v>93</v>
      </c>
      <c r="O3" s="1"/>
      <c r="P3" s="1"/>
      <c r="Q3" s="1" t="s">
        <v>60</v>
      </c>
      <c r="R3" s="11">
        <v>21140201</v>
      </c>
      <c r="S3" s="11">
        <v>0</v>
      </c>
      <c r="T3" s="11">
        <v>0</v>
      </c>
      <c r="U3" s="11">
        <v>0</v>
      </c>
      <c r="V3" s="11">
        <v>552200</v>
      </c>
      <c r="W3" s="1" t="s">
        <v>61</v>
      </c>
      <c r="X3" s="11">
        <v>0</v>
      </c>
      <c r="Y3" s="1"/>
      <c r="Z3" s="11">
        <v>20588001</v>
      </c>
      <c r="AA3" s="11">
        <v>0</v>
      </c>
      <c r="AB3" s="11"/>
      <c r="AC3" s="11"/>
      <c r="AD3" s="1"/>
      <c r="AE3" s="1"/>
      <c r="AF3" s="1"/>
      <c r="AG3" s="1"/>
      <c r="AH3" s="1"/>
      <c r="AI3" s="5">
        <v>44435</v>
      </c>
      <c r="AJ3" s="1"/>
      <c r="AK3" s="1">
        <v>2</v>
      </c>
      <c r="AL3" s="1"/>
      <c r="AM3" s="1"/>
      <c r="AN3" s="1">
        <v>2</v>
      </c>
      <c r="AO3" s="1">
        <v>20220801</v>
      </c>
      <c r="AP3" s="1">
        <v>20220715</v>
      </c>
      <c r="AQ3" s="1">
        <v>21140201</v>
      </c>
      <c r="AR3" s="1">
        <v>552200</v>
      </c>
      <c r="AS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445E7-3061-42D1-9EF6-521E704A3CB5}">
  <dimension ref="B1:J41"/>
  <sheetViews>
    <sheetView showGridLines="0" tabSelected="1" topLeftCell="A9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67</v>
      </c>
      <c r="E2" s="21"/>
      <c r="F2" s="21"/>
      <c r="G2" s="21"/>
      <c r="H2" s="21"/>
      <c r="I2" s="22"/>
      <c r="J2" s="23" t="s">
        <v>68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69</v>
      </c>
      <c r="E4" s="21"/>
      <c r="F4" s="21"/>
      <c r="G4" s="21"/>
      <c r="H4" s="21"/>
      <c r="I4" s="22"/>
      <c r="J4" s="23" t="s">
        <v>70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71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91</v>
      </c>
      <c r="J12" s="37"/>
    </row>
    <row r="13" spans="2:10" x14ac:dyDescent="0.2">
      <c r="B13" s="36"/>
      <c r="C13" s="38" t="s">
        <v>92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95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96</v>
      </c>
      <c r="D17" s="39"/>
      <c r="H17" s="41" t="s">
        <v>72</v>
      </c>
      <c r="I17" s="41" t="s">
        <v>73</v>
      </c>
      <c r="J17" s="37"/>
    </row>
    <row r="18" spans="2:10" x14ac:dyDescent="0.2">
      <c r="B18" s="36"/>
      <c r="C18" s="38" t="s">
        <v>74</v>
      </c>
      <c r="D18" s="38"/>
      <c r="E18" s="38"/>
      <c r="F18" s="38"/>
      <c r="H18" s="42">
        <v>1</v>
      </c>
      <c r="I18" s="43">
        <v>21140201</v>
      </c>
      <c r="J18" s="37"/>
    </row>
    <row r="19" spans="2:10" x14ac:dyDescent="0.2">
      <c r="B19" s="36"/>
      <c r="C19" s="17" t="s">
        <v>75</v>
      </c>
      <c r="H19" s="44">
        <v>0</v>
      </c>
      <c r="I19" s="45">
        <v>0</v>
      </c>
      <c r="J19" s="37"/>
    </row>
    <row r="20" spans="2:10" x14ac:dyDescent="0.2">
      <c r="B20" s="36"/>
      <c r="C20" s="17" t="s">
        <v>76</v>
      </c>
      <c r="H20" s="44">
        <v>0</v>
      </c>
      <c r="I20" s="45">
        <v>0</v>
      </c>
      <c r="J20" s="37"/>
    </row>
    <row r="21" spans="2:10" x14ac:dyDescent="0.2">
      <c r="B21" s="36"/>
      <c r="C21" s="17" t="s">
        <v>77</v>
      </c>
      <c r="H21" s="44">
        <v>0</v>
      </c>
      <c r="I21" s="46">
        <v>0</v>
      </c>
      <c r="J21" s="37"/>
    </row>
    <row r="22" spans="2:10" x14ac:dyDescent="0.2">
      <c r="B22" s="36"/>
      <c r="C22" s="17" t="s">
        <v>78</v>
      </c>
      <c r="H22" s="44">
        <v>0</v>
      </c>
      <c r="I22" s="45">
        <v>552200</v>
      </c>
      <c r="J22" s="37"/>
    </row>
    <row r="23" spans="2:10" ht="13.5" thickBot="1" x14ac:dyDescent="0.25">
      <c r="B23" s="36"/>
      <c r="C23" s="17" t="s">
        <v>79</v>
      </c>
      <c r="H23" s="47">
        <v>0</v>
      </c>
      <c r="I23" s="48">
        <v>0</v>
      </c>
      <c r="J23" s="37"/>
    </row>
    <row r="24" spans="2:10" x14ac:dyDescent="0.2">
      <c r="B24" s="36"/>
      <c r="C24" s="38" t="s">
        <v>80</v>
      </c>
      <c r="D24" s="38"/>
      <c r="E24" s="38"/>
      <c r="F24" s="38"/>
      <c r="H24" s="42">
        <f>H19+H20+H21+H22+H23</f>
        <v>0</v>
      </c>
      <c r="I24" s="49">
        <f>I19+I20+I21+I22+I23</f>
        <v>552200</v>
      </c>
      <c r="J24" s="37"/>
    </row>
    <row r="25" spans="2:10" x14ac:dyDescent="0.2">
      <c r="B25" s="36"/>
      <c r="C25" s="17" t="s">
        <v>81</v>
      </c>
      <c r="H25" s="44">
        <v>1</v>
      </c>
      <c r="I25" s="45">
        <v>20588001</v>
      </c>
      <c r="J25" s="37"/>
    </row>
    <row r="26" spans="2:10" x14ac:dyDescent="0.2">
      <c r="B26" s="36"/>
      <c r="C26" s="17" t="s">
        <v>82</v>
      </c>
      <c r="H26" s="44">
        <v>0</v>
      </c>
      <c r="I26" s="45">
        <v>0</v>
      </c>
      <c r="J26" s="37"/>
    </row>
    <row r="27" spans="2:10" ht="13.5" thickBot="1" x14ac:dyDescent="0.25">
      <c r="B27" s="36"/>
      <c r="C27" s="17" t="s">
        <v>83</v>
      </c>
      <c r="H27" s="47">
        <v>0</v>
      </c>
      <c r="I27" s="48">
        <v>0</v>
      </c>
      <c r="J27" s="37"/>
    </row>
    <row r="28" spans="2:10" x14ac:dyDescent="0.2">
      <c r="B28" s="36"/>
      <c r="C28" s="38" t="s">
        <v>84</v>
      </c>
      <c r="D28" s="38"/>
      <c r="E28" s="38"/>
      <c r="F28" s="38"/>
      <c r="H28" s="42">
        <f>H25+H26+H27</f>
        <v>1</v>
      </c>
      <c r="I28" s="49">
        <f>I25+I26+I27</f>
        <v>20588001</v>
      </c>
      <c r="J28" s="37"/>
    </row>
    <row r="29" spans="2:10" ht="13.5" thickBot="1" x14ac:dyDescent="0.25">
      <c r="B29" s="36"/>
      <c r="C29" s="17" t="s">
        <v>85</v>
      </c>
      <c r="D29" s="38"/>
      <c r="E29" s="38"/>
      <c r="F29" s="38"/>
      <c r="H29" s="47">
        <v>0</v>
      </c>
      <c r="I29" s="48">
        <v>0</v>
      </c>
      <c r="J29" s="37"/>
    </row>
    <row r="30" spans="2:10" x14ac:dyDescent="0.2">
      <c r="B30" s="36"/>
      <c r="C30" s="38" t="s">
        <v>86</v>
      </c>
      <c r="D30" s="38"/>
      <c r="E30" s="38"/>
      <c r="F30" s="38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8"/>
      <c r="D31" s="38"/>
      <c r="E31" s="38"/>
      <c r="F31" s="38"/>
      <c r="H31" s="50"/>
      <c r="I31" s="49"/>
      <c r="J31" s="37"/>
    </row>
    <row r="32" spans="2:10" ht="13.5" thickBot="1" x14ac:dyDescent="0.25">
      <c r="B32" s="36"/>
      <c r="C32" s="38" t="s">
        <v>87</v>
      </c>
      <c r="D32" s="38"/>
      <c r="H32" s="51">
        <f>H24+H28+H30</f>
        <v>1</v>
      </c>
      <c r="I32" s="52">
        <f>I24+I28+I30</f>
        <v>21140201</v>
      </c>
      <c r="J32" s="37"/>
    </row>
    <row r="33" spans="2:10" ht="13.5" thickTop="1" x14ac:dyDescent="0.2">
      <c r="B33" s="36"/>
      <c r="C33" s="38"/>
      <c r="D33" s="38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5" t="s">
        <v>88</v>
      </c>
      <c r="H37" s="54"/>
      <c r="I37" s="53"/>
      <c r="J37" s="37"/>
    </row>
    <row r="38" spans="2:10" ht="4.5" customHeight="1" x14ac:dyDescent="0.2">
      <c r="B38" s="36"/>
      <c r="C38" s="53"/>
      <c r="D38" s="53"/>
      <c r="G38" s="53"/>
      <c r="H38" s="53"/>
      <c r="I38" s="53"/>
      <c r="J38" s="37"/>
    </row>
    <row r="39" spans="2:10" x14ac:dyDescent="0.2">
      <c r="B39" s="36"/>
      <c r="C39" s="38" t="s">
        <v>89</v>
      </c>
      <c r="G39" s="56" t="s">
        <v>90</v>
      </c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7"/>
      <c r="C41" s="58"/>
      <c r="D41" s="58"/>
      <c r="E41" s="58"/>
      <c r="F41" s="58"/>
      <c r="G41" s="54"/>
      <c r="H41" s="54"/>
      <c r="I41" s="54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2022-12-21T18:46:35Z</dcterms:modified>
</cp:coreProperties>
</file>