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D4A9AB38-1E50-4924-BA48-344CF2FD55D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FACTURA'!$A$2:$AU$61</definedName>
    <definedName name="_xlnm._FilterDatabase" localSheetId="0" hidden="1">'INFO IPS'!$B$7:$H$66</definedName>
  </definedNames>
  <calcPr calcId="191029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3" l="1"/>
  <c r="A14" i="3"/>
  <c r="A12" i="3"/>
  <c r="I30" i="4"/>
  <c r="H30" i="4"/>
  <c r="I28" i="4"/>
  <c r="H28" i="4"/>
  <c r="I24" i="4"/>
  <c r="H24" i="4"/>
  <c r="I32" i="4" l="1"/>
  <c r="H32" i="4"/>
  <c r="AA1" i="2"/>
  <c r="AB1" i="2"/>
  <c r="AC1" i="2" l="1"/>
  <c r="L1" i="2" l="1"/>
  <c r="K1" i="2"/>
  <c r="O1" i="2" l="1"/>
  <c r="F67" i="1" l="1"/>
  <c r="E67" i="1"/>
</calcChain>
</file>

<file path=xl/sharedStrings.xml><?xml version="1.0" encoding="utf-8"?>
<sst xmlns="http://schemas.openxmlformats.org/spreadsheetml/2006/main" count="699" uniqueCount="238">
  <si>
    <t>ESTADO DE CARTERA</t>
  </si>
  <si>
    <t>MEDICINA Y TERAPIAS DOMICILIARIAS</t>
  </si>
  <si>
    <t>Nit. 900.826.841-8</t>
  </si>
  <si>
    <t>PREFIJO</t>
  </si>
  <si>
    <t xml:space="preserve">FACTURA </t>
  </si>
  <si>
    <t>FECHA FACTURA</t>
  </si>
  <si>
    <t>VALOR BRUTO</t>
  </si>
  <si>
    <t>SALDO ACTUAL</t>
  </si>
  <si>
    <t>CONCEPTO</t>
  </si>
  <si>
    <t>SERVICIO DE CUIDADOR</t>
  </si>
  <si>
    <t>MT</t>
  </si>
  <si>
    <t>ATENCION [VISITA] DOMICILIARIA POR FISIOTERAPIA</t>
  </si>
  <si>
    <t>ENFERMERIA 8 HORAS</t>
  </si>
  <si>
    <t>SERVICIOS UNIDAD MOVIL DE SALUD REG SUBSIDIADO</t>
  </si>
  <si>
    <t>ENFERMERIA 12 HORAS</t>
  </si>
  <si>
    <t>ENFERMERIA 24 HORAS</t>
  </si>
  <si>
    <t>SUMINISTRO MEDICAMENTOS NO PBS REG CONTRIBUTIVO</t>
  </si>
  <si>
    <t>SUMINISTRO MEDICAMENTOS NO PBS REG SUBSIDIADO</t>
  </si>
  <si>
    <t>SUMINISTRO MEDICAMENTOS PBS REG CONTRIBUTIVO</t>
  </si>
  <si>
    <t>SUMINISTRO MEDICAMENTOS PBS REG SUBSIDIADO</t>
  </si>
  <si>
    <t>PFM SUMINISTRO DE APME NO PBS REGIMEN CONTRIBUTIVO</t>
  </si>
  <si>
    <t>PFM SUMINISTRO DE APME NO PBS REGIMEN SUBSIDIADO</t>
  </si>
  <si>
    <t>PFM ATENCION DOMICILIARIA Y SUMINISTRO DE MEDICAMENTOS INYECTABLES POST HOSPITALARIOS REGIMEN SUBSIDIADO</t>
  </si>
  <si>
    <t>SERVICIOS UNIDAD MOVIL DE SALUD REG CONTRIBUTIVO</t>
  </si>
  <si>
    <t>PFM ATENCION DOMICILIARIA Y SUMINISTRO DE MEDICAMENTOS INYECTABLES POST HOSPITALARIOS REGIMEN CONTRIBUTIVO</t>
  </si>
  <si>
    <t>TOTAL</t>
  </si>
  <si>
    <t>Corte: 30 de Noviembre de 2022</t>
  </si>
  <si>
    <t xml:space="preserve"> ENTIDAD</t>
  </si>
  <si>
    <t>PrefijoFactura</t>
  </si>
  <si>
    <t>AUTORIZACION</t>
  </si>
  <si>
    <t>B)Factura sin saldo ERP</t>
  </si>
  <si>
    <t>A)Factura no radicada en ERP</t>
  </si>
  <si>
    <t>no_cruza</t>
  </si>
  <si>
    <t>B)Factura sin saldo ERP/conciliar diferencia glosa aceptada</t>
  </si>
  <si>
    <t>OK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</si>
  <si>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</si>
  <si>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</si>
  <si>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</si>
  <si>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</si>
  <si>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</si>
  <si>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</si>
  <si>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</si>
  <si>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</si>
  <si>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</si>
  <si>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</si>
  <si>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</si>
  <si>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</si>
  <si>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</si>
  <si>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</si>
  <si>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</si>
  <si>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</si>
  <si>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</si>
  <si>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</si>
  <si>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</si>
  <si>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</si>
  <si>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</si>
  <si>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</si>
  <si>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</si>
  <si>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</si>
  <si>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</si>
  <si>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</si>
  <si>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</si>
  <si>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</si>
  <si>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</si>
  <si>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</si>
  <si>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</si>
  <si>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</si>
  <si>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</si>
  <si>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</si>
  <si>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</si>
  <si>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</si>
  <si>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PGP -LIBRO ABIERTO</t>
  </si>
  <si>
    <t>LIBRO ABIERTO</t>
  </si>
  <si>
    <t>PFM</t>
  </si>
  <si>
    <t>EVENTO</t>
  </si>
  <si>
    <t>FACTURA</t>
  </si>
  <si>
    <t>LLAVE</t>
  </si>
  <si>
    <t>MT_32088</t>
  </si>
  <si>
    <t>MT_50204</t>
  </si>
  <si>
    <t>MT_50205</t>
  </si>
  <si>
    <t>MT_50433</t>
  </si>
  <si>
    <t>MT_50434</t>
  </si>
  <si>
    <t>MT_50640</t>
  </si>
  <si>
    <t>MT_50641</t>
  </si>
  <si>
    <t>MT_51525</t>
  </si>
  <si>
    <t>MT_51526</t>
  </si>
  <si>
    <t>MT_55571</t>
  </si>
  <si>
    <t>MT_55564</t>
  </si>
  <si>
    <t>MT_55593</t>
  </si>
  <si>
    <t>MT_55585</t>
  </si>
  <si>
    <t>MT_39418</t>
  </si>
  <si>
    <t>MT_39421</t>
  </si>
  <si>
    <t>MT_39423</t>
  </si>
  <si>
    <t>MT_39424</t>
  </si>
  <si>
    <t>MT_45967</t>
  </si>
  <si>
    <t>MT_45966</t>
  </si>
  <si>
    <t>MT_45965</t>
  </si>
  <si>
    <t>MT_45969</t>
  </si>
  <si>
    <t>MT_46814</t>
  </si>
  <si>
    <t>MT_46817</t>
  </si>
  <si>
    <t>MT_46869</t>
  </si>
  <si>
    <t>MT_47938</t>
  </si>
  <si>
    <t>MT_47937</t>
  </si>
  <si>
    <t>MT_49535</t>
  </si>
  <si>
    <t>MT_49536</t>
  </si>
  <si>
    <t>MT_49542</t>
  </si>
  <si>
    <t>MT_49547</t>
  </si>
  <si>
    <t>MT_49953</t>
  </si>
  <si>
    <t>MT_49954</t>
  </si>
  <si>
    <t>MT_49955</t>
  </si>
  <si>
    <t>MT_49957</t>
  </si>
  <si>
    <t>MT_36882</t>
  </si>
  <si>
    <t>MT_36940</t>
  </si>
  <si>
    <t>MT_37306</t>
  </si>
  <si>
    <t>MT_37315</t>
  </si>
  <si>
    <t>MT_37281</t>
  </si>
  <si>
    <t>MT_31625</t>
  </si>
  <si>
    <t>MT_31612</t>
  </si>
  <si>
    <t>MT_31602</t>
  </si>
  <si>
    <t>MT_31609</t>
  </si>
  <si>
    <t>MT_31616</t>
  </si>
  <si>
    <t>MT_31614</t>
  </si>
  <si>
    <t>MT_31607</t>
  </si>
  <si>
    <t>MT_31611</t>
  </si>
  <si>
    <t>MT_22146</t>
  </si>
  <si>
    <t>MT_22582</t>
  </si>
  <si>
    <t>900826841_MT_32088</t>
  </si>
  <si>
    <t>900826841_MT_50204</t>
  </si>
  <si>
    <t>900826841_MT_50205</t>
  </si>
  <si>
    <t>900826841_MT_50433</t>
  </si>
  <si>
    <t>900826841_MT_50434</t>
  </si>
  <si>
    <t>900826841_MT_50640</t>
  </si>
  <si>
    <t>900826841_MT_50641</t>
  </si>
  <si>
    <t>900826841_MT_51525</t>
  </si>
  <si>
    <t>900826841_MT_51526</t>
  </si>
  <si>
    <t>900826841_MT_55571</t>
  </si>
  <si>
    <t>900826841_MT_55564</t>
  </si>
  <si>
    <t>900826841_MT_55593</t>
  </si>
  <si>
    <t>900826841_MT_55585</t>
  </si>
  <si>
    <t>900826841_MT_39418</t>
  </si>
  <si>
    <t>900826841_MT_39421</t>
  </si>
  <si>
    <t>900826841_MT_39423</t>
  </si>
  <si>
    <t>900826841_MT_39424</t>
  </si>
  <si>
    <t>900826841_MT_45967</t>
  </si>
  <si>
    <t>900826841_MT_45966</t>
  </si>
  <si>
    <t>900826841_MT_45965</t>
  </si>
  <si>
    <t>900826841_MT_45969</t>
  </si>
  <si>
    <t>900826841_MT_46814</t>
  </si>
  <si>
    <t>900826841_MT_46817</t>
  </si>
  <si>
    <t>900826841_MT_46869</t>
  </si>
  <si>
    <t>900826841_MT_47938</t>
  </si>
  <si>
    <t>900826841_MT_47937</t>
  </si>
  <si>
    <t>900826841_MT_49535</t>
  </si>
  <si>
    <t>900826841_MT_49536</t>
  </si>
  <si>
    <t>900826841_MT_49542</t>
  </si>
  <si>
    <t>900826841_MT_49547</t>
  </si>
  <si>
    <t>900826841_MT_49953</t>
  </si>
  <si>
    <t>900826841_MT_49954</t>
  </si>
  <si>
    <t>900826841_MT_49955</t>
  </si>
  <si>
    <t>900826841_MT_49957</t>
  </si>
  <si>
    <t>900826841_MT_36882</t>
  </si>
  <si>
    <t>900826841_MT_36940</t>
  </si>
  <si>
    <t>900826841_MT_37306</t>
  </si>
  <si>
    <t>900826841_MT_37315</t>
  </si>
  <si>
    <t>900826841_MT_37281</t>
  </si>
  <si>
    <t>900826841_MT_31625</t>
  </si>
  <si>
    <t>900826841_MT_31612</t>
  </si>
  <si>
    <t>900826841_MT_31602</t>
  </si>
  <si>
    <t>900826841_MT_31609</t>
  </si>
  <si>
    <t>900826841_MT_31616</t>
  </si>
  <si>
    <t>900826841_MT_31614</t>
  </si>
  <si>
    <t>900826841_MT_31607</t>
  </si>
  <si>
    <t>900826841_MT_31611</t>
  </si>
  <si>
    <t>900826841_MT_22146</t>
  </si>
  <si>
    <t>900826841_MT_22582</t>
  </si>
  <si>
    <t>900826841__15110</t>
  </si>
  <si>
    <t>900826841__16591</t>
  </si>
  <si>
    <t>900826841__16749</t>
  </si>
  <si>
    <t>900826841__17964</t>
  </si>
  <si>
    <t>900826841__17911</t>
  </si>
  <si>
    <t>900826841__17960</t>
  </si>
  <si>
    <t>900826841__18793</t>
  </si>
  <si>
    <t>ESTADO EPS DICIEMBRE 07 DEL 2022</t>
  </si>
  <si>
    <t>POR PAGAR</t>
  </si>
  <si>
    <t>DOCUMENTO CONTABLE</t>
  </si>
  <si>
    <t>FACTURA PENDIENTE DE PAGO</t>
  </si>
  <si>
    <t>FACTURA CERRADA POR EXTEMPORANEIDAD</t>
  </si>
  <si>
    <t>05.10.2022</t>
  </si>
  <si>
    <t>22.11.2022</t>
  </si>
  <si>
    <t>23.11.2022</t>
  </si>
  <si>
    <t>12.09.2022</t>
  </si>
  <si>
    <t>20.10.2022</t>
  </si>
  <si>
    <t>31.10.2022</t>
  </si>
  <si>
    <t>11.11.2022</t>
  </si>
  <si>
    <t>04.11.2022</t>
  </si>
  <si>
    <t>29.08.2022</t>
  </si>
  <si>
    <t>31.08.2022</t>
  </si>
  <si>
    <t>30.09.2022</t>
  </si>
  <si>
    <t>FACTURA CANCELADA</t>
  </si>
  <si>
    <t>FACTURA CANCELADA PARCIAL Y SALDO PENDIENTE DE PAGO</t>
  </si>
  <si>
    <t>COPAGOS</t>
  </si>
  <si>
    <t>MEDICAMENTOS NO POS</t>
  </si>
  <si>
    <t>900826841_MT_45959</t>
  </si>
  <si>
    <t>900826841_MT_45962</t>
  </si>
  <si>
    <t>900826841_MT_45957</t>
  </si>
  <si>
    <t>Total general</t>
  </si>
  <si>
    <t xml:space="preserve">ESTADO EPS </t>
  </si>
  <si>
    <t>FACTURAS</t>
  </si>
  <si>
    <t xml:space="preserve">SALDO FACT IPS </t>
  </si>
  <si>
    <t xml:space="preserve">VALOR CANCELADO 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</si>
  <si>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</si>
  <si>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</si>
  <si>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</si>
  <si>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</si>
  <si>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</si>
  <si>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</si>
  <si>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</si>
  <si>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</si>
  <si>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</si>
  <si>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</si>
  <si>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</si>
  <si>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</si>
  <si>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</si>
  <si>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</si>
  <si>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</si>
  <si>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</si>
  <si>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</si>
  <si>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</si>
  <si>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</si>
  <si>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</si>
  <si>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</si>
  <si>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</si>
  <si>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</si>
  <si>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</si>
  <si>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DICIEMBRE 09 DE 2022</t>
  </si>
  <si>
    <t>Señores : MEDICINA Y TERAPIAS DOMICILIARIAS</t>
  </si>
  <si>
    <t>NIT: 900826841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</si>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</sst>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#,###,##0"/>
    <numFmt numFmtId="165" formatCode="#,###,##0.00"/>
    <numFmt numFmtId="166" formatCode="&quot;$&quot;\ #,##0"/>
    <numFmt numFmtId="167" formatCode="&quot;$&quot;\ #,##0;[Red]&quot;$&quot;\ #,##0"/>
  </numFmts>
  <fonts count="1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43" fontId="13" fillId="0" borderId="0" applyFont="0" applyFill="0" applyBorder="0" applyAlignment="0" applyProtection="0"/>
    <xf numFmtId="0" fontId="6" fillId="0" borderId="0"/>
  </cellStyleXfs>
  <cellXfs count="106">
    <xf numFmtId="0" fontId="0" fillId="0" borderId="0" xfId="0"/>
    <xf numFmtId="0" fontId="2" fillId="0" borderId="0" xfId="1" applyFont="1" applyAlignment="1">
      <alignment horizontal="center" vertical="center"/>
    </xf>
    <xf numFmtId="14" fontId="2" fillId="0" borderId="0" xfId="1" applyNumberFormat="1" applyFont="1" applyAlignment="1">
      <alignment horizontal="center" vertical="center"/>
    </xf>
    <xf numFmtId="42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0" fillId="0" borderId="0" xfId="0" applyAlignment="1">
      <alignment vertical="center"/>
    </xf>
    <xf numFmtId="0" fontId="5" fillId="0" borderId="0" xfId="1" applyFont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14" fontId="5" fillId="2" borderId="2" xfId="1" applyNumberFormat="1" applyFont="1" applyFill="1" applyBorder="1" applyAlignment="1">
      <alignment horizontal="center" vertical="center" wrapText="1"/>
    </xf>
    <xf numFmtId="42" fontId="5" fillId="2" borderId="2" xfId="1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center" vertical="center"/>
    </xf>
    <xf numFmtId="14" fontId="5" fillId="2" borderId="3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vertical="center"/>
    </xf>
    <xf numFmtId="3" fontId="10" fillId="2" borderId="3" xfId="0" applyNumberFormat="1" applyFont="1" applyFill="1" applyBorder="1" applyAlignment="1">
      <alignment vertical="center"/>
    </xf>
    <xf numFmtId="14" fontId="0" fillId="0" borderId="0" xfId="0" applyNumberFormat="1"/>
    <xf numFmtId="165" fontId="11" fillId="3" borderId="0" xfId="0" applyNumberFormat="1" applyFont="1" applyFill="1" applyAlignment="1">
      <alignment vertical="center"/>
    </xf>
    <xf numFmtId="165" fontId="11" fillId="4" borderId="0" xfId="0" applyNumberFormat="1" applyFont="1" applyFill="1" applyAlignment="1">
      <alignment vertical="center"/>
    </xf>
    <xf numFmtId="0" fontId="0" fillId="0" borderId="12" xfId="0" applyBorder="1"/>
    <xf numFmtId="14" fontId="0" fillId="0" borderId="12" xfId="0" applyNumberFormat="1" applyBorder="1"/>
    <xf numFmtId="166" fontId="0" fillId="0" borderId="12" xfId="0" applyNumberFormat="1" applyBorder="1"/>
    <xf numFmtId="0" fontId="0" fillId="5" borderId="12" xfId="0" applyFill="1" applyBorder="1" applyAlignment="1">
      <alignment horizontal="center" vertical="center"/>
    </xf>
    <xf numFmtId="166" fontId="12" fillId="0" borderId="0" xfId="0" applyNumberFormat="1" applyFont="1"/>
    <xf numFmtId="0" fontId="0" fillId="6" borderId="12" xfId="0" applyFill="1" applyBorder="1" applyAlignment="1">
      <alignment horizontal="center" vertical="center"/>
    </xf>
    <xf numFmtId="1" fontId="0" fillId="0" borderId="12" xfId="0" applyNumberFormat="1" applyBorder="1"/>
    <xf numFmtId="0" fontId="0" fillId="7" borderId="12" xfId="0" applyFill="1" applyBorder="1" applyAlignment="1">
      <alignment horizontal="center" vertical="center"/>
    </xf>
    <xf numFmtId="0" fontId="0" fillId="8" borderId="12" xfId="0" applyFill="1" applyBorder="1"/>
    <xf numFmtId="43" fontId="0" fillId="0" borderId="12" xfId="2" applyFont="1" applyBorder="1"/>
    <xf numFmtId="166" fontId="0" fillId="0" borderId="0" xfId="0" applyNumberFormat="1"/>
    <xf numFmtId="0" fontId="0" fillId="0" borderId="13" xfId="0" applyBorder="1" applyAlignment="1">
      <alignment horizontal="left"/>
    </xf>
    <xf numFmtId="166" fontId="0" fillId="0" borderId="15" xfId="0" applyNumberFormat="1" applyBorder="1"/>
    <xf numFmtId="0" fontId="0" fillId="0" borderId="14" xfId="0" applyBorder="1" applyAlignment="1">
      <alignment horizontal="left"/>
    </xf>
    <xf numFmtId="166" fontId="0" fillId="0" borderId="16" xfId="0" applyNumberFormat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2" fillId="0" borderId="15" xfId="0" applyFont="1" applyBorder="1"/>
    <xf numFmtId="166" fontId="0" fillId="0" borderId="19" xfId="0" applyNumberFormat="1" applyBorder="1"/>
    <xf numFmtId="166" fontId="0" fillId="0" borderId="20" xfId="0" applyNumberFormat="1" applyBorder="1"/>
    <xf numFmtId="0" fontId="14" fillId="0" borderId="13" xfId="0" pivotButton="1" applyFont="1" applyBorder="1"/>
    <xf numFmtId="0" fontId="14" fillId="0" borderId="13" xfId="0" applyFont="1" applyBorder="1" applyAlignment="1">
      <alignment horizontal="center"/>
    </xf>
    <xf numFmtId="0" fontId="14" fillId="0" borderId="19" xfId="0" applyFont="1" applyBorder="1"/>
    <xf numFmtId="0" fontId="14" fillId="0" borderId="17" xfId="0" applyFont="1" applyBorder="1" applyAlignment="1">
      <alignment horizontal="center"/>
    </xf>
    <xf numFmtId="166" fontId="14" fillId="0" borderId="21" xfId="0" applyNumberFormat="1" applyFont="1" applyBorder="1"/>
    <xf numFmtId="0" fontId="14" fillId="0" borderId="17" xfId="0" applyFont="1" applyBorder="1" applyAlignment="1">
      <alignment horizontal="left"/>
    </xf>
    <xf numFmtId="166" fontId="14" fillId="0" borderId="18" xfId="0" applyNumberFormat="1" applyFont="1" applyBorder="1"/>
    <xf numFmtId="0" fontId="15" fillId="0" borderId="0" xfId="3" applyFont="1"/>
    <xf numFmtId="0" fontId="15" fillId="0" borderId="22" xfId="3" applyFont="1" applyBorder="1" applyAlignment="1">
      <alignment horizontal="centerContinuous"/>
    </xf>
    <xf numFmtId="0" fontId="15" fillId="0" borderId="23" xfId="3" applyFont="1" applyBorder="1" applyAlignment="1">
      <alignment horizontal="centerContinuous"/>
    </xf>
    <xf numFmtId="0" fontId="16" fillId="0" borderId="22" xfId="3" applyFont="1" applyBorder="1" applyAlignment="1">
      <alignment horizontal="centerContinuous" vertical="center"/>
    </xf>
    <xf numFmtId="0" fontId="16" fillId="0" borderId="24" xfId="3" applyFont="1" applyBorder="1" applyAlignment="1">
      <alignment horizontal="centerContinuous" vertical="center"/>
    </xf>
    <xf numFmtId="0" fontId="16" fillId="0" borderId="23" xfId="3" applyFont="1" applyBorder="1" applyAlignment="1">
      <alignment horizontal="centerContinuous" vertical="center"/>
    </xf>
    <xf numFmtId="0" fontId="16" fillId="0" borderId="25" xfId="3" applyFont="1" applyBorder="1" applyAlignment="1">
      <alignment horizontal="centerContinuous" vertical="center"/>
    </xf>
    <xf numFmtId="0" fontId="15" fillId="0" borderId="26" xfId="3" applyFont="1" applyBorder="1" applyAlignment="1">
      <alignment horizontal="centerContinuous"/>
    </xf>
    <xf numFmtId="0" fontId="15" fillId="0" borderId="27" xfId="3" applyFont="1" applyBorder="1" applyAlignment="1">
      <alignment horizontal="centerContinuous"/>
    </xf>
    <xf numFmtId="0" fontId="16" fillId="0" borderId="28" xfId="3" applyFont="1" applyBorder="1" applyAlignment="1">
      <alignment horizontal="centerContinuous" vertical="center"/>
    </xf>
    <xf numFmtId="0" fontId="16" fillId="0" borderId="29" xfId="3" applyFont="1" applyBorder="1" applyAlignment="1">
      <alignment horizontal="centerContinuous" vertical="center"/>
    </xf>
    <xf numFmtId="0" fontId="16" fillId="0" borderId="30" xfId="3" applyFont="1" applyBorder="1" applyAlignment="1">
      <alignment horizontal="centerContinuous" vertical="center"/>
    </xf>
    <xf numFmtId="0" fontId="16" fillId="0" borderId="31" xfId="3" applyFont="1" applyBorder="1" applyAlignment="1">
      <alignment horizontal="centerContinuous" vertical="center"/>
    </xf>
    <xf numFmtId="0" fontId="16" fillId="0" borderId="26" xfId="3" applyFont="1" applyBorder="1" applyAlignment="1">
      <alignment horizontal="centerContinuous" vertical="center"/>
    </xf>
    <xf numFmtId="0" fontId="16" fillId="0" borderId="0" xfId="3" applyFont="1" applyAlignment="1">
      <alignment horizontal="centerContinuous" vertical="center"/>
    </xf>
    <xf numFmtId="0" fontId="16" fillId="0" borderId="27" xfId="3" applyFont="1" applyBorder="1" applyAlignment="1">
      <alignment horizontal="centerContinuous" vertical="center"/>
    </xf>
    <xf numFmtId="0" fontId="16" fillId="0" borderId="32" xfId="3" applyFont="1" applyBorder="1" applyAlignment="1">
      <alignment horizontal="centerContinuous" vertical="center"/>
    </xf>
    <xf numFmtId="0" fontId="15" fillId="0" borderId="28" xfId="3" applyFont="1" applyBorder="1" applyAlignment="1">
      <alignment horizontal="centerContinuous"/>
    </xf>
    <xf numFmtId="0" fontId="15" fillId="0" borderId="30" xfId="3" applyFont="1" applyBorder="1" applyAlignment="1">
      <alignment horizontal="centerContinuous"/>
    </xf>
    <xf numFmtId="0" fontId="15" fillId="0" borderId="26" xfId="3" applyFont="1" applyBorder="1"/>
    <xf numFmtId="0" fontId="15" fillId="0" borderId="27" xfId="3" applyFont="1" applyBorder="1"/>
    <xf numFmtId="0" fontId="16" fillId="0" borderId="0" xfId="3" applyFont="1"/>
    <xf numFmtId="14" fontId="15" fillId="0" borderId="0" xfId="3" applyNumberFormat="1" applyFont="1"/>
    <xf numFmtId="14" fontId="15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" fontId="16" fillId="0" borderId="0" xfId="3" applyNumberFormat="1" applyFont="1" applyAlignment="1">
      <alignment horizontal="center"/>
    </xf>
    <xf numFmtId="166" fontId="16" fillId="0" borderId="0" xfId="3" applyNumberFormat="1" applyFont="1" applyAlignment="1">
      <alignment horizontal="right"/>
    </xf>
    <xf numFmtId="1" fontId="15" fillId="0" borderId="0" xfId="3" applyNumberFormat="1" applyFont="1" applyAlignment="1">
      <alignment horizontal="center"/>
    </xf>
    <xf numFmtId="167" fontId="15" fillId="0" borderId="0" xfId="3" applyNumberFormat="1" applyFont="1" applyAlignment="1">
      <alignment horizontal="right"/>
    </xf>
    <xf numFmtId="166" fontId="15" fillId="0" borderId="0" xfId="3" applyNumberFormat="1" applyFont="1" applyAlignment="1">
      <alignment horizontal="right"/>
    </xf>
    <xf numFmtId="1" fontId="15" fillId="0" borderId="29" xfId="3" applyNumberFormat="1" applyFont="1" applyBorder="1" applyAlignment="1">
      <alignment horizontal="center"/>
    </xf>
    <xf numFmtId="167" fontId="15" fillId="0" borderId="29" xfId="3" applyNumberFormat="1" applyFont="1" applyBorder="1" applyAlignment="1">
      <alignment horizontal="right"/>
    </xf>
    <xf numFmtId="167" fontId="16" fillId="0" borderId="0" xfId="3" applyNumberFormat="1" applyFont="1" applyAlignment="1">
      <alignment horizontal="right"/>
    </xf>
    <xf numFmtId="0" fontId="15" fillId="0" borderId="0" xfId="3" applyFont="1" applyAlignment="1">
      <alignment horizontal="center"/>
    </xf>
    <xf numFmtId="1" fontId="16" fillId="0" borderId="33" xfId="3" applyNumberFormat="1" applyFont="1" applyBorder="1" applyAlignment="1">
      <alignment horizontal="center"/>
    </xf>
    <xf numFmtId="167" fontId="16" fillId="0" borderId="33" xfId="3" applyNumberFormat="1" applyFont="1" applyBorder="1" applyAlignment="1">
      <alignment horizontal="right"/>
    </xf>
    <xf numFmtId="167" fontId="15" fillId="0" borderId="0" xfId="3" applyNumberFormat="1" applyFont="1"/>
    <xf numFmtId="167" fontId="15" fillId="0" borderId="29" xfId="3" applyNumberFormat="1" applyFont="1" applyBorder="1"/>
    <xf numFmtId="167" fontId="16" fillId="0" borderId="29" xfId="3" applyNumberFormat="1" applyFont="1" applyBorder="1"/>
    <xf numFmtId="167" fontId="16" fillId="0" borderId="0" xfId="3" applyNumberFormat="1" applyFont="1"/>
    <xf numFmtId="0" fontId="15" fillId="0" borderId="28" xfId="3" applyFont="1" applyBorder="1"/>
    <xf numFmtId="0" fontId="15" fillId="0" borderId="29" xfId="3" applyFont="1" applyBorder="1"/>
    <xf numFmtId="0" fontId="15" fillId="0" borderId="30" xfId="3" applyFont="1" applyBorder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</cellXfs>
  <cellStyles count="4">
    <cellStyle name="Millares" xfId="2" builtinId="3"/>
    <cellStyle name="Normal" xfId="0" builtinId="0"/>
    <cellStyle name="Normal 2" xfId="1" xr:uid="{00000000-0005-0000-0000-000001000000}"/>
    <cellStyle name="Normal 2 2" xfId="3" xr:uid="{C6137D44-6D50-481D-BE66-9E2AD25E760F}"/>
  </cellStyles>
  <dxfs count="10">
    <dxf>
      <font>
        <b/>
      </font>
    </dxf>
    <dxf>
      <numFmt numFmtId="166" formatCode="&quot;$&quot;\ #,##0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6" formatCode="&quot;$&quot;\ #,##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49DB48-8539-44F5-9B0E-CDB8119956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BED09B9-422A-4220-9F2F-0DBEA1706D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04.414453124999" createdVersion="8" refreshedVersion="8" minRefreshableVersion="3" recordCount="59" xr:uid="{4E411CCC-8850-4793-B694-F08E54ECAEDE}">
  <cacheSource type="worksheet">
    <worksheetSource ref="A2:AU61" sheet="ESTADO DE CADA FACTURA"/>
  </cacheSource>
  <cacheFields count="47">
    <cacheField name="NIT IPS" numFmtId="0">
      <sharedItems containsSemiMixedTypes="0" containsString="0" containsNumber="1" containsInteger="1" minValue="900826841" maxValue="900826841"/>
    </cacheField>
    <cacheField name=" 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15110" maxValue="55593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110" maxValue="37315"/>
    </cacheField>
    <cacheField name="DOC CONTABLE" numFmtId="0">
      <sharedItems containsNonDate="0" containsString="0" containsBlank="1"/>
    </cacheField>
    <cacheField name="FACTURA" numFmtId="0">
      <sharedItems containsMixedTypes="1" containsNumber="1" containsInteger="1" minValue="15110" maxValue="45962"/>
    </cacheField>
    <cacheField name="LLAVE" numFmtId="0">
      <sharedItems/>
    </cacheField>
    <cacheField name="FECHA FACT IPS" numFmtId="14">
      <sharedItems containsSemiMixedTypes="0" containsNonDate="0" containsDate="1" containsString="0" minDate="2019-05-15T00:00:00" maxDate="2022-12-01T00:00:00"/>
    </cacheField>
    <cacheField name="VALOR FACT IPS" numFmtId="166">
      <sharedItems containsSemiMixedTypes="0" containsString="0" containsNumber="1" containsInteger="1" minValue="293964" maxValue="4554411759"/>
    </cacheField>
    <cacheField name="SALDO FACT IPS" numFmtId="166">
      <sharedItems containsSemiMixedTypes="0" containsString="0" containsNumber="1" containsInteger="1" minValue="124250" maxValue="4109574662"/>
    </cacheField>
    <cacheField name="PGP -LIBRO ABIERTO" numFmtId="1">
      <sharedItems/>
    </cacheField>
    <cacheField name="ESTADO EPS DICIEMBRE 07 DEL 2022" numFmtId="1">
      <sharedItems count="4">
        <s v="FACTURA CANCELADA"/>
        <s v="FACTURA PENDIENTE DE PAGO"/>
        <s v="FACTURA CANCELADA PARCIAL Y SALDO PENDIENTE DE PAGO"/>
        <s v="FACTURA CERRADA POR EXTEMPORANEIDAD"/>
      </sharedItems>
    </cacheField>
    <cacheField name="POR PAGAR" numFmtId="0">
      <sharedItems containsSemiMixedTypes="0" containsString="0" containsNumber="1" minValue="0" maxValue="3616655525"/>
    </cacheField>
    <cacheField name="DOCUMENTO CONTABLE" numFmtId="0">
      <sharedItems containsSemiMixedTypes="0" containsString="0" containsNumber="1" containsInteger="1" minValue="0" maxValue="4800057955"/>
    </cacheField>
    <cacheField name="OBSERVACION SASS" numFmtId="0">
      <sharedItems/>
    </cacheField>
    <cacheField name="VALIDACION ALFA FACT" numFmtId="0">
      <sharedItems/>
    </cacheField>
    <cacheField name="VALOR RADICADO FACT" numFmtId="166">
      <sharedItems containsString="0" containsBlank="1" containsNumber="1" containsInteger="1" minValue="293964" maxValue="6127522"/>
    </cacheField>
    <cacheField name="VALOR NOTA CREDITO" numFmtId="166">
      <sharedItems containsString="0" containsBlank="1" containsNumber="1" containsInteger="1" minValue="0" maxValue="988300"/>
    </cacheField>
    <cacheField name="VALOR NOTA DEBITO" numFmtId="166">
      <sharedItems containsString="0" containsBlank="1" containsNumber="1" containsInteger="1" minValue="0" maxValue="0"/>
    </cacheField>
    <cacheField name="VALOR DESCCOMERCIAL" numFmtId="166">
      <sharedItems containsString="0" containsBlank="1" containsNumber="1" containsInteger="1" minValue="0" maxValue="0"/>
    </cacheField>
    <cacheField name="VALOR GLOSA ACEPTDA" numFmtId="166">
      <sharedItems containsString="0" containsBlank="1" containsNumber="1" containsInteger="1" minValue="0" maxValue="1778940"/>
    </cacheField>
    <cacheField name="VALOR GLOSA DV" numFmtId="166">
      <sharedItems containsString="0" containsBlank="1" containsNumber="1" containsInteger="1" minValue="0" maxValue="0"/>
    </cacheField>
    <cacheField name="VALOR CRUZADO SASS" numFmtId="166">
      <sharedItems containsString="0" containsBlank="1" containsNumber="1" containsInteger="1" minValue="0" maxValue="6127522"/>
    </cacheField>
    <cacheField name="SALDO SASS" numFmtId="166">
      <sharedItems containsString="0" containsBlank="1" containsNumber="1" containsInteger="1" minValue="0" maxValue="0"/>
    </cacheField>
    <cacheField name="MEDICAMENTOS NO POS" numFmtId="166">
      <sharedItems containsString="0" containsBlank="1" containsNumber="1" containsInteger="1" minValue="124250" maxValue="124250"/>
    </cacheField>
    <cacheField name="COPAGOS" numFmtId="166">
      <sharedItems containsString="0" containsBlank="1" containsNumber="1" containsInteger="1" minValue="1138700" maxValue="6539020"/>
    </cacheField>
    <cacheField name="VALO CANCELADO SAP" numFmtId="0">
      <sharedItems containsString="0" containsBlank="1" containsNumber="1" minValue="0" maxValue="2491649296.5999999"/>
    </cacheField>
    <cacheField name="DOC COMPENSACION SAP" numFmtId="0">
      <sharedItems containsString="0" containsBlank="1" containsNumber="1" containsInteger="1" minValue="0" maxValue="4800057955"/>
    </cacheField>
    <cacheField name="FECHA COMPENSACION SAP" numFmtId="0">
      <sharedItems containsBlank="1" containsMixedTypes="1" containsNumber="1" containsInteger="1" minValue="0" maxValue="0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5-15T00:00:00" maxDate="2022-12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5"/>
    </cacheField>
    <cacheField name="F PROBABLE PAGO SASS" numFmtId="0">
      <sharedItems containsString="0" containsBlank="1" containsNumber="1" containsInteger="1" minValue="20220630" maxValue="20221130"/>
    </cacheField>
    <cacheField name="F RAD SASS" numFmtId="0">
      <sharedItems containsString="0" containsBlank="1" containsNumber="1" containsInteger="1" minValue="20220629" maxValue="20221101"/>
    </cacheField>
    <cacheField name="VALOR REPORTADO CRICULAR 030" numFmtId="0">
      <sharedItems containsString="0" containsBlank="1" containsNumber="1" containsInteger="1" minValue="293964" maxValue="6127522"/>
    </cacheField>
    <cacheField name="VALOR GLOSA ACEPTADA REPORTADO CIRCULAR 030" numFmtId="0">
      <sharedItems containsString="0" containsBlank="1" containsNumber="1" containsInteger="1" minValue="0" maxValue="256958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n v="900826841"/>
    <s v="MEDICINA Y TERAPIAS DOMICILIARIAS"/>
    <s v="MT"/>
    <n v="45959"/>
    <m/>
    <m/>
    <m/>
    <n v="45959"/>
    <s v="900826841_MT_45959"/>
    <d v="2022-09-30T00:00:00"/>
    <n v="403978261"/>
    <n v="380334934"/>
    <s v="LIBRO ABIERTO"/>
    <x v="0"/>
    <n v="0"/>
    <n v="0"/>
    <s v="A)Factura no radicada en ERP"/>
    <s v="no_cruza"/>
    <m/>
    <m/>
    <m/>
    <m/>
    <m/>
    <m/>
    <m/>
    <m/>
    <m/>
    <m/>
    <n v="380334934.47000003"/>
    <n v="2201318213"/>
    <s v="23.11.2022"/>
    <m/>
    <m/>
    <m/>
    <m/>
    <d v="2022-09-30T00:00:00"/>
    <m/>
    <m/>
    <m/>
    <m/>
    <m/>
    <m/>
    <m/>
    <m/>
    <m/>
    <m/>
    <m/>
  </r>
  <r>
    <n v="900826841"/>
    <s v="MEDICINA Y TERAPIAS DOMICILIARIAS"/>
    <s v="MT"/>
    <n v="45962"/>
    <m/>
    <m/>
    <m/>
    <n v="45962"/>
    <s v="900826841_MT_45962"/>
    <d v="2022-09-30T00:00:00"/>
    <n v="81621240"/>
    <n v="79458859"/>
    <s v="LIBRO ABIERTO"/>
    <x v="1"/>
    <n v="79458859"/>
    <n v="4800057496"/>
    <s v="A)Factura no radicada en ERP"/>
    <s v="no_cruza"/>
    <m/>
    <m/>
    <m/>
    <m/>
    <m/>
    <m/>
    <m/>
    <m/>
    <m/>
    <m/>
    <n v="121850"/>
    <n v="4800057496"/>
    <s v="05.10.2022"/>
    <m/>
    <m/>
    <m/>
    <m/>
    <d v="2022-09-30T00:00:00"/>
    <m/>
    <m/>
    <m/>
    <m/>
    <m/>
    <m/>
    <m/>
    <m/>
    <m/>
    <m/>
    <m/>
  </r>
  <r>
    <n v="900826841"/>
    <s v="MEDICINA Y TERAPIAS DOMICILIARIAS"/>
    <s v="MT"/>
    <n v="45957"/>
    <m/>
    <m/>
    <m/>
    <n v="45957"/>
    <s v="900826841_MT_45957"/>
    <d v="2022-09-30T00:00:00"/>
    <n v="4554411759"/>
    <n v="4109574662"/>
    <s v="LIBRO ABIERTO"/>
    <x v="2"/>
    <n v="2592104872.02"/>
    <n v="4800057955"/>
    <s v="A)Factura no radicada en ERP"/>
    <s v="no_cruza"/>
    <m/>
    <m/>
    <m/>
    <m/>
    <m/>
    <m/>
    <m/>
    <m/>
    <m/>
    <m/>
    <n v="1517469790"/>
    <n v="4800057955"/>
    <s v="22.11.2022"/>
    <m/>
    <m/>
    <m/>
    <m/>
    <d v="2022-09-30T00:00:00"/>
    <m/>
    <m/>
    <m/>
    <m/>
    <m/>
    <m/>
    <m/>
    <m/>
    <m/>
    <m/>
    <m/>
  </r>
  <r>
    <n v="900826841"/>
    <s v="MEDICINA Y TERAPIAS DOMICILIARIAS"/>
    <s v="MT"/>
    <n v="32088"/>
    <m/>
    <m/>
    <m/>
    <s v="MT_32088"/>
    <s v="900826841_MT_32088"/>
    <d v="2022-06-15T00:00:00"/>
    <n v="6706618"/>
    <n v="6572485"/>
    <s v="LIBRO ABIERTO"/>
    <x v="1"/>
    <n v="0"/>
    <n v="0"/>
    <s v="A)Factura no radicada en ERP"/>
    <s v="no_cruza"/>
    <m/>
    <m/>
    <m/>
    <m/>
    <m/>
    <m/>
    <m/>
    <m/>
    <m/>
    <m/>
    <m/>
    <m/>
    <m/>
    <m/>
    <m/>
    <m/>
    <m/>
    <d v="2022-06-15T00:00:00"/>
    <m/>
    <m/>
    <m/>
    <m/>
    <m/>
    <m/>
    <m/>
    <m/>
    <m/>
    <m/>
    <m/>
  </r>
  <r>
    <n v="900826841"/>
    <s v="MEDICINA Y TERAPIAS DOMICILIARIAS"/>
    <s v="MT"/>
    <n v="50204"/>
    <m/>
    <m/>
    <m/>
    <s v="MT_50204"/>
    <s v="900826841_MT_50204"/>
    <d v="2022-11-01T00:00:00"/>
    <n v="352359882"/>
    <n v="345312684"/>
    <s v="PFM"/>
    <x v="0"/>
    <n v="0"/>
    <n v="0"/>
    <s v="A)Factura no radicada en ERP"/>
    <s v="no_cruza"/>
    <m/>
    <m/>
    <m/>
    <m/>
    <m/>
    <m/>
    <m/>
    <m/>
    <m/>
    <m/>
    <n v="345312684.36000001"/>
    <n v="2201318139"/>
    <s v="23.11.2022"/>
    <m/>
    <m/>
    <m/>
    <m/>
    <d v="2022-11-01T00:00:00"/>
    <m/>
    <m/>
    <m/>
    <m/>
    <m/>
    <m/>
    <m/>
    <m/>
    <m/>
    <m/>
    <m/>
  </r>
  <r>
    <n v="900826841"/>
    <s v="MEDICINA Y TERAPIAS DOMICILIARIAS"/>
    <s v="MT"/>
    <n v="50205"/>
    <m/>
    <m/>
    <m/>
    <s v="MT_50205"/>
    <s v="900826841_MT_50205"/>
    <d v="2022-11-01T00:00:00"/>
    <n v="72643329"/>
    <n v="71190462"/>
    <s v="PFM"/>
    <x v="1"/>
    <n v="71190462.420000002"/>
    <n v="1222151018"/>
    <s v="A)Factura no radicada en ERP"/>
    <s v="no_cruza"/>
    <m/>
    <m/>
    <m/>
    <m/>
    <m/>
    <m/>
    <m/>
    <m/>
    <m/>
    <m/>
    <n v="0"/>
    <n v="0"/>
    <n v="0"/>
    <m/>
    <m/>
    <m/>
    <m/>
    <d v="2022-11-01T00:00:00"/>
    <m/>
    <m/>
    <m/>
    <m/>
    <m/>
    <m/>
    <m/>
    <m/>
    <m/>
    <m/>
    <m/>
  </r>
  <r>
    <n v="900826841"/>
    <s v="MEDICINA Y TERAPIAS DOMICILIARIAS"/>
    <s v="MT"/>
    <n v="50433"/>
    <m/>
    <m/>
    <m/>
    <s v="MT_50433"/>
    <s v="900826841_MT_50433"/>
    <d v="2022-11-03T00:00:00"/>
    <n v="817912731"/>
    <n v="801554476"/>
    <s v="PFM"/>
    <x v="0"/>
    <n v="0"/>
    <n v="0"/>
    <s v="A)Factura no radicada en ERP"/>
    <s v="no_cruza"/>
    <m/>
    <m/>
    <m/>
    <m/>
    <m/>
    <m/>
    <m/>
    <m/>
    <m/>
    <m/>
    <n v="801554476.38"/>
    <n v="2201318213"/>
    <s v="23.11.2022"/>
    <m/>
    <m/>
    <m/>
    <m/>
    <d v="2022-11-03T00:00:00"/>
    <m/>
    <m/>
    <m/>
    <m/>
    <m/>
    <m/>
    <m/>
    <m/>
    <m/>
    <m/>
    <m/>
  </r>
  <r>
    <n v="900826841"/>
    <s v="MEDICINA Y TERAPIAS DOMICILIARIAS"/>
    <s v="MT"/>
    <n v="50434"/>
    <m/>
    <m/>
    <m/>
    <s v="MT_50434"/>
    <s v="900826841_MT_50434"/>
    <d v="2022-11-03T00:00:00"/>
    <n v="157087269"/>
    <n v="153945523"/>
    <s v="PFM"/>
    <x v="1"/>
    <n v="153945523.62"/>
    <n v="1222151008"/>
    <s v="A)Factura no radicada en ERP"/>
    <s v="no_cruza"/>
    <m/>
    <m/>
    <m/>
    <m/>
    <m/>
    <m/>
    <m/>
    <m/>
    <m/>
    <m/>
    <n v="0"/>
    <n v="0"/>
    <n v="0"/>
    <m/>
    <m/>
    <m/>
    <m/>
    <d v="2022-11-03T00:00:00"/>
    <m/>
    <m/>
    <m/>
    <m/>
    <m/>
    <m/>
    <m/>
    <m/>
    <m/>
    <m/>
    <m/>
  </r>
  <r>
    <n v="900826841"/>
    <s v="MEDICINA Y TERAPIAS DOMICILIARIAS"/>
    <s v="MT"/>
    <n v="50640"/>
    <m/>
    <m/>
    <m/>
    <s v="MT_50640"/>
    <s v="900826841_MT_50640"/>
    <d v="2022-11-08T00:00:00"/>
    <n v="27277168"/>
    <n v="26731624"/>
    <s v="PFM"/>
    <x v="1"/>
    <n v="26731624.640000001"/>
    <n v="1222151019"/>
    <s v="A)Factura no radicada en ERP"/>
    <s v="no_cruza"/>
    <m/>
    <m/>
    <m/>
    <m/>
    <m/>
    <m/>
    <m/>
    <m/>
    <m/>
    <m/>
    <n v="0"/>
    <n v="0"/>
    <n v="0"/>
    <m/>
    <m/>
    <m/>
    <m/>
    <d v="2022-11-08T00:00:00"/>
    <m/>
    <m/>
    <m/>
    <m/>
    <m/>
    <m/>
    <m/>
    <m/>
    <m/>
    <m/>
    <m/>
  </r>
  <r>
    <n v="900826841"/>
    <s v="MEDICINA Y TERAPIAS DOMICILIARIAS"/>
    <s v="MT"/>
    <n v="50641"/>
    <m/>
    <m/>
    <m/>
    <s v="MT_50641"/>
    <s v="900826841_MT_50641"/>
    <d v="2022-11-08T00:00:00"/>
    <n v="5511178"/>
    <n v="5400954"/>
    <s v="PFM"/>
    <x v="1"/>
    <n v="5400954.4400000004"/>
    <n v="1222151020"/>
    <s v="A)Factura no radicada en ERP"/>
    <s v="no_cruza"/>
    <m/>
    <m/>
    <m/>
    <m/>
    <m/>
    <m/>
    <m/>
    <m/>
    <m/>
    <m/>
    <n v="0"/>
    <n v="0"/>
    <n v="0"/>
    <m/>
    <m/>
    <m/>
    <m/>
    <d v="2022-11-08T00:00:00"/>
    <m/>
    <m/>
    <m/>
    <m/>
    <m/>
    <m/>
    <m/>
    <m/>
    <m/>
    <m/>
    <m/>
  </r>
  <r>
    <n v="900826841"/>
    <s v="MEDICINA Y TERAPIAS DOMICILIARIAS"/>
    <s v="MT"/>
    <n v="51525"/>
    <m/>
    <m/>
    <m/>
    <s v="MT_51525"/>
    <s v="900826841_MT_51525"/>
    <d v="2022-11-16T00:00:00"/>
    <n v="15433936"/>
    <n v="15125257"/>
    <s v="LIBRO ABIERTO"/>
    <x v="0"/>
    <n v="0"/>
    <n v="0"/>
    <s v="A)Factura no radicada en ERP"/>
    <s v="no_cruza"/>
    <m/>
    <m/>
    <m/>
    <m/>
    <m/>
    <m/>
    <m/>
    <m/>
    <m/>
    <m/>
    <n v="15125257.279999999"/>
    <n v="2201318213"/>
    <s v="23.11.2022"/>
    <m/>
    <m/>
    <m/>
    <m/>
    <d v="2022-11-16T00:00:00"/>
    <m/>
    <m/>
    <m/>
    <m/>
    <m/>
    <m/>
    <m/>
    <m/>
    <m/>
    <m/>
    <m/>
  </r>
  <r>
    <n v="900826841"/>
    <s v="MEDICINA Y TERAPIAS DOMICILIARIAS"/>
    <s v="MT"/>
    <n v="51526"/>
    <m/>
    <m/>
    <m/>
    <s v="MT_51526"/>
    <s v="900826841_MT_51526"/>
    <d v="2022-11-16T00:00:00"/>
    <n v="1064551"/>
    <n v="1043259"/>
    <s v="LIBRO ABIERTO"/>
    <x v="1"/>
    <n v="1043259.98"/>
    <n v="1222181008"/>
    <s v="A)Factura no radicada en ERP"/>
    <s v="no_cruza"/>
    <m/>
    <m/>
    <m/>
    <m/>
    <m/>
    <m/>
    <m/>
    <m/>
    <m/>
    <m/>
    <n v="0"/>
    <n v="0"/>
    <n v="0"/>
    <m/>
    <m/>
    <m/>
    <m/>
    <d v="2022-11-16T00:00:00"/>
    <m/>
    <m/>
    <m/>
    <m/>
    <m/>
    <m/>
    <m/>
    <m/>
    <m/>
    <m/>
    <m/>
  </r>
  <r>
    <n v="900826841"/>
    <s v="MEDICINA Y TERAPIAS DOMICILIARIAS"/>
    <s v="MT"/>
    <n v="55571"/>
    <m/>
    <m/>
    <m/>
    <s v="MT_55571"/>
    <s v="900826841_MT_55571"/>
    <d v="2022-11-30T00:00:00"/>
    <n v="129994483"/>
    <n v="126719620"/>
    <s v="LIBRO ABIERTO"/>
    <x v="1"/>
    <n v="126719620"/>
    <n v="1222182045"/>
    <s v="A)Factura no radicada en ERP"/>
    <s v="no_cruza"/>
    <m/>
    <m/>
    <m/>
    <m/>
    <m/>
    <m/>
    <m/>
    <m/>
    <m/>
    <m/>
    <n v="0"/>
    <n v="0"/>
    <n v="0"/>
    <m/>
    <m/>
    <m/>
    <m/>
    <d v="2022-11-30T00:00:00"/>
    <m/>
    <m/>
    <m/>
    <m/>
    <m/>
    <m/>
    <m/>
    <m/>
    <m/>
    <m/>
    <m/>
  </r>
  <r>
    <n v="900826841"/>
    <s v="MEDICINA Y TERAPIAS DOMICILIARIAS"/>
    <s v="MT"/>
    <n v="55564"/>
    <m/>
    <m/>
    <m/>
    <s v="MT_55564"/>
    <s v="900826841_MT_55564"/>
    <d v="2022-11-30T00:00:00"/>
    <n v="643440490"/>
    <n v="618805177"/>
    <s v="LIBRO ABIERTO"/>
    <x v="1"/>
    <n v="618805177"/>
    <n v="1222182044"/>
    <s v="A)Factura no radicada en ERP"/>
    <s v="no_cruza"/>
    <m/>
    <m/>
    <m/>
    <m/>
    <m/>
    <m/>
    <m/>
    <m/>
    <m/>
    <m/>
    <n v="0"/>
    <n v="0"/>
    <n v="0"/>
    <m/>
    <m/>
    <m/>
    <m/>
    <d v="2022-11-30T00:00:00"/>
    <m/>
    <m/>
    <m/>
    <m/>
    <m/>
    <m/>
    <m/>
    <m/>
    <m/>
    <m/>
    <m/>
  </r>
  <r>
    <n v="900826841"/>
    <s v="MEDICINA Y TERAPIAS DOMICILIARIAS"/>
    <s v="MT"/>
    <n v="55593"/>
    <m/>
    <m/>
    <m/>
    <s v="MT_55593"/>
    <s v="900826841_MT_55593"/>
    <d v="2022-11-30T00:00:00"/>
    <n v="813686561"/>
    <n v="793343196"/>
    <s v="LIBRO ABIERTO"/>
    <x v="1"/>
    <n v="793343196"/>
    <n v="1222182043"/>
    <s v="A)Factura no radicada en ERP"/>
    <s v="no_cruza"/>
    <m/>
    <m/>
    <m/>
    <m/>
    <m/>
    <m/>
    <m/>
    <m/>
    <m/>
    <m/>
    <n v="0"/>
    <n v="0"/>
    <n v="0"/>
    <m/>
    <m/>
    <m/>
    <m/>
    <d v="2022-11-30T00:00:00"/>
    <m/>
    <m/>
    <m/>
    <m/>
    <m/>
    <m/>
    <m/>
    <m/>
    <m/>
    <m/>
    <m/>
  </r>
  <r>
    <n v="900826841"/>
    <s v="MEDICINA Y TERAPIAS DOMICILIARIAS"/>
    <s v="MT"/>
    <n v="55585"/>
    <m/>
    <m/>
    <m/>
    <s v="MT_55585"/>
    <s v="900826841_MT_55585"/>
    <d v="2022-11-30T00:00:00"/>
    <n v="4027546901"/>
    <n v="3616655525"/>
    <s v="LIBRO ABIERTO"/>
    <x v="1"/>
    <n v="3616655525"/>
    <n v="1222182042"/>
    <s v="A)Factura no radicada en ERP"/>
    <s v="no_cruza"/>
    <m/>
    <m/>
    <m/>
    <m/>
    <m/>
    <m/>
    <m/>
    <m/>
    <m/>
    <m/>
    <n v="0"/>
    <n v="0"/>
    <n v="0"/>
    <m/>
    <m/>
    <m/>
    <m/>
    <d v="2022-11-30T00:00:00"/>
    <m/>
    <m/>
    <m/>
    <m/>
    <m/>
    <m/>
    <m/>
    <m/>
    <m/>
    <m/>
    <m/>
  </r>
  <r>
    <n v="900826841"/>
    <s v="MEDICINA Y TERAPIAS DOMICILIARIAS"/>
    <s v="MT"/>
    <n v="39418"/>
    <m/>
    <m/>
    <m/>
    <s v="MT_39418"/>
    <s v="900826841_MT_39418"/>
    <d v="2022-08-16T00:00:00"/>
    <n v="457599828"/>
    <n v="6539020"/>
    <s v="LIBRO ABIERTO"/>
    <x v="0"/>
    <n v="0"/>
    <n v="0"/>
    <s v="A)Factura no radicada en ERP"/>
    <s v="no_cruza"/>
    <m/>
    <m/>
    <m/>
    <m/>
    <m/>
    <m/>
    <m/>
    <m/>
    <m/>
    <n v="6539020"/>
    <n v="439620812.30000001"/>
    <n v="2201289719"/>
    <s v="12.09.2022"/>
    <m/>
    <m/>
    <m/>
    <m/>
    <d v="2022-08-16T00:00:00"/>
    <m/>
    <m/>
    <m/>
    <m/>
    <m/>
    <m/>
    <m/>
    <m/>
    <m/>
    <m/>
    <m/>
  </r>
  <r>
    <n v="900826841"/>
    <s v="MEDICINA Y TERAPIAS DOMICILIARIAS"/>
    <s v="MT"/>
    <n v="39421"/>
    <m/>
    <m/>
    <m/>
    <s v="MT_39421"/>
    <s v="900826841_MT_39421"/>
    <d v="2022-08-16T00:00:00"/>
    <n v="73904673"/>
    <n v="124250"/>
    <s v="LIBRO ABIERTO"/>
    <x v="0"/>
    <n v="0"/>
    <n v="0"/>
    <s v="A)Factura no radicada en ERP"/>
    <s v="no_cruza"/>
    <m/>
    <m/>
    <m/>
    <m/>
    <m/>
    <m/>
    <m/>
    <m/>
    <n v="124250"/>
    <m/>
    <n v="71932806.170000002"/>
    <n v="4800057624"/>
    <s v="20.10.2022"/>
    <m/>
    <m/>
    <m/>
    <m/>
    <d v="2022-08-16T00:00:00"/>
    <m/>
    <m/>
    <m/>
    <m/>
    <m/>
    <m/>
    <m/>
    <m/>
    <m/>
    <m/>
    <m/>
  </r>
  <r>
    <n v="900826841"/>
    <s v="MEDICINA Y TERAPIAS DOMICILIARIAS"/>
    <s v="MT"/>
    <n v="39423"/>
    <m/>
    <m/>
    <m/>
    <s v="MT_39423"/>
    <s v="900826841_MT_39423"/>
    <d v="2022-08-16T00:00:00"/>
    <n v="2759787456"/>
    <n v="583975203"/>
    <s v="LIBRO ABIERTO"/>
    <x v="0"/>
    <n v="0"/>
    <n v="0"/>
    <s v="A)Factura no radicada en ERP"/>
    <s v="no_cruza"/>
    <m/>
    <m/>
    <m/>
    <m/>
    <m/>
    <m/>
    <m/>
    <m/>
    <m/>
    <m/>
    <n v="2491649296.5999999"/>
    <n v="4800057659"/>
    <s v="31.10.2022"/>
    <m/>
    <m/>
    <m/>
    <m/>
    <d v="2022-08-16T00:00:00"/>
    <m/>
    <m/>
    <m/>
    <m/>
    <m/>
    <m/>
    <m/>
    <m/>
    <m/>
    <m/>
    <m/>
  </r>
  <r>
    <n v="900826841"/>
    <s v="MEDICINA Y TERAPIAS DOMICILIARIAS"/>
    <s v="MT"/>
    <n v="39424"/>
    <m/>
    <m/>
    <m/>
    <s v="MT_39424"/>
    <s v="900826841_MT_39424"/>
    <d v="2022-08-16T00:00:00"/>
    <n v="445719548"/>
    <n v="1138700"/>
    <s v="LIBRO ABIERTO"/>
    <x v="0"/>
    <n v="0"/>
    <n v="0"/>
    <s v="A)Factura no radicada en ERP"/>
    <s v="no_cruza"/>
    <m/>
    <m/>
    <m/>
    <m/>
    <m/>
    <m/>
    <m/>
    <m/>
    <m/>
    <n v="1138700"/>
    <n v="433437859.30000001"/>
    <n v="4800057624"/>
    <s v="20.10.2022"/>
    <m/>
    <m/>
    <m/>
    <m/>
    <d v="2022-08-16T00:00:00"/>
    <m/>
    <m/>
    <m/>
    <m/>
    <m/>
    <m/>
    <m/>
    <m/>
    <m/>
    <m/>
    <m/>
  </r>
  <r>
    <n v="900826841"/>
    <s v="MEDICINA Y TERAPIAS DOMICILIARIAS"/>
    <s v="MT"/>
    <n v="45967"/>
    <m/>
    <m/>
    <m/>
    <s v="MT_45967"/>
    <s v="900826841_MT_45967"/>
    <d v="2022-09-30T00:00:00"/>
    <n v="5639787"/>
    <n v="5498792"/>
    <s v="LIBRO ABIERTO"/>
    <x v="0"/>
    <n v="0"/>
    <n v="0"/>
    <s v="A)Factura no radicada en ERP"/>
    <s v="no_cruza"/>
    <m/>
    <m/>
    <m/>
    <m/>
    <m/>
    <m/>
    <m/>
    <m/>
    <m/>
    <m/>
    <n v="5498792.3200000003"/>
    <n v="2201318213"/>
    <s v="23.11.2022"/>
    <m/>
    <m/>
    <m/>
    <m/>
    <d v="2022-09-30T00:00:00"/>
    <m/>
    <m/>
    <m/>
    <m/>
    <m/>
    <m/>
    <m/>
    <m/>
    <m/>
    <m/>
    <m/>
  </r>
  <r>
    <n v="900826841"/>
    <s v="MEDICINA Y TERAPIAS DOMICILIARIAS"/>
    <s v="MT"/>
    <n v="45966"/>
    <m/>
    <m/>
    <m/>
    <s v="MT_45966"/>
    <s v="900826841_MT_45966"/>
    <d v="2022-09-30T00:00:00"/>
    <n v="1139483"/>
    <n v="1110995"/>
    <s v="LIBRO ABIERTO"/>
    <x v="1"/>
    <n v="1110995.92"/>
    <n v="1222135540"/>
    <s v="A)Factura no radicada en ERP"/>
    <s v="no_cruza"/>
    <m/>
    <m/>
    <m/>
    <m/>
    <m/>
    <m/>
    <m/>
    <m/>
    <m/>
    <m/>
    <n v="0"/>
    <n v="0"/>
    <n v="0"/>
    <m/>
    <m/>
    <m/>
    <m/>
    <d v="2022-09-30T00:00:00"/>
    <m/>
    <m/>
    <m/>
    <m/>
    <m/>
    <m/>
    <m/>
    <m/>
    <m/>
    <m/>
    <m/>
  </r>
  <r>
    <n v="900826841"/>
    <s v="MEDICINA Y TERAPIAS DOMICILIARIAS"/>
    <s v="MT"/>
    <n v="45965"/>
    <m/>
    <m/>
    <m/>
    <s v="MT_45965"/>
    <s v="900826841_MT_45965"/>
    <d v="2022-09-30T00:00:00"/>
    <n v="166521552"/>
    <n v="162358513"/>
    <s v="LIBRO ABIERTO"/>
    <x v="0"/>
    <n v="0"/>
    <n v="0"/>
    <s v="A)Factura no radicada en ERP"/>
    <s v="no_cruza"/>
    <m/>
    <m/>
    <m/>
    <m/>
    <m/>
    <m/>
    <m/>
    <m/>
    <m/>
    <m/>
    <n v="162358513.19999999"/>
    <n v="2201317387"/>
    <s v="11.11.2022"/>
    <m/>
    <m/>
    <m/>
    <m/>
    <d v="2022-09-30T00:00:00"/>
    <m/>
    <m/>
    <m/>
    <m/>
    <m/>
    <m/>
    <m/>
    <m/>
    <m/>
    <m/>
    <m/>
  </r>
  <r>
    <n v="900826841"/>
    <s v="MEDICINA Y TERAPIAS DOMICILIARIAS"/>
    <s v="MT"/>
    <n v="45969"/>
    <m/>
    <m/>
    <m/>
    <s v="MT_45969"/>
    <s v="900826841_MT_45969"/>
    <d v="2022-09-30T00:00:00"/>
    <n v="33644621"/>
    <n v="32803505"/>
    <s v="LIBRO ABIERTO"/>
    <x v="1"/>
    <n v="32803505.469999999"/>
    <n v="1222135538"/>
    <s v="A)Factura no radicada en ERP"/>
    <s v="no_cruza"/>
    <m/>
    <m/>
    <m/>
    <m/>
    <m/>
    <m/>
    <m/>
    <m/>
    <m/>
    <m/>
    <n v="0"/>
    <n v="0"/>
    <n v="0"/>
    <m/>
    <m/>
    <m/>
    <m/>
    <d v="2022-09-30T00:00:00"/>
    <m/>
    <m/>
    <m/>
    <m/>
    <m/>
    <m/>
    <m/>
    <m/>
    <m/>
    <m/>
    <m/>
  </r>
  <r>
    <n v="900826841"/>
    <s v="MEDICINA Y TERAPIAS DOMICILIARIAS"/>
    <s v="MT"/>
    <n v="46814"/>
    <m/>
    <m/>
    <m/>
    <s v="MT_46814"/>
    <s v="900826841_MT_46814"/>
    <d v="2022-10-06T00:00:00"/>
    <n v="352359882"/>
    <n v="122012684"/>
    <s v="PFM"/>
    <x v="0"/>
    <n v="0"/>
    <n v="0"/>
    <s v="A)Factura no radicada en ERP"/>
    <s v="no_cruza"/>
    <m/>
    <m/>
    <m/>
    <m/>
    <m/>
    <m/>
    <m/>
    <m/>
    <m/>
    <m/>
    <n v="345312684.36000001"/>
    <n v="4800057782"/>
    <s v="31.10.2022"/>
    <m/>
    <m/>
    <m/>
    <m/>
    <d v="2022-10-06T00:00:00"/>
    <m/>
    <m/>
    <m/>
    <m/>
    <m/>
    <m/>
    <m/>
    <m/>
    <m/>
    <m/>
    <m/>
  </r>
  <r>
    <n v="900826841"/>
    <s v="MEDICINA Y TERAPIAS DOMICILIARIAS"/>
    <s v="MT"/>
    <n v="46817"/>
    <m/>
    <m/>
    <m/>
    <s v="MT_46817"/>
    <s v="900826841_MT_46817"/>
    <d v="2022-10-06T00:00:00"/>
    <n v="72643329"/>
    <n v="71190462"/>
    <s v="PFM"/>
    <x v="1"/>
    <n v="71190462.420000002"/>
    <n v="1222145270"/>
    <s v="A)Factura no radicada en ERP"/>
    <s v="no_cruza"/>
    <m/>
    <m/>
    <m/>
    <m/>
    <m/>
    <m/>
    <m/>
    <m/>
    <m/>
    <m/>
    <n v="0"/>
    <n v="0"/>
    <n v="0"/>
    <m/>
    <m/>
    <m/>
    <m/>
    <d v="2022-10-06T00:00:00"/>
    <m/>
    <m/>
    <m/>
    <m/>
    <m/>
    <m/>
    <m/>
    <m/>
    <m/>
    <m/>
    <m/>
  </r>
  <r>
    <n v="900826841"/>
    <s v="MEDICINA Y TERAPIAS DOMICILIARIAS"/>
    <s v="MT"/>
    <n v="46869"/>
    <m/>
    <m/>
    <m/>
    <s v="MT_46869"/>
    <s v="900826841_MT_46869"/>
    <d v="2022-10-06T00:00:00"/>
    <n v="157087269"/>
    <n v="153945523"/>
    <s v="PFM"/>
    <x v="1"/>
    <n v="153945523.62"/>
    <n v="1222139453"/>
    <s v="A)Factura no radicada en ERP"/>
    <s v="no_cruza"/>
    <m/>
    <m/>
    <m/>
    <m/>
    <m/>
    <m/>
    <m/>
    <m/>
    <m/>
    <m/>
    <n v="0"/>
    <n v="0"/>
    <n v="0"/>
    <m/>
    <m/>
    <m/>
    <m/>
    <d v="2022-10-06T00:00:00"/>
    <m/>
    <m/>
    <m/>
    <m/>
    <m/>
    <m/>
    <m/>
    <m/>
    <m/>
    <m/>
    <m/>
  </r>
  <r>
    <n v="900826841"/>
    <s v="MEDICINA Y TERAPIAS DOMICILIARIAS"/>
    <s v="MT"/>
    <n v="47938"/>
    <m/>
    <m/>
    <m/>
    <s v="MT_47938"/>
    <s v="900826841_MT_47938"/>
    <d v="2022-10-14T00:00:00"/>
    <n v="17589412"/>
    <n v="17237623"/>
    <s v="LIBRO ABIERTO"/>
    <x v="0"/>
    <n v="0"/>
    <n v="0"/>
    <s v="A)Factura no radicada en ERP"/>
    <s v="no_cruza"/>
    <m/>
    <m/>
    <m/>
    <m/>
    <m/>
    <m/>
    <m/>
    <m/>
    <m/>
    <m/>
    <n v="17237623.760000002"/>
    <n v="2201318213"/>
    <s v="23.11.2022"/>
    <m/>
    <m/>
    <m/>
    <m/>
    <d v="2022-10-14T00:00:00"/>
    <m/>
    <m/>
    <m/>
    <m/>
    <m/>
    <m/>
    <m/>
    <m/>
    <m/>
    <m/>
    <m/>
  </r>
  <r>
    <n v="900826841"/>
    <s v="MEDICINA Y TERAPIAS DOMICILIARIAS"/>
    <s v="MT"/>
    <n v="47937"/>
    <m/>
    <m/>
    <m/>
    <s v="MT_47937"/>
    <s v="900826841_MT_47937"/>
    <d v="2022-10-14T00:00:00"/>
    <n v="391773"/>
    <n v="383937"/>
    <s v="LIBRO ABIERTO"/>
    <x v="1"/>
    <n v="383937.54"/>
    <n v="1222145651"/>
    <s v="A)Factura no radicada en ERP"/>
    <s v="no_cruza"/>
    <m/>
    <m/>
    <m/>
    <m/>
    <m/>
    <m/>
    <m/>
    <m/>
    <m/>
    <m/>
    <n v="0"/>
    <n v="0"/>
    <n v="0"/>
    <m/>
    <m/>
    <m/>
    <m/>
    <d v="2022-10-14T00:00:00"/>
    <m/>
    <m/>
    <m/>
    <m/>
    <m/>
    <m/>
    <m/>
    <m/>
    <m/>
    <m/>
    <m/>
  </r>
  <r>
    <n v="900826841"/>
    <s v="MEDICINA Y TERAPIAS DOMICILIARIAS"/>
    <s v="MT"/>
    <n v="49535"/>
    <m/>
    <m/>
    <m/>
    <s v="MT_49535"/>
    <s v="900826841_MT_49535"/>
    <d v="2022-10-27T00:00:00"/>
    <n v="499854842"/>
    <n v="476569020"/>
    <s v="LIBRO ABIERTO"/>
    <x v="1"/>
    <n v="0"/>
    <n v="0"/>
    <s v="A)Factura no radicada en ERP"/>
    <s v="no_cruza"/>
    <m/>
    <m/>
    <m/>
    <m/>
    <m/>
    <m/>
    <m/>
    <m/>
    <m/>
    <m/>
    <n v="10789450"/>
    <n v="4800057823"/>
    <s v="04.11.2022"/>
    <m/>
    <m/>
    <m/>
    <m/>
    <d v="2022-10-27T00:00:00"/>
    <m/>
    <m/>
    <m/>
    <m/>
    <m/>
    <m/>
    <m/>
    <m/>
    <m/>
    <m/>
    <m/>
  </r>
  <r>
    <n v="900826841"/>
    <s v="MEDICINA Y TERAPIAS DOMICILIARIAS"/>
    <s v="MT"/>
    <n v="49536"/>
    <m/>
    <m/>
    <m/>
    <s v="MT_49536"/>
    <s v="900826841_MT_49536"/>
    <d v="2022-10-27T00:00:00"/>
    <n v="100985830"/>
    <n v="97451134"/>
    <s v="LIBRO ABIERTO"/>
    <x v="1"/>
    <n v="0"/>
    <n v="0"/>
    <s v="A)Factura no radicada en ERP"/>
    <s v="no_cruza"/>
    <m/>
    <m/>
    <m/>
    <m/>
    <m/>
    <m/>
    <m/>
    <m/>
    <m/>
    <m/>
    <n v="1010050"/>
    <n v="4800057823"/>
    <s v="04.11.2022"/>
    <m/>
    <m/>
    <m/>
    <m/>
    <d v="2022-10-27T00:00:00"/>
    <m/>
    <m/>
    <m/>
    <m/>
    <m/>
    <m/>
    <m/>
    <m/>
    <m/>
    <m/>
    <m/>
  </r>
  <r>
    <n v="900826841"/>
    <s v="MEDICINA Y TERAPIAS DOMICILIARIAS"/>
    <s v="MT"/>
    <n v="49542"/>
    <m/>
    <m/>
    <m/>
    <s v="MT_49542"/>
    <s v="900826841_MT_49542"/>
    <d v="2022-10-27T00:00:00"/>
    <n v="4015641112"/>
    <n v="3600112824"/>
    <s v="LIBRO ABIERTO"/>
    <x v="1"/>
    <n v="3600112824.1999998"/>
    <n v="1222149862"/>
    <s v="A)Factura no radicada en ERP"/>
    <s v="no_cruza"/>
    <m/>
    <m/>
    <m/>
    <m/>
    <m/>
    <m/>
    <m/>
    <m/>
    <m/>
    <m/>
    <n v="315137260"/>
    <n v="4800057823"/>
    <s v="04.11.2022"/>
    <m/>
    <m/>
    <m/>
    <m/>
    <d v="2022-10-27T00:00:00"/>
    <m/>
    <m/>
    <m/>
    <m/>
    <m/>
    <m/>
    <m/>
    <m/>
    <m/>
    <m/>
    <m/>
  </r>
  <r>
    <n v="900826841"/>
    <s v="MEDICINA Y TERAPIAS DOMICILIARIAS"/>
    <s v="MT"/>
    <n v="49547"/>
    <m/>
    <m/>
    <m/>
    <s v="MT_49547"/>
    <s v="900826841_MT_49547"/>
    <d v="2022-10-27T00:00:00"/>
    <n v="811281231"/>
    <n v="790990850"/>
    <s v="LIBRO ABIERTO"/>
    <x v="1"/>
    <n v="790990850.22000003"/>
    <n v="1222149863"/>
    <s v="A)Factura no radicada en ERP"/>
    <s v="no_cruza"/>
    <m/>
    <m/>
    <m/>
    <m/>
    <m/>
    <m/>
    <m/>
    <m/>
    <m/>
    <m/>
    <n v="8350"/>
    <n v="4800057823"/>
    <s v="04.11.2022"/>
    <m/>
    <m/>
    <m/>
    <m/>
    <d v="2022-10-27T00:00:00"/>
    <m/>
    <m/>
    <m/>
    <m/>
    <m/>
    <m/>
    <m/>
    <m/>
    <m/>
    <m/>
    <m/>
  </r>
  <r>
    <n v="900826841"/>
    <s v="MEDICINA Y TERAPIAS DOMICILIARIAS"/>
    <s v="MT"/>
    <n v="49953"/>
    <m/>
    <m/>
    <m/>
    <s v="MT_49953"/>
    <s v="900826841_MT_49953"/>
    <d v="2022-10-31T00:00:00"/>
    <n v="2909263"/>
    <n v="2836531"/>
    <s v="LIBRO ABIERTO"/>
    <x v="0"/>
    <n v="0"/>
    <n v="0"/>
    <s v="A)Factura no radicada en ERP"/>
    <s v="no_cruza"/>
    <m/>
    <m/>
    <m/>
    <m/>
    <m/>
    <m/>
    <m/>
    <m/>
    <m/>
    <m/>
    <n v="2836531.42"/>
    <n v="2201318139"/>
    <s v="23.11.2022"/>
    <m/>
    <m/>
    <m/>
    <m/>
    <d v="2022-10-31T00:00:00"/>
    <m/>
    <m/>
    <m/>
    <m/>
    <m/>
    <m/>
    <m/>
    <m/>
    <m/>
    <m/>
    <m/>
  </r>
  <r>
    <n v="900826841"/>
    <s v="MEDICINA Y TERAPIAS DOMICILIARIAS"/>
    <s v="MT"/>
    <n v="49954"/>
    <m/>
    <m/>
    <m/>
    <s v="MT_49954"/>
    <s v="900826841_MT_49954"/>
    <d v="2022-10-31T00:00:00"/>
    <n v="587798"/>
    <n v="573103"/>
    <s v="LIBRO ABIERTO"/>
    <x v="1"/>
    <n v="587798"/>
    <n v="1222149873"/>
    <s v="A)Factura no radicada en ERP"/>
    <s v="no_cruza"/>
    <m/>
    <m/>
    <m/>
    <m/>
    <m/>
    <m/>
    <m/>
    <m/>
    <m/>
    <m/>
    <n v="0"/>
    <n v="0"/>
    <n v="0"/>
    <m/>
    <m/>
    <m/>
    <m/>
    <d v="2022-10-31T00:00:00"/>
    <m/>
    <m/>
    <m/>
    <m/>
    <m/>
    <m/>
    <m/>
    <m/>
    <m/>
    <m/>
    <m/>
  </r>
  <r>
    <n v="900826841"/>
    <s v="MEDICINA Y TERAPIAS DOMICILIARIAS"/>
    <s v="MT"/>
    <n v="49955"/>
    <m/>
    <m/>
    <m/>
    <s v="MT_49955"/>
    <s v="900826841_MT_49955"/>
    <d v="2022-10-31T00:00:00"/>
    <n v="35651270"/>
    <n v="34759988"/>
    <s v="LIBRO ABIERTO"/>
    <x v="0"/>
    <n v="0"/>
    <n v="0"/>
    <s v="A)Factura no radicada en ERP"/>
    <s v="no_cruza"/>
    <m/>
    <m/>
    <m/>
    <m/>
    <m/>
    <m/>
    <m/>
    <m/>
    <m/>
    <m/>
    <n v="34759988.25"/>
    <n v="2201318213"/>
    <s v="23.11.2022"/>
    <m/>
    <m/>
    <m/>
    <m/>
    <d v="2022-10-31T00:00:00"/>
    <m/>
    <m/>
    <m/>
    <m/>
    <m/>
    <m/>
    <m/>
    <m/>
    <m/>
    <m/>
    <m/>
  </r>
  <r>
    <n v="900826841"/>
    <s v="MEDICINA Y TERAPIAS DOMICILIARIAS"/>
    <s v="MT"/>
    <n v="49957"/>
    <m/>
    <m/>
    <m/>
    <s v="MT_49957"/>
    <s v="900826841_MT_49957"/>
    <d v="2022-10-31T00:00:00"/>
    <n v="7203112"/>
    <n v="7023034"/>
    <s v="LIBRO ABIERTO"/>
    <x v="1"/>
    <n v="7023034.2000000002"/>
    <n v="1222149875"/>
    <s v="A)Factura no radicada en ERP"/>
    <s v="no_cruza"/>
    <m/>
    <m/>
    <m/>
    <m/>
    <m/>
    <m/>
    <m/>
    <m/>
    <m/>
    <m/>
    <n v="0"/>
    <n v="0"/>
    <n v="0"/>
    <m/>
    <m/>
    <m/>
    <m/>
    <d v="2022-10-31T00:00:00"/>
    <m/>
    <m/>
    <m/>
    <m/>
    <m/>
    <m/>
    <m/>
    <m/>
    <m/>
    <m/>
    <m/>
  </r>
  <r>
    <n v="900826841"/>
    <s v="MEDICINA Y TERAPIAS DOMICILIARIAS"/>
    <s v="MT"/>
    <n v="36882"/>
    <s v="MT"/>
    <n v="36882"/>
    <m/>
    <s v="MT_36882"/>
    <s v="900826841_MT_36882"/>
    <d v="2022-07-27T00:00:00"/>
    <n v="2866070"/>
    <n v="307223"/>
    <s v="EVENTO"/>
    <x v="1"/>
    <n v="307224.02"/>
    <n v="4800056768"/>
    <s v="B)Factura sin saldo ERP"/>
    <s v="OK"/>
    <n v="2866070"/>
    <n v="0"/>
    <n v="0"/>
    <n v="0"/>
    <n v="0"/>
    <n v="0"/>
    <n v="2866070"/>
    <n v="0"/>
    <m/>
    <m/>
    <n v="2808749"/>
    <n v="4800056768"/>
    <s v="29.08.2022"/>
    <m/>
    <m/>
    <m/>
    <m/>
    <d v="2022-07-27T00:00:00"/>
    <m/>
    <n v="2"/>
    <m/>
    <m/>
    <n v="1"/>
    <n v="20220830"/>
    <n v="20220801"/>
    <n v="2866070"/>
    <n v="0"/>
    <m/>
    <m/>
  </r>
  <r>
    <n v="900826841"/>
    <s v="MEDICINA Y TERAPIAS DOMICILIARIAS"/>
    <s v="MT"/>
    <n v="36940"/>
    <s v="MT"/>
    <n v="36940"/>
    <m/>
    <s v="MT_36940"/>
    <s v="900826841_MT_36940"/>
    <d v="2022-07-27T00:00:00"/>
    <n v="1713088"/>
    <n v="1678826"/>
    <s v="EVENTO"/>
    <x v="1"/>
    <n v="1678826"/>
    <n v="1222101767"/>
    <s v="B)Factura sin saldo ERP"/>
    <s v="OK"/>
    <n v="1713088"/>
    <n v="0"/>
    <n v="0"/>
    <n v="0"/>
    <n v="0"/>
    <n v="0"/>
    <n v="1713088"/>
    <n v="0"/>
    <m/>
    <m/>
    <n v="0"/>
    <n v="0"/>
    <n v="0"/>
    <m/>
    <m/>
    <m/>
    <m/>
    <d v="2022-07-27T00:00:00"/>
    <m/>
    <n v="2"/>
    <m/>
    <m/>
    <n v="1"/>
    <n v="20220830"/>
    <n v="20220801"/>
    <n v="1713088"/>
    <n v="0"/>
    <m/>
    <m/>
  </r>
  <r>
    <n v="900826841"/>
    <s v="MEDICINA Y TERAPIAS DOMICILIARIAS"/>
    <s v="MT"/>
    <n v="37306"/>
    <s v="MT"/>
    <n v="37306"/>
    <m/>
    <s v="MT_37306"/>
    <s v="900826841_MT_37306"/>
    <d v="2022-07-28T00:00:00"/>
    <n v="2470750"/>
    <n v="2421335"/>
    <s v="EVENTO"/>
    <x v="1"/>
    <n v="2421335"/>
    <n v="1222101769"/>
    <s v="B)Factura sin saldo ERP"/>
    <s v="OK"/>
    <n v="2470750"/>
    <n v="0"/>
    <n v="0"/>
    <n v="0"/>
    <n v="0"/>
    <n v="0"/>
    <n v="2470750"/>
    <n v="0"/>
    <m/>
    <m/>
    <n v="0"/>
    <n v="0"/>
    <n v="0"/>
    <m/>
    <m/>
    <m/>
    <m/>
    <d v="2022-07-28T00:00:00"/>
    <m/>
    <n v="2"/>
    <m/>
    <m/>
    <n v="1"/>
    <n v="20220830"/>
    <n v="20220801"/>
    <n v="2470750"/>
    <n v="0"/>
    <m/>
    <m/>
  </r>
  <r>
    <n v="900826841"/>
    <s v="MEDICINA Y TERAPIAS DOMICILIARIAS"/>
    <s v="MT"/>
    <n v="37315"/>
    <s v="MT"/>
    <n v="37315"/>
    <m/>
    <s v="MT_37315"/>
    <s v="900826841_MT_37315"/>
    <d v="2022-07-28T00:00:00"/>
    <n v="2964900"/>
    <n v="2905602"/>
    <s v="EVENTO"/>
    <x v="1"/>
    <n v="2905602"/>
    <n v="1222101770"/>
    <s v="B)Factura sin saldo ERP"/>
    <s v="OK"/>
    <n v="2964900"/>
    <n v="0"/>
    <n v="0"/>
    <n v="0"/>
    <n v="0"/>
    <n v="0"/>
    <n v="2964900"/>
    <n v="0"/>
    <m/>
    <m/>
    <n v="0"/>
    <n v="0"/>
    <n v="0"/>
    <m/>
    <m/>
    <m/>
    <m/>
    <d v="2022-07-28T00:00:00"/>
    <m/>
    <n v="2"/>
    <m/>
    <m/>
    <n v="1"/>
    <n v="20220830"/>
    <n v="20220801"/>
    <n v="2964900"/>
    <n v="0"/>
    <m/>
    <m/>
  </r>
  <r>
    <n v="900826841"/>
    <s v="MEDICINA Y TERAPIAS DOMICILIARIAS"/>
    <s v="MT"/>
    <n v="37281"/>
    <s v="MT"/>
    <n v="37281"/>
    <m/>
    <s v="MT_37281"/>
    <s v="900826841_MT_37281"/>
    <d v="2022-07-28T00:00:00"/>
    <n v="5139212"/>
    <n v="3920250"/>
    <s v="EVENTO"/>
    <x v="1"/>
    <n v="3920251"/>
    <n v="4800057075"/>
    <s v="B)Factura sin saldo ERP"/>
    <s v="OK"/>
    <n v="5139212"/>
    <n v="0"/>
    <n v="0"/>
    <n v="0"/>
    <n v="0"/>
    <n v="0"/>
    <n v="5139212"/>
    <n v="0"/>
    <m/>
    <m/>
    <n v="5036428"/>
    <n v="4800057075"/>
    <s v="31.08.2022"/>
    <m/>
    <m/>
    <m/>
    <m/>
    <d v="2022-07-28T00:00:00"/>
    <m/>
    <n v="2"/>
    <m/>
    <m/>
    <n v="1"/>
    <n v="20220830"/>
    <n v="20220801"/>
    <n v="5139212"/>
    <n v="0"/>
    <m/>
    <m/>
  </r>
  <r>
    <n v="900826841"/>
    <s v="MEDICINA Y TERAPIAS DOMICILIARIAS"/>
    <s v="MT"/>
    <n v="31625"/>
    <s v="MT"/>
    <n v="31625"/>
    <m/>
    <s v="MT_31625"/>
    <s v="900826841_MT_31625"/>
    <d v="2022-11-01T00:00:00"/>
    <n v="1185960"/>
    <n v="1162240"/>
    <s v="EVENTO"/>
    <x v="1"/>
    <n v="0"/>
    <n v="0"/>
    <s v="B)Factura sin saldo ERP"/>
    <s v="OK"/>
    <n v="1185960"/>
    <n v="0"/>
    <n v="0"/>
    <n v="0"/>
    <n v="0"/>
    <n v="0"/>
    <n v="1185960"/>
    <n v="0"/>
    <m/>
    <m/>
    <n v="0"/>
    <n v="0"/>
    <n v="0"/>
    <m/>
    <m/>
    <m/>
    <m/>
    <d v="2022-11-01T00:00:00"/>
    <m/>
    <n v="2"/>
    <m/>
    <m/>
    <n v="1"/>
    <n v="20221130"/>
    <n v="20221101"/>
    <n v="1185960"/>
    <n v="0"/>
    <m/>
    <m/>
  </r>
  <r>
    <n v="900826841"/>
    <s v="MEDICINA Y TERAPIAS DOMICILIARIAS"/>
    <s v="MT"/>
    <n v="31612"/>
    <s v="MT"/>
    <n v="31612"/>
    <m/>
    <s v="MT_31612"/>
    <s v="900826841_MT_31612"/>
    <d v="2022-11-01T00:00:00"/>
    <n v="2569580"/>
    <n v="2518188"/>
    <s v="EVENTO"/>
    <x v="1"/>
    <n v="0"/>
    <n v="0"/>
    <s v="B)Factura sin saldo ERP"/>
    <s v="OK"/>
    <n v="2569580"/>
    <n v="0"/>
    <n v="0"/>
    <n v="0"/>
    <n v="0"/>
    <n v="0"/>
    <n v="2569580"/>
    <n v="0"/>
    <m/>
    <m/>
    <n v="0"/>
    <n v="0"/>
    <n v="0"/>
    <m/>
    <m/>
    <m/>
    <m/>
    <d v="2022-11-01T00:00:00"/>
    <m/>
    <n v="2"/>
    <m/>
    <m/>
    <n v="1"/>
    <n v="20221130"/>
    <n v="20221101"/>
    <n v="2569580"/>
    <n v="0"/>
    <m/>
    <m/>
  </r>
  <r>
    <n v="900826841"/>
    <s v="MEDICINA Y TERAPIAS DOMICILIARIAS"/>
    <s v="MT"/>
    <n v="31602"/>
    <s v="MT"/>
    <n v="31602"/>
    <m/>
    <s v="MT_31602"/>
    <s v="900826841_MT_31602"/>
    <d v="2022-11-01T00:00:00"/>
    <n v="2964900"/>
    <n v="2905602"/>
    <s v="EVENTO"/>
    <x v="1"/>
    <n v="0"/>
    <n v="0"/>
    <s v="B)Factura sin saldo ERP"/>
    <s v="OK"/>
    <n v="2964900"/>
    <n v="0"/>
    <n v="0"/>
    <n v="0"/>
    <n v="0"/>
    <n v="0"/>
    <n v="2964900"/>
    <n v="0"/>
    <m/>
    <m/>
    <n v="0"/>
    <n v="0"/>
    <n v="0"/>
    <m/>
    <m/>
    <m/>
    <m/>
    <d v="2022-11-01T00:00:00"/>
    <m/>
    <n v="2"/>
    <m/>
    <m/>
    <n v="1"/>
    <n v="20221130"/>
    <n v="20221101"/>
    <n v="2964900"/>
    <n v="0"/>
    <m/>
    <m/>
  </r>
  <r>
    <n v="900826841"/>
    <s v="MEDICINA Y TERAPIAS DOMICILIARIAS"/>
    <s v="MT"/>
    <n v="31609"/>
    <s v="MT"/>
    <n v="31609"/>
    <m/>
    <s v="MT_31609"/>
    <s v="900826841_MT_31609"/>
    <d v="2022-11-01T00:00:00"/>
    <n v="2964900"/>
    <n v="2905602"/>
    <s v="EVENTO"/>
    <x v="1"/>
    <n v="0"/>
    <n v="0"/>
    <s v="B)Factura sin saldo ERP"/>
    <s v="OK"/>
    <n v="2964900"/>
    <n v="0"/>
    <n v="0"/>
    <n v="0"/>
    <n v="0"/>
    <n v="0"/>
    <n v="2964900"/>
    <n v="0"/>
    <m/>
    <m/>
    <n v="0"/>
    <n v="0"/>
    <n v="0"/>
    <m/>
    <m/>
    <m/>
    <m/>
    <d v="2022-11-01T00:00:00"/>
    <m/>
    <n v="2"/>
    <m/>
    <m/>
    <n v="1"/>
    <n v="20221130"/>
    <n v="20221101"/>
    <n v="2964900"/>
    <n v="0"/>
    <m/>
    <m/>
  </r>
  <r>
    <n v="900826841"/>
    <s v="MEDICINA Y TERAPIAS DOMICILIARIAS"/>
    <s v="MT"/>
    <n v="31616"/>
    <s v="MT"/>
    <n v="31616"/>
    <m/>
    <s v="MT_31616"/>
    <s v="900826841_MT_31616"/>
    <d v="2022-11-01T00:00:00"/>
    <n v="3063730"/>
    <n v="3002455"/>
    <s v="EVENTO"/>
    <x v="1"/>
    <n v="0"/>
    <n v="0"/>
    <s v="B)Factura sin saldo ERP"/>
    <s v="OK"/>
    <n v="3063730"/>
    <n v="0"/>
    <n v="0"/>
    <n v="0"/>
    <n v="0"/>
    <n v="0"/>
    <n v="3063730"/>
    <n v="0"/>
    <m/>
    <m/>
    <n v="0"/>
    <n v="0"/>
    <n v="0"/>
    <m/>
    <m/>
    <m/>
    <m/>
    <d v="2022-11-01T00:00:00"/>
    <m/>
    <n v="2"/>
    <m/>
    <m/>
    <n v="1"/>
    <n v="20221130"/>
    <n v="20221101"/>
    <n v="3063730"/>
    <n v="0"/>
    <m/>
    <m/>
  </r>
  <r>
    <n v="900826841"/>
    <s v="MEDICINA Y TERAPIAS DOMICILIARIAS"/>
    <s v="MT"/>
    <n v="31614"/>
    <s v="MT"/>
    <n v="31614"/>
    <m/>
    <s v="MT_31614"/>
    <s v="900826841_MT_31614"/>
    <d v="2022-11-01T00:00:00"/>
    <n v="5139212"/>
    <n v="5036427"/>
    <s v="EVENTO"/>
    <x v="1"/>
    <n v="0"/>
    <n v="0"/>
    <s v="B)Factura sin saldo ERP"/>
    <s v="OK"/>
    <n v="5139212"/>
    <n v="0"/>
    <n v="0"/>
    <n v="0"/>
    <n v="0"/>
    <n v="0"/>
    <n v="5139212"/>
    <n v="0"/>
    <m/>
    <m/>
    <n v="0"/>
    <n v="0"/>
    <n v="0"/>
    <m/>
    <m/>
    <m/>
    <m/>
    <d v="2022-11-01T00:00:00"/>
    <m/>
    <n v="2"/>
    <m/>
    <m/>
    <n v="1"/>
    <n v="20221130"/>
    <n v="20221101"/>
    <n v="5139212"/>
    <n v="0"/>
    <m/>
    <m/>
  </r>
  <r>
    <n v="900826841"/>
    <s v="MEDICINA Y TERAPIAS DOMICILIARIAS"/>
    <s v="MT"/>
    <n v="31607"/>
    <s v="MT"/>
    <n v="31607"/>
    <m/>
    <s v="MT_31607"/>
    <s v="900826841_MT_31607"/>
    <d v="2022-11-01T00:00:00"/>
    <n v="6127522"/>
    <n v="6004971"/>
    <s v="EVENTO"/>
    <x v="1"/>
    <n v="0"/>
    <n v="0"/>
    <s v="B)Factura sin saldo ERP"/>
    <s v="OK"/>
    <n v="6127522"/>
    <n v="0"/>
    <n v="0"/>
    <n v="0"/>
    <n v="0"/>
    <n v="0"/>
    <n v="6127522"/>
    <n v="0"/>
    <m/>
    <m/>
    <n v="0"/>
    <n v="0"/>
    <n v="0"/>
    <m/>
    <m/>
    <m/>
    <m/>
    <d v="2022-11-01T00:00:00"/>
    <m/>
    <n v="2"/>
    <m/>
    <m/>
    <n v="1"/>
    <n v="20221130"/>
    <n v="20221101"/>
    <n v="6127522"/>
    <n v="0"/>
    <m/>
    <m/>
  </r>
  <r>
    <n v="900826841"/>
    <s v="MEDICINA Y TERAPIAS DOMICILIARIAS"/>
    <s v="MT"/>
    <n v="31611"/>
    <s v="MT"/>
    <n v="31611"/>
    <m/>
    <s v="MT_31611"/>
    <s v="900826841_MT_31611"/>
    <d v="2022-11-01T00:00:00"/>
    <n v="1713088"/>
    <n v="1678826"/>
    <s v="EVENTO"/>
    <x v="1"/>
    <n v="0"/>
    <n v="0"/>
    <s v="B)Factura sin saldo ERP"/>
    <s v="OK"/>
    <n v="1713088"/>
    <n v="0"/>
    <n v="0"/>
    <n v="0"/>
    <n v="0"/>
    <n v="0"/>
    <n v="1713088"/>
    <n v="0"/>
    <m/>
    <m/>
    <n v="0"/>
    <n v="0"/>
    <n v="0"/>
    <m/>
    <m/>
    <m/>
    <m/>
    <d v="2022-11-01T00:00:00"/>
    <m/>
    <n v="2"/>
    <m/>
    <m/>
    <n v="1"/>
    <n v="20221130"/>
    <n v="20221101"/>
    <n v="1713088"/>
    <n v="0"/>
    <m/>
    <m/>
  </r>
  <r>
    <n v="900826841"/>
    <s v="MEDICINA Y TERAPIAS DOMICILIARIAS"/>
    <s v="MT"/>
    <n v="22146"/>
    <s v="MT"/>
    <n v="22146"/>
    <m/>
    <s v="MT_22146"/>
    <s v="900826841_MT_22146"/>
    <d v="2022-03-29T00:00:00"/>
    <n v="293964"/>
    <n v="288084"/>
    <s v="EVENTO"/>
    <x v="1"/>
    <n v="288085"/>
    <n v="1222101742"/>
    <s v="B)Factura sin saldo ERP"/>
    <s v="OK"/>
    <n v="293964"/>
    <n v="0"/>
    <n v="0"/>
    <n v="0"/>
    <n v="0"/>
    <n v="0"/>
    <n v="293964"/>
    <n v="0"/>
    <m/>
    <m/>
    <n v="0"/>
    <n v="0"/>
    <n v="0"/>
    <m/>
    <m/>
    <m/>
    <m/>
    <d v="2022-03-29T00:00:00"/>
    <m/>
    <n v="2"/>
    <m/>
    <m/>
    <n v="1"/>
    <n v="20220630"/>
    <n v="20220629"/>
    <n v="293964"/>
    <n v="0"/>
    <m/>
    <m/>
  </r>
  <r>
    <n v="900826841"/>
    <s v="MEDICINA Y TERAPIAS DOMICILIARIAS"/>
    <s v="MT"/>
    <n v="22582"/>
    <s v="MT"/>
    <n v="22582"/>
    <m/>
    <s v="MT_22582"/>
    <s v="900826841_MT_22582"/>
    <d v="2022-03-30T00:00:00"/>
    <n v="1581312"/>
    <n v="1499691"/>
    <s v="EVENTO"/>
    <x v="1"/>
    <n v="1499692"/>
    <n v="4800057316"/>
    <s v="B)Factura sin saldo ERP"/>
    <s v="OK"/>
    <n v="1581312"/>
    <n v="0"/>
    <n v="0"/>
    <n v="0"/>
    <n v="0"/>
    <n v="0"/>
    <n v="1581312"/>
    <n v="0"/>
    <m/>
    <m/>
    <n v="1549686"/>
    <n v="4800057316"/>
    <s v="30.09.2022"/>
    <m/>
    <m/>
    <m/>
    <m/>
    <d v="2022-03-30T00:00:00"/>
    <m/>
    <n v="2"/>
    <m/>
    <m/>
    <n v="1"/>
    <n v="20220630"/>
    <n v="20220629"/>
    <n v="1581312"/>
    <n v="0"/>
    <m/>
    <m/>
  </r>
  <r>
    <n v="900826841"/>
    <s v="MEDICINA Y TERAPIAS DOMICILIARIAS"/>
    <m/>
    <n v="15110"/>
    <m/>
    <n v="15110"/>
    <m/>
    <n v="15110"/>
    <s v="900826841__15110"/>
    <d v="2019-05-15T00:00:00"/>
    <n v="2569580"/>
    <n v="1549654"/>
    <s v="EVENTO"/>
    <x v="3"/>
    <n v="0"/>
    <n v="0"/>
    <s v="B)Factura sin saldo ERP/conciliar diferencia glosa aceptada"/>
    <s v="OK"/>
    <n v="2569580"/>
    <n v="988300"/>
    <n v="0"/>
    <n v="0"/>
    <n v="1581280"/>
    <n v="0"/>
    <n v="0"/>
    <n v="0"/>
    <m/>
    <m/>
    <n v="0"/>
    <n v="0"/>
    <n v="0"/>
    <m/>
    <m/>
    <m/>
    <m/>
    <d v="2019-05-15T00:00:00"/>
    <m/>
    <n v="2"/>
    <m/>
    <m/>
    <n v="3"/>
    <n v="20220730"/>
    <n v="20220706"/>
    <n v="2569580"/>
    <n v="2569580"/>
    <m/>
    <m/>
  </r>
  <r>
    <n v="900826841"/>
    <s v="MEDICINA Y TERAPIAS DOMICILIARIAS"/>
    <m/>
    <n v="16591"/>
    <m/>
    <n v="16591"/>
    <m/>
    <n v="16591"/>
    <s v="900826841__16591"/>
    <d v="2019-08-13T00:00:00"/>
    <n v="658880"/>
    <n v="645702"/>
    <s v="EVENTO"/>
    <x v="3"/>
    <n v="0"/>
    <n v="0"/>
    <s v="B)Factura sin saldo ERP/conciliar diferencia glosa aceptada"/>
    <s v="OK"/>
    <n v="658880"/>
    <n v="0"/>
    <n v="0"/>
    <n v="0"/>
    <n v="658880"/>
    <n v="0"/>
    <n v="0"/>
    <n v="0"/>
    <m/>
    <m/>
    <n v="0"/>
    <n v="0"/>
    <n v="0"/>
    <m/>
    <m/>
    <m/>
    <m/>
    <d v="2019-08-13T00:00:00"/>
    <m/>
    <n v="2"/>
    <m/>
    <m/>
    <n v="2"/>
    <n v="20220730"/>
    <n v="20220706"/>
    <n v="658880"/>
    <n v="658880"/>
    <m/>
    <m/>
  </r>
  <r>
    <n v="900826841"/>
    <s v="MEDICINA Y TERAPIAS DOMICILIARIAS"/>
    <m/>
    <n v="16749"/>
    <m/>
    <n v="16749"/>
    <m/>
    <n v="16749"/>
    <s v="900826841__16749"/>
    <d v="2019-08-16T00:00:00"/>
    <n v="724768"/>
    <n v="516562"/>
    <s v="EVENTO"/>
    <x v="3"/>
    <n v="0"/>
    <n v="0"/>
    <s v="B)Factura sin saldo ERP/conciliar diferencia glosa aceptada"/>
    <s v="OK"/>
    <n v="724768"/>
    <n v="197664"/>
    <n v="0"/>
    <n v="0"/>
    <n v="527104"/>
    <n v="0"/>
    <n v="0"/>
    <n v="0"/>
    <m/>
    <m/>
    <n v="0"/>
    <n v="0"/>
    <n v="0"/>
    <m/>
    <m/>
    <m/>
    <m/>
    <d v="2019-08-16T00:00:00"/>
    <m/>
    <n v="2"/>
    <m/>
    <m/>
    <n v="3"/>
    <n v="20220730"/>
    <n v="20220706"/>
    <n v="724768"/>
    <n v="724768"/>
    <m/>
    <m/>
  </r>
  <r>
    <n v="900826841"/>
    <s v="MEDICINA Y TERAPIAS DOMICILIARIAS"/>
    <m/>
    <n v="17964"/>
    <m/>
    <n v="17964"/>
    <m/>
    <n v="17964"/>
    <s v="900826841__17964"/>
    <d v="2019-10-16T00:00:00"/>
    <n v="1515424"/>
    <n v="1485116"/>
    <s v="EVENTO"/>
    <x v="3"/>
    <n v="0"/>
    <n v="0"/>
    <s v="B)Factura sin saldo ERP/conciliar diferencia glosa aceptada"/>
    <s v="OK"/>
    <n v="1515424"/>
    <n v="0"/>
    <n v="0"/>
    <n v="0"/>
    <n v="1515424"/>
    <n v="0"/>
    <n v="0"/>
    <n v="0"/>
    <m/>
    <m/>
    <n v="0"/>
    <n v="0"/>
    <n v="0"/>
    <m/>
    <m/>
    <m/>
    <m/>
    <d v="2019-10-16T00:00:00"/>
    <m/>
    <n v="2"/>
    <m/>
    <m/>
    <n v="5"/>
    <n v="20220730"/>
    <n v="20220706"/>
    <n v="1515424"/>
    <n v="1515424"/>
    <m/>
    <m/>
  </r>
  <r>
    <n v="900826841"/>
    <s v="MEDICINA Y TERAPIAS DOMICILIARIAS"/>
    <m/>
    <n v="17911"/>
    <m/>
    <n v="17911"/>
    <m/>
    <n v="17911"/>
    <s v="900826841__17911"/>
    <d v="2019-10-16T00:00:00"/>
    <n v="1581312"/>
    <n v="1549686"/>
    <s v="EVENTO"/>
    <x v="3"/>
    <n v="0"/>
    <n v="0"/>
    <s v="B)Factura sin saldo ERP/conciliar diferencia glosa aceptada"/>
    <s v="OK"/>
    <n v="1581312"/>
    <n v="0"/>
    <n v="0"/>
    <n v="0"/>
    <n v="1581312"/>
    <n v="0"/>
    <n v="0"/>
    <n v="0"/>
    <m/>
    <m/>
    <n v="0"/>
    <n v="0"/>
    <n v="0"/>
    <m/>
    <m/>
    <m/>
    <m/>
    <d v="2019-10-16T00:00:00"/>
    <m/>
    <n v="2"/>
    <m/>
    <m/>
    <n v="5"/>
    <n v="20220730"/>
    <n v="20220706"/>
    <n v="1581312"/>
    <n v="1581312"/>
    <m/>
    <m/>
  </r>
  <r>
    <n v="900826841"/>
    <s v="MEDICINA Y TERAPIAS DOMICILIARIAS"/>
    <m/>
    <n v="17960"/>
    <m/>
    <n v="17960"/>
    <m/>
    <n v="17960"/>
    <s v="900826841__17960"/>
    <d v="2019-10-16T00:00:00"/>
    <n v="1778940"/>
    <n v="1743361"/>
    <s v="EVENTO"/>
    <x v="3"/>
    <n v="0"/>
    <n v="0"/>
    <s v="B)Factura sin saldo ERP/conciliar diferencia glosa aceptada"/>
    <s v="OK"/>
    <n v="1778940"/>
    <n v="0"/>
    <n v="0"/>
    <n v="0"/>
    <n v="1778940"/>
    <n v="0"/>
    <n v="0"/>
    <n v="0"/>
    <m/>
    <m/>
    <n v="0"/>
    <n v="0"/>
    <n v="0"/>
    <m/>
    <m/>
    <m/>
    <m/>
    <d v="2019-10-16T00:00:00"/>
    <m/>
    <n v="2"/>
    <m/>
    <m/>
    <n v="5"/>
    <n v="20220730"/>
    <n v="20220706"/>
    <n v="1778940"/>
    <n v="1778940"/>
    <m/>
    <m/>
  </r>
  <r>
    <n v="900826841"/>
    <s v="MEDICINA Y TERAPIAS DOMICILIARIAS"/>
    <m/>
    <n v="18793"/>
    <m/>
    <n v="18793"/>
    <m/>
    <n v="18793"/>
    <s v="900826841__18793"/>
    <d v="2019-12-12T00:00:00"/>
    <n v="329440"/>
    <n v="258281"/>
    <s v="EVENTO"/>
    <x v="3"/>
    <n v="0"/>
    <n v="0"/>
    <s v="B)Factura sin saldo ERP/conciliar diferencia glosa aceptada"/>
    <s v="OK"/>
    <n v="329440"/>
    <n v="0"/>
    <n v="0"/>
    <n v="0"/>
    <n v="329440"/>
    <n v="0"/>
    <n v="0"/>
    <n v="0"/>
    <m/>
    <m/>
    <n v="0"/>
    <n v="0"/>
    <n v="0"/>
    <m/>
    <m/>
    <m/>
    <m/>
    <d v="2019-12-12T00:00:00"/>
    <m/>
    <n v="2"/>
    <m/>
    <m/>
    <n v="2"/>
    <n v="20220730"/>
    <n v="20220706"/>
    <n v="329440"/>
    <n v="32944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ADFEBF-E520-4C47-98F6-77AC14F634A3}" name="TablaDinámica2" cacheId="1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D8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axis="axisRow" showAll="0">
      <items count="5">
        <item x="0"/>
        <item x="2"/>
        <item x="3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" fld="8" subtotal="count" baseField="0" baseItem="0"/>
    <dataField name="SALDO FACT IPS " fld="11" baseField="0" baseItem="0" numFmtId="166"/>
    <dataField name="VALOR CANCELADO " fld="28" baseField="0" baseItem="0" numFmtId="166"/>
  </dataFields>
  <formats count="9"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3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B1:I85"/>
  <sheetViews>
    <sheetView showGridLines="0" workbookViewId="0">
      <pane ySplit="7" topLeftCell="A56" activePane="bottomLeft" state="frozen"/>
      <selection pane="bottomLeft" activeCell="E56" sqref="E56"/>
    </sheetView>
  </sheetViews>
  <sheetFormatPr baseColWidth="10" defaultRowHeight="15" x14ac:dyDescent="0.25"/>
  <cols>
    <col min="1" max="1" width="4.5703125" customWidth="1"/>
    <col min="5" max="5" width="15.140625" customWidth="1"/>
    <col min="6" max="6" width="17.85546875" bestFit="1" customWidth="1"/>
    <col min="7" max="7" width="47.85546875" bestFit="1" customWidth="1"/>
    <col min="8" max="8" width="3" customWidth="1"/>
  </cols>
  <sheetData>
    <row r="1" spans="2:9" s="5" customFormat="1" x14ac:dyDescent="0.25">
      <c r="B1" s="1"/>
      <c r="C1" s="1"/>
      <c r="D1" s="2"/>
      <c r="E1" s="3"/>
      <c r="F1" s="4"/>
      <c r="G1" s="4"/>
    </row>
    <row r="2" spans="2:9" s="5" customFormat="1" ht="15.75" x14ac:dyDescent="0.25">
      <c r="B2" s="100" t="s">
        <v>0</v>
      </c>
      <c r="C2" s="100"/>
      <c r="D2" s="100"/>
      <c r="E2" s="100"/>
      <c r="F2" s="100"/>
      <c r="G2" s="100"/>
    </row>
    <row r="3" spans="2:9" s="5" customFormat="1" ht="15.75" customHeight="1" x14ac:dyDescent="0.25">
      <c r="B3" s="101" t="s">
        <v>1</v>
      </c>
      <c r="C3" s="101"/>
      <c r="D3" s="101"/>
      <c r="E3" s="101"/>
      <c r="F3" s="101"/>
      <c r="G3" s="101"/>
    </row>
    <row r="4" spans="2:9" s="5" customFormat="1" x14ac:dyDescent="0.25">
      <c r="B4" s="102" t="s">
        <v>2</v>
      </c>
      <c r="C4" s="102"/>
      <c r="D4" s="102"/>
      <c r="E4" s="102"/>
      <c r="F4" s="102"/>
      <c r="G4" s="102"/>
    </row>
    <row r="5" spans="2:9" s="5" customFormat="1" x14ac:dyDescent="0.25">
      <c r="B5" s="103" t="s">
        <v>26</v>
      </c>
      <c r="C5" s="103"/>
      <c r="D5" s="103"/>
      <c r="E5" s="103"/>
      <c r="F5" s="103"/>
      <c r="G5" s="103"/>
    </row>
    <row r="6" spans="2:9" s="5" customFormat="1" ht="8.25" customHeight="1" thickBot="1" x14ac:dyDescent="0.3">
      <c r="B6" s="6"/>
      <c r="C6" s="6"/>
      <c r="D6" s="6"/>
      <c r="E6" s="6"/>
      <c r="F6" s="4"/>
      <c r="G6" s="4"/>
    </row>
    <row r="7" spans="2:9" s="5" customFormat="1" ht="24.75" thickBot="1" x14ac:dyDescent="0.3">
      <c r="B7" s="7" t="s">
        <v>3</v>
      </c>
      <c r="C7" s="8" t="s">
        <v>4</v>
      </c>
      <c r="D7" s="9" t="s">
        <v>5</v>
      </c>
      <c r="E7" s="10" t="s">
        <v>6</v>
      </c>
      <c r="F7" s="11" t="s">
        <v>7</v>
      </c>
      <c r="G7" s="12" t="s">
        <v>8</v>
      </c>
    </row>
    <row r="8" spans="2:9" s="5" customFormat="1" x14ac:dyDescent="0.25">
      <c r="B8" s="13"/>
      <c r="C8" s="14">
        <v>15110</v>
      </c>
      <c r="D8" s="15">
        <v>43600</v>
      </c>
      <c r="E8" s="16">
        <v>2569580</v>
      </c>
      <c r="F8" s="16">
        <v>1549654</v>
      </c>
      <c r="G8" s="17" t="s">
        <v>9</v>
      </c>
      <c r="H8" s="18"/>
      <c r="I8" s="19"/>
    </row>
    <row r="9" spans="2:9" s="5" customFormat="1" x14ac:dyDescent="0.25">
      <c r="B9" s="20"/>
      <c r="C9" s="21">
        <v>16591</v>
      </c>
      <c r="D9" s="22">
        <v>43690</v>
      </c>
      <c r="E9" s="23">
        <v>658880</v>
      </c>
      <c r="F9" s="23">
        <v>645702</v>
      </c>
      <c r="G9" s="24" t="s">
        <v>9</v>
      </c>
      <c r="H9" s="18"/>
      <c r="I9" s="19"/>
    </row>
    <row r="10" spans="2:9" s="5" customFormat="1" x14ac:dyDescent="0.25">
      <c r="B10" s="20"/>
      <c r="C10" s="21">
        <v>16749</v>
      </c>
      <c r="D10" s="22">
        <v>43693</v>
      </c>
      <c r="E10" s="23">
        <v>724768</v>
      </c>
      <c r="F10" s="23">
        <v>516562</v>
      </c>
      <c r="G10" s="24" t="s">
        <v>9</v>
      </c>
      <c r="H10" s="18"/>
      <c r="I10" s="19"/>
    </row>
    <row r="11" spans="2:9" s="5" customFormat="1" x14ac:dyDescent="0.25">
      <c r="B11" s="20"/>
      <c r="C11" s="21">
        <v>17964</v>
      </c>
      <c r="D11" s="22">
        <v>43754</v>
      </c>
      <c r="E11" s="23">
        <v>1515424</v>
      </c>
      <c r="F11" s="23">
        <v>1485116</v>
      </c>
      <c r="G11" s="24" t="s">
        <v>9</v>
      </c>
      <c r="H11" s="18"/>
      <c r="I11" s="19"/>
    </row>
    <row r="12" spans="2:9" s="5" customFormat="1" x14ac:dyDescent="0.25">
      <c r="B12" s="20"/>
      <c r="C12" s="21">
        <v>17911</v>
      </c>
      <c r="D12" s="22">
        <v>43754</v>
      </c>
      <c r="E12" s="23">
        <v>1581312</v>
      </c>
      <c r="F12" s="23">
        <v>1549686</v>
      </c>
      <c r="G12" s="24" t="s">
        <v>9</v>
      </c>
      <c r="H12" s="18"/>
      <c r="I12" s="19"/>
    </row>
    <row r="13" spans="2:9" s="5" customFormat="1" x14ac:dyDescent="0.25">
      <c r="B13" s="20"/>
      <c r="C13" s="21">
        <v>17960</v>
      </c>
      <c r="D13" s="22">
        <v>43754</v>
      </c>
      <c r="E13" s="23">
        <v>1778940</v>
      </c>
      <c r="F13" s="23">
        <v>1743361</v>
      </c>
      <c r="G13" s="24" t="s">
        <v>9</v>
      </c>
      <c r="H13" s="18"/>
      <c r="I13" s="19"/>
    </row>
    <row r="14" spans="2:9" s="5" customFormat="1" x14ac:dyDescent="0.25">
      <c r="B14" s="20"/>
      <c r="C14" s="21">
        <v>18793</v>
      </c>
      <c r="D14" s="22">
        <v>43811</v>
      </c>
      <c r="E14" s="23">
        <v>329440</v>
      </c>
      <c r="F14" s="23">
        <v>258281</v>
      </c>
      <c r="G14" s="24" t="s">
        <v>9</v>
      </c>
      <c r="H14" s="18"/>
      <c r="I14" s="19"/>
    </row>
    <row r="15" spans="2:9" s="5" customFormat="1" x14ac:dyDescent="0.25">
      <c r="B15" s="20" t="s">
        <v>10</v>
      </c>
      <c r="C15" s="21">
        <v>22146</v>
      </c>
      <c r="D15" s="22">
        <v>44649</v>
      </c>
      <c r="E15" s="23">
        <v>293964</v>
      </c>
      <c r="F15" s="23">
        <v>288084.71999999997</v>
      </c>
      <c r="G15" s="24" t="s">
        <v>11</v>
      </c>
      <c r="H15" s="18"/>
      <c r="I15" s="19"/>
    </row>
    <row r="16" spans="2:9" s="5" customFormat="1" x14ac:dyDescent="0.25">
      <c r="B16" s="20" t="s">
        <v>10</v>
      </c>
      <c r="C16" s="21">
        <v>22582</v>
      </c>
      <c r="D16" s="22">
        <v>44650</v>
      </c>
      <c r="E16" s="23">
        <v>1581312</v>
      </c>
      <c r="F16" s="23">
        <v>1499691.76</v>
      </c>
      <c r="G16" s="24" t="s">
        <v>12</v>
      </c>
      <c r="H16" s="18"/>
      <c r="I16" s="19"/>
    </row>
    <row r="17" spans="2:9" s="5" customFormat="1" x14ac:dyDescent="0.25">
      <c r="B17" s="20" t="s">
        <v>10</v>
      </c>
      <c r="C17" s="21">
        <v>32088</v>
      </c>
      <c r="D17" s="22">
        <v>44727</v>
      </c>
      <c r="E17" s="23">
        <v>6706618</v>
      </c>
      <c r="F17" s="23">
        <v>6572485.6399999997</v>
      </c>
      <c r="G17" s="24" t="s">
        <v>13</v>
      </c>
      <c r="H17" s="18"/>
      <c r="I17" s="19"/>
    </row>
    <row r="18" spans="2:9" s="5" customFormat="1" x14ac:dyDescent="0.25">
      <c r="B18" s="20" t="s">
        <v>10</v>
      </c>
      <c r="C18" s="21">
        <v>36882</v>
      </c>
      <c r="D18" s="22">
        <v>44769</v>
      </c>
      <c r="E18" s="23">
        <v>2866070</v>
      </c>
      <c r="F18" s="23">
        <v>307223.59999999998</v>
      </c>
      <c r="G18" s="24" t="s">
        <v>14</v>
      </c>
      <c r="H18" s="18"/>
      <c r="I18" s="19"/>
    </row>
    <row r="19" spans="2:9" s="5" customFormat="1" x14ac:dyDescent="0.25">
      <c r="B19" s="20" t="s">
        <v>10</v>
      </c>
      <c r="C19" s="21">
        <v>36940</v>
      </c>
      <c r="D19" s="22">
        <v>44769</v>
      </c>
      <c r="E19" s="23">
        <v>1713088</v>
      </c>
      <c r="F19" s="23">
        <v>1678826.24</v>
      </c>
      <c r="G19" s="24" t="s">
        <v>12</v>
      </c>
      <c r="H19" s="18"/>
      <c r="I19" s="19"/>
    </row>
    <row r="20" spans="2:9" s="5" customFormat="1" x14ac:dyDescent="0.25">
      <c r="B20" s="20" t="s">
        <v>10</v>
      </c>
      <c r="C20" s="21">
        <v>37306</v>
      </c>
      <c r="D20" s="22">
        <v>44770</v>
      </c>
      <c r="E20" s="23">
        <v>2470750</v>
      </c>
      <c r="F20" s="23">
        <v>2421335</v>
      </c>
      <c r="G20" s="24" t="s">
        <v>14</v>
      </c>
      <c r="H20" s="18"/>
      <c r="I20" s="19"/>
    </row>
    <row r="21" spans="2:9" s="5" customFormat="1" x14ac:dyDescent="0.25">
      <c r="B21" s="20" t="s">
        <v>10</v>
      </c>
      <c r="C21" s="21">
        <v>37315</v>
      </c>
      <c r="D21" s="22">
        <v>44770</v>
      </c>
      <c r="E21" s="23">
        <v>2964900</v>
      </c>
      <c r="F21" s="23">
        <v>2905602</v>
      </c>
      <c r="G21" s="24" t="s">
        <v>14</v>
      </c>
      <c r="H21" s="18"/>
      <c r="I21" s="19"/>
    </row>
    <row r="22" spans="2:9" s="5" customFormat="1" x14ac:dyDescent="0.25">
      <c r="B22" s="20" t="s">
        <v>10</v>
      </c>
      <c r="C22" s="21">
        <v>37281</v>
      </c>
      <c r="D22" s="22">
        <v>44770</v>
      </c>
      <c r="E22" s="23">
        <v>5139212</v>
      </c>
      <c r="F22" s="23">
        <v>3920250.76</v>
      </c>
      <c r="G22" s="24" t="s">
        <v>15</v>
      </c>
      <c r="H22" s="18"/>
      <c r="I22" s="19"/>
    </row>
    <row r="23" spans="2:9" s="5" customFormat="1" x14ac:dyDescent="0.25">
      <c r="B23" s="20" t="s">
        <v>10</v>
      </c>
      <c r="C23" s="21">
        <v>39418</v>
      </c>
      <c r="D23" s="22">
        <v>44789</v>
      </c>
      <c r="E23" s="23">
        <v>457599828</v>
      </c>
      <c r="F23" s="23">
        <v>6539020.3000000119</v>
      </c>
      <c r="G23" s="24" t="s">
        <v>16</v>
      </c>
      <c r="H23" s="18"/>
      <c r="I23" s="19"/>
    </row>
    <row r="24" spans="2:9" s="5" customFormat="1" x14ac:dyDescent="0.25">
      <c r="B24" s="20" t="s">
        <v>10</v>
      </c>
      <c r="C24" s="21">
        <v>39421</v>
      </c>
      <c r="D24" s="22">
        <v>44789</v>
      </c>
      <c r="E24" s="23">
        <v>73904673</v>
      </c>
      <c r="F24" s="23">
        <v>124250.17</v>
      </c>
      <c r="G24" s="24" t="s">
        <v>17</v>
      </c>
      <c r="H24" s="18"/>
      <c r="I24" s="19"/>
    </row>
    <row r="25" spans="2:9" s="5" customFormat="1" x14ac:dyDescent="0.25">
      <c r="B25" s="20" t="s">
        <v>10</v>
      </c>
      <c r="C25" s="21">
        <v>39423</v>
      </c>
      <c r="D25" s="22">
        <v>44789</v>
      </c>
      <c r="E25" s="23">
        <v>2759787456</v>
      </c>
      <c r="F25" s="23">
        <v>583975203.88</v>
      </c>
      <c r="G25" s="24" t="s">
        <v>18</v>
      </c>
      <c r="H25" s="18"/>
      <c r="I25" s="19"/>
    </row>
    <row r="26" spans="2:9" s="5" customFormat="1" x14ac:dyDescent="0.25">
      <c r="B26" s="20" t="s">
        <v>10</v>
      </c>
      <c r="C26" s="21">
        <v>39424</v>
      </c>
      <c r="D26" s="22">
        <v>44789</v>
      </c>
      <c r="E26" s="23">
        <v>445719548</v>
      </c>
      <c r="F26" s="23">
        <v>1138700.3</v>
      </c>
      <c r="G26" s="24" t="s">
        <v>19</v>
      </c>
      <c r="H26" s="18"/>
      <c r="I26" s="19"/>
    </row>
    <row r="27" spans="2:9" s="5" customFormat="1" x14ac:dyDescent="0.25">
      <c r="B27" s="20" t="s">
        <v>10</v>
      </c>
      <c r="C27" s="21">
        <v>45967</v>
      </c>
      <c r="D27" s="22">
        <v>44834</v>
      </c>
      <c r="E27" s="23">
        <v>5639787</v>
      </c>
      <c r="F27" s="23">
        <v>5498792.3300000001</v>
      </c>
      <c r="G27" s="24" t="s">
        <v>16</v>
      </c>
      <c r="H27" s="18"/>
      <c r="I27" s="19"/>
    </row>
    <row r="28" spans="2:9" s="5" customFormat="1" x14ac:dyDescent="0.25">
      <c r="B28" s="20" t="s">
        <v>10</v>
      </c>
      <c r="C28" s="21">
        <v>45966</v>
      </c>
      <c r="D28" s="22">
        <v>44834</v>
      </c>
      <c r="E28" s="23">
        <v>1139483</v>
      </c>
      <c r="F28" s="23">
        <v>1110995.93</v>
      </c>
      <c r="G28" s="24" t="s">
        <v>17</v>
      </c>
      <c r="H28" s="18"/>
      <c r="I28" s="19"/>
    </row>
    <row r="29" spans="2:9" s="5" customFormat="1" x14ac:dyDescent="0.25">
      <c r="B29" s="20" t="s">
        <v>10</v>
      </c>
      <c r="C29" s="21">
        <v>45965</v>
      </c>
      <c r="D29" s="22">
        <v>44834</v>
      </c>
      <c r="E29" s="23">
        <v>166521552</v>
      </c>
      <c r="F29" s="23">
        <v>162358513.19999999</v>
      </c>
      <c r="G29" s="24" t="s">
        <v>18</v>
      </c>
      <c r="H29" s="18"/>
      <c r="I29" s="19"/>
    </row>
    <row r="30" spans="2:9" s="5" customFormat="1" x14ac:dyDescent="0.25">
      <c r="B30" s="20" t="s">
        <v>10</v>
      </c>
      <c r="C30" s="21">
        <v>45969</v>
      </c>
      <c r="D30" s="22">
        <v>44834</v>
      </c>
      <c r="E30" s="23">
        <v>33644621</v>
      </c>
      <c r="F30" s="23">
        <v>32803505.48</v>
      </c>
      <c r="G30" s="24" t="s">
        <v>19</v>
      </c>
      <c r="H30" s="18"/>
      <c r="I30" s="19"/>
    </row>
    <row r="31" spans="2:9" s="5" customFormat="1" x14ac:dyDescent="0.25">
      <c r="B31" s="20" t="s">
        <v>10</v>
      </c>
      <c r="C31" s="21">
        <v>45959</v>
      </c>
      <c r="D31" s="22">
        <v>44834</v>
      </c>
      <c r="E31" s="23">
        <v>403978261</v>
      </c>
      <c r="F31" s="23">
        <v>380334934.48000002</v>
      </c>
      <c r="G31" s="24" t="s">
        <v>16</v>
      </c>
      <c r="H31" s="18"/>
      <c r="I31" s="19"/>
    </row>
    <row r="32" spans="2:9" s="5" customFormat="1" x14ac:dyDescent="0.25">
      <c r="B32" s="20" t="s">
        <v>10</v>
      </c>
      <c r="C32" s="21">
        <v>45962</v>
      </c>
      <c r="D32" s="22">
        <v>44834</v>
      </c>
      <c r="E32" s="23">
        <v>81621240</v>
      </c>
      <c r="F32" s="23">
        <v>79458859</v>
      </c>
      <c r="G32" s="24" t="s">
        <v>17</v>
      </c>
      <c r="H32" s="18"/>
      <c r="I32" s="19"/>
    </row>
    <row r="33" spans="2:9" s="5" customFormat="1" x14ac:dyDescent="0.25">
      <c r="B33" s="20" t="s">
        <v>10</v>
      </c>
      <c r="C33" s="21">
        <v>45957</v>
      </c>
      <c r="D33" s="22">
        <v>44834</v>
      </c>
      <c r="E33" s="23">
        <v>4554411759</v>
      </c>
      <c r="F33" s="23">
        <v>4109574662.0300002</v>
      </c>
      <c r="G33" s="24" t="s">
        <v>18</v>
      </c>
      <c r="H33" s="18"/>
      <c r="I33" s="19"/>
    </row>
    <row r="34" spans="2:9" s="5" customFormat="1" x14ac:dyDescent="0.25">
      <c r="B34" s="20" t="s">
        <v>10</v>
      </c>
      <c r="C34" s="21">
        <v>46814</v>
      </c>
      <c r="D34" s="22">
        <v>44840</v>
      </c>
      <c r="E34" s="23">
        <v>352359882</v>
      </c>
      <c r="F34" s="23">
        <v>122012684.36</v>
      </c>
      <c r="G34" s="24" t="s">
        <v>20</v>
      </c>
      <c r="H34" s="18"/>
      <c r="I34" s="19"/>
    </row>
    <row r="35" spans="2:9" s="5" customFormat="1" x14ac:dyDescent="0.25">
      <c r="B35" s="20" t="s">
        <v>10</v>
      </c>
      <c r="C35" s="21">
        <v>46817</v>
      </c>
      <c r="D35" s="22">
        <v>44840</v>
      </c>
      <c r="E35" s="23">
        <v>72643329</v>
      </c>
      <c r="F35" s="23">
        <v>71190462.420000002</v>
      </c>
      <c r="G35" s="24" t="s">
        <v>21</v>
      </c>
      <c r="H35" s="18"/>
      <c r="I35" s="19"/>
    </row>
    <row r="36" spans="2:9" s="5" customFormat="1" ht="22.5" x14ac:dyDescent="0.25">
      <c r="B36" s="20" t="s">
        <v>10</v>
      </c>
      <c r="C36" s="21">
        <v>46869</v>
      </c>
      <c r="D36" s="22">
        <v>44840</v>
      </c>
      <c r="E36" s="23">
        <v>157087269</v>
      </c>
      <c r="F36" s="23">
        <v>153945523.62</v>
      </c>
      <c r="G36" s="24" t="s">
        <v>22</v>
      </c>
      <c r="H36" s="18"/>
      <c r="I36" s="19"/>
    </row>
    <row r="37" spans="2:9" s="5" customFormat="1" x14ac:dyDescent="0.25">
      <c r="B37" s="20" t="s">
        <v>10</v>
      </c>
      <c r="C37" s="21">
        <v>47938</v>
      </c>
      <c r="D37" s="22">
        <v>44848</v>
      </c>
      <c r="E37" s="23">
        <v>17589412</v>
      </c>
      <c r="F37" s="23">
        <v>17237623.760000002</v>
      </c>
      <c r="G37" s="24" t="s">
        <v>23</v>
      </c>
      <c r="H37" s="18"/>
      <c r="I37" s="19"/>
    </row>
    <row r="38" spans="2:9" s="5" customFormat="1" x14ac:dyDescent="0.25">
      <c r="B38" s="20" t="s">
        <v>10</v>
      </c>
      <c r="C38" s="21">
        <v>47937</v>
      </c>
      <c r="D38" s="22">
        <v>44848</v>
      </c>
      <c r="E38" s="23">
        <v>391773</v>
      </c>
      <c r="F38" s="23">
        <v>383937.54</v>
      </c>
      <c r="G38" s="24" t="s">
        <v>13</v>
      </c>
      <c r="H38" s="18"/>
      <c r="I38" s="19"/>
    </row>
    <row r="39" spans="2:9" s="5" customFormat="1" x14ac:dyDescent="0.25">
      <c r="B39" s="20" t="s">
        <v>10</v>
      </c>
      <c r="C39" s="21">
        <v>49535</v>
      </c>
      <c r="D39" s="22">
        <v>44861</v>
      </c>
      <c r="E39" s="23">
        <v>499854842</v>
      </c>
      <c r="F39" s="23">
        <v>476569020.94999999</v>
      </c>
      <c r="G39" s="24" t="s">
        <v>16</v>
      </c>
      <c r="H39" s="18"/>
      <c r="I39" s="19"/>
    </row>
    <row r="40" spans="2:9" s="5" customFormat="1" x14ac:dyDescent="0.25">
      <c r="B40" s="20" t="s">
        <v>10</v>
      </c>
      <c r="C40" s="21">
        <v>49536</v>
      </c>
      <c r="D40" s="22">
        <v>44861</v>
      </c>
      <c r="E40" s="23">
        <v>100985830</v>
      </c>
      <c r="F40" s="23">
        <v>97451134.25</v>
      </c>
      <c r="G40" s="24" t="s">
        <v>17</v>
      </c>
      <c r="H40" s="18"/>
      <c r="I40" s="19"/>
    </row>
    <row r="41" spans="2:9" s="5" customFormat="1" x14ac:dyDescent="0.25">
      <c r="B41" s="20" t="s">
        <v>10</v>
      </c>
      <c r="C41" s="21">
        <v>49542</v>
      </c>
      <c r="D41" s="22">
        <v>44861</v>
      </c>
      <c r="E41" s="23">
        <v>4015641112</v>
      </c>
      <c r="F41" s="23">
        <v>3600112824.1999998</v>
      </c>
      <c r="G41" s="24" t="s">
        <v>18</v>
      </c>
      <c r="H41" s="18"/>
      <c r="I41" s="19"/>
    </row>
    <row r="42" spans="2:9" s="5" customFormat="1" x14ac:dyDescent="0.25">
      <c r="B42" s="20" t="s">
        <v>10</v>
      </c>
      <c r="C42" s="21">
        <v>49547</v>
      </c>
      <c r="D42" s="22">
        <v>44861</v>
      </c>
      <c r="E42" s="23">
        <v>811281231</v>
      </c>
      <c r="F42" s="23">
        <v>790990850.23000002</v>
      </c>
      <c r="G42" s="24" t="s">
        <v>19</v>
      </c>
      <c r="H42" s="18"/>
      <c r="I42" s="19"/>
    </row>
    <row r="43" spans="2:9" s="5" customFormat="1" x14ac:dyDescent="0.25">
      <c r="B43" s="20" t="s">
        <v>10</v>
      </c>
      <c r="C43" s="21">
        <v>49953</v>
      </c>
      <c r="D43" s="22">
        <v>44865</v>
      </c>
      <c r="E43" s="23">
        <v>2909263</v>
      </c>
      <c r="F43" s="23">
        <v>2836531.43</v>
      </c>
      <c r="G43" s="24" t="s">
        <v>16</v>
      </c>
      <c r="H43" s="18"/>
      <c r="I43" s="19"/>
    </row>
    <row r="44" spans="2:9" s="5" customFormat="1" x14ac:dyDescent="0.25">
      <c r="B44" s="20" t="s">
        <v>10</v>
      </c>
      <c r="C44" s="21">
        <v>49954</v>
      </c>
      <c r="D44" s="22">
        <v>44865</v>
      </c>
      <c r="E44" s="23">
        <v>587798</v>
      </c>
      <c r="F44" s="23">
        <v>573103.05000000005</v>
      </c>
      <c r="G44" s="24" t="s">
        <v>17</v>
      </c>
      <c r="H44" s="18"/>
      <c r="I44" s="19"/>
    </row>
    <row r="45" spans="2:9" s="5" customFormat="1" x14ac:dyDescent="0.25">
      <c r="B45" s="20" t="s">
        <v>10</v>
      </c>
      <c r="C45" s="21">
        <v>49955</v>
      </c>
      <c r="D45" s="22">
        <v>44865</v>
      </c>
      <c r="E45" s="23">
        <v>35651270</v>
      </c>
      <c r="F45" s="23">
        <v>34759988.25</v>
      </c>
      <c r="G45" s="24" t="s">
        <v>18</v>
      </c>
      <c r="H45" s="18"/>
      <c r="I45" s="19"/>
    </row>
    <row r="46" spans="2:9" s="5" customFormat="1" x14ac:dyDescent="0.25">
      <c r="B46" s="20" t="s">
        <v>10</v>
      </c>
      <c r="C46" s="21">
        <v>49957</v>
      </c>
      <c r="D46" s="22">
        <v>44865</v>
      </c>
      <c r="E46" s="23">
        <v>7203112</v>
      </c>
      <c r="F46" s="23">
        <v>7023034.2000000002</v>
      </c>
      <c r="G46" s="24" t="s">
        <v>19</v>
      </c>
      <c r="H46" s="18"/>
      <c r="I46" s="19"/>
    </row>
    <row r="47" spans="2:9" s="5" customFormat="1" x14ac:dyDescent="0.25">
      <c r="B47" s="20" t="s">
        <v>10</v>
      </c>
      <c r="C47" s="21">
        <v>31625</v>
      </c>
      <c r="D47" s="22">
        <v>44866</v>
      </c>
      <c r="E47" s="23">
        <v>1185960</v>
      </c>
      <c r="F47" s="23">
        <v>1162240.8</v>
      </c>
      <c r="G47" s="24" t="s">
        <v>14</v>
      </c>
      <c r="H47" s="18"/>
      <c r="I47" s="19"/>
    </row>
    <row r="48" spans="2:9" s="5" customFormat="1" x14ac:dyDescent="0.25">
      <c r="B48" s="20" t="s">
        <v>10</v>
      </c>
      <c r="C48" s="21">
        <v>31612</v>
      </c>
      <c r="D48" s="22">
        <v>44866</v>
      </c>
      <c r="E48" s="23">
        <v>2569580</v>
      </c>
      <c r="F48" s="23">
        <v>2518188.4</v>
      </c>
      <c r="G48" s="24" t="s">
        <v>14</v>
      </c>
      <c r="H48" s="18"/>
      <c r="I48" s="19"/>
    </row>
    <row r="49" spans="2:9" s="5" customFormat="1" x14ac:dyDescent="0.25">
      <c r="B49" s="20" t="s">
        <v>10</v>
      </c>
      <c r="C49" s="21">
        <v>31602</v>
      </c>
      <c r="D49" s="22">
        <v>44866</v>
      </c>
      <c r="E49" s="23">
        <v>2964900</v>
      </c>
      <c r="F49" s="23">
        <v>2905602</v>
      </c>
      <c r="G49" s="24" t="s">
        <v>14</v>
      </c>
      <c r="H49" s="18"/>
      <c r="I49" s="19"/>
    </row>
    <row r="50" spans="2:9" s="5" customFormat="1" x14ac:dyDescent="0.25">
      <c r="B50" s="20" t="s">
        <v>10</v>
      </c>
      <c r="C50" s="21">
        <v>31609</v>
      </c>
      <c r="D50" s="22">
        <v>44866</v>
      </c>
      <c r="E50" s="23">
        <v>2964900</v>
      </c>
      <c r="F50" s="23">
        <v>2905602</v>
      </c>
      <c r="G50" s="24" t="s">
        <v>14</v>
      </c>
      <c r="H50" s="18"/>
      <c r="I50" s="19"/>
    </row>
    <row r="51" spans="2:9" s="5" customFormat="1" x14ac:dyDescent="0.25">
      <c r="B51" s="20" t="s">
        <v>10</v>
      </c>
      <c r="C51" s="21">
        <v>31616</v>
      </c>
      <c r="D51" s="22">
        <v>44866</v>
      </c>
      <c r="E51" s="23">
        <v>3063730</v>
      </c>
      <c r="F51" s="23">
        <v>3002455.4</v>
      </c>
      <c r="G51" s="24" t="s">
        <v>14</v>
      </c>
      <c r="H51" s="18"/>
      <c r="I51" s="19"/>
    </row>
    <row r="52" spans="2:9" s="5" customFormat="1" x14ac:dyDescent="0.25">
      <c r="B52" s="20" t="s">
        <v>10</v>
      </c>
      <c r="C52" s="21">
        <v>31614</v>
      </c>
      <c r="D52" s="22">
        <v>44866</v>
      </c>
      <c r="E52" s="23">
        <v>5139212</v>
      </c>
      <c r="F52" s="23">
        <v>5036427.76</v>
      </c>
      <c r="G52" s="24" t="s">
        <v>15</v>
      </c>
      <c r="H52" s="18"/>
      <c r="I52" s="19"/>
    </row>
    <row r="53" spans="2:9" s="5" customFormat="1" x14ac:dyDescent="0.25">
      <c r="B53" s="20" t="s">
        <v>10</v>
      </c>
      <c r="C53" s="21">
        <v>31607</v>
      </c>
      <c r="D53" s="22">
        <v>44866</v>
      </c>
      <c r="E53" s="23">
        <v>6127522</v>
      </c>
      <c r="F53" s="23">
        <v>6004971.5599999996</v>
      </c>
      <c r="G53" s="24" t="s">
        <v>15</v>
      </c>
      <c r="H53" s="18"/>
      <c r="I53" s="19"/>
    </row>
    <row r="54" spans="2:9" s="5" customFormat="1" x14ac:dyDescent="0.25">
      <c r="B54" s="20" t="s">
        <v>10</v>
      </c>
      <c r="C54" s="21">
        <v>31611</v>
      </c>
      <c r="D54" s="22">
        <v>44866</v>
      </c>
      <c r="E54" s="23">
        <v>1713088</v>
      </c>
      <c r="F54" s="23">
        <v>1678826.24</v>
      </c>
      <c r="G54" s="24" t="s">
        <v>12</v>
      </c>
      <c r="H54" s="18"/>
      <c r="I54" s="19"/>
    </row>
    <row r="55" spans="2:9" s="5" customFormat="1" x14ac:dyDescent="0.25">
      <c r="B55" s="20" t="s">
        <v>10</v>
      </c>
      <c r="C55" s="21">
        <v>50204</v>
      </c>
      <c r="D55" s="22">
        <v>44866</v>
      </c>
      <c r="E55" s="23">
        <v>352359882</v>
      </c>
      <c r="F55" s="23">
        <v>345312684.36000001</v>
      </c>
      <c r="G55" s="24" t="s">
        <v>20</v>
      </c>
      <c r="H55" s="18"/>
      <c r="I55" s="19"/>
    </row>
    <row r="56" spans="2:9" s="5" customFormat="1" x14ac:dyDescent="0.25">
      <c r="B56" s="20" t="s">
        <v>10</v>
      </c>
      <c r="C56" s="21">
        <v>50205</v>
      </c>
      <c r="D56" s="22">
        <v>44866</v>
      </c>
      <c r="E56" s="23">
        <v>72643329</v>
      </c>
      <c r="F56" s="23">
        <v>71190462.420000002</v>
      </c>
      <c r="G56" s="24" t="s">
        <v>21</v>
      </c>
      <c r="H56" s="18"/>
      <c r="I56" s="19"/>
    </row>
    <row r="57" spans="2:9" s="5" customFormat="1" ht="22.5" x14ac:dyDescent="0.25">
      <c r="B57" s="20" t="s">
        <v>10</v>
      </c>
      <c r="C57" s="21">
        <v>50433</v>
      </c>
      <c r="D57" s="22">
        <v>44868</v>
      </c>
      <c r="E57" s="23">
        <v>817912731</v>
      </c>
      <c r="F57" s="23">
        <v>801554476.38</v>
      </c>
      <c r="G57" s="24" t="s">
        <v>24</v>
      </c>
      <c r="H57" s="18"/>
      <c r="I57" s="19"/>
    </row>
    <row r="58" spans="2:9" s="5" customFormat="1" ht="22.5" x14ac:dyDescent="0.25">
      <c r="B58" s="20" t="s">
        <v>10</v>
      </c>
      <c r="C58" s="21">
        <v>50434</v>
      </c>
      <c r="D58" s="22">
        <v>44868</v>
      </c>
      <c r="E58" s="23">
        <v>157087269</v>
      </c>
      <c r="F58" s="23">
        <v>153945523.62</v>
      </c>
      <c r="G58" s="24" t="s">
        <v>22</v>
      </c>
      <c r="H58" s="18"/>
      <c r="I58" s="19"/>
    </row>
    <row r="59" spans="2:9" s="5" customFormat="1" ht="22.5" x14ac:dyDescent="0.25">
      <c r="B59" s="20" t="s">
        <v>10</v>
      </c>
      <c r="C59" s="21">
        <v>50640</v>
      </c>
      <c r="D59" s="22">
        <v>44873</v>
      </c>
      <c r="E59" s="23">
        <v>27277168</v>
      </c>
      <c r="F59" s="23">
        <v>26731624.640000001</v>
      </c>
      <c r="G59" s="24" t="s">
        <v>24</v>
      </c>
      <c r="H59" s="18"/>
      <c r="I59" s="19"/>
    </row>
    <row r="60" spans="2:9" s="5" customFormat="1" ht="22.5" x14ac:dyDescent="0.25">
      <c r="B60" s="20" t="s">
        <v>10</v>
      </c>
      <c r="C60" s="21">
        <v>50641</v>
      </c>
      <c r="D60" s="22">
        <v>44873</v>
      </c>
      <c r="E60" s="23">
        <v>5511178</v>
      </c>
      <c r="F60" s="23">
        <v>5400954.4400000004</v>
      </c>
      <c r="G60" s="24" t="s">
        <v>22</v>
      </c>
      <c r="H60" s="18"/>
      <c r="I60" s="19"/>
    </row>
    <row r="61" spans="2:9" s="5" customFormat="1" x14ac:dyDescent="0.25">
      <c r="B61" s="20" t="s">
        <v>10</v>
      </c>
      <c r="C61" s="21">
        <v>51525</v>
      </c>
      <c r="D61" s="22">
        <v>44881</v>
      </c>
      <c r="E61" s="23">
        <v>15433936</v>
      </c>
      <c r="F61" s="23">
        <v>15125257.279999999</v>
      </c>
      <c r="G61" s="24" t="s">
        <v>23</v>
      </c>
      <c r="H61" s="18"/>
      <c r="I61" s="19"/>
    </row>
    <row r="62" spans="2:9" s="5" customFormat="1" x14ac:dyDescent="0.25">
      <c r="B62" s="20" t="s">
        <v>10</v>
      </c>
      <c r="C62" s="21">
        <v>51526</v>
      </c>
      <c r="D62" s="22">
        <v>44881</v>
      </c>
      <c r="E62" s="23">
        <v>1064551</v>
      </c>
      <c r="F62" s="23">
        <v>1043259.98</v>
      </c>
      <c r="G62" s="24" t="s">
        <v>13</v>
      </c>
      <c r="H62" s="18"/>
      <c r="I62" s="19"/>
    </row>
    <row r="63" spans="2:9" s="5" customFormat="1" x14ac:dyDescent="0.25">
      <c r="B63" s="20" t="s">
        <v>10</v>
      </c>
      <c r="C63" s="21">
        <v>55571</v>
      </c>
      <c r="D63" s="22">
        <v>44895</v>
      </c>
      <c r="E63" s="23">
        <v>129994483</v>
      </c>
      <c r="F63" s="23">
        <v>126719620.93000001</v>
      </c>
      <c r="G63" s="24" t="s">
        <v>17</v>
      </c>
      <c r="H63" s="18"/>
      <c r="I63" s="19"/>
    </row>
    <row r="64" spans="2:9" s="5" customFormat="1" x14ac:dyDescent="0.25">
      <c r="B64" s="20" t="s">
        <v>10</v>
      </c>
      <c r="C64" s="21">
        <v>55564</v>
      </c>
      <c r="D64" s="22">
        <v>44895</v>
      </c>
      <c r="E64" s="23">
        <v>643440490</v>
      </c>
      <c r="F64" s="23">
        <v>618805177.75</v>
      </c>
      <c r="G64" s="24" t="s">
        <v>16</v>
      </c>
      <c r="H64" s="18"/>
      <c r="I64" s="19"/>
    </row>
    <row r="65" spans="2:9" s="5" customFormat="1" x14ac:dyDescent="0.25">
      <c r="B65" s="20" t="s">
        <v>10</v>
      </c>
      <c r="C65" s="21">
        <v>55593</v>
      </c>
      <c r="D65" s="22">
        <v>44895</v>
      </c>
      <c r="E65" s="23">
        <v>813686561</v>
      </c>
      <c r="F65" s="23">
        <v>793343196.98000002</v>
      </c>
      <c r="G65" s="24" t="s">
        <v>19</v>
      </c>
      <c r="H65" s="18"/>
      <c r="I65" s="19"/>
    </row>
    <row r="66" spans="2:9" s="5" customFormat="1" ht="15.75" thickBot="1" x14ac:dyDescent="0.3">
      <c r="B66" s="20" t="s">
        <v>10</v>
      </c>
      <c r="C66" s="21">
        <v>55585</v>
      </c>
      <c r="D66" s="22">
        <v>44895</v>
      </c>
      <c r="E66" s="23">
        <v>4027546901</v>
      </c>
      <c r="F66" s="23">
        <v>3616655525.48</v>
      </c>
      <c r="G66" s="24" t="s">
        <v>18</v>
      </c>
      <c r="H66" s="18"/>
      <c r="I66" s="19"/>
    </row>
    <row r="67" spans="2:9" ht="15.75" thickBot="1" x14ac:dyDescent="0.3">
      <c r="B67" s="104" t="s">
        <v>25</v>
      </c>
      <c r="C67" s="105"/>
      <c r="D67" s="105"/>
      <c r="E67" s="25">
        <f>SUM(E7:E66)</f>
        <v>22180735960</v>
      </c>
      <c r="F67" s="25">
        <f>SUM(F7:F66)</f>
        <v>17366388095.499996</v>
      </c>
      <c r="G67" s="26"/>
    </row>
    <row r="68" spans="2:9" x14ac:dyDescent="0.25">
      <c r="E68" s="27"/>
    </row>
    <row r="83" spans="6:6" x14ac:dyDescent="0.25">
      <c r="F83" s="28">
        <v>-669202929</v>
      </c>
    </row>
    <row r="84" spans="6:6" x14ac:dyDescent="0.25">
      <c r="F84" s="29">
        <v>-2771980862</v>
      </c>
    </row>
    <row r="85" spans="6:6" x14ac:dyDescent="0.25">
      <c r="F85" s="28">
        <v>-348149215</v>
      </c>
    </row>
  </sheetData>
  <autoFilter ref="B7:H66" xr:uid="{00000000-0009-0000-0000-000000000000}"/>
  <mergeCells count="5">
    <mergeCell ref="B2:G2"/>
    <mergeCell ref="B3:G3"/>
    <mergeCell ref="B4:G4"/>
    <mergeCell ref="B5:G5"/>
    <mergeCell ref="B67:D67"/>
  </mergeCells>
  <conditionalFormatting sqref="C8:C66">
    <cfRule type="duplicateValues" dxfId="9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1DC5A-F9CA-41F4-8810-54D8B5E9C54A}">
  <dimension ref="A3:D14"/>
  <sheetViews>
    <sheetView showGridLines="0" workbookViewId="0">
      <selection activeCell="C6" sqref="B6:C6"/>
    </sheetView>
  </sheetViews>
  <sheetFormatPr baseColWidth="10" defaultRowHeight="15" x14ac:dyDescent="0.25"/>
  <cols>
    <col min="1" max="1" width="55.5703125" bestFit="1" customWidth="1"/>
    <col min="2" max="2" width="10.28515625" bestFit="1" customWidth="1"/>
    <col min="3" max="3" width="15.28515625" bestFit="1" customWidth="1"/>
    <col min="4" max="4" width="21.85546875" customWidth="1"/>
  </cols>
  <sheetData>
    <row r="3" spans="1:4" x14ac:dyDescent="0.25">
      <c r="A3" s="50" t="s">
        <v>206</v>
      </c>
      <c r="B3" s="51" t="s">
        <v>207</v>
      </c>
      <c r="C3" s="52" t="s">
        <v>208</v>
      </c>
      <c r="D3" s="47" t="s">
        <v>209</v>
      </c>
    </row>
    <row r="4" spans="1:4" x14ac:dyDescent="0.25">
      <c r="A4" s="41" t="s">
        <v>198</v>
      </c>
      <c r="B4" s="45">
        <v>14</v>
      </c>
      <c r="C4" s="48">
        <v>2478808655</v>
      </c>
      <c r="D4" s="42">
        <v>5546972260.1699991</v>
      </c>
    </row>
    <row r="5" spans="1:4" x14ac:dyDescent="0.25">
      <c r="A5" s="43" t="s">
        <v>199</v>
      </c>
      <c r="B5" s="46">
        <v>1</v>
      </c>
      <c r="C5" s="49">
        <v>4109574662</v>
      </c>
      <c r="D5" s="44">
        <v>1517469790</v>
      </c>
    </row>
    <row r="6" spans="1:4" x14ac:dyDescent="0.25">
      <c r="A6" s="43" t="s">
        <v>186</v>
      </c>
      <c r="B6" s="46">
        <v>7</v>
      </c>
      <c r="C6" s="49">
        <v>7748362</v>
      </c>
      <c r="D6" s="44">
        <v>0</v>
      </c>
    </row>
    <row r="7" spans="1:4" x14ac:dyDescent="0.25">
      <c r="A7" s="43" t="s">
        <v>185</v>
      </c>
      <c r="B7" s="46">
        <v>37</v>
      </c>
      <c r="C7" s="49">
        <v>10770256393</v>
      </c>
      <c r="D7" s="44">
        <v>336461823</v>
      </c>
    </row>
    <row r="8" spans="1:4" x14ac:dyDescent="0.25">
      <c r="A8" s="55" t="s">
        <v>205</v>
      </c>
      <c r="B8" s="53">
        <v>59</v>
      </c>
      <c r="C8" s="54">
        <v>17366388072</v>
      </c>
      <c r="D8" s="56">
        <v>7400903873.1699991</v>
      </c>
    </row>
    <row r="12" spans="1:4" x14ac:dyDescent="0.25">
      <c r="A12" s="40">
        <f>C5-D5</f>
        <v>2592104872</v>
      </c>
      <c r="C12" s="40">
        <f>C4+D5</f>
        <v>3996278445</v>
      </c>
    </row>
    <row r="14" spans="1:4" x14ac:dyDescent="0.25">
      <c r="A14" s="40">
        <f>C7+A12</f>
        <v>13362361265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4BFD-4EB2-4F65-B620-CFB8DE72CF3F}">
  <dimension ref="A1:AU61"/>
  <sheetViews>
    <sheetView showGridLines="0" zoomScale="85" zoomScaleNormal="85" workbookViewId="0">
      <selection activeCell="D11" sqref="D11"/>
    </sheetView>
  </sheetViews>
  <sheetFormatPr baseColWidth="10" defaultRowHeight="15" x14ac:dyDescent="0.25"/>
  <cols>
    <col min="1" max="1" width="10" bestFit="1" customWidth="1"/>
    <col min="2" max="2" width="34.7109375" bestFit="1" customWidth="1"/>
    <col min="3" max="3" width="13.4257812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0.140625" bestFit="1" customWidth="1"/>
    <col min="10" max="10" width="15.85546875" bestFit="1" customWidth="1"/>
    <col min="11" max="12" width="18" bestFit="1" customWidth="1"/>
    <col min="13" max="13" width="20.28515625" bestFit="1" customWidth="1"/>
    <col min="14" max="14" width="55.5703125" bestFit="1" customWidth="1"/>
    <col min="15" max="15" width="33.28515625" bestFit="1" customWidth="1"/>
    <col min="16" max="16" width="33.28515625" customWidth="1"/>
    <col min="17" max="17" width="32.7109375" customWidth="1"/>
    <col min="18" max="18" width="23.28515625" bestFit="1" customWidth="1"/>
    <col min="19" max="19" width="23.140625" bestFit="1" customWidth="1"/>
    <col min="20" max="20" width="22" bestFit="1" customWidth="1"/>
    <col min="21" max="21" width="20.7109375" bestFit="1" customWidth="1"/>
    <col min="22" max="22" width="23" bestFit="1" customWidth="1"/>
    <col min="23" max="23" width="23.28515625" bestFit="1" customWidth="1"/>
    <col min="24" max="24" width="17.5703125" bestFit="1" customWidth="1"/>
    <col min="25" max="25" width="22.140625" bestFit="1" customWidth="1"/>
    <col min="26" max="26" width="12.140625" bestFit="1" customWidth="1"/>
    <col min="27" max="27" width="12.140625" customWidth="1"/>
    <col min="28" max="28" width="11.140625" bestFit="1" customWidth="1"/>
    <col min="29" max="29" width="22.42578125" bestFit="1" customWidth="1"/>
    <col min="30" max="30" width="25.28515625" bestFit="1" customWidth="1"/>
    <col min="31" max="31" width="27.28515625" bestFit="1" customWidth="1"/>
    <col min="32" max="32" width="21.7109375" bestFit="1" customWidth="1"/>
    <col min="33" max="33" width="14.5703125" bestFit="1" customWidth="1"/>
    <col min="34" max="34" width="28.85546875" bestFit="1" customWidth="1"/>
    <col min="35" max="35" width="24.5703125" bestFit="1" customWidth="1"/>
    <col min="36" max="36" width="15.140625" bestFit="1" customWidth="1"/>
    <col min="37" max="37" width="24.42578125" bestFit="1" customWidth="1"/>
    <col min="38" max="38" width="21.5703125" bestFit="1" customWidth="1"/>
    <col min="39" max="39" width="24.7109375" bestFit="1" customWidth="1"/>
    <col min="40" max="40" width="21.5703125" bestFit="1" customWidth="1"/>
    <col min="41" max="41" width="23.5703125" bestFit="1" customWidth="1"/>
    <col min="42" max="42" width="23.85546875" bestFit="1" customWidth="1"/>
    <col min="43" max="43" width="12" bestFit="1" customWidth="1"/>
    <col min="44" max="44" width="32.42578125" bestFit="1" customWidth="1"/>
    <col min="45" max="45" width="50.140625" bestFit="1" customWidth="1"/>
    <col min="46" max="46" width="31.7109375" bestFit="1" customWidth="1"/>
    <col min="47" max="47" width="8.7109375" bestFit="1" customWidth="1"/>
  </cols>
  <sheetData>
    <row r="1" spans="1:47" x14ac:dyDescent="0.25">
      <c r="K1" s="34">
        <f>SUBTOTAL(9,K3:K61)</f>
        <v>22180735960</v>
      </c>
      <c r="L1" s="34">
        <f>SUBTOTAL(9,L3:L61)</f>
        <v>17366388072</v>
      </c>
      <c r="M1" s="34"/>
      <c r="N1" s="34"/>
      <c r="O1" s="34">
        <f>SUBTOTAL(9,O3:O61)</f>
        <v>12756569020.730001</v>
      </c>
      <c r="P1" s="34"/>
      <c r="AA1" s="34">
        <f>SUBTOTAL(9,AA3:AA61)</f>
        <v>124250</v>
      </c>
      <c r="AB1" s="34">
        <f>SUBTOTAL(9,AB3:AB61)</f>
        <v>7677720</v>
      </c>
      <c r="AC1" s="34">
        <f>SUBTOTAL(9,AC3:AC61)</f>
        <v>7400903873.1700001</v>
      </c>
    </row>
    <row r="2" spans="1:47" ht="39.950000000000003" customHeight="1" x14ac:dyDescent="0.25">
      <c r="A2" s="33" t="s">
        <v>35</v>
      </c>
      <c r="B2" s="33" t="s">
        <v>27</v>
      </c>
      <c r="C2" s="33" t="s">
        <v>28</v>
      </c>
      <c r="D2" s="33" t="s">
        <v>36</v>
      </c>
      <c r="E2" s="33" t="s">
        <v>37</v>
      </c>
      <c r="F2" s="33" t="s">
        <v>38</v>
      </c>
      <c r="G2" s="33" t="s">
        <v>39</v>
      </c>
      <c r="H2" s="37" t="s">
        <v>75</v>
      </c>
      <c r="I2" s="37" t="s">
        <v>76</v>
      </c>
      <c r="J2" s="33" t="s">
        <v>40</v>
      </c>
      <c r="K2" s="33" t="s">
        <v>41</v>
      </c>
      <c r="L2" s="33" t="s">
        <v>42</v>
      </c>
      <c r="M2" s="35" t="s">
        <v>71</v>
      </c>
      <c r="N2" s="35" t="s">
        <v>182</v>
      </c>
      <c r="O2" s="35" t="s">
        <v>183</v>
      </c>
      <c r="P2" s="35" t="s">
        <v>184</v>
      </c>
      <c r="Q2" s="33" t="s">
        <v>43</v>
      </c>
      <c r="R2" s="33" t="s">
        <v>44</v>
      </c>
      <c r="S2" s="33" t="s">
        <v>45</v>
      </c>
      <c r="T2" s="33" t="s">
        <v>46</v>
      </c>
      <c r="U2" s="33" t="s">
        <v>47</v>
      </c>
      <c r="V2" s="33" t="s">
        <v>48</v>
      </c>
      <c r="W2" s="33" t="s">
        <v>49</v>
      </c>
      <c r="X2" s="33" t="s">
        <v>50</v>
      </c>
      <c r="Y2" s="33" t="s">
        <v>51</v>
      </c>
      <c r="Z2" s="33" t="s">
        <v>52</v>
      </c>
      <c r="AA2" s="37" t="s">
        <v>201</v>
      </c>
      <c r="AB2" s="37" t="s">
        <v>200</v>
      </c>
      <c r="AC2" s="37" t="s">
        <v>53</v>
      </c>
      <c r="AD2" s="37" t="s">
        <v>54</v>
      </c>
      <c r="AE2" s="37" t="s">
        <v>55</v>
      </c>
      <c r="AF2" s="33" t="s">
        <v>56</v>
      </c>
      <c r="AG2" s="33" t="s">
        <v>29</v>
      </c>
      <c r="AH2" s="33" t="s">
        <v>57</v>
      </c>
      <c r="AI2" s="33" t="s">
        <v>58</v>
      </c>
      <c r="AJ2" s="33" t="s">
        <v>59</v>
      </c>
      <c r="AK2" s="33" t="s">
        <v>60</v>
      </c>
      <c r="AL2" s="33" t="s">
        <v>61</v>
      </c>
      <c r="AM2" s="33" t="s">
        <v>62</v>
      </c>
      <c r="AN2" s="33" t="s">
        <v>63</v>
      </c>
      <c r="AO2" s="33" t="s">
        <v>64</v>
      </c>
      <c r="AP2" s="33" t="s">
        <v>65</v>
      </c>
      <c r="AQ2" s="33" t="s">
        <v>66</v>
      </c>
      <c r="AR2" s="33" t="s">
        <v>67</v>
      </c>
      <c r="AS2" s="33" t="s">
        <v>68</v>
      </c>
      <c r="AT2" s="33" t="s">
        <v>69</v>
      </c>
      <c r="AU2" s="33" t="s">
        <v>70</v>
      </c>
    </row>
    <row r="3" spans="1:47" x14ac:dyDescent="0.25">
      <c r="A3" s="30">
        <v>900826841</v>
      </c>
      <c r="B3" s="30" t="s">
        <v>1</v>
      </c>
      <c r="C3" s="30" t="s">
        <v>10</v>
      </c>
      <c r="D3" s="30">
        <v>45959</v>
      </c>
      <c r="E3" s="30"/>
      <c r="F3" s="30"/>
      <c r="G3" s="30"/>
      <c r="H3" s="30">
        <v>45959</v>
      </c>
      <c r="I3" s="30" t="s">
        <v>202</v>
      </c>
      <c r="J3" s="31">
        <v>44834</v>
      </c>
      <c r="K3" s="32">
        <v>403978261</v>
      </c>
      <c r="L3" s="32">
        <v>380334934</v>
      </c>
      <c r="M3" s="36" t="s">
        <v>72</v>
      </c>
      <c r="N3" s="36" t="s">
        <v>198</v>
      </c>
      <c r="O3" s="39">
        <v>0</v>
      </c>
      <c r="P3" s="39">
        <v>0</v>
      </c>
      <c r="Q3" s="30" t="s">
        <v>31</v>
      </c>
      <c r="R3" s="30" t="s">
        <v>32</v>
      </c>
      <c r="S3" s="32"/>
      <c r="T3" s="32"/>
      <c r="U3" s="32"/>
      <c r="V3" s="32"/>
      <c r="W3" s="32"/>
      <c r="X3" s="32"/>
      <c r="Y3" s="32"/>
      <c r="Z3" s="32"/>
      <c r="AA3" s="32"/>
      <c r="AB3" s="32"/>
      <c r="AC3" s="32">
        <v>380334934.47000003</v>
      </c>
      <c r="AD3" s="30">
        <v>2201318213</v>
      </c>
      <c r="AE3" s="30" t="s">
        <v>189</v>
      </c>
      <c r="AF3" s="30"/>
      <c r="AG3" s="30"/>
      <c r="AH3" s="30"/>
      <c r="AI3" s="30"/>
      <c r="AJ3" s="31">
        <v>44834</v>
      </c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</row>
    <row r="4" spans="1:47" x14ac:dyDescent="0.25">
      <c r="A4" s="30">
        <v>900826841</v>
      </c>
      <c r="B4" s="30" t="s">
        <v>1</v>
      </c>
      <c r="C4" s="30" t="s">
        <v>10</v>
      </c>
      <c r="D4" s="30">
        <v>45962</v>
      </c>
      <c r="E4" s="30"/>
      <c r="F4" s="30"/>
      <c r="G4" s="30"/>
      <c r="H4" s="30">
        <v>45962</v>
      </c>
      <c r="I4" s="30" t="s">
        <v>203</v>
      </c>
      <c r="J4" s="31">
        <v>44834</v>
      </c>
      <c r="K4" s="32">
        <v>81621240</v>
      </c>
      <c r="L4" s="32">
        <v>79458859</v>
      </c>
      <c r="M4" s="36" t="s">
        <v>72</v>
      </c>
      <c r="N4" s="36" t="s">
        <v>185</v>
      </c>
      <c r="O4" s="32">
        <v>79458859</v>
      </c>
      <c r="P4" s="36">
        <v>4800057496</v>
      </c>
      <c r="Q4" s="30" t="s">
        <v>31</v>
      </c>
      <c r="R4" s="30" t="s">
        <v>32</v>
      </c>
      <c r="S4" s="32"/>
      <c r="T4" s="32"/>
      <c r="U4" s="32"/>
      <c r="V4" s="32"/>
      <c r="W4" s="32"/>
      <c r="X4" s="32"/>
      <c r="Y4" s="32"/>
      <c r="Z4" s="32"/>
      <c r="AA4" s="32"/>
      <c r="AB4" s="32"/>
      <c r="AC4" s="32">
        <v>121850</v>
      </c>
      <c r="AD4" s="30">
        <v>4800057496</v>
      </c>
      <c r="AE4" s="30" t="s">
        <v>187</v>
      </c>
      <c r="AF4" s="30"/>
      <c r="AG4" s="30"/>
      <c r="AH4" s="30"/>
      <c r="AI4" s="30"/>
      <c r="AJ4" s="31">
        <v>44834</v>
      </c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</row>
    <row r="5" spans="1:47" x14ac:dyDescent="0.25">
      <c r="A5" s="30">
        <v>900826841</v>
      </c>
      <c r="B5" s="30" t="s">
        <v>1</v>
      </c>
      <c r="C5" s="30" t="s">
        <v>10</v>
      </c>
      <c r="D5" s="30">
        <v>45957</v>
      </c>
      <c r="E5" s="30"/>
      <c r="F5" s="30"/>
      <c r="G5" s="30"/>
      <c r="H5" s="30">
        <v>45957</v>
      </c>
      <c r="I5" s="30" t="s">
        <v>204</v>
      </c>
      <c r="J5" s="31">
        <v>44834</v>
      </c>
      <c r="K5" s="32">
        <v>4554411759</v>
      </c>
      <c r="L5" s="32">
        <v>4109574662</v>
      </c>
      <c r="M5" s="36" t="s">
        <v>72</v>
      </c>
      <c r="N5" s="36" t="s">
        <v>199</v>
      </c>
      <c r="O5" s="32">
        <v>2592104872.02</v>
      </c>
      <c r="P5" s="36">
        <v>4800057955</v>
      </c>
      <c r="Q5" s="30" t="s">
        <v>31</v>
      </c>
      <c r="R5" s="30" t="s">
        <v>32</v>
      </c>
      <c r="S5" s="32"/>
      <c r="T5" s="32"/>
      <c r="U5" s="32"/>
      <c r="V5" s="32"/>
      <c r="W5" s="32"/>
      <c r="X5" s="32"/>
      <c r="Y5" s="32"/>
      <c r="Z5" s="32"/>
      <c r="AA5" s="32"/>
      <c r="AB5" s="32"/>
      <c r="AC5" s="32">
        <v>1517469790</v>
      </c>
      <c r="AD5" s="30">
        <v>4800057955</v>
      </c>
      <c r="AE5" s="30" t="s">
        <v>188</v>
      </c>
      <c r="AF5" s="30"/>
      <c r="AG5" s="30"/>
      <c r="AH5" s="30"/>
      <c r="AI5" s="30"/>
      <c r="AJ5" s="31">
        <v>44834</v>
      </c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</row>
    <row r="6" spans="1:47" x14ac:dyDescent="0.25">
      <c r="A6" s="30">
        <v>900826841</v>
      </c>
      <c r="B6" s="30" t="s">
        <v>1</v>
      </c>
      <c r="C6" s="30" t="s">
        <v>10</v>
      </c>
      <c r="D6" s="30">
        <v>32088</v>
      </c>
      <c r="E6" s="30"/>
      <c r="F6" s="30"/>
      <c r="G6" s="30"/>
      <c r="H6" s="30" t="s">
        <v>77</v>
      </c>
      <c r="I6" s="30" t="s">
        <v>126</v>
      </c>
      <c r="J6" s="31">
        <v>44727</v>
      </c>
      <c r="K6" s="32">
        <v>6706618</v>
      </c>
      <c r="L6" s="32">
        <v>6572485</v>
      </c>
      <c r="M6" s="36" t="s">
        <v>72</v>
      </c>
      <c r="N6" s="36" t="s">
        <v>185</v>
      </c>
      <c r="O6" s="39">
        <v>0</v>
      </c>
      <c r="P6" s="39">
        <v>0</v>
      </c>
      <c r="Q6" s="30" t="s">
        <v>31</v>
      </c>
      <c r="R6" s="30" t="s">
        <v>32</v>
      </c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0"/>
      <c r="AE6" s="30"/>
      <c r="AF6" s="30"/>
      <c r="AG6" s="30"/>
      <c r="AH6" s="30"/>
      <c r="AI6" s="30"/>
      <c r="AJ6" s="31">
        <v>44727</v>
      </c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</row>
    <row r="7" spans="1:47" x14ac:dyDescent="0.25">
      <c r="A7" s="30">
        <v>900826841</v>
      </c>
      <c r="B7" s="30" t="s">
        <v>1</v>
      </c>
      <c r="C7" s="30" t="s">
        <v>10</v>
      </c>
      <c r="D7" s="30">
        <v>50204</v>
      </c>
      <c r="E7" s="30"/>
      <c r="F7" s="30"/>
      <c r="G7" s="30"/>
      <c r="H7" s="30" t="s">
        <v>78</v>
      </c>
      <c r="I7" s="30" t="s">
        <v>127</v>
      </c>
      <c r="J7" s="31">
        <v>44866</v>
      </c>
      <c r="K7" s="32">
        <v>352359882</v>
      </c>
      <c r="L7" s="32">
        <v>345312684</v>
      </c>
      <c r="M7" s="36" t="s">
        <v>73</v>
      </c>
      <c r="N7" s="36" t="s">
        <v>198</v>
      </c>
      <c r="O7" s="39">
        <v>0</v>
      </c>
      <c r="P7" s="39">
        <v>0</v>
      </c>
      <c r="Q7" s="30" t="s">
        <v>31</v>
      </c>
      <c r="R7" s="30" t="s">
        <v>32</v>
      </c>
      <c r="S7" s="32"/>
      <c r="T7" s="32"/>
      <c r="U7" s="32"/>
      <c r="V7" s="32"/>
      <c r="W7" s="32"/>
      <c r="X7" s="32"/>
      <c r="Y7" s="32"/>
      <c r="Z7" s="32"/>
      <c r="AA7" s="32"/>
      <c r="AB7" s="32"/>
      <c r="AC7" s="32">
        <v>345312684.36000001</v>
      </c>
      <c r="AD7" s="30">
        <v>2201318139</v>
      </c>
      <c r="AE7" s="30" t="s">
        <v>189</v>
      </c>
      <c r="AF7" s="30"/>
      <c r="AG7" s="30"/>
      <c r="AH7" s="30"/>
      <c r="AI7" s="30"/>
      <c r="AJ7" s="31">
        <v>44866</v>
      </c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</row>
    <row r="8" spans="1:47" x14ac:dyDescent="0.25">
      <c r="A8" s="30">
        <v>900826841</v>
      </c>
      <c r="B8" s="30" t="s">
        <v>1</v>
      </c>
      <c r="C8" s="30" t="s">
        <v>10</v>
      </c>
      <c r="D8" s="30">
        <v>50205</v>
      </c>
      <c r="E8" s="30"/>
      <c r="F8" s="30"/>
      <c r="G8" s="30"/>
      <c r="H8" s="30" t="s">
        <v>79</v>
      </c>
      <c r="I8" s="30" t="s">
        <v>128</v>
      </c>
      <c r="J8" s="31">
        <v>44866</v>
      </c>
      <c r="K8" s="32">
        <v>72643329</v>
      </c>
      <c r="L8" s="32">
        <v>71190462</v>
      </c>
      <c r="M8" s="36" t="s">
        <v>73</v>
      </c>
      <c r="N8" s="36" t="s">
        <v>185</v>
      </c>
      <c r="O8" s="32">
        <v>71190462.420000002</v>
      </c>
      <c r="P8" s="36">
        <v>1222151018</v>
      </c>
      <c r="Q8" s="30" t="s">
        <v>31</v>
      </c>
      <c r="R8" s="30" t="s">
        <v>32</v>
      </c>
      <c r="S8" s="32"/>
      <c r="T8" s="32"/>
      <c r="U8" s="32"/>
      <c r="V8" s="32"/>
      <c r="W8" s="32"/>
      <c r="X8" s="32"/>
      <c r="Y8" s="32"/>
      <c r="Z8" s="32"/>
      <c r="AA8" s="32"/>
      <c r="AB8" s="32"/>
      <c r="AC8" s="39">
        <v>0</v>
      </c>
      <c r="AD8" s="39">
        <v>0</v>
      </c>
      <c r="AE8" s="39">
        <v>0</v>
      </c>
      <c r="AF8" s="30"/>
      <c r="AG8" s="30"/>
      <c r="AH8" s="30"/>
      <c r="AI8" s="30"/>
      <c r="AJ8" s="31">
        <v>44866</v>
      </c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</row>
    <row r="9" spans="1:47" x14ac:dyDescent="0.25">
      <c r="A9" s="30">
        <v>900826841</v>
      </c>
      <c r="B9" s="30" t="s">
        <v>1</v>
      </c>
      <c r="C9" s="30" t="s">
        <v>10</v>
      </c>
      <c r="D9" s="30">
        <v>50433</v>
      </c>
      <c r="E9" s="30"/>
      <c r="F9" s="30"/>
      <c r="G9" s="30"/>
      <c r="H9" s="30" t="s">
        <v>80</v>
      </c>
      <c r="I9" s="30" t="s">
        <v>129</v>
      </c>
      <c r="J9" s="31">
        <v>44868</v>
      </c>
      <c r="K9" s="32">
        <v>817912731</v>
      </c>
      <c r="L9" s="32">
        <v>801554476</v>
      </c>
      <c r="M9" s="36" t="s">
        <v>73</v>
      </c>
      <c r="N9" s="36" t="s">
        <v>198</v>
      </c>
      <c r="O9" s="39">
        <v>0</v>
      </c>
      <c r="P9" s="39">
        <v>0</v>
      </c>
      <c r="Q9" s="30" t="s">
        <v>31</v>
      </c>
      <c r="R9" s="30" t="s">
        <v>32</v>
      </c>
      <c r="S9" s="32"/>
      <c r="T9" s="32"/>
      <c r="U9" s="32"/>
      <c r="V9" s="32"/>
      <c r="W9" s="32"/>
      <c r="X9" s="32"/>
      <c r="Y9" s="32"/>
      <c r="Z9" s="32"/>
      <c r="AA9" s="32"/>
      <c r="AB9" s="32"/>
      <c r="AC9" s="32">
        <v>801554476.38</v>
      </c>
      <c r="AD9" s="30">
        <v>2201318213</v>
      </c>
      <c r="AE9" s="30" t="s">
        <v>189</v>
      </c>
      <c r="AF9" s="30"/>
      <c r="AG9" s="30"/>
      <c r="AH9" s="30"/>
      <c r="AI9" s="30"/>
      <c r="AJ9" s="31">
        <v>44868</v>
      </c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</row>
    <row r="10" spans="1:47" x14ac:dyDescent="0.25">
      <c r="A10" s="30">
        <v>900826841</v>
      </c>
      <c r="B10" s="30" t="s">
        <v>1</v>
      </c>
      <c r="C10" s="30" t="s">
        <v>10</v>
      </c>
      <c r="D10" s="30">
        <v>50434</v>
      </c>
      <c r="E10" s="30"/>
      <c r="F10" s="30"/>
      <c r="G10" s="30"/>
      <c r="H10" s="30" t="s">
        <v>81</v>
      </c>
      <c r="I10" s="30" t="s">
        <v>130</v>
      </c>
      <c r="J10" s="31">
        <v>44868</v>
      </c>
      <c r="K10" s="32">
        <v>157087269</v>
      </c>
      <c r="L10" s="32">
        <v>153945523</v>
      </c>
      <c r="M10" s="36" t="s">
        <v>73</v>
      </c>
      <c r="N10" s="36" t="s">
        <v>185</v>
      </c>
      <c r="O10" s="32">
        <v>153945523.62</v>
      </c>
      <c r="P10" s="36">
        <v>1222151008</v>
      </c>
      <c r="Q10" s="30" t="s">
        <v>31</v>
      </c>
      <c r="R10" s="30" t="s">
        <v>32</v>
      </c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9">
        <v>0</v>
      </c>
      <c r="AD10" s="39">
        <v>0</v>
      </c>
      <c r="AE10" s="39">
        <v>0</v>
      </c>
      <c r="AF10" s="30"/>
      <c r="AG10" s="30"/>
      <c r="AH10" s="30"/>
      <c r="AI10" s="30"/>
      <c r="AJ10" s="31">
        <v>44868</v>
      </c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</row>
    <row r="11" spans="1:47" x14ac:dyDescent="0.25">
      <c r="A11" s="30">
        <v>900826841</v>
      </c>
      <c r="B11" s="30" t="s">
        <v>1</v>
      </c>
      <c r="C11" s="30" t="s">
        <v>10</v>
      </c>
      <c r="D11" s="30">
        <v>50640</v>
      </c>
      <c r="E11" s="30"/>
      <c r="F11" s="30"/>
      <c r="G11" s="30"/>
      <c r="H11" s="30" t="s">
        <v>82</v>
      </c>
      <c r="I11" s="30" t="s">
        <v>131</v>
      </c>
      <c r="J11" s="31">
        <v>44873</v>
      </c>
      <c r="K11" s="32">
        <v>27277168</v>
      </c>
      <c r="L11" s="32">
        <v>26731624</v>
      </c>
      <c r="M11" s="36" t="s">
        <v>73</v>
      </c>
      <c r="N11" s="36" t="s">
        <v>185</v>
      </c>
      <c r="O11" s="32">
        <v>26731624.640000001</v>
      </c>
      <c r="P11" s="36">
        <v>1222151019</v>
      </c>
      <c r="Q11" s="30" t="s">
        <v>31</v>
      </c>
      <c r="R11" s="30" t="s">
        <v>32</v>
      </c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9">
        <v>0</v>
      </c>
      <c r="AD11" s="39">
        <v>0</v>
      </c>
      <c r="AE11" s="39">
        <v>0</v>
      </c>
      <c r="AF11" s="30"/>
      <c r="AG11" s="30"/>
      <c r="AH11" s="30"/>
      <c r="AI11" s="30"/>
      <c r="AJ11" s="31">
        <v>44873</v>
      </c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</row>
    <row r="12" spans="1:47" x14ac:dyDescent="0.25">
      <c r="A12" s="30">
        <v>900826841</v>
      </c>
      <c r="B12" s="30" t="s">
        <v>1</v>
      </c>
      <c r="C12" s="30" t="s">
        <v>10</v>
      </c>
      <c r="D12" s="30">
        <v>50641</v>
      </c>
      <c r="E12" s="30"/>
      <c r="F12" s="30"/>
      <c r="G12" s="30"/>
      <c r="H12" s="30" t="s">
        <v>83</v>
      </c>
      <c r="I12" s="30" t="s">
        <v>132</v>
      </c>
      <c r="J12" s="31">
        <v>44873</v>
      </c>
      <c r="K12" s="32">
        <v>5511178</v>
      </c>
      <c r="L12" s="32">
        <v>5400954</v>
      </c>
      <c r="M12" s="36" t="s">
        <v>73</v>
      </c>
      <c r="N12" s="36" t="s">
        <v>185</v>
      </c>
      <c r="O12" s="32">
        <v>5400954.4400000004</v>
      </c>
      <c r="P12" s="36">
        <v>1222151020</v>
      </c>
      <c r="Q12" s="30" t="s">
        <v>31</v>
      </c>
      <c r="R12" s="30" t="s">
        <v>32</v>
      </c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9">
        <v>0</v>
      </c>
      <c r="AD12" s="39">
        <v>0</v>
      </c>
      <c r="AE12" s="39">
        <v>0</v>
      </c>
      <c r="AF12" s="30"/>
      <c r="AG12" s="30"/>
      <c r="AH12" s="30"/>
      <c r="AI12" s="30"/>
      <c r="AJ12" s="31">
        <v>44873</v>
      </c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</row>
    <row r="13" spans="1:47" x14ac:dyDescent="0.25">
      <c r="A13" s="30">
        <v>900826841</v>
      </c>
      <c r="B13" s="30" t="s">
        <v>1</v>
      </c>
      <c r="C13" s="30" t="s">
        <v>10</v>
      </c>
      <c r="D13" s="30">
        <v>51525</v>
      </c>
      <c r="E13" s="30"/>
      <c r="F13" s="30"/>
      <c r="G13" s="30"/>
      <c r="H13" s="30" t="s">
        <v>84</v>
      </c>
      <c r="I13" s="30" t="s">
        <v>133</v>
      </c>
      <c r="J13" s="31">
        <v>44881</v>
      </c>
      <c r="K13" s="32">
        <v>15433936</v>
      </c>
      <c r="L13" s="32">
        <v>15125257</v>
      </c>
      <c r="M13" s="36" t="s">
        <v>72</v>
      </c>
      <c r="N13" s="36" t="s">
        <v>198</v>
      </c>
      <c r="O13" s="39">
        <v>0</v>
      </c>
      <c r="P13" s="39">
        <v>0</v>
      </c>
      <c r="Q13" s="30" t="s">
        <v>31</v>
      </c>
      <c r="R13" s="30" t="s">
        <v>32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>
        <v>15125257.279999999</v>
      </c>
      <c r="AD13" s="30">
        <v>2201318213</v>
      </c>
      <c r="AE13" s="30" t="s">
        <v>189</v>
      </c>
      <c r="AF13" s="30"/>
      <c r="AG13" s="30"/>
      <c r="AH13" s="30"/>
      <c r="AI13" s="30"/>
      <c r="AJ13" s="31">
        <v>44881</v>
      </c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</row>
    <row r="14" spans="1:47" x14ac:dyDescent="0.25">
      <c r="A14" s="30">
        <v>900826841</v>
      </c>
      <c r="B14" s="30" t="s">
        <v>1</v>
      </c>
      <c r="C14" s="30" t="s">
        <v>10</v>
      </c>
      <c r="D14" s="30">
        <v>51526</v>
      </c>
      <c r="E14" s="30"/>
      <c r="F14" s="30"/>
      <c r="G14" s="30"/>
      <c r="H14" s="30" t="s">
        <v>85</v>
      </c>
      <c r="I14" s="30" t="s">
        <v>134</v>
      </c>
      <c r="J14" s="31">
        <v>44881</v>
      </c>
      <c r="K14" s="32">
        <v>1064551</v>
      </c>
      <c r="L14" s="32">
        <v>1043259</v>
      </c>
      <c r="M14" s="36" t="s">
        <v>72</v>
      </c>
      <c r="N14" s="36" t="s">
        <v>185</v>
      </c>
      <c r="O14" s="32">
        <v>1043259.98</v>
      </c>
      <c r="P14" s="36">
        <v>1222181008</v>
      </c>
      <c r="Q14" s="30" t="s">
        <v>31</v>
      </c>
      <c r="R14" s="30" t="s">
        <v>32</v>
      </c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9">
        <v>0</v>
      </c>
      <c r="AD14" s="39">
        <v>0</v>
      </c>
      <c r="AE14" s="39">
        <v>0</v>
      </c>
      <c r="AF14" s="30"/>
      <c r="AG14" s="30"/>
      <c r="AH14" s="30"/>
      <c r="AI14" s="30"/>
      <c r="AJ14" s="31">
        <v>44881</v>
      </c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</row>
    <row r="15" spans="1:47" x14ac:dyDescent="0.25">
      <c r="A15" s="30">
        <v>900826841</v>
      </c>
      <c r="B15" s="30" t="s">
        <v>1</v>
      </c>
      <c r="C15" s="30" t="s">
        <v>10</v>
      </c>
      <c r="D15" s="30">
        <v>55571</v>
      </c>
      <c r="E15" s="30"/>
      <c r="F15" s="30"/>
      <c r="G15" s="30"/>
      <c r="H15" s="30" t="s">
        <v>86</v>
      </c>
      <c r="I15" s="30" t="s">
        <v>135</v>
      </c>
      <c r="J15" s="31">
        <v>44895</v>
      </c>
      <c r="K15" s="32">
        <v>129994483</v>
      </c>
      <c r="L15" s="32">
        <v>126719620</v>
      </c>
      <c r="M15" s="36" t="s">
        <v>72</v>
      </c>
      <c r="N15" s="36" t="s">
        <v>185</v>
      </c>
      <c r="O15" s="32">
        <v>126719620</v>
      </c>
      <c r="P15" s="36">
        <v>1222182045</v>
      </c>
      <c r="Q15" s="30" t="s">
        <v>31</v>
      </c>
      <c r="R15" s="30" t="s">
        <v>32</v>
      </c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9">
        <v>0</v>
      </c>
      <c r="AD15" s="39">
        <v>0</v>
      </c>
      <c r="AE15" s="39">
        <v>0</v>
      </c>
      <c r="AF15" s="30"/>
      <c r="AG15" s="30"/>
      <c r="AH15" s="30"/>
      <c r="AI15" s="30"/>
      <c r="AJ15" s="31">
        <v>44895</v>
      </c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</row>
    <row r="16" spans="1:47" x14ac:dyDescent="0.25">
      <c r="A16" s="30">
        <v>900826841</v>
      </c>
      <c r="B16" s="30" t="s">
        <v>1</v>
      </c>
      <c r="C16" s="30" t="s">
        <v>10</v>
      </c>
      <c r="D16" s="30">
        <v>55564</v>
      </c>
      <c r="E16" s="30"/>
      <c r="F16" s="30"/>
      <c r="G16" s="30"/>
      <c r="H16" s="30" t="s">
        <v>87</v>
      </c>
      <c r="I16" s="30" t="s">
        <v>136</v>
      </c>
      <c r="J16" s="31">
        <v>44895</v>
      </c>
      <c r="K16" s="32">
        <v>643440490</v>
      </c>
      <c r="L16" s="32">
        <v>618805177</v>
      </c>
      <c r="M16" s="36" t="s">
        <v>72</v>
      </c>
      <c r="N16" s="36" t="s">
        <v>185</v>
      </c>
      <c r="O16" s="32">
        <v>618805177</v>
      </c>
      <c r="P16" s="36">
        <v>1222182044</v>
      </c>
      <c r="Q16" s="30" t="s">
        <v>31</v>
      </c>
      <c r="R16" s="30" t="s">
        <v>32</v>
      </c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9">
        <v>0</v>
      </c>
      <c r="AD16" s="39">
        <v>0</v>
      </c>
      <c r="AE16" s="39">
        <v>0</v>
      </c>
      <c r="AF16" s="30"/>
      <c r="AG16" s="30"/>
      <c r="AH16" s="30"/>
      <c r="AI16" s="30"/>
      <c r="AJ16" s="31">
        <v>44895</v>
      </c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</row>
    <row r="17" spans="1:47" x14ac:dyDescent="0.25">
      <c r="A17" s="30">
        <v>900826841</v>
      </c>
      <c r="B17" s="30" t="s">
        <v>1</v>
      </c>
      <c r="C17" s="30" t="s">
        <v>10</v>
      </c>
      <c r="D17" s="30">
        <v>55593</v>
      </c>
      <c r="E17" s="30"/>
      <c r="F17" s="30"/>
      <c r="G17" s="30"/>
      <c r="H17" s="30" t="s">
        <v>88</v>
      </c>
      <c r="I17" s="30" t="s">
        <v>137</v>
      </c>
      <c r="J17" s="31">
        <v>44895</v>
      </c>
      <c r="K17" s="32">
        <v>813686561</v>
      </c>
      <c r="L17" s="32">
        <v>793343196</v>
      </c>
      <c r="M17" s="36" t="s">
        <v>72</v>
      </c>
      <c r="N17" s="36" t="s">
        <v>185</v>
      </c>
      <c r="O17" s="32">
        <v>793343196</v>
      </c>
      <c r="P17" s="36">
        <v>1222182043</v>
      </c>
      <c r="Q17" s="30" t="s">
        <v>31</v>
      </c>
      <c r="R17" s="30" t="s">
        <v>32</v>
      </c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9">
        <v>0</v>
      </c>
      <c r="AD17" s="39">
        <v>0</v>
      </c>
      <c r="AE17" s="39">
        <v>0</v>
      </c>
      <c r="AF17" s="30"/>
      <c r="AG17" s="30"/>
      <c r="AH17" s="30"/>
      <c r="AI17" s="30"/>
      <c r="AJ17" s="31">
        <v>44895</v>
      </c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</row>
    <row r="18" spans="1:47" x14ac:dyDescent="0.25">
      <c r="A18" s="30">
        <v>900826841</v>
      </c>
      <c r="B18" s="30" t="s">
        <v>1</v>
      </c>
      <c r="C18" s="30" t="s">
        <v>10</v>
      </c>
      <c r="D18" s="30">
        <v>55585</v>
      </c>
      <c r="E18" s="30"/>
      <c r="F18" s="30"/>
      <c r="G18" s="30"/>
      <c r="H18" s="30" t="s">
        <v>89</v>
      </c>
      <c r="I18" s="30" t="s">
        <v>138</v>
      </c>
      <c r="J18" s="31">
        <v>44895</v>
      </c>
      <c r="K18" s="32">
        <v>4027546901</v>
      </c>
      <c r="L18" s="32">
        <v>3616655525</v>
      </c>
      <c r="M18" s="36" t="s">
        <v>72</v>
      </c>
      <c r="N18" s="36" t="s">
        <v>185</v>
      </c>
      <c r="O18" s="32">
        <v>3616655525</v>
      </c>
      <c r="P18" s="36">
        <v>1222182042</v>
      </c>
      <c r="Q18" s="30" t="s">
        <v>31</v>
      </c>
      <c r="R18" s="30" t="s">
        <v>32</v>
      </c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9">
        <v>0</v>
      </c>
      <c r="AD18" s="39">
        <v>0</v>
      </c>
      <c r="AE18" s="39">
        <v>0</v>
      </c>
      <c r="AF18" s="30"/>
      <c r="AG18" s="30"/>
      <c r="AH18" s="30"/>
      <c r="AI18" s="30"/>
      <c r="AJ18" s="31">
        <v>44895</v>
      </c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</row>
    <row r="19" spans="1:47" x14ac:dyDescent="0.25">
      <c r="A19" s="30">
        <v>900826841</v>
      </c>
      <c r="B19" s="30" t="s">
        <v>1</v>
      </c>
      <c r="C19" s="30" t="s">
        <v>10</v>
      </c>
      <c r="D19" s="30">
        <v>39418</v>
      </c>
      <c r="E19" s="30"/>
      <c r="F19" s="30"/>
      <c r="G19" s="30"/>
      <c r="H19" s="30" t="s">
        <v>90</v>
      </c>
      <c r="I19" s="30" t="s">
        <v>139</v>
      </c>
      <c r="J19" s="31">
        <v>44789</v>
      </c>
      <c r="K19" s="32">
        <v>457599828</v>
      </c>
      <c r="L19" s="32">
        <v>6539020</v>
      </c>
      <c r="M19" s="36" t="s">
        <v>72</v>
      </c>
      <c r="N19" s="36" t="s">
        <v>198</v>
      </c>
      <c r="O19" s="39">
        <v>0</v>
      </c>
      <c r="P19" s="39">
        <v>0</v>
      </c>
      <c r="Q19" s="30" t="s">
        <v>31</v>
      </c>
      <c r="R19" s="30" t="s">
        <v>32</v>
      </c>
      <c r="S19" s="32"/>
      <c r="T19" s="32"/>
      <c r="U19" s="32"/>
      <c r="V19" s="32"/>
      <c r="W19" s="32"/>
      <c r="X19" s="32"/>
      <c r="Y19" s="32"/>
      <c r="Z19" s="32"/>
      <c r="AA19" s="32"/>
      <c r="AB19" s="32">
        <v>6539020</v>
      </c>
      <c r="AC19" s="32">
        <v>439620812.30000001</v>
      </c>
      <c r="AD19" s="30">
        <v>2201289719</v>
      </c>
      <c r="AE19" s="30" t="s">
        <v>190</v>
      </c>
      <c r="AF19" s="30"/>
      <c r="AG19" s="30"/>
      <c r="AH19" s="30"/>
      <c r="AI19" s="30"/>
      <c r="AJ19" s="31">
        <v>44789</v>
      </c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</row>
    <row r="20" spans="1:47" x14ac:dyDescent="0.25">
      <c r="A20" s="30">
        <v>900826841</v>
      </c>
      <c r="B20" s="30" t="s">
        <v>1</v>
      </c>
      <c r="C20" s="30" t="s">
        <v>10</v>
      </c>
      <c r="D20" s="30">
        <v>39421</v>
      </c>
      <c r="E20" s="30"/>
      <c r="F20" s="30"/>
      <c r="G20" s="30"/>
      <c r="H20" s="30" t="s">
        <v>91</v>
      </c>
      <c r="I20" s="30" t="s">
        <v>140</v>
      </c>
      <c r="J20" s="31">
        <v>44789</v>
      </c>
      <c r="K20" s="32">
        <v>73904673</v>
      </c>
      <c r="L20" s="32">
        <v>124250</v>
      </c>
      <c r="M20" s="36" t="s">
        <v>72</v>
      </c>
      <c r="N20" s="36" t="s">
        <v>198</v>
      </c>
      <c r="O20" s="39">
        <v>0</v>
      </c>
      <c r="P20" s="39">
        <v>0</v>
      </c>
      <c r="Q20" s="30" t="s">
        <v>31</v>
      </c>
      <c r="R20" s="30" t="s">
        <v>32</v>
      </c>
      <c r="S20" s="32"/>
      <c r="T20" s="32"/>
      <c r="U20" s="32"/>
      <c r="V20" s="32"/>
      <c r="W20" s="32"/>
      <c r="X20" s="32"/>
      <c r="Y20" s="32"/>
      <c r="Z20" s="32"/>
      <c r="AA20" s="32">
        <v>124250</v>
      </c>
      <c r="AB20" s="32"/>
      <c r="AC20" s="32">
        <v>71932806.170000002</v>
      </c>
      <c r="AD20" s="30">
        <v>4800057624</v>
      </c>
      <c r="AE20" s="30" t="s">
        <v>191</v>
      </c>
      <c r="AF20" s="30"/>
      <c r="AG20" s="30"/>
      <c r="AH20" s="30"/>
      <c r="AI20" s="30"/>
      <c r="AJ20" s="31">
        <v>44789</v>
      </c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</row>
    <row r="21" spans="1:47" x14ac:dyDescent="0.25">
      <c r="A21" s="30">
        <v>900826841</v>
      </c>
      <c r="B21" s="30" t="s">
        <v>1</v>
      </c>
      <c r="C21" s="30" t="s">
        <v>10</v>
      </c>
      <c r="D21" s="30">
        <v>39423</v>
      </c>
      <c r="E21" s="30"/>
      <c r="F21" s="30"/>
      <c r="G21" s="30"/>
      <c r="H21" s="30" t="s">
        <v>92</v>
      </c>
      <c r="I21" s="30" t="s">
        <v>141</v>
      </c>
      <c r="J21" s="31">
        <v>44789</v>
      </c>
      <c r="K21" s="32">
        <v>2759787456</v>
      </c>
      <c r="L21" s="32">
        <v>583975203</v>
      </c>
      <c r="M21" s="36" t="s">
        <v>72</v>
      </c>
      <c r="N21" s="36" t="s">
        <v>198</v>
      </c>
      <c r="O21" s="39">
        <v>0</v>
      </c>
      <c r="P21" s="39">
        <v>0</v>
      </c>
      <c r="Q21" s="30" t="s">
        <v>31</v>
      </c>
      <c r="R21" s="30" t="s">
        <v>32</v>
      </c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>
        <v>2491649296.5999999</v>
      </c>
      <c r="AD21" s="30">
        <v>4800057659</v>
      </c>
      <c r="AE21" s="30" t="s">
        <v>192</v>
      </c>
      <c r="AF21" s="30"/>
      <c r="AG21" s="30"/>
      <c r="AH21" s="30"/>
      <c r="AI21" s="30"/>
      <c r="AJ21" s="31">
        <v>44789</v>
      </c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</row>
    <row r="22" spans="1:47" x14ac:dyDescent="0.25">
      <c r="A22" s="30">
        <v>900826841</v>
      </c>
      <c r="B22" s="30" t="s">
        <v>1</v>
      </c>
      <c r="C22" s="30" t="s">
        <v>10</v>
      </c>
      <c r="D22" s="30">
        <v>39424</v>
      </c>
      <c r="E22" s="30"/>
      <c r="F22" s="30"/>
      <c r="G22" s="30"/>
      <c r="H22" s="30" t="s">
        <v>93</v>
      </c>
      <c r="I22" s="30" t="s">
        <v>142</v>
      </c>
      <c r="J22" s="31">
        <v>44789</v>
      </c>
      <c r="K22" s="32">
        <v>445719548</v>
      </c>
      <c r="L22" s="32">
        <v>1138700</v>
      </c>
      <c r="M22" s="36" t="s">
        <v>72</v>
      </c>
      <c r="N22" s="36" t="s">
        <v>198</v>
      </c>
      <c r="O22" s="39">
        <v>0</v>
      </c>
      <c r="P22" s="39">
        <v>0</v>
      </c>
      <c r="Q22" s="30" t="s">
        <v>31</v>
      </c>
      <c r="R22" s="30" t="s">
        <v>32</v>
      </c>
      <c r="S22" s="32"/>
      <c r="T22" s="32"/>
      <c r="U22" s="32"/>
      <c r="V22" s="32"/>
      <c r="W22" s="32"/>
      <c r="X22" s="32"/>
      <c r="Y22" s="32"/>
      <c r="Z22" s="32"/>
      <c r="AA22" s="32"/>
      <c r="AB22" s="32">
        <v>1138700</v>
      </c>
      <c r="AC22" s="32">
        <v>433437859.30000001</v>
      </c>
      <c r="AD22" s="30">
        <v>4800057624</v>
      </c>
      <c r="AE22" s="30" t="s">
        <v>191</v>
      </c>
      <c r="AF22" s="30"/>
      <c r="AG22" s="30"/>
      <c r="AH22" s="30"/>
      <c r="AI22" s="30"/>
      <c r="AJ22" s="31">
        <v>44789</v>
      </c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</row>
    <row r="23" spans="1:47" x14ac:dyDescent="0.25">
      <c r="A23" s="30">
        <v>900826841</v>
      </c>
      <c r="B23" s="30" t="s">
        <v>1</v>
      </c>
      <c r="C23" s="30" t="s">
        <v>10</v>
      </c>
      <c r="D23" s="30">
        <v>45967</v>
      </c>
      <c r="E23" s="30"/>
      <c r="F23" s="30"/>
      <c r="G23" s="30"/>
      <c r="H23" s="30" t="s">
        <v>94</v>
      </c>
      <c r="I23" s="30" t="s">
        <v>143</v>
      </c>
      <c r="J23" s="31">
        <v>44834</v>
      </c>
      <c r="K23" s="32">
        <v>5639787</v>
      </c>
      <c r="L23" s="32">
        <v>5498792</v>
      </c>
      <c r="M23" s="36" t="s">
        <v>72</v>
      </c>
      <c r="N23" s="36" t="s">
        <v>198</v>
      </c>
      <c r="O23" s="39">
        <v>0</v>
      </c>
      <c r="P23" s="39">
        <v>0</v>
      </c>
      <c r="Q23" s="30" t="s">
        <v>31</v>
      </c>
      <c r="R23" s="30" t="s">
        <v>32</v>
      </c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>
        <v>5498792.3200000003</v>
      </c>
      <c r="AD23" s="30">
        <v>2201318213</v>
      </c>
      <c r="AE23" s="30" t="s">
        <v>189</v>
      </c>
      <c r="AF23" s="30"/>
      <c r="AG23" s="30"/>
      <c r="AH23" s="30"/>
      <c r="AI23" s="30"/>
      <c r="AJ23" s="31">
        <v>44834</v>
      </c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</row>
    <row r="24" spans="1:47" x14ac:dyDescent="0.25">
      <c r="A24" s="30">
        <v>900826841</v>
      </c>
      <c r="B24" s="30" t="s">
        <v>1</v>
      </c>
      <c r="C24" s="30" t="s">
        <v>10</v>
      </c>
      <c r="D24" s="30">
        <v>45966</v>
      </c>
      <c r="E24" s="30"/>
      <c r="F24" s="30"/>
      <c r="G24" s="30"/>
      <c r="H24" s="30" t="s">
        <v>95</v>
      </c>
      <c r="I24" s="30" t="s">
        <v>144</v>
      </c>
      <c r="J24" s="31">
        <v>44834</v>
      </c>
      <c r="K24" s="32">
        <v>1139483</v>
      </c>
      <c r="L24" s="32">
        <v>1110995</v>
      </c>
      <c r="M24" s="36" t="s">
        <v>72</v>
      </c>
      <c r="N24" s="36" t="s">
        <v>185</v>
      </c>
      <c r="O24" s="32">
        <v>1110995.92</v>
      </c>
      <c r="P24" s="36">
        <v>1222135540</v>
      </c>
      <c r="Q24" s="30" t="s">
        <v>31</v>
      </c>
      <c r="R24" s="30" t="s">
        <v>32</v>
      </c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9">
        <v>0</v>
      </c>
      <c r="AD24" s="39">
        <v>0</v>
      </c>
      <c r="AE24" s="39">
        <v>0</v>
      </c>
      <c r="AF24" s="30"/>
      <c r="AG24" s="30"/>
      <c r="AH24" s="30"/>
      <c r="AI24" s="30"/>
      <c r="AJ24" s="31">
        <v>44834</v>
      </c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</row>
    <row r="25" spans="1:47" x14ac:dyDescent="0.25">
      <c r="A25" s="30">
        <v>900826841</v>
      </c>
      <c r="B25" s="30" t="s">
        <v>1</v>
      </c>
      <c r="C25" s="30" t="s">
        <v>10</v>
      </c>
      <c r="D25" s="30">
        <v>45965</v>
      </c>
      <c r="E25" s="30"/>
      <c r="F25" s="30"/>
      <c r="G25" s="30"/>
      <c r="H25" s="30" t="s">
        <v>96</v>
      </c>
      <c r="I25" s="30" t="s">
        <v>145</v>
      </c>
      <c r="J25" s="31">
        <v>44834</v>
      </c>
      <c r="K25" s="32">
        <v>166521552</v>
      </c>
      <c r="L25" s="32">
        <v>162358513</v>
      </c>
      <c r="M25" s="36" t="s">
        <v>72</v>
      </c>
      <c r="N25" s="36" t="s">
        <v>198</v>
      </c>
      <c r="O25" s="39">
        <v>0</v>
      </c>
      <c r="P25" s="39">
        <v>0</v>
      </c>
      <c r="Q25" s="30" t="s">
        <v>31</v>
      </c>
      <c r="R25" s="30" t="s">
        <v>32</v>
      </c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>
        <v>162358513.19999999</v>
      </c>
      <c r="AD25" s="30">
        <v>2201317387</v>
      </c>
      <c r="AE25" s="30" t="s">
        <v>193</v>
      </c>
      <c r="AF25" s="30"/>
      <c r="AG25" s="30"/>
      <c r="AH25" s="30"/>
      <c r="AI25" s="30"/>
      <c r="AJ25" s="31">
        <v>44834</v>
      </c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</row>
    <row r="26" spans="1:47" x14ac:dyDescent="0.25">
      <c r="A26" s="30">
        <v>900826841</v>
      </c>
      <c r="B26" s="30" t="s">
        <v>1</v>
      </c>
      <c r="C26" s="30" t="s">
        <v>10</v>
      </c>
      <c r="D26" s="30">
        <v>45969</v>
      </c>
      <c r="E26" s="30"/>
      <c r="F26" s="30"/>
      <c r="G26" s="30"/>
      <c r="H26" s="30" t="s">
        <v>97</v>
      </c>
      <c r="I26" s="30" t="s">
        <v>146</v>
      </c>
      <c r="J26" s="31">
        <v>44834</v>
      </c>
      <c r="K26" s="32">
        <v>33644621</v>
      </c>
      <c r="L26" s="32">
        <v>32803505</v>
      </c>
      <c r="M26" s="36" t="s">
        <v>72</v>
      </c>
      <c r="N26" s="36" t="s">
        <v>185</v>
      </c>
      <c r="O26" s="32">
        <v>32803505.469999999</v>
      </c>
      <c r="P26" s="36">
        <v>1222135538</v>
      </c>
      <c r="Q26" s="30" t="s">
        <v>31</v>
      </c>
      <c r="R26" s="30" t="s">
        <v>32</v>
      </c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9">
        <v>0</v>
      </c>
      <c r="AD26" s="39">
        <v>0</v>
      </c>
      <c r="AE26" s="39">
        <v>0</v>
      </c>
      <c r="AF26" s="30"/>
      <c r="AG26" s="30"/>
      <c r="AH26" s="30"/>
      <c r="AI26" s="30"/>
      <c r="AJ26" s="31">
        <v>44834</v>
      </c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</row>
    <row r="27" spans="1:47" x14ac:dyDescent="0.25">
      <c r="A27" s="30">
        <v>900826841</v>
      </c>
      <c r="B27" s="30" t="s">
        <v>1</v>
      </c>
      <c r="C27" s="30" t="s">
        <v>10</v>
      </c>
      <c r="D27" s="30">
        <v>46814</v>
      </c>
      <c r="E27" s="30"/>
      <c r="F27" s="30"/>
      <c r="G27" s="30"/>
      <c r="H27" s="30" t="s">
        <v>98</v>
      </c>
      <c r="I27" s="30" t="s">
        <v>147</v>
      </c>
      <c r="J27" s="31">
        <v>44840</v>
      </c>
      <c r="K27" s="32">
        <v>352359882</v>
      </c>
      <c r="L27" s="32">
        <v>122012684</v>
      </c>
      <c r="M27" s="36" t="s">
        <v>73</v>
      </c>
      <c r="N27" s="36" t="s">
        <v>198</v>
      </c>
      <c r="O27" s="39">
        <v>0</v>
      </c>
      <c r="P27" s="39">
        <v>0</v>
      </c>
      <c r="Q27" s="30" t="s">
        <v>31</v>
      </c>
      <c r="R27" s="30" t="s">
        <v>32</v>
      </c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>
        <v>345312684.36000001</v>
      </c>
      <c r="AD27" s="30">
        <v>4800057782</v>
      </c>
      <c r="AE27" s="30" t="s">
        <v>192</v>
      </c>
      <c r="AF27" s="30"/>
      <c r="AG27" s="30"/>
      <c r="AH27" s="30"/>
      <c r="AI27" s="30"/>
      <c r="AJ27" s="31">
        <v>44840</v>
      </c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</row>
    <row r="28" spans="1:47" x14ac:dyDescent="0.25">
      <c r="A28" s="30">
        <v>900826841</v>
      </c>
      <c r="B28" s="30" t="s">
        <v>1</v>
      </c>
      <c r="C28" s="30" t="s">
        <v>10</v>
      </c>
      <c r="D28" s="30">
        <v>46817</v>
      </c>
      <c r="E28" s="30"/>
      <c r="F28" s="30"/>
      <c r="G28" s="30"/>
      <c r="H28" s="30" t="s">
        <v>99</v>
      </c>
      <c r="I28" s="30" t="s">
        <v>148</v>
      </c>
      <c r="J28" s="31">
        <v>44840</v>
      </c>
      <c r="K28" s="32">
        <v>72643329</v>
      </c>
      <c r="L28" s="32">
        <v>71190462</v>
      </c>
      <c r="M28" s="36" t="s">
        <v>73</v>
      </c>
      <c r="N28" s="36" t="s">
        <v>185</v>
      </c>
      <c r="O28" s="32">
        <v>71190462.420000002</v>
      </c>
      <c r="P28" s="36">
        <v>1222145270</v>
      </c>
      <c r="Q28" s="30" t="s">
        <v>31</v>
      </c>
      <c r="R28" s="30" t="s">
        <v>32</v>
      </c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9">
        <v>0</v>
      </c>
      <c r="AD28" s="39">
        <v>0</v>
      </c>
      <c r="AE28" s="39">
        <v>0</v>
      </c>
      <c r="AF28" s="30"/>
      <c r="AG28" s="30"/>
      <c r="AH28" s="30"/>
      <c r="AI28" s="30"/>
      <c r="AJ28" s="31">
        <v>44840</v>
      </c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</row>
    <row r="29" spans="1:47" x14ac:dyDescent="0.25">
      <c r="A29" s="30">
        <v>900826841</v>
      </c>
      <c r="B29" s="30" t="s">
        <v>1</v>
      </c>
      <c r="C29" s="30" t="s">
        <v>10</v>
      </c>
      <c r="D29" s="30">
        <v>46869</v>
      </c>
      <c r="E29" s="30"/>
      <c r="F29" s="30"/>
      <c r="G29" s="30"/>
      <c r="H29" s="30" t="s">
        <v>100</v>
      </c>
      <c r="I29" s="30" t="s">
        <v>149</v>
      </c>
      <c r="J29" s="31">
        <v>44840</v>
      </c>
      <c r="K29" s="32">
        <v>157087269</v>
      </c>
      <c r="L29" s="32">
        <v>153945523</v>
      </c>
      <c r="M29" s="36" t="s">
        <v>73</v>
      </c>
      <c r="N29" s="36" t="s">
        <v>185</v>
      </c>
      <c r="O29" s="32">
        <v>153945523.62</v>
      </c>
      <c r="P29" s="36">
        <v>1222139453</v>
      </c>
      <c r="Q29" s="30" t="s">
        <v>31</v>
      </c>
      <c r="R29" s="30" t="s">
        <v>32</v>
      </c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9">
        <v>0</v>
      </c>
      <c r="AD29" s="39">
        <v>0</v>
      </c>
      <c r="AE29" s="39">
        <v>0</v>
      </c>
      <c r="AF29" s="30"/>
      <c r="AG29" s="30"/>
      <c r="AH29" s="30"/>
      <c r="AI29" s="30"/>
      <c r="AJ29" s="31">
        <v>44840</v>
      </c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</row>
    <row r="30" spans="1:47" x14ac:dyDescent="0.25">
      <c r="A30" s="30">
        <v>900826841</v>
      </c>
      <c r="B30" s="30" t="s">
        <v>1</v>
      </c>
      <c r="C30" s="30" t="s">
        <v>10</v>
      </c>
      <c r="D30" s="30">
        <v>47938</v>
      </c>
      <c r="E30" s="30"/>
      <c r="F30" s="30"/>
      <c r="G30" s="30"/>
      <c r="H30" s="30" t="s">
        <v>101</v>
      </c>
      <c r="I30" s="30" t="s">
        <v>150</v>
      </c>
      <c r="J30" s="31">
        <v>44848</v>
      </c>
      <c r="K30" s="32">
        <v>17589412</v>
      </c>
      <c r="L30" s="32">
        <v>17237623</v>
      </c>
      <c r="M30" s="36" t="s">
        <v>72</v>
      </c>
      <c r="N30" s="36" t="s">
        <v>198</v>
      </c>
      <c r="O30" s="39">
        <v>0</v>
      </c>
      <c r="P30" s="39">
        <v>0</v>
      </c>
      <c r="Q30" s="30" t="s">
        <v>31</v>
      </c>
      <c r="R30" s="30" t="s">
        <v>32</v>
      </c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>
        <v>17237623.760000002</v>
      </c>
      <c r="AD30" s="30">
        <v>2201318213</v>
      </c>
      <c r="AE30" s="30" t="s">
        <v>189</v>
      </c>
      <c r="AF30" s="30"/>
      <c r="AG30" s="30"/>
      <c r="AH30" s="30"/>
      <c r="AI30" s="30"/>
      <c r="AJ30" s="31">
        <v>44848</v>
      </c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</row>
    <row r="31" spans="1:47" x14ac:dyDescent="0.25">
      <c r="A31" s="30">
        <v>900826841</v>
      </c>
      <c r="B31" s="30" t="s">
        <v>1</v>
      </c>
      <c r="C31" s="30" t="s">
        <v>10</v>
      </c>
      <c r="D31" s="30">
        <v>47937</v>
      </c>
      <c r="E31" s="30"/>
      <c r="F31" s="30"/>
      <c r="G31" s="30"/>
      <c r="H31" s="30" t="s">
        <v>102</v>
      </c>
      <c r="I31" s="30" t="s">
        <v>151</v>
      </c>
      <c r="J31" s="31">
        <v>44848</v>
      </c>
      <c r="K31" s="32">
        <v>391773</v>
      </c>
      <c r="L31" s="32">
        <v>383937</v>
      </c>
      <c r="M31" s="36" t="s">
        <v>72</v>
      </c>
      <c r="N31" s="36" t="s">
        <v>185</v>
      </c>
      <c r="O31" s="32">
        <v>383937.54</v>
      </c>
      <c r="P31" s="36">
        <v>1222145651</v>
      </c>
      <c r="Q31" s="30" t="s">
        <v>31</v>
      </c>
      <c r="R31" s="30" t="s">
        <v>32</v>
      </c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9">
        <v>0</v>
      </c>
      <c r="AD31" s="39">
        <v>0</v>
      </c>
      <c r="AE31" s="39">
        <v>0</v>
      </c>
      <c r="AF31" s="30"/>
      <c r="AG31" s="30"/>
      <c r="AH31" s="30"/>
      <c r="AI31" s="30"/>
      <c r="AJ31" s="31">
        <v>44848</v>
      </c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</row>
    <row r="32" spans="1:47" x14ac:dyDescent="0.25">
      <c r="A32" s="30">
        <v>900826841</v>
      </c>
      <c r="B32" s="30" t="s">
        <v>1</v>
      </c>
      <c r="C32" s="30" t="s">
        <v>10</v>
      </c>
      <c r="D32" s="38">
        <v>49535</v>
      </c>
      <c r="E32" s="30"/>
      <c r="F32" s="30"/>
      <c r="G32" s="30"/>
      <c r="H32" s="30" t="s">
        <v>103</v>
      </c>
      <c r="I32" s="30" t="s">
        <v>152</v>
      </c>
      <c r="J32" s="31">
        <v>44861</v>
      </c>
      <c r="K32" s="32">
        <v>499854842</v>
      </c>
      <c r="L32" s="32">
        <v>476569020</v>
      </c>
      <c r="M32" s="36" t="s">
        <v>72</v>
      </c>
      <c r="N32" s="36" t="s">
        <v>185</v>
      </c>
      <c r="O32" s="39">
        <v>0</v>
      </c>
      <c r="P32" s="39">
        <v>0</v>
      </c>
      <c r="Q32" s="30" t="s">
        <v>31</v>
      </c>
      <c r="R32" s="30" t="s">
        <v>32</v>
      </c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>
        <v>10789450</v>
      </c>
      <c r="AD32" s="30">
        <v>4800057823</v>
      </c>
      <c r="AE32" s="30" t="s">
        <v>194</v>
      </c>
      <c r="AF32" s="30"/>
      <c r="AG32" s="30"/>
      <c r="AH32" s="30"/>
      <c r="AI32" s="30"/>
      <c r="AJ32" s="31">
        <v>44861</v>
      </c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</row>
    <row r="33" spans="1:47" x14ac:dyDescent="0.25">
      <c r="A33" s="30">
        <v>900826841</v>
      </c>
      <c r="B33" s="30" t="s">
        <v>1</v>
      </c>
      <c r="C33" s="30" t="s">
        <v>10</v>
      </c>
      <c r="D33" s="38">
        <v>49536</v>
      </c>
      <c r="E33" s="30"/>
      <c r="F33" s="30"/>
      <c r="G33" s="30"/>
      <c r="H33" s="30" t="s">
        <v>104</v>
      </c>
      <c r="I33" s="30" t="s">
        <v>153</v>
      </c>
      <c r="J33" s="31">
        <v>44861</v>
      </c>
      <c r="K33" s="32">
        <v>100985830</v>
      </c>
      <c r="L33" s="32">
        <v>97451134</v>
      </c>
      <c r="M33" s="36" t="s">
        <v>72</v>
      </c>
      <c r="N33" s="36" t="s">
        <v>185</v>
      </c>
      <c r="O33" s="39">
        <v>0</v>
      </c>
      <c r="P33" s="39">
        <v>0</v>
      </c>
      <c r="Q33" s="30" t="s">
        <v>31</v>
      </c>
      <c r="R33" s="30" t="s">
        <v>32</v>
      </c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>
        <v>1010050</v>
      </c>
      <c r="AD33" s="30">
        <v>4800057823</v>
      </c>
      <c r="AE33" s="30" t="s">
        <v>194</v>
      </c>
      <c r="AF33" s="30"/>
      <c r="AG33" s="30"/>
      <c r="AH33" s="30"/>
      <c r="AI33" s="30"/>
      <c r="AJ33" s="31">
        <v>44861</v>
      </c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</row>
    <row r="34" spans="1:47" x14ac:dyDescent="0.25">
      <c r="A34" s="30">
        <v>900826841</v>
      </c>
      <c r="B34" s="30" t="s">
        <v>1</v>
      </c>
      <c r="C34" s="30" t="s">
        <v>10</v>
      </c>
      <c r="D34" s="30">
        <v>49542</v>
      </c>
      <c r="E34" s="30"/>
      <c r="F34" s="30"/>
      <c r="G34" s="30"/>
      <c r="H34" s="30" t="s">
        <v>105</v>
      </c>
      <c r="I34" s="30" t="s">
        <v>154</v>
      </c>
      <c r="J34" s="31">
        <v>44861</v>
      </c>
      <c r="K34" s="32">
        <v>4015641112</v>
      </c>
      <c r="L34" s="32">
        <v>3600112824</v>
      </c>
      <c r="M34" s="36" t="s">
        <v>72</v>
      </c>
      <c r="N34" s="36" t="s">
        <v>185</v>
      </c>
      <c r="O34" s="32">
        <v>3600112824.1999998</v>
      </c>
      <c r="P34" s="36">
        <v>1222149862</v>
      </c>
      <c r="Q34" s="30" t="s">
        <v>31</v>
      </c>
      <c r="R34" s="30" t="s">
        <v>32</v>
      </c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>
        <v>315137260</v>
      </c>
      <c r="AD34" s="30">
        <v>4800057823</v>
      </c>
      <c r="AE34" s="30" t="s">
        <v>194</v>
      </c>
      <c r="AF34" s="30"/>
      <c r="AG34" s="30"/>
      <c r="AH34" s="30"/>
      <c r="AI34" s="30"/>
      <c r="AJ34" s="31">
        <v>44861</v>
      </c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</row>
    <row r="35" spans="1:47" x14ac:dyDescent="0.25">
      <c r="A35" s="30">
        <v>900826841</v>
      </c>
      <c r="B35" s="30" t="s">
        <v>1</v>
      </c>
      <c r="C35" s="30" t="s">
        <v>10</v>
      </c>
      <c r="D35" s="30">
        <v>49547</v>
      </c>
      <c r="E35" s="30"/>
      <c r="F35" s="30"/>
      <c r="G35" s="30"/>
      <c r="H35" s="30" t="s">
        <v>106</v>
      </c>
      <c r="I35" s="30" t="s">
        <v>155</v>
      </c>
      <c r="J35" s="31">
        <v>44861</v>
      </c>
      <c r="K35" s="32">
        <v>811281231</v>
      </c>
      <c r="L35" s="32">
        <v>790990850</v>
      </c>
      <c r="M35" s="36" t="s">
        <v>72</v>
      </c>
      <c r="N35" s="36" t="s">
        <v>185</v>
      </c>
      <c r="O35" s="32">
        <v>790990850.22000003</v>
      </c>
      <c r="P35" s="36">
        <v>1222149863</v>
      </c>
      <c r="Q35" s="30" t="s">
        <v>31</v>
      </c>
      <c r="R35" s="30" t="s">
        <v>32</v>
      </c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>
        <v>8350</v>
      </c>
      <c r="AD35" s="30">
        <v>4800057823</v>
      </c>
      <c r="AE35" s="30" t="s">
        <v>194</v>
      </c>
      <c r="AF35" s="30"/>
      <c r="AG35" s="30"/>
      <c r="AH35" s="30"/>
      <c r="AI35" s="30"/>
      <c r="AJ35" s="31">
        <v>44861</v>
      </c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</row>
    <row r="36" spans="1:47" x14ac:dyDescent="0.25">
      <c r="A36" s="30">
        <v>900826841</v>
      </c>
      <c r="B36" s="30" t="s">
        <v>1</v>
      </c>
      <c r="C36" s="30" t="s">
        <v>10</v>
      </c>
      <c r="D36" s="30">
        <v>49953</v>
      </c>
      <c r="E36" s="30"/>
      <c r="F36" s="30"/>
      <c r="G36" s="30"/>
      <c r="H36" s="30" t="s">
        <v>107</v>
      </c>
      <c r="I36" s="30" t="s">
        <v>156</v>
      </c>
      <c r="J36" s="31">
        <v>44865</v>
      </c>
      <c r="K36" s="32">
        <v>2909263</v>
      </c>
      <c r="L36" s="32">
        <v>2836531</v>
      </c>
      <c r="M36" s="36" t="s">
        <v>72</v>
      </c>
      <c r="N36" s="36" t="s">
        <v>198</v>
      </c>
      <c r="O36" s="39">
        <v>0</v>
      </c>
      <c r="P36" s="39">
        <v>0</v>
      </c>
      <c r="Q36" s="30" t="s">
        <v>31</v>
      </c>
      <c r="R36" s="30" t="s">
        <v>32</v>
      </c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2836531.42</v>
      </c>
      <c r="AD36" s="30">
        <v>2201318139</v>
      </c>
      <c r="AE36" s="30" t="s">
        <v>189</v>
      </c>
      <c r="AF36" s="30"/>
      <c r="AG36" s="30"/>
      <c r="AH36" s="30"/>
      <c r="AI36" s="30"/>
      <c r="AJ36" s="31">
        <v>44865</v>
      </c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</row>
    <row r="37" spans="1:47" x14ac:dyDescent="0.25">
      <c r="A37" s="30">
        <v>900826841</v>
      </c>
      <c r="B37" s="30" t="s">
        <v>1</v>
      </c>
      <c r="C37" s="30" t="s">
        <v>10</v>
      </c>
      <c r="D37" s="30">
        <v>49954</v>
      </c>
      <c r="E37" s="30"/>
      <c r="F37" s="30"/>
      <c r="G37" s="30"/>
      <c r="H37" s="30" t="s">
        <v>108</v>
      </c>
      <c r="I37" s="30" t="s">
        <v>157</v>
      </c>
      <c r="J37" s="31">
        <v>44865</v>
      </c>
      <c r="K37" s="32">
        <v>587798</v>
      </c>
      <c r="L37" s="32">
        <v>573103</v>
      </c>
      <c r="M37" s="36" t="s">
        <v>72</v>
      </c>
      <c r="N37" s="36" t="s">
        <v>185</v>
      </c>
      <c r="O37" s="32">
        <v>587798</v>
      </c>
      <c r="P37" s="36">
        <v>1222149873</v>
      </c>
      <c r="Q37" s="30" t="s">
        <v>31</v>
      </c>
      <c r="R37" s="30" t="s">
        <v>32</v>
      </c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9">
        <v>0</v>
      </c>
      <c r="AD37" s="39">
        <v>0</v>
      </c>
      <c r="AE37" s="39">
        <v>0</v>
      </c>
      <c r="AF37" s="30"/>
      <c r="AG37" s="30"/>
      <c r="AH37" s="30"/>
      <c r="AI37" s="30"/>
      <c r="AJ37" s="31">
        <v>44865</v>
      </c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</row>
    <row r="38" spans="1:47" x14ac:dyDescent="0.25">
      <c r="A38" s="30">
        <v>900826841</v>
      </c>
      <c r="B38" s="30" t="s">
        <v>1</v>
      </c>
      <c r="C38" s="30" t="s">
        <v>10</v>
      </c>
      <c r="D38" s="30">
        <v>49955</v>
      </c>
      <c r="E38" s="30"/>
      <c r="F38" s="30"/>
      <c r="G38" s="30"/>
      <c r="H38" s="30" t="s">
        <v>109</v>
      </c>
      <c r="I38" s="30" t="s">
        <v>158</v>
      </c>
      <c r="J38" s="31">
        <v>44865</v>
      </c>
      <c r="K38" s="32">
        <v>35651270</v>
      </c>
      <c r="L38" s="32">
        <v>34759988</v>
      </c>
      <c r="M38" s="36" t="s">
        <v>72</v>
      </c>
      <c r="N38" s="36" t="s">
        <v>198</v>
      </c>
      <c r="O38" s="39">
        <v>0</v>
      </c>
      <c r="P38" s="39">
        <v>0</v>
      </c>
      <c r="Q38" s="30" t="s">
        <v>31</v>
      </c>
      <c r="R38" s="30" t="s">
        <v>32</v>
      </c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>
        <v>34759988.25</v>
      </c>
      <c r="AD38" s="30">
        <v>2201318213</v>
      </c>
      <c r="AE38" s="30" t="s">
        <v>189</v>
      </c>
      <c r="AF38" s="30"/>
      <c r="AG38" s="30"/>
      <c r="AH38" s="30"/>
      <c r="AI38" s="30"/>
      <c r="AJ38" s="31">
        <v>44865</v>
      </c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</row>
    <row r="39" spans="1:47" x14ac:dyDescent="0.25">
      <c r="A39" s="30">
        <v>900826841</v>
      </c>
      <c r="B39" s="30" t="s">
        <v>1</v>
      </c>
      <c r="C39" s="30" t="s">
        <v>10</v>
      </c>
      <c r="D39" s="30">
        <v>49957</v>
      </c>
      <c r="E39" s="30"/>
      <c r="F39" s="30"/>
      <c r="G39" s="30"/>
      <c r="H39" s="30" t="s">
        <v>110</v>
      </c>
      <c r="I39" s="30" t="s">
        <v>159</v>
      </c>
      <c r="J39" s="31">
        <v>44865</v>
      </c>
      <c r="K39" s="32">
        <v>7203112</v>
      </c>
      <c r="L39" s="32">
        <v>7023034</v>
      </c>
      <c r="M39" s="36" t="s">
        <v>72</v>
      </c>
      <c r="N39" s="36" t="s">
        <v>185</v>
      </c>
      <c r="O39" s="32">
        <v>7023034.2000000002</v>
      </c>
      <c r="P39" s="36">
        <v>1222149875</v>
      </c>
      <c r="Q39" s="30" t="s">
        <v>31</v>
      </c>
      <c r="R39" s="30" t="s">
        <v>32</v>
      </c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9">
        <v>0</v>
      </c>
      <c r="AD39" s="39">
        <v>0</v>
      </c>
      <c r="AE39" s="39">
        <v>0</v>
      </c>
      <c r="AF39" s="30"/>
      <c r="AG39" s="30"/>
      <c r="AH39" s="30"/>
      <c r="AI39" s="30"/>
      <c r="AJ39" s="31">
        <v>44865</v>
      </c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</row>
    <row r="40" spans="1:47" x14ac:dyDescent="0.25">
      <c r="A40" s="30">
        <v>900826841</v>
      </c>
      <c r="B40" s="30" t="s">
        <v>1</v>
      </c>
      <c r="C40" s="30" t="s">
        <v>10</v>
      </c>
      <c r="D40" s="30">
        <v>36882</v>
      </c>
      <c r="E40" s="30" t="s">
        <v>10</v>
      </c>
      <c r="F40" s="30">
        <v>36882</v>
      </c>
      <c r="G40" s="30"/>
      <c r="H40" s="30" t="s">
        <v>111</v>
      </c>
      <c r="I40" s="30" t="s">
        <v>160</v>
      </c>
      <c r="J40" s="31">
        <v>44769</v>
      </c>
      <c r="K40" s="32">
        <v>2866070</v>
      </c>
      <c r="L40" s="32">
        <v>307223</v>
      </c>
      <c r="M40" s="36" t="s">
        <v>74</v>
      </c>
      <c r="N40" s="36" t="s">
        <v>185</v>
      </c>
      <c r="O40" s="32">
        <v>307224.02</v>
      </c>
      <c r="P40" s="36">
        <v>4800056768</v>
      </c>
      <c r="Q40" s="30" t="s">
        <v>30</v>
      </c>
      <c r="R40" s="30" t="s">
        <v>34</v>
      </c>
      <c r="S40" s="32">
        <v>2866070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2866070</v>
      </c>
      <c r="Z40" s="32">
        <v>0</v>
      </c>
      <c r="AA40" s="32"/>
      <c r="AB40" s="32"/>
      <c r="AC40" s="32">
        <v>2808749</v>
      </c>
      <c r="AD40" s="30">
        <v>4800056768</v>
      </c>
      <c r="AE40" s="30" t="s">
        <v>195</v>
      </c>
      <c r="AF40" s="30"/>
      <c r="AG40" s="30"/>
      <c r="AH40" s="30"/>
      <c r="AI40" s="30"/>
      <c r="AJ40" s="31">
        <v>44769</v>
      </c>
      <c r="AK40" s="30"/>
      <c r="AL40" s="30">
        <v>2</v>
      </c>
      <c r="AM40" s="30"/>
      <c r="AN40" s="30"/>
      <c r="AO40" s="30">
        <v>1</v>
      </c>
      <c r="AP40" s="30">
        <v>20220830</v>
      </c>
      <c r="AQ40" s="30">
        <v>20220801</v>
      </c>
      <c r="AR40" s="30">
        <v>2866070</v>
      </c>
      <c r="AS40" s="30">
        <v>0</v>
      </c>
      <c r="AT40" s="30"/>
      <c r="AU40" s="30"/>
    </row>
    <row r="41" spans="1:47" x14ac:dyDescent="0.25">
      <c r="A41" s="30">
        <v>900826841</v>
      </c>
      <c r="B41" s="30" t="s">
        <v>1</v>
      </c>
      <c r="C41" s="30" t="s">
        <v>10</v>
      </c>
      <c r="D41" s="30">
        <v>36940</v>
      </c>
      <c r="E41" s="30" t="s">
        <v>10</v>
      </c>
      <c r="F41" s="30">
        <v>36940</v>
      </c>
      <c r="G41" s="30"/>
      <c r="H41" s="30" t="s">
        <v>112</v>
      </c>
      <c r="I41" s="30" t="s">
        <v>161</v>
      </c>
      <c r="J41" s="31">
        <v>44769</v>
      </c>
      <c r="K41" s="32">
        <v>1713088</v>
      </c>
      <c r="L41" s="32">
        <v>1678826</v>
      </c>
      <c r="M41" s="36" t="s">
        <v>74</v>
      </c>
      <c r="N41" s="36" t="s">
        <v>185</v>
      </c>
      <c r="O41" s="32">
        <v>1678826</v>
      </c>
      <c r="P41" s="36">
        <v>1222101767</v>
      </c>
      <c r="Q41" s="30" t="s">
        <v>30</v>
      </c>
      <c r="R41" s="30" t="s">
        <v>34</v>
      </c>
      <c r="S41" s="32">
        <v>1713088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1713088</v>
      </c>
      <c r="Z41" s="32">
        <v>0</v>
      </c>
      <c r="AA41" s="32"/>
      <c r="AB41" s="32"/>
      <c r="AC41" s="39">
        <v>0</v>
      </c>
      <c r="AD41" s="39">
        <v>0</v>
      </c>
      <c r="AE41" s="39">
        <v>0</v>
      </c>
      <c r="AF41" s="30"/>
      <c r="AG41" s="30"/>
      <c r="AH41" s="30"/>
      <c r="AI41" s="30"/>
      <c r="AJ41" s="31">
        <v>44769</v>
      </c>
      <c r="AK41" s="30"/>
      <c r="AL41" s="30">
        <v>2</v>
      </c>
      <c r="AM41" s="30"/>
      <c r="AN41" s="30"/>
      <c r="AO41" s="30">
        <v>1</v>
      </c>
      <c r="AP41" s="30">
        <v>20220830</v>
      </c>
      <c r="AQ41" s="30">
        <v>20220801</v>
      </c>
      <c r="AR41" s="30">
        <v>1713088</v>
      </c>
      <c r="AS41" s="30">
        <v>0</v>
      </c>
      <c r="AT41" s="30"/>
      <c r="AU41" s="30"/>
    </row>
    <row r="42" spans="1:47" x14ac:dyDescent="0.25">
      <c r="A42" s="30">
        <v>900826841</v>
      </c>
      <c r="B42" s="30" t="s">
        <v>1</v>
      </c>
      <c r="C42" s="30" t="s">
        <v>10</v>
      </c>
      <c r="D42" s="30">
        <v>37306</v>
      </c>
      <c r="E42" s="30" t="s">
        <v>10</v>
      </c>
      <c r="F42" s="30">
        <v>37306</v>
      </c>
      <c r="G42" s="30"/>
      <c r="H42" s="30" t="s">
        <v>113</v>
      </c>
      <c r="I42" s="30" t="s">
        <v>162</v>
      </c>
      <c r="J42" s="31">
        <v>44770</v>
      </c>
      <c r="K42" s="32">
        <v>2470750</v>
      </c>
      <c r="L42" s="32">
        <v>2421335</v>
      </c>
      <c r="M42" s="36" t="s">
        <v>74</v>
      </c>
      <c r="N42" s="36" t="s">
        <v>185</v>
      </c>
      <c r="O42" s="32">
        <v>2421335</v>
      </c>
      <c r="P42" s="36">
        <v>1222101769</v>
      </c>
      <c r="Q42" s="30" t="s">
        <v>30</v>
      </c>
      <c r="R42" s="30" t="s">
        <v>34</v>
      </c>
      <c r="S42" s="32">
        <v>2470750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2470750</v>
      </c>
      <c r="Z42" s="32">
        <v>0</v>
      </c>
      <c r="AA42" s="32"/>
      <c r="AB42" s="32"/>
      <c r="AC42" s="39">
        <v>0</v>
      </c>
      <c r="AD42" s="39">
        <v>0</v>
      </c>
      <c r="AE42" s="39">
        <v>0</v>
      </c>
      <c r="AF42" s="30"/>
      <c r="AG42" s="30"/>
      <c r="AH42" s="30"/>
      <c r="AI42" s="30"/>
      <c r="AJ42" s="31">
        <v>44770</v>
      </c>
      <c r="AK42" s="30"/>
      <c r="AL42" s="30">
        <v>2</v>
      </c>
      <c r="AM42" s="30"/>
      <c r="AN42" s="30"/>
      <c r="AO42" s="30">
        <v>1</v>
      </c>
      <c r="AP42" s="30">
        <v>20220830</v>
      </c>
      <c r="AQ42" s="30">
        <v>20220801</v>
      </c>
      <c r="AR42" s="30">
        <v>2470750</v>
      </c>
      <c r="AS42" s="30">
        <v>0</v>
      </c>
      <c r="AT42" s="30"/>
      <c r="AU42" s="30"/>
    </row>
    <row r="43" spans="1:47" x14ac:dyDescent="0.25">
      <c r="A43" s="30">
        <v>900826841</v>
      </c>
      <c r="B43" s="30" t="s">
        <v>1</v>
      </c>
      <c r="C43" s="30" t="s">
        <v>10</v>
      </c>
      <c r="D43" s="30">
        <v>37315</v>
      </c>
      <c r="E43" s="30" t="s">
        <v>10</v>
      </c>
      <c r="F43" s="30">
        <v>37315</v>
      </c>
      <c r="G43" s="30"/>
      <c r="H43" s="30" t="s">
        <v>114</v>
      </c>
      <c r="I43" s="30" t="s">
        <v>163</v>
      </c>
      <c r="J43" s="31">
        <v>44770</v>
      </c>
      <c r="K43" s="32">
        <v>2964900</v>
      </c>
      <c r="L43" s="32">
        <v>2905602</v>
      </c>
      <c r="M43" s="36" t="s">
        <v>74</v>
      </c>
      <c r="N43" s="36" t="s">
        <v>185</v>
      </c>
      <c r="O43" s="32">
        <v>2905602</v>
      </c>
      <c r="P43" s="36">
        <v>1222101770</v>
      </c>
      <c r="Q43" s="30" t="s">
        <v>30</v>
      </c>
      <c r="R43" s="30" t="s">
        <v>34</v>
      </c>
      <c r="S43" s="32">
        <v>2964900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2964900</v>
      </c>
      <c r="Z43" s="32">
        <v>0</v>
      </c>
      <c r="AA43" s="32"/>
      <c r="AB43" s="32"/>
      <c r="AC43" s="39">
        <v>0</v>
      </c>
      <c r="AD43" s="39">
        <v>0</v>
      </c>
      <c r="AE43" s="39">
        <v>0</v>
      </c>
      <c r="AF43" s="30"/>
      <c r="AG43" s="30"/>
      <c r="AH43" s="30"/>
      <c r="AI43" s="30"/>
      <c r="AJ43" s="31">
        <v>44770</v>
      </c>
      <c r="AK43" s="30"/>
      <c r="AL43" s="30">
        <v>2</v>
      </c>
      <c r="AM43" s="30"/>
      <c r="AN43" s="30"/>
      <c r="AO43" s="30">
        <v>1</v>
      </c>
      <c r="AP43" s="30">
        <v>20220830</v>
      </c>
      <c r="AQ43" s="30">
        <v>20220801</v>
      </c>
      <c r="AR43" s="30">
        <v>2964900</v>
      </c>
      <c r="AS43" s="30">
        <v>0</v>
      </c>
      <c r="AT43" s="30"/>
      <c r="AU43" s="30"/>
    </row>
    <row r="44" spans="1:47" x14ac:dyDescent="0.25">
      <c r="A44" s="30">
        <v>900826841</v>
      </c>
      <c r="B44" s="30" t="s">
        <v>1</v>
      </c>
      <c r="C44" s="30" t="s">
        <v>10</v>
      </c>
      <c r="D44" s="30">
        <v>37281</v>
      </c>
      <c r="E44" s="30" t="s">
        <v>10</v>
      </c>
      <c r="F44" s="30">
        <v>37281</v>
      </c>
      <c r="G44" s="30"/>
      <c r="H44" s="30" t="s">
        <v>115</v>
      </c>
      <c r="I44" s="30" t="s">
        <v>164</v>
      </c>
      <c r="J44" s="31">
        <v>44770</v>
      </c>
      <c r="K44" s="32">
        <v>5139212</v>
      </c>
      <c r="L44" s="32">
        <v>3920250</v>
      </c>
      <c r="M44" s="36" t="s">
        <v>74</v>
      </c>
      <c r="N44" s="36" t="s">
        <v>185</v>
      </c>
      <c r="O44" s="32">
        <v>3920251</v>
      </c>
      <c r="P44" s="36">
        <v>4800057075</v>
      </c>
      <c r="Q44" s="30" t="s">
        <v>30</v>
      </c>
      <c r="R44" s="30" t="s">
        <v>34</v>
      </c>
      <c r="S44" s="32">
        <v>5139212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5139212</v>
      </c>
      <c r="Z44" s="32">
        <v>0</v>
      </c>
      <c r="AA44" s="32"/>
      <c r="AB44" s="32"/>
      <c r="AC44" s="32">
        <v>5036428</v>
      </c>
      <c r="AD44" s="30">
        <v>4800057075</v>
      </c>
      <c r="AE44" s="30" t="s">
        <v>196</v>
      </c>
      <c r="AF44" s="30"/>
      <c r="AG44" s="30"/>
      <c r="AH44" s="30"/>
      <c r="AI44" s="30"/>
      <c r="AJ44" s="31">
        <v>44770</v>
      </c>
      <c r="AK44" s="30"/>
      <c r="AL44" s="30">
        <v>2</v>
      </c>
      <c r="AM44" s="30"/>
      <c r="AN44" s="30"/>
      <c r="AO44" s="30">
        <v>1</v>
      </c>
      <c r="AP44" s="30">
        <v>20220830</v>
      </c>
      <c r="AQ44" s="30">
        <v>20220801</v>
      </c>
      <c r="AR44" s="30">
        <v>5139212</v>
      </c>
      <c r="AS44" s="30">
        <v>0</v>
      </c>
      <c r="AT44" s="30"/>
      <c r="AU44" s="30"/>
    </row>
    <row r="45" spans="1:47" x14ac:dyDescent="0.25">
      <c r="A45" s="30">
        <v>900826841</v>
      </c>
      <c r="B45" s="30" t="s">
        <v>1</v>
      </c>
      <c r="C45" s="30" t="s">
        <v>10</v>
      </c>
      <c r="D45" s="30">
        <v>31625</v>
      </c>
      <c r="E45" s="30" t="s">
        <v>10</v>
      </c>
      <c r="F45" s="30">
        <v>31625</v>
      </c>
      <c r="G45" s="30"/>
      <c r="H45" s="30" t="s">
        <v>116</v>
      </c>
      <c r="I45" s="30" t="s">
        <v>165</v>
      </c>
      <c r="J45" s="31">
        <v>44866</v>
      </c>
      <c r="K45" s="32">
        <v>1185960</v>
      </c>
      <c r="L45" s="32">
        <v>1162240</v>
      </c>
      <c r="M45" s="36" t="s">
        <v>74</v>
      </c>
      <c r="N45" s="36" t="s">
        <v>185</v>
      </c>
      <c r="O45" s="39">
        <v>0</v>
      </c>
      <c r="P45" s="39">
        <v>0</v>
      </c>
      <c r="Q45" s="30" t="s">
        <v>30</v>
      </c>
      <c r="R45" s="30" t="s">
        <v>34</v>
      </c>
      <c r="S45" s="32">
        <v>1185960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1185960</v>
      </c>
      <c r="Z45" s="32">
        <v>0</v>
      </c>
      <c r="AA45" s="32"/>
      <c r="AB45" s="32"/>
      <c r="AC45" s="39">
        <v>0</v>
      </c>
      <c r="AD45" s="39">
        <v>0</v>
      </c>
      <c r="AE45" s="39">
        <v>0</v>
      </c>
      <c r="AF45" s="30"/>
      <c r="AG45" s="30"/>
      <c r="AH45" s="30"/>
      <c r="AI45" s="30"/>
      <c r="AJ45" s="31">
        <v>44866</v>
      </c>
      <c r="AK45" s="30"/>
      <c r="AL45" s="30">
        <v>2</v>
      </c>
      <c r="AM45" s="30"/>
      <c r="AN45" s="30"/>
      <c r="AO45" s="30">
        <v>1</v>
      </c>
      <c r="AP45" s="30">
        <v>20221130</v>
      </c>
      <c r="AQ45" s="30">
        <v>20221101</v>
      </c>
      <c r="AR45" s="30">
        <v>1185960</v>
      </c>
      <c r="AS45" s="30">
        <v>0</v>
      </c>
      <c r="AT45" s="30"/>
      <c r="AU45" s="30"/>
    </row>
    <row r="46" spans="1:47" x14ac:dyDescent="0.25">
      <c r="A46" s="30">
        <v>900826841</v>
      </c>
      <c r="B46" s="30" t="s">
        <v>1</v>
      </c>
      <c r="C46" s="30" t="s">
        <v>10</v>
      </c>
      <c r="D46" s="30">
        <v>31612</v>
      </c>
      <c r="E46" s="30" t="s">
        <v>10</v>
      </c>
      <c r="F46" s="30">
        <v>31612</v>
      </c>
      <c r="G46" s="30"/>
      <c r="H46" s="30" t="s">
        <v>117</v>
      </c>
      <c r="I46" s="30" t="s">
        <v>166</v>
      </c>
      <c r="J46" s="31">
        <v>44866</v>
      </c>
      <c r="K46" s="32">
        <v>2569580</v>
      </c>
      <c r="L46" s="32">
        <v>2518188</v>
      </c>
      <c r="M46" s="36" t="s">
        <v>74</v>
      </c>
      <c r="N46" s="36" t="s">
        <v>185</v>
      </c>
      <c r="O46" s="39">
        <v>0</v>
      </c>
      <c r="P46" s="39">
        <v>0</v>
      </c>
      <c r="Q46" s="30" t="s">
        <v>30</v>
      </c>
      <c r="R46" s="30" t="s">
        <v>34</v>
      </c>
      <c r="S46" s="32">
        <v>2569580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2569580</v>
      </c>
      <c r="Z46" s="32">
        <v>0</v>
      </c>
      <c r="AA46" s="32"/>
      <c r="AB46" s="32"/>
      <c r="AC46" s="39">
        <v>0</v>
      </c>
      <c r="AD46" s="39">
        <v>0</v>
      </c>
      <c r="AE46" s="39">
        <v>0</v>
      </c>
      <c r="AF46" s="30"/>
      <c r="AG46" s="30"/>
      <c r="AH46" s="30"/>
      <c r="AI46" s="30"/>
      <c r="AJ46" s="31">
        <v>44866</v>
      </c>
      <c r="AK46" s="30"/>
      <c r="AL46" s="30">
        <v>2</v>
      </c>
      <c r="AM46" s="30"/>
      <c r="AN46" s="30"/>
      <c r="AO46" s="30">
        <v>1</v>
      </c>
      <c r="AP46" s="30">
        <v>20221130</v>
      </c>
      <c r="AQ46" s="30">
        <v>20221101</v>
      </c>
      <c r="AR46" s="30">
        <v>2569580</v>
      </c>
      <c r="AS46" s="30">
        <v>0</v>
      </c>
      <c r="AT46" s="30"/>
      <c r="AU46" s="30"/>
    </row>
    <row r="47" spans="1:47" x14ac:dyDescent="0.25">
      <c r="A47" s="30">
        <v>900826841</v>
      </c>
      <c r="B47" s="30" t="s">
        <v>1</v>
      </c>
      <c r="C47" s="30" t="s">
        <v>10</v>
      </c>
      <c r="D47" s="30">
        <v>31602</v>
      </c>
      <c r="E47" s="30" t="s">
        <v>10</v>
      </c>
      <c r="F47" s="30">
        <v>31602</v>
      </c>
      <c r="G47" s="30"/>
      <c r="H47" s="30" t="s">
        <v>118</v>
      </c>
      <c r="I47" s="30" t="s">
        <v>167</v>
      </c>
      <c r="J47" s="31">
        <v>44866</v>
      </c>
      <c r="K47" s="32">
        <v>2964900</v>
      </c>
      <c r="L47" s="32">
        <v>2905602</v>
      </c>
      <c r="M47" s="36" t="s">
        <v>74</v>
      </c>
      <c r="N47" s="36" t="s">
        <v>185</v>
      </c>
      <c r="O47" s="39">
        <v>0</v>
      </c>
      <c r="P47" s="39">
        <v>0</v>
      </c>
      <c r="Q47" s="30" t="s">
        <v>30</v>
      </c>
      <c r="R47" s="30" t="s">
        <v>34</v>
      </c>
      <c r="S47" s="32">
        <v>2964900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2964900</v>
      </c>
      <c r="Z47" s="32">
        <v>0</v>
      </c>
      <c r="AA47" s="32"/>
      <c r="AB47" s="32"/>
      <c r="AC47" s="39">
        <v>0</v>
      </c>
      <c r="AD47" s="39">
        <v>0</v>
      </c>
      <c r="AE47" s="39">
        <v>0</v>
      </c>
      <c r="AF47" s="30"/>
      <c r="AG47" s="30"/>
      <c r="AH47" s="30"/>
      <c r="AI47" s="30"/>
      <c r="AJ47" s="31">
        <v>44866</v>
      </c>
      <c r="AK47" s="30"/>
      <c r="AL47" s="30">
        <v>2</v>
      </c>
      <c r="AM47" s="30"/>
      <c r="AN47" s="30"/>
      <c r="AO47" s="30">
        <v>1</v>
      </c>
      <c r="AP47" s="30">
        <v>20221130</v>
      </c>
      <c r="AQ47" s="30">
        <v>20221101</v>
      </c>
      <c r="AR47" s="30">
        <v>2964900</v>
      </c>
      <c r="AS47" s="30">
        <v>0</v>
      </c>
      <c r="AT47" s="30"/>
      <c r="AU47" s="30"/>
    </row>
    <row r="48" spans="1:47" x14ac:dyDescent="0.25">
      <c r="A48" s="30">
        <v>900826841</v>
      </c>
      <c r="B48" s="30" t="s">
        <v>1</v>
      </c>
      <c r="C48" s="30" t="s">
        <v>10</v>
      </c>
      <c r="D48" s="30">
        <v>31609</v>
      </c>
      <c r="E48" s="30" t="s">
        <v>10</v>
      </c>
      <c r="F48" s="30">
        <v>31609</v>
      </c>
      <c r="G48" s="30"/>
      <c r="H48" s="30" t="s">
        <v>119</v>
      </c>
      <c r="I48" s="30" t="s">
        <v>168</v>
      </c>
      <c r="J48" s="31">
        <v>44866</v>
      </c>
      <c r="K48" s="32">
        <v>2964900</v>
      </c>
      <c r="L48" s="32">
        <v>2905602</v>
      </c>
      <c r="M48" s="36" t="s">
        <v>74</v>
      </c>
      <c r="N48" s="36" t="s">
        <v>185</v>
      </c>
      <c r="O48" s="39">
        <v>0</v>
      </c>
      <c r="P48" s="39">
        <v>0</v>
      </c>
      <c r="Q48" s="30" t="s">
        <v>30</v>
      </c>
      <c r="R48" s="30" t="s">
        <v>34</v>
      </c>
      <c r="S48" s="32">
        <v>2964900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2964900</v>
      </c>
      <c r="Z48" s="32">
        <v>0</v>
      </c>
      <c r="AA48" s="32"/>
      <c r="AB48" s="32"/>
      <c r="AC48" s="39">
        <v>0</v>
      </c>
      <c r="AD48" s="39">
        <v>0</v>
      </c>
      <c r="AE48" s="39">
        <v>0</v>
      </c>
      <c r="AF48" s="30"/>
      <c r="AG48" s="30"/>
      <c r="AH48" s="30"/>
      <c r="AI48" s="30"/>
      <c r="AJ48" s="31">
        <v>44866</v>
      </c>
      <c r="AK48" s="30"/>
      <c r="AL48" s="30">
        <v>2</v>
      </c>
      <c r="AM48" s="30"/>
      <c r="AN48" s="30"/>
      <c r="AO48" s="30">
        <v>1</v>
      </c>
      <c r="AP48" s="30">
        <v>20221130</v>
      </c>
      <c r="AQ48" s="30">
        <v>20221101</v>
      </c>
      <c r="AR48" s="30">
        <v>2964900</v>
      </c>
      <c r="AS48" s="30">
        <v>0</v>
      </c>
      <c r="AT48" s="30"/>
      <c r="AU48" s="30"/>
    </row>
    <row r="49" spans="1:47" x14ac:dyDescent="0.25">
      <c r="A49" s="30">
        <v>900826841</v>
      </c>
      <c r="B49" s="30" t="s">
        <v>1</v>
      </c>
      <c r="C49" s="30" t="s">
        <v>10</v>
      </c>
      <c r="D49" s="30">
        <v>31616</v>
      </c>
      <c r="E49" s="30" t="s">
        <v>10</v>
      </c>
      <c r="F49" s="30">
        <v>31616</v>
      </c>
      <c r="G49" s="30"/>
      <c r="H49" s="30" t="s">
        <v>120</v>
      </c>
      <c r="I49" s="30" t="s">
        <v>169</v>
      </c>
      <c r="J49" s="31">
        <v>44866</v>
      </c>
      <c r="K49" s="32">
        <v>3063730</v>
      </c>
      <c r="L49" s="32">
        <v>3002455</v>
      </c>
      <c r="M49" s="36" t="s">
        <v>74</v>
      </c>
      <c r="N49" s="36" t="s">
        <v>185</v>
      </c>
      <c r="O49" s="39">
        <v>0</v>
      </c>
      <c r="P49" s="39">
        <v>0</v>
      </c>
      <c r="Q49" s="30" t="s">
        <v>30</v>
      </c>
      <c r="R49" s="30" t="s">
        <v>34</v>
      </c>
      <c r="S49" s="32">
        <v>3063730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3063730</v>
      </c>
      <c r="Z49" s="32">
        <v>0</v>
      </c>
      <c r="AA49" s="32"/>
      <c r="AB49" s="32"/>
      <c r="AC49" s="39">
        <v>0</v>
      </c>
      <c r="AD49" s="39">
        <v>0</v>
      </c>
      <c r="AE49" s="39">
        <v>0</v>
      </c>
      <c r="AF49" s="30"/>
      <c r="AG49" s="30"/>
      <c r="AH49" s="30"/>
      <c r="AI49" s="30"/>
      <c r="AJ49" s="31">
        <v>44866</v>
      </c>
      <c r="AK49" s="30"/>
      <c r="AL49" s="30">
        <v>2</v>
      </c>
      <c r="AM49" s="30"/>
      <c r="AN49" s="30"/>
      <c r="AO49" s="30">
        <v>1</v>
      </c>
      <c r="AP49" s="30">
        <v>20221130</v>
      </c>
      <c r="AQ49" s="30">
        <v>20221101</v>
      </c>
      <c r="AR49" s="30">
        <v>3063730</v>
      </c>
      <c r="AS49" s="30">
        <v>0</v>
      </c>
      <c r="AT49" s="30"/>
      <c r="AU49" s="30"/>
    </row>
    <row r="50" spans="1:47" x14ac:dyDescent="0.25">
      <c r="A50" s="30">
        <v>900826841</v>
      </c>
      <c r="B50" s="30" t="s">
        <v>1</v>
      </c>
      <c r="C50" s="30" t="s">
        <v>10</v>
      </c>
      <c r="D50" s="30">
        <v>31614</v>
      </c>
      <c r="E50" s="30" t="s">
        <v>10</v>
      </c>
      <c r="F50" s="30">
        <v>31614</v>
      </c>
      <c r="G50" s="30"/>
      <c r="H50" s="30" t="s">
        <v>121</v>
      </c>
      <c r="I50" s="30" t="s">
        <v>170</v>
      </c>
      <c r="J50" s="31">
        <v>44866</v>
      </c>
      <c r="K50" s="32">
        <v>5139212</v>
      </c>
      <c r="L50" s="32">
        <v>5036427</v>
      </c>
      <c r="M50" s="36" t="s">
        <v>74</v>
      </c>
      <c r="N50" s="36" t="s">
        <v>185</v>
      </c>
      <c r="O50" s="39">
        <v>0</v>
      </c>
      <c r="P50" s="39">
        <v>0</v>
      </c>
      <c r="Q50" s="30" t="s">
        <v>30</v>
      </c>
      <c r="R50" s="30" t="s">
        <v>34</v>
      </c>
      <c r="S50" s="32">
        <v>5139212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5139212</v>
      </c>
      <c r="Z50" s="32">
        <v>0</v>
      </c>
      <c r="AA50" s="32"/>
      <c r="AB50" s="32"/>
      <c r="AC50" s="39">
        <v>0</v>
      </c>
      <c r="AD50" s="39">
        <v>0</v>
      </c>
      <c r="AE50" s="39">
        <v>0</v>
      </c>
      <c r="AF50" s="30"/>
      <c r="AG50" s="30"/>
      <c r="AH50" s="30"/>
      <c r="AI50" s="30"/>
      <c r="AJ50" s="31">
        <v>44866</v>
      </c>
      <c r="AK50" s="30"/>
      <c r="AL50" s="30">
        <v>2</v>
      </c>
      <c r="AM50" s="30"/>
      <c r="AN50" s="30"/>
      <c r="AO50" s="30">
        <v>1</v>
      </c>
      <c r="AP50" s="30">
        <v>20221130</v>
      </c>
      <c r="AQ50" s="30">
        <v>20221101</v>
      </c>
      <c r="AR50" s="30">
        <v>5139212</v>
      </c>
      <c r="AS50" s="30">
        <v>0</v>
      </c>
      <c r="AT50" s="30"/>
      <c r="AU50" s="30"/>
    </row>
    <row r="51" spans="1:47" x14ac:dyDescent="0.25">
      <c r="A51" s="30">
        <v>900826841</v>
      </c>
      <c r="B51" s="30" t="s">
        <v>1</v>
      </c>
      <c r="C51" s="30" t="s">
        <v>10</v>
      </c>
      <c r="D51" s="30">
        <v>31607</v>
      </c>
      <c r="E51" s="30" t="s">
        <v>10</v>
      </c>
      <c r="F51" s="30">
        <v>31607</v>
      </c>
      <c r="G51" s="30"/>
      <c r="H51" s="30" t="s">
        <v>122</v>
      </c>
      <c r="I51" s="30" t="s">
        <v>171</v>
      </c>
      <c r="J51" s="31">
        <v>44866</v>
      </c>
      <c r="K51" s="32">
        <v>6127522</v>
      </c>
      <c r="L51" s="32">
        <v>6004971</v>
      </c>
      <c r="M51" s="36" t="s">
        <v>74</v>
      </c>
      <c r="N51" s="36" t="s">
        <v>185</v>
      </c>
      <c r="O51" s="39">
        <v>0</v>
      </c>
      <c r="P51" s="39">
        <v>0</v>
      </c>
      <c r="Q51" s="30" t="s">
        <v>30</v>
      </c>
      <c r="R51" s="30" t="s">
        <v>34</v>
      </c>
      <c r="S51" s="32">
        <v>6127522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6127522</v>
      </c>
      <c r="Z51" s="32">
        <v>0</v>
      </c>
      <c r="AA51" s="32"/>
      <c r="AB51" s="32"/>
      <c r="AC51" s="39">
        <v>0</v>
      </c>
      <c r="AD51" s="39">
        <v>0</v>
      </c>
      <c r="AE51" s="39">
        <v>0</v>
      </c>
      <c r="AF51" s="30"/>
      <c r="AG51" s="30"/>
      <c r="AH51" s="30"/>
      <c r="AI51" s="30"/>
      <c r="AJ51" s="31">
        <v>44866</v>
      </c>
      <c r="AK51" s="30"/>
      <c r="AL51" s="30">
        <v>2</v>
      </c>
      <c r="AM51" s="30"/>
      <c r="AN51" s="30"/>
      <c r="AO51" s="30">
        <v>1</v>
      </c>
      <c r="AP51" s="30">
        <v>20221130</v>
      </c>
      <c r="AQ51" s="30">
        <v>20221101</v>
      </c>
      <c r="AR51" s="30">
        <v>6127522</v>
      </c>
      <c r="AS51" s="30">
        <v>0</v>
      </c>
      <c r="AT51" s="30"/>
      <c r="AU51" s="30"/>
    </row>
    <row r="52" spans="1:47" x14ac:dyDescent="0.25">
      <c r="A52" s="30">
        <v>900826841</v>
      </c>
      <c r="B52" s="30" t="s">
        <v>1</v>
      </c>
      <c r="C52" s="30" t="s">
        <v>10</v>
      </c>
      <c r="D52" s="30">
        <v>31611</v>
      </c>
      <c r="E52" s="30" t="s">
        <v>10</v>
      </c>
      <c r="F52" s="30">
        <v>31611</v>
      </c>
      <c r="G52" s="30"/>
      <c r="H52" s="30" t="s">
        <v>123</v>
      </c>
      <c r="I52" s="30" t="s">
        <v>172</v>
      </c>
      <c r="J52" s="31">
        <v>44866</v>
      </c>
      <c r="K52" s="32">
        <v>1713088</v>
      </c>
      <c r="L52" s="32">
        <v>1678826</v>
      </c>
      <c r="M52" s="36" t="s">
        <v>74</v>
      </c>
      <c r="N52" s="36" t="s">
        <v>185</v>
      </c>
      <c r="O52" s="39">
        <v>0</v>
      </c>
      <c r="P52" s="39">
        <v>0</v>
      </c>
      <c r="Q52" s="30" t="s">
        <v>30</v>
      </c>
      <c r="R52" s="30" t="s">
        <v>34</v>
      </c>
      <c r="S52" s="32">
        <v>1713088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1713088</v>
      </c>
      <c r="Z52" s="32">
        <v>0</v>
      </c>
      <c r="AA52" s="32"/>
      <c r="AB52" s="32"/>
      <c r="AC52" s="39">
        <v>0</v>
      </c>
      <c r="AD52" s="39">
        <v>0</v>
      </c>
      <c r="AE52" s="39">
        <v>0</v>
      </c>
      <c r="AF52" s="30"/>
      <c r="AG52" s="30"/>
      <c r="AH52" s="30"/>
      <c r="AI52" s="30"/>
      <c r="AJ52" s="31">
        <v>44866</v>
      </c>
      <c r="AK52" s="30"/>
      <c r="AL52" s="30">
        <v>2</v>
      </c>
      <c r="AM52" s="30"/>
      <c r="AN52" s="30"/>
      <c r="AO52" s="30">
        <v>1</v>
      </c>
      <c r="AP52" s="30">
        <v>20221130</v>
      </c>
      <c r="AQ52" s="30">
        <v>20221101</v>
      </c>
      <c r="AR52" s="30">
        <v>1713088</v>
      </c>
      <c r="AS52" s="30">
        <v>0</v>
      </c>
      <c r="AT52" s="30"/>
      <c r="AU52" s="30"/>
    </row>
    <row r="53" spans="1:47" x14ac:dyDescent="0.25">
      <c r="A53" s="30">
        <v>900826841</v>
      </c>
      <c r="B53" s="30" t="s">
        <v>1</v>
      </c>
      <c r="C53" s="30" t="s">
        <v>10</v>
      </c>
      <c r="D53" s="30">
        <v>22146</v>
      </c>
      <c r="E53" s="30" t="s">
        <v>10</v>
      </c>
      <c r="F53" s="30">
        <v>22146</v>
      </c>
      <c r="G53" s="30"/>
      <c r="H53" s="30" t="s">
        <v>124</v>
      </c>
      <c r="I53" s="30" t="s">
        <v>173</v>
      </c>
      <c r="J53" s="31">
        <v>44649</v>
      </c>
      <c r="K53" s="32">
        <v>293964</v>
      </c>
      <c r="L53" s="32">
        <v>288084</v>
      </c>
      <c r="M53" s="36" t="s">
        <v>74</v>
      </c>
      <c r="N53" s="36" t="s">
        <v>185</v>
      </c>
      <c r="O53" s="32">
        <v>288085</v>
      </c>
      <c r="P53" s="36">
        <v>1222101742</v>
      </c>
      <c r="Q53" s="30" t="s">
        <v>30</v>
      </c>
      <c r="R53" s="30" t="s">
        <v>34</v>
      </c>
      <c r="S53" s="32">
        <v>293964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293964</v>
      </c>
      <c r="Z53" s="32">
        <v>0</v>
      </c>
      <c r="AA53" s="32"/>
      <c r="AB53" s="32"/>
      <c r="AC53" s="39">
        <v>0</v>
      </c>
      <c r="AD53" s="39">
        <v>0</v>
      </c>
      <c r="AE53" s="39">
        <v>0</v>
      </c>
      <c r="AF53" s="30"/>
      <c r="AG53" s="30"/>
      <c r="AH53" s="30"/>
      <c r="AI53" s="30"/>
      <c r="AJ53" s="31">
        <v>44649</v>
      </c>
      <c r="AK53" s="30"/>
      <c r="AL53" s="30">
        <v>2</v>
      </c>
      <c r="AM53" s="30"/>
      <c r="AN53" s="30"/>
      <c r="AO53" s="30">
        <v>1</v>
      </c>
      <c r="AP53" s="30">
        <v>20220630</v>
      </c>
      <c r="AQ53" s="30">
        <v>20220629</v>
      </c>
      <c r="AR53" s="30">
        <v>293964</v>
      </c>
      <c r="AS53" s="30">
        <v>0</v>
      </c>
      <c r="AT53" s="30"/>
      <c r="AU53" s="30"/>
    </row>
    <row r="54" spans="1:47" x14ac:dyDescent="0.25">
      <c r="A54" s="30">
        <v>900826841</v>
      </c>
      <c r="B54" s="30" t="s">
        <v>1</v>
      </c>
      <c r="C54" s="30" t="s">
        <v>10</v>
      </c>
      <c r="D54" s="30">
        <v>22582</v>
      </c>
      <c r="E54" s="30" t="s">
        <v>10</v>
      </c>
      <c r="F54" s="30">
        <v>22582</v>
      </c>
      <c r="G54" s="30"/>
      <c r="H54" s="30" t="s">
        <v>125</v>
      </c>
      <c r="I54" s="30" t="s">
        <v>174</v>
      </c>
      <c r="J54" s="31">
        <v>44650</v>
      </c>
      <c r="K54" s="32">
        <v>1581312</v>
      </c>
      <c r="L54" s="32">
        <v>1499691</v>
      </c>
      <c r="M54" s="36" t="s">
        <v>74</v>
      </c>
      <c r="N54" s="36" t="s">
        <v>185</v>
      </c>
      <c r="O54" s="32">
        <v>1499692</v>
      </c>
      <c r="P54" s="36">
        <v>4800057316</v>
      </c>
      <c r="Q54" s="30" t="s">
        <v>30</v>
      </c>
      <c r="R54" s="30" t="s">
        <v>34</v>
      </c>
      <c r="S54" s="32">
        <v>1581312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1581312</v>
      </c>
      <c r="Z54" s="32">
        <v>0</v>
      </c>
      <c r="AA54" s="32"/>
      <c r="AB54" s="32"/>
      <c r="AC54" s="32">
        <v>1549686</v>
      </c>
      <c r="AD54" s="30">
        <v>4800057316</v>
      </c>
      <c r="AE54" s="30" t="s">
        <v>197</v>
      </c>
      <c r="AF54" s="30"/>
      <c r="AG54" s="30"/>
      <c r="AH54" s="30"/>
      <c r="AI54" s="30"/>
      <c r="AJ54" s="31">
        <v>44650</v>
      </c>
      <c r="AK54" s="30"/>
      <c r="AL54" s="30">
        <v>2</v>
      </c>
      <c r="AM54" s="30"/>
      <c r="AN54" s="30"/>
      <c r="AO54" s="30">
        <v>1</v>
      </c>
      <c r="AP54" s="30">
        <v>20220630</v>
      </c>
      <c r="AQ54" s="30">
        <v>20220629</v>
      </c>
      <c r="AR54" s="30">
        <v>1581312</v>
      </c>
      <c r="AS54" s="30">
        <v>0</v>
      </c>
      <c r="AT54" s="30"/>
      <c r="AU54" s="30"/>
    </row>
    <row r="55" spans="1:47" x14ac:dyDescent="0.25">
      <c r="A55" s="30">
        <v>900826841</v>
      </c>
      <c r="B55" s="30" t="s">
        <v>1</v>
      </c>
      <c r="C55" s="30"/>
      <c r="D55" s="30">
        <v>15110</v>
      </c>
      <c r="E55" s="30"/>
      <c r="F55" s="30">
        <v>15110</v>
      </c>
      <c r="G55" s="30"/>
      <c r="H55" s="30">
        <v>15110</v>
      </c>
      <c r="I55" s="30" t="s">
        <v>175</v>
      </c>
      <c r="J55" s="31">
        <v>43600</v>
      </c>
      <c r="K55" s="32">
        <v>2569580</v>
      </c>
      <c r="L55" s="32">
        <v>1549654</v>
      </c>
      <c r="M55" s="36" t="s">
        <v>74</v>
      </c>
      <c r="N55" s="36" t="s">
        <v>186</v>
      </c>
      <c r="O55" s="39">
        <v>0</v>
      </c>
      <c r="P55" s="39">
        <v>0</v>
      </c>
      <c r="Q55" s="30" t="s">
        <v>33</v>
      </c>
      <c r="R55" s="30" t="s">
        <v>34</v>
      </c>
      <c r="S55" s="32">
        <v>2569580</v>
      </c>
      <c r="T55" s="32">
        <v>988300</v>
      </c>
      <c r="U55" s="32">
        <v>0</v>
      </c>
      <c r="V55" s="32">
        <v>0</v>
      </c>
      <c r="W55" s="32">
        <v>1581280</v>
      </c>
      <c r="X55" s="32">
        <v>0</v>
      </c>
      <c r="Y55" s="32">
        <v>0</v>
      </c>
      <c r="Z55" s="32">
        <v>0</v>
      </c>
      <c r="AA55" s="32"/>
      <c r="AB55" s="32"/>
      <c r="AC55" s="39">
        <v>0</v>
      </c>
      <c r="AD55" s="39">
        <v>0</v>
      </c>
      <c r="AE55" s="39">
        <v>0</v>
      </c>
      <c r="AF55" s="30"/>
      <c r="AG55" s="30"/>
      <c r="AH55" s="30"/>
      <c r="AI55" s="30"/>
      <c r="AJ55" s="31">
        <v>43600</v>
      </c>
      <c r="AK55" s="30"/>
      <c r="AL55" s="30">
        <v>2</v>
      </c>
      <c r="AM55" s="30"/>
      <c r="AN55" s="30"/>
      <c r="AO55" s="30">
        <v>3</v>
      </c>
      <c r="AP55" s="30">
        <v>20220730</v>
      </c>
      <c r="AQ55" s="30">
        <v>20220706</v>
      </c>
      <c r="AR55" s="30">
        <v>2569580</v>
      </c>
      <c r="AS55" s="30">
        <v>2569580</v>
      </c>
      <c r="AT55" s="30"/>
      <c r="AU55" s="30"/>
    </row>
    <row r="56" spans="1:47" x14ac:dyDescent="0.25">
      <c r="A56" s="30">
        <v>900826841</v>
      </c>
      <c r="B56" s="30" t="s">
        <v>1</v>
      </c>
      <c r="C56" s="30"/>
      <c r="D56" s="30">
        <v>16591</v>
      </c>
      <c r="E56" s="30"/>
      <c r="F56" s="30">
        <v>16591</v>
      </c>
      <c r="G56" s="30"/>
      <c r="H56" s="30">
        <v>16591</v>
      </c>
      <c r="I56" s="30" t="s">
        <v>176</v>
      </c>
      <c r="J56" s="31">
        <v>43690</v>
      </c>
      <c r="K56" s="32">
        <v>658880</v>
      </c>
      <c r="L56" s="32">
        <v>645702</v>
      </c>
      <c r="M56" s="36" t="s">
        <v>74</v>
      </c>
      <c r="N56" s="36" t="s">
        <v>186</v>
      </c>
      <c r="O56" s="39">
        <v>0</v>
      </c>
      <c r="P56" s="39">
        <v>0</v>
      </c>
      <c r="Q56" s="30" t="s">
        <v>33</v>
      </c>
      <c r="R56" s="30" t="s">
        <v>34</v>
      </c>
      <c r="S56" s="32">
        <v>658880</v>
      </c>
      <c r="T56" s="32">
        <v>0</v>
      </c>
      <c r="U56" s="32">
        <v>0</v>
      </c>
      <c r="V56" s="32">
        <v>0</v>
      </c>
      <c r="W56" s="32">
        <v>658880</v>
      </c>
      <c r="X56" s="32">
        <v>0</v>
      </c>
      <c r="Y56" s="32">
        <v>0</v>
      </c>
      <c r="Z56" s="32">
        <v>0</v>
      </c>
      <c r="AA56" s="32"/>
      <c r="AB56" s="32"/>
      <c r="AC56" s="39">
        <v>0</v>
      </c>
      <c r="AD56" s="39">
        <v>0</v>
      </c>
      <c r="AE56" s="39">
        <v>0</v>
      </c>
      <c r="AF56" s="30"/>
      <c r="AG56" s="30"/>
      <c r="AH56" s="30"/>
      <c r="AI56" s="30"/>
      <c r="AJ56" s="31">
        <v>43690</v>
      </c>
      <c r="AK56" s="30"/>
      <c r="AL56" s="30">
        <v>2</v>
      </c>
      <c r="AM56" s="30"/>
      <c r="AN56" s="30"/>
      <c r="AO56" s="30">
        <v>2</v>
      </c>
      <c r="AP56" s="30">
        <v>20220730</v>
      </c>
      <c r="AQ56" s="30">
        <v>20220706</v>
      </c>
      <c r="AR56" s="30">
        <v>658880</v>
      </c>
      <c r="AS56" s="30">
        <v>658880</v>
      </c>
      <c r="AT56" s="30"/>
      <c r="AU56" s="30"/>
    </row>
    <row r="57" spans="1:47" x14ac:dyDescent="0.25">
      <c r="A57" s="30">
        <v>900826841</v>
      </c>
      <c r="B57" s="30" t="s">
        <v>1</v>
      </c>
      <c r="C57" s="30"/>
      <c r="D57" s="30">
        <v>16749</v>
      </c>
      <c r="E57" s="30"/>
      <c r="F57" s="30">
        <v>16749</v>
      </c>
      <c r="G57" s="30"/>
      <c r="H57" s="30">
        <v>16749</v>
      </c>
      <c r="I57" s="30" t="s">
        <v>177</v>
      </c>
      <c r="J57" s="31">
        <v>43693</v>
      </c>
      <c r="K57" s="32">
        <v>724768</v>
      </c>
      <c r="L57" s="32">
        <v>516562</v>
      </c>
      <c r="M57" s="36" t="s">
        <v>74</v>
      </c>
      <c r="N57" s="36" t="s">
        <v>186</v>
      </c>
      <c r="O57" s="39">
        <v>0</v>
      </c>
      <c r="P57" s="39">
        <v>0</v>
      </c>
      <c r="Q57" s="30" t="s">
        <v>33</v>
      </c>
      <c r="R57" s="30" t="s">
        <v>34</v>
      </c>
      <c r="S57" s="32">
        <v>724768</v>
      </c>
      <c r="T57" s="32">
        <v>197664</v>
      </c>
      <c r="U57" s="32">
        <v>0</v>
      </c>
      <c r="V57" s="32">
        <v>0</v>
      </c>
      <c r="W57" s="32">
        <v>527104</v>
      </c>
      <c r="X57" s="32">
        <v>0</v>
      </c>
      <c r="Y57" s="32">
        <v>0</v>
      </c>
      <c r="Z57" s="32">
        <v>0</v>
      </c>
      <c r="AA57" s="32"/>
      <c r="AB57" s="32"/>
      <c r="AC57" s="39">
        <v>0</v>
      </c>
      <c r="AD57" s="39">
        <v>0</v>
      </c>
      <c r="AE57" s="39">
        <v>0</v>
      </c>
      <c r="AF57" s="30"/>
      <c r="AG57" s="30"/>
      <c r="AH57" s="30"/>
      <c r="AI57" s="30"/>
      <c r="AJ57" s="31">
        <v>43693</v>
      </c>
      <c r="AK57" s="30"/>
      <c r="AL57" s="30">
        <v>2</v>
      </c>
      <c r="AM57" s="30"/>
      <c r="AN57" s="30"/>
      <c r="AO57" s="30">
        <v>3</v>
      </c>
      <c r="AP57" s="30">
        <v>20220730</v>
      </c>
      <c r="AQ57" s="30">
        <v>20220706</v>
      </c>
      <c r="AR57" s="30">
        <v>724768</v>
      </c>
      <c r="AS57" s="30">
        <v>724768</v>
      </c>
      <c r="AT57" s="30"/>
      <c r="AU57" s="30"/>
    </row>
    <row r="58" spans="1:47" x14ac:dyDescent="0.25">
      <c r="A58" s="30">
        <v>900826841</v>
      </c>
      <c r="B58" s="30" t="s">
        <v>1</v>
      </c>
      <c r="C58" s="30"/>
      <c r="D58" s="30">
        <v>17964</v>
      </c>
      <c r="E58" s="30"/>
      <c r="F58" s="30">
        <v>17964</v>
      </c>
      <c r="G58" s="30"/>
      <c r="H58" s="30">
        <v>17964</v>
      </c>
      <c r="I58" s="30" t="s">
        <v>178</v>
      </c>
      <c r="J58" s="31">
        <v>43754</v>
      </c>
      <c r="K58" s="32">
        <v>1515424</v>
      </c>
      <c r="L58" s="32">
        <v>1485116</v>
      </c>
      <c r="M58" s="36" t="s">
        <v>74</v>
      </c>
      <c r="N58" s="36" t="s">
        <v>186</v>
      </c>
      <c r="O58" s="39">
        <v>0</v>
      </c>
      <c r="P58" s="39">
        <v>0</v>
      </c>
      <c r="Q58" s="30" t="s">
        <v>33</v>
      </c>
      <c r="R58" s="30" t="s">
        <v>34</v>
      </c>
      <c r="S58" s="32">
        <v>1515424</v>
      </c>
      <c r="T58" s="32">
        <v>0</v>
      </c>
      <c r="U58" s="32">
        <v>0</v>
      </c>
      <c r="V58" s="32">
        <v>0</v>
      </c>
      <c r="W58" s="32">
        <v>1515424</v>
      </c>
      <c r="X58" s="32">
        <v>0</v>
      </c>
      <c r="Y58" s="32">
        <v>0</v>
      </c>
      <c r="Z58" s="32">
        <v>0</v>
      </c>
      <c r="AA58" s="32"/>
      <c r="AB58" s="32"/>
      <c r="AC58" s="39">
        <v>0</v>
      </c>
      <c r="AD58" s="39">
        <v>0</v>
      </c>
      <c r="AE58" s="39">
        <v>0</v>
      </c>
      <c r="AF58" s="30"/>
      <c r="AG58" s="30"/>
      <c r="AH58" s="30"/>
      <c r="AI58" s="30"/>
      <c r="AJ58" s="31">
        <v>43754</v>
      </c>
      <c r="AK58" s="30"/>
      <c r="AL58" s="30">
        <v>2</v>
      </c>
      <c r="AM58" s="30"/>
      <c r="AN58" s="30"/>
      <c r="AO58" s="30">
        <v>5</v>
      </c>
      <c r="AP58" s="30">
        <v>20220730</v>
      </c>
      <c r="AQ58" s="30">
        <v>20220706</v>
      </c>
      <c r="AR58" s="30">
        <v>1515424</v>
      </c>
      <c r="AS58" s="30">
        <v>1515424</v>
      </c>
      <c r="AT58" s="30"/>
      <c r="AU58" s="30"/>
    </row>
    <row r="59" spans="1:47" x14ac:dyDescent="0.25">
      <c r="A59" s="30">
        <v>900826841</v>
      </c>
      <c r="B59" s="30" t="s">
        <v>1</v>
      </c>
      <c r="C59" s="30"/>
      <c r="D59" s="30">
        <v>17911</v>
      </c>
      <c r="E59" s="30"/>
      <c r="F59" s="30">
        <v>17911</v>
      </c>
      <c r="G59" s="30"/>
      <c r="H59" s="30">
        <v>17911</v>
      </c>
      <c r="I59" s="30" t="s">
        <v>179</v>
      </c>
      <c r="J59" s="31">
        <v>43754</v>
      </c>
      <c r="K59" s="32">
        <v>1581312</v>
      </c>
      <c r="L59" s="32">
        <v>1549686</v>
      </c>
      <c r="M59" s="36" t="s">
        <v>74</v>
      </c>
      <c r="N59" s="36" t="s">
        <v>186</v>
      </c>
      <c r="O59" s="39">
        <v>0</v>
      </c>
      <c r="P59" s="39">
        <v>0</v>
      </c>
      <c r="Q59" s="30" t="s">
        <v>33</v>
      </c>
      <c r="R59" s="30" t="s">
        <v>34</v>
      </c>
      <c r="S59" s="32">
        <v>1581312</v>
      </c>
      <c r="T59" s="32">
        <v>0</v>
      </c>
      <c r="U59" s="32">
        <v>0</v>
      </c>
      <c r="V59" s="32">
        <v>0</v>
      </c>
      <c r="W59" s="32">
        <v>1581312</v>
      </c>
      <c r="X59" s="32">
        <v>0</v>
      </c>
      <c r="Y59" s="32">
        <v>0</v>
      </c>
      <c r="Z59" s="32">
        <v>0</v>
      </c>
      <c r="AA59" s="32"/>
      <c r="AB59" s="32"/>
      <c r="AC59" s="39">
        <v>0</v>
      </c>
      <c r="AD59" s="39">
        <v>0</v>
      </c>
      <c r="AE59" s="39">
        <v>0</v>
      </c>
      <c r="AF59" s="30"/>
      <c r="AG59" s="30"/>
      <c r="AH59" s="30"/>
      <c r="AI59" s="30"/>
      <c r="AJ59" s="31">
        <v>43754</v>
      </c>
      <c r="AK59" s="30"/>
      <c r="AL59" s="30">
        <v>2</v>
      </c>
      <c r="AM59" s="30"/>
      <c r="AN59" s="30"/>
      <c r="AO59" s="30">
        <v>5</v>
      </c>
      <c r="AP59" s="30">
        <v>20220730</v>
      </c>
      <c r="AQ59" s="30">
        <v>20220706</v>
      </c>
      <c r="AR59" s="30">
        <v>1581312</v>
      </c>
      <c r="AS59" s="30">
        <v>1581312</v>
      </c>
      <c r="AT59" s="30"/>
      <c r="AU59" s="30"/>
    </row>
    <row r="60" spans="1:47" x14ac:dyDescent="0.25">
      <c r="A60" s="30">
        <v>900826841</v>
      </c>
      <c r="B60" s="30" t="s">
        <v>1</v>
      </c>
      <c r="C60" s="30"/>
      <c r="D60" s="30">
        <v>17960</v>
      </c>
      <c r="E60" s="30"/>
      <c r="F60" s="30">
        <v>17960</v>
      </c>
      <c r="G60" s="30"/>
      <c r="H60" s="30">
        <v>17960</v>
      </c>
      <c r="I60" s="30" t="s">
        <v>180</v>
      </c>
      <c r="J60" s="31">
        <v>43754</v>
      </c>
      <c r="K60" s="32">
        <v>1778940</v>
      </c>
      <c r="L60" s="32">
        <v>1743361</v>
      </c>
      <c r="M60" s="36" t="s">
        <v>74</v>
      </c>
      <c r="N60" s="36" t="s">
        <v>186</v>
      </c>
      <c r="O60" s="39">
        <v>0</v>
      </c>
      <c r="P60" s="39">
        <v>0</v>
      </c>
      <c r="Q60" s="30" t="s">
        <v>33</v>
      </c>
      <c r="R60" s="30" t="s">
        <v>34</v>
      </c>
      <c r="S60" s="32">
        <v>1778940</v>
      </c>
      <c r="T60" s="32">
        <v>0</v>
      </c>
      <c r="U60" s="32">
        <v>0</v>
      </c>
      <c r="V60" s="32">
        <v>0</v>
      </c>
      <c r="W60" s="32">
        <v>1778940</v>
      </c>
      <c r="X60" s="32">
        <v>0</v>
      </c>
      <c r="Y60" s="32">
        <v>0</v>
      </c>
      <c r="Z60" s="32">
        <v>0</v>
      </c>
      <c r="AA60" s="32"/>
      <c r="AB60" s="32"/>
      <c r="AC60" s="39">
        <v>0</v>
      </c>
      <c r="AD60" s="39">
        <v>0</v>
      </c>
      <c r="AE60" s="39">
        <v>0</v>
      </c>
      <c r="AF60" s="30"/>
      <c r="AG60" s="30"/>
      <c r="AH60" s="30"/>
      <c r="AI60" s="30"/>
      <c r="AJ60" s="31">
        <v>43754</v>
      </c>
      <c r="AK60" s="30"/>
      <c r="AL60" s="30">
        <v>2</v>
      </c>
      <c r="AM60" s="30"/>
      <c r="AN60" s="30"/>
      <c r="AO60" s="30">
        <v>5</v>
      </c>
      <c r="AP60" s="30">
        <v>20220730</v>
      </c>
      <c r="AQ60" s="30">
        <v>20220706</v>
      </c>
      <c r="AR60" s="30">
        <v>1778940</v>
      </c>
      <c r="AS60" s="30">
        <v>1778940</v>
      </c>
      <c r="AT60" s="30"/>
      <c r="AU60" s="30"/>
    </row>
    <row r="61" spans="1:47" x14ac:dyDescent="0.25">
      <c r="A61" s="30">
        <v>900826841</v>
      </c>
      <c r="B61" s="30" t="s">
        <v>1</v>
      </c>
      <c r="C61" s="30"/>
      <c r="D61" s="30">
        <v>18793</v>
      </c>
      <c r="E61" s="30"/>
      <c r="F61" s="30">
        <v>18793</v>
      </c>
      <c r="G61" s="30"/>
      <c r="H61" s="30">
        <v>18793</v>
      </c>
      <c r="I61" s="30" t="s">
        <v>181</v>
      </c>
      <c r="J61" s="31">
        <v>43811</v>
      </c>
      <c r="K61" s="32">
        <v>329440</v>
      </c>
      <c r="L61" s="32">
        <v>258281</v>
      </c>
      <c r="M61" s="36" t="s">
        <v>74</v>
      </c>
      <c r="N61" s="36" t="s">
        <v>186</v>
      </c>
      <c r="O61" s="39">
        <v>0</v>
      </c>
      <c r="P61" s="39">
        <v>0</v>
      </c>
      <c r="Q61" s="30" t="s">
        <v>33</v>
      </c>
      <c r="R61" s="30" t="s">
        <v>34</v>
      </c>
      <c r="S61" s="32">
        <v>329440</v>
      </c>
      <c r="T61" s="32">
        <v>0</v>
      </c>
      <c r="U61" s="32">
        <v>0</v>
      </c>
      <c r="V61" s="32">
        <v>0</v>
      </c>
      <c r="W61" s="32">
        <v>329440</v>
      </c>
      <c r="X61" s="32">
        <v>0</v>
      </c>
      <c r="Y61" s="32">
        <v>0</v>
      </c>
      <c r="Z61" s="32">
        <v>0</v>
      </c>
      <c r="AA61" s="32"/>
      <c r="AB61" s="32"/>
      <c r="AC61" s="39">
        <v>0</v>
      </c>
      <c r="AD61" s="39">
        <v>0</v>
      </c>
      <c r="AE61" s="39">
        <v>0</v>
      </c>
      <c r="AF61" s="30"/>
      <c r="AG61" s="30"/>
      <c r="AH61" s="30"/>
      <c r="AI61" s="30"/>
      <c r="AJ61" s="31">
        <v>43811</v>
      </c>
      <c r="AK61" s="30"/>
      <c r="AL61" s="30">
        <v>2</v>
      </c>
      <c r="AM61" s="30"/>
      <c r="AN61" s="30"/>
      <c r="AO61" s="30">
        <v>2</v>
      </c>
      <c r="AP61" s="30">
        <v>20220730</v>
      </c>
      <c r="AQ61" s="30">
        <v>20220706</v>
      </c>
      <c r="AR61" s="30">
        <v>329440</v>
      </c>
      <c r="AS61" s="30">
        <v>329440</v>
      </c>
      <c r="AT61" s="30"/>
      <c r="AU61" s="30"/>
    </row>
  </sheetData>
  <sortState xmlns:xlrd2="http://schemas.microsoft.com/office/spreadsheetml/2017/richdata2" ref="A6:AU61">
    <sortCondition ref="Q6:Q61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67B76-F7B2-4746-84BF-78DDE9D58F8B}">
  <dimension ref="B1:J41"/>
  <sheetViews>
    <sheetView showGridLines="0" tabSelected="1" topLeftCell="A8" zoomScale="90" zoomScaleNormal="90" zoomScaleSheetLayoutView="100" workbookViewId="0">
      <selection activeCell="M26" sqref="M26"/>
    </sheetView>
  </sheetViews>
  <sheetFormatPr baseColWidth="10" defaultRowHeight="12.75" x14ac:dyDescent="0.2"/>
  <cols>
    <col min="1" max="1" width="1" style="57" customWidth="1"/>
    <col min="2" max="2" width="11.42578125" style="57"/>
    <col min="3" max="3" width="17.5703125" style="57" customWidth="1"/>
    <col min="4" max="4" width="11.5703125" style="57" customWidth="1"/>
    <col min="5" max="8" width="11.42578125" style="57"/>
    <col min="9" max="9" width="22.5703125" style="57" customWidth="1"/>
    <col min="10" max="10" width="14" style="57" customWidth="1"/>
    <col min="11" max="16384" width="11.42578125" style="57"/>
  </cols>
  <sheetData>
    <row r="1" spans="2:10" ht="6" customHeight="1" thickBot="1" x14ac:dyDescent="0.25"/>
    <row r="2" spans="2:10" ht="19.5" customHeight="1" x14ac:dyDescent="0.2">
      <c r="B2" s="58"/>
      <c r="C2" s="59"/>
      <c r="D2" s="60" t="s">
        <v>210</v>
      </c>
      <c r="E2" s="61"/>
      <c r="F2" s="61"/>
      <c r="G2" s="61"/>
      <c r="H2" s="61"/>
      <c r="I2" s="62"/>
      <c r="J2" s="63" t="s">
        <v>211</v>
      </c>
    </row>
    <row r="3" spans="2:10" ht="13.5" thickBot="1" x14ac:dyDescent="0.25">
      <c r="B3" s="64"/>
      <c r="C3" s="65"/>
      <c r="D3" s="66"/>
      <c r="E3" s="67"/>
      <c r="F3" s="67"/>
      <c r="G3" s="67"/>
      <c r="H3" s="67"/>
      <c r="I3" s="68"/>
      <c r="J3" s="69"/>
    </row>
    <row r="4" spans="2:10" x14ac:dyDescent="0.2">
      <c r="B4" s="64"/>
      <c r="C4" s="65"/>
      <c r="D4" s="60" t="s">
        <v>212</v>
      </c>
      <c r="E4" s="61"/>
      <c r="F4" s="61"/>
      <c r="G4" s="61"/>
      <c r="H4" s="61"/>
      <c r="I4" s="62"/>
      <c r="J4" s="63" t="s">
        <v>213</v>
      </c>
    </row>
    <row r="5" spans="2:10" x14ac:dyDescent="0.2">
      <c r="B5" s="64"/>
      <c r="C5" s="65"/>
      <c r="D5" s="70"/>
      <c r="E5" s="71"/>
      <c r="F5" s="71"/>
      <c r="G5" s="71"/>
      <c r="H5" s="71"/>
      <c r="I5" s="72"/>
      <c r="J5" s="73"/>
    </row>
    <row r="6" spans="2:10" ht="13.5" thickBot="1" x14ac:dyDescent="0.25">
      <c r="B6" s="74"/>
      <c r="C6" s="75"/>
      <c r="D6" s="66"/>
      <c r="E6" s="67"/>
      <c r="F6" s="67"/>
      <c r="G6" s="67"/>
      <c r="H6" s="67"/>
      <c r="I6" s="68"/>
      <c r="J6" s="69"/>
    </row>
    <row r="7" spans="2:10" x14ac:dyDescent="0.2">
      <c r="B7" s="76"/>
      <c r="J7" s="77"/>
    </row>
    <row r="8" spans="2:10" x14ac:dyDescent="0.2">
      <c r="B8" s="76"/>
      <c r="J8" s="77"/>
    </row>
    <row r="9" spans="2:10" x14ac:dyDescent="0.2">
      <c r="B9" s="76"/>
      <c r="J9" s="77"/>
    </row>
    <row r="10" spans="2:10" x14ac:dyDescent="0.2">
      <c r="B10" s="76"/>
      <c r="C10" s="78" t="s">
        <v>234</v>
      </c>
      <c r="E10" s="79"/>
      <c r="J10" s="77"/>
    </row>
    <row r="11" spans="2:10" x14ac:dyDescent="0.2">
      <c r="B11" s="76"/>
      <c r="J11" s="77"/>
    </row>
    <row r="12" spans="2:10" x14ac:dyDescent="0.2">
      <c r="B12" s="76"/>
      <c r="C12" s="78" t="s">
        <v>235</v>
      </c>
      <c r="J12" s="77"/>
    </row>
    <row r="13" spans="2:10" x14ac:dyDescent="0.2">
      <c r="B13" s="76"/>
      <c r="C13" s="78" t="s">
        <v>236</v>
      </c>
      <c r="J13" s="77"/>
    </row>
    <row r="14" spans="2:10" x14ac:dyDescent="0.2">
      <c r="B14" s="76"/>
      <c r="J14" s="77"/>
    </row>
    <row r="15" spans="2:10" x14ac:dyDescent="0.2">
      <c r="B15" s="76"/>
      <c r="C15" s="57" t="s">
        <v>214</v>
      </c>
      <c r="J15" s="77"/>
    </row>
    <row r="16" spans="2:10" x14ac:dyDescent="0.2">
      <c r="B16" s="76"/>
      <c r="C16" s="80"/>
      <c r="J16" s="77"/>
    </row>
    <row r="17" spans="2:10" x14ac:dyDescent="0.2">
      <c r="B17" s="76"/>
      <c r="C17" s="57" t="s">
        <v>237</v>
      </c>
      <c r="D17" s="79"/>
      <c r="H17" s="81" t="s">
        <v>215</v>
      </c>
      <c r="I17" s="81" t="s">
        <v>216</v>
      </c>
      <c r="J17" s="77"/>
    </row>
    <row r="18" spans="2:10" x14ac:dyDescent="0.2">
      <c r="B18" s="76"/>
      <c r="C18" s="78" t="s">
        <v>217</v>
      </c>
      <c r="D18" s="78"/>
      <c r="E18" s="78"/>
      <c r="F18" s="78"/>
      <c r="H18" s="82">
        <v>59</v>
      </c>
      <c r="I18" s="83">
        <v>17366388072</v>
      </c>
      <c r="J18" s="77"/>
    </row>
    <row r="19" spans="2:10" x14ac:dyDescent="0.2">
      <c r="B19" s="76"/>
      <c r="C19" s="57" t="s">
        <v>218</v>
      </c>
      <c r="H19" s="84">
        <v>15</v>
      </c>
      <c r="I19" s="85">
        <v>3996278445</v>
      </c>
      <c r="J19" s="77"/>
    </row>
    <row r="20" spans="2:10" x14ac:dyDescent="0.2">
      <c r="B20" s="76"/>
      <c r="C20" s="57" t="s">
        <v>219</v>
      </c>
      <c r="H20" s="84">
        <v>0</v>
      </c>
      <c r="I20" s="85">
        <v>0</v>
      </c>
      <c r="J20" s="77"/>
    </row>
    <row r="21" spans="2:10" x14ac:dyDescent="0.2">
      <c r="B21" s="76"/>
      <c r="C21" s="57" t="s">
        <v>220</v>
      </c>
      <c r="H21" s="84">
        <v>0</v>
      </c>
      <c r="I21" s="86">
        <v>0</v>
      </c>
      <c r="J21" s="77"/>
    </row>
    <row r="22" spans="2:10" x14ac:dyDescent="0.2">
      <c r="B22" s="76"/>
      <c r="C22" s="57" t="s">
        <v>221</v>
      </c>
      <c r="H22" s="84">
        <v>7</v>
      </c>
      <c r="I22" s="85">
        <v>7748362</v>
      </c>
      <c r="J22" s="77"/>
    </row>
    <row r="23" spans="2:10" ht="13.5" thickBot="1" x14ac:dyDescent="0.25">
      <c r="B23" s="76"/>
      <c r="C23" s="57" t="s">
        <v>222</v>
      </c>
      <c r="H23" s="87">
        <v>0</v>
      </c>
      <c r="I23" s="88">
        <v>0</v>
      </c>
      <c r="J23" s="77"/>
    </row>
    <row r="24" spans="2:10" x14ac:dyDescent="0.2">
      <c r="B24" s="76"/>
      <c r="C24" s="78" t="s">
        <v>223</v>
      </c>
      <c r="D24" s="78"/>
      <c r="E24" s="78"/>
      <c r="F24" s="78"/>
      <c r="H24" s="82">
        <f>H19+H20+H21+H22+H23</f>
        <v>22</v>
      </c>
      <c r="I24" s="89">
        <f>I19+I20+I21+I22+I23</f>
        <v>4004026807</v>
      </c>
      <c r="J24" s="77"/>
    </row>
    <row r="25" spans="2:10" x14ac:dyDescent="0.2">
      <c r="B25" s="76"/>
      <c r="C25" s="57" t="s">
        <v>224</v>
      </c>
      <c r="H25" s="84">
        <v>37</v>
      </c>
      <c r="I25" s="85">
        <v>13362361265</v>
      </c>
      <c r="J25" s="77"/>
    </row>
    <row r="26" spans="2:10" x14ac:dyDescent="0.2">
      <c r="B26" s="76"/>
      <c r="C26" s="57" t="s">
        <v>225</v>
      </c>
      <c r="H26" s="84">
        <v>0</v>
      </c>
      <c r="I26" s="85">
        <v>0</v>
      </c>
      <c r="J26" s="77"/>
    </row>
    <row r="27" spans="2:10" ht="13.5" thickBot="1" x14ac:dyDescent="0.25">
      <c r="B27" s="76"/>
      <c r="C27" s="57" t="s">
        <v>226</v>
      </c>
      <c r="H27" s="87">
        <v>0</v>
      </c>
      <c r="I27" s="88">
        <v>0</v>
      </c>
      <c r="J27" s="77"/>
    </row>
    <row r="28" spans="2:10" x14ac:dyDescent="0.2">
      <c r="B28" s="76"/>
      <c r="C28" s="78" t="s">
        <v>227</v>
      </c>
      <c r="D28" s="78"/>
      <c r="E28" s="78"/>
      <c r="F28" s="78"/>
      <c r="H28" s="82">
        <f>H25+H26+H27</f>
        <v>37</v>
      </c>
      <c r="I28" s="89">
        <f>I25+I26+I27</f>
        <v>13362361265</v>
      </c>
      <c r="J28" s="77"/>
    </row>
    <row r="29" spans="2:10" ht="13.5" thickBot="1" x14ac:dyDescent="0.25">
      <c r="B29" s="76"/>
      <c r="C29" s="57" t="s">
        <v>228</v>
      </c>
      <c r="D29" s="78"/>
      <c r="E29" s="78"/>
      <c r="F29" s="78"/>
      <c r="H29" s="87">
        <v>0</v>
      </c>
      <c r="I29" s="88">
        <v>0</v>
      </c>
      <c r="J29" s="77"/>
    </row>
    <row r="30" spans="2:10" x14ac:dyDescent="0.2">
      <c r="B30" s="76"/>
      <c r="C30" s="78" t="s">
        <v>229</v>
      </c>
      <c r="D30" s="78"/>
      <c r="E30" s="78"/>
      <c r="F30" s="78"/>
      <c r="H30" s="84">
        <f>H29</f>
        <v>0</v>
      </c>
      <c r="I30" s="85">
        <f>I29</f>
        <v>0</v>
      </c>
      <c r="J30" s="77"/>
    </row>
    <row r="31" spans="2:10" x14ac:dyDescent="0.2">
      <c r="B31" s="76"/>
      <c r="C31" s="78"/>
      <c r="D31" s="78"/>
      <c r="E31" s="78"/>
      <c r="F31" s="78"/>
      <c r="H31" s="90"/>
      <c r="I31" s="89"/>
      <c r="J31" s="77"/>
    </row>
    <row r="32" spans="2:10" ht="13.5" thickBot="1" x14ac:dyDescent="0.25">
      <c r="B32" s="76"/>
      <c r="C32" s="78" t="s">
        <v>230</v>
      </c>
      <c r="D32" s="78"/>
      <c r="H32" s="91">
        <f>H24+H28+H30</f>
        <v>59</v>
      </c>
      <c r="I32" s="92">
        <f>I24+I28+I30</f>
        <v>17366388072</v>
      </c>
      <c r="J32" s="77"/>
    </row>
    <row r="33" spans="2:10" ht="13.5" thickTop="1" x14ac:dyDescent="0.2">
      <c r="B33" s="76"/>
      <c r="C33" s="78"/>
      <c r="D33" s="78"/>
      <c r="H33" s="93"/>
      <c r="I33" s="85"/>
      <c r="J33" s="77"/>
    </row>
    <row r="34" spans="2:10" x14ac:dyDescent="0.2">
      <c r="B34" s="76"/>
      <c r="G34" s="93"/>
      <c r="H34" s="93"/>
      <c r="I34" s="93"/>
      <c r="J34" s="77"/>
    </row>
    <row r="35" spans="2:10" x14ac:dyDescent="0.2">
      <c r="B35" s="76"/>
      <c r="G35" s="93"/>
      <c r="H35" s="93"/>
      <c r="I35" s="93"/>
      <c r="J35" s="77"/>
    </row>
    <row r="36" spans="2:10" x14ac:dyDescent="0.2">
      <c r="B36" s="76"/>
      <c r="G36" s="93"/>
      <c r="H36" s="93"/>
      <c r="I36" s="93"/>
      <c r="J36" s="77"/>
    </row>
    <row r="37" spans="2:10" ht="13.5" thickBot="1" x14ac:dyDescent="0.25">
      <c r="B37" s="76"/>
      <c r="C37" s="94"/>
      <c r="D37" s="94"/>
      <c r="G37" s="95" t="s">
        <v>231</v>
      </c>
      <c r="H37" s="94"/>
      <c r="I37" s="93"/>
      <c r="J37" s="77"/>
    </row>
    <row r="38" spans="2:10" ht="4.5" customHeight="1" x14ac:dyDescent="0.2">
      <c r="B38" s="76"/>
      <c r="C38" s="93"/>
      <c r="D38" s="93"/>
      <c r="G38" s="93"/>
      <c r="H38" s="93"/>
      <c r="I38" s="93"/>
      <c r="J38" s="77"/>
    </row>
    <row r="39" spans="2:10" x14ac:dyDescent="0.2">
      <c r="B39" s="76"/>
      <c r="C39" s="78" t="s">
        <v>232</v>
      </c>
      <c r="G39" s="96" t="s">
        <v>233</v>
      </c>
      <c r="H39" s="93"/>
      <c r="I39" s="93"/>
      <c r="J39" s="77"/>
    </row>
    <row r="40" spans="2:10" x14ac:dyDescent="0.2">
      <c r="B40" s="76"/>
      <c r="G40" s="93"/>
      <c r="H40" s="93"/>
      <c r="I40" s="93"/>
      <c r="J40" s="77"/>
    </row>
    <row r="41" spans="2:10" ht="18.75" customHeight="1" thickBot="1" x14ac:dyDescent="0.25">
      <c r="B41" s="97"/>
      <c r="C41" s="98"/>
      <c r="D41" s="98"/>
      <c r="E41" s="98"/>
      <c r="F41" s="98"/>
      <c r="G41" s="94"/>
      <c r="H41" s="94"/>
      <c r="I41" s="94"/>
      <c r="J41" s="9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Diego Fernando Fernandez Valencia</cp:lastModifiedBy>
  <dcterms:created xsi:type="dcterms:W3CDTF">2022-12-06T15:24:07Z</dcterms:created>
  <dcterms:modified xsi:type="dcterms:W3CDTF">2022-12-09T15:17:44Z</dcterms:modified>
</cp:coreProperties>
</file>