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2\12. DICIEMBRE\NIT 901023754_DM DIAGNOSTICO MEDICO S.A.S\"/>
    </mc:Choice>
  </mc:AlternateContent>
  <xr:revisionPtr revIDLastSave="0" documentId="13_ncr:1_{BE4A8B4B-91E0-4E50-BD37-68FF72BD70FC}" xr6:coauthVersionLast="47" xr6:coauthVersionMax="47" xr10:uidLastSave="{00000000-0000-0000-0000-000000000000}"/>
  <bookViews>
    <workbookView xWindow="-120" yWindow="-120" windowWidth="20730" windowHeight="11160" activeTab="3" xr2:uid="{33D59EBA-EE12-4AC9-8562-5B362892914A}"/>
  </bookViews>
  <sheets>
    <sheet name="INFO IPS" sheetId="1" r:id="rId1"/>
    <sheet name="TD" sheetId="3" r:id="rId2"/>
    <sheet name="ESTADO DE CADA FACTURA" sheetId="2" r:id="rId3"/>
    <sheet name="FOR-CSA-018" sheetId="5" r:id="rId4"/>
  </sheets>
  <calcPr calcId="191029"/>
  <pivotCaches>
    <pivotCache cacheId="4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I32" i="5" s="1"/>
  <c r="H24" i="5"/>
  <c r="H32" i="5" s="1"/>
</calcChain>
</file>

<file path=xl/sharedStrings.xml><?xml version="1.0" encoding="utf-8"?>
<sst xmlns="http://schemas.openxmlformats.org/spreadsheetml/2006/main" count="107" uniqueCount="103">
  <si>
    <t>FE</t>
  </si>
  <si>
    <t>EVENTO</t>
  </si>
  <si>
    <t>NIT</t>
  </si>
  <si>
    <t>IPS</t>
  </si>
  <si>
    <t>ALFA</t>
  </si>
  <si>
    <t>FACT</t>
  </si>
  <si>
    <t>FECHA FACT</t>
  </si>
  <si>
    <t>FECHA RAD</t>
  </si>
  <si>
    <t>VALOR</t>
  </si>
  <si>
    <t>CALOR</t>
  </si>
  <si>
    <t>TIPO</t>
  </si>
  <si>
    <t>DIAGNOSTICO MEDICO SAS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</si>
  <si>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</si>
  <si>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</si>
  <si>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</si>
  <si>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</si>
  <si>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</si>
  <si>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</si>
  <si>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</si>
  <si>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</si>
  <si>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</si>
  <si>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FACTURACIÓN COVID</t>
  </si>
  <si>
    <t>OBSERVACIÓN</t>
  </si>
  <si>
    <t>ESTADO</t>
  </si>
  <si>
    <t>FECHA DE PAGO ADRES</t>
  </si>
  <si>
    <t>FECHA FACT IPS</t>
  </si>
  <si>
    <t>VALOR FACT IPS</t>
  </si>
  <si>
    <t>SALDO FACT IPS</t>
  </si>
  <si>
    <t>OBSERVACION SASS</t>
  </si>
  <si>
    <t>ESTADO EPS DICIEMBRE 20 DEL 2022</t>
  </si>
  <si>
    <t xml:space="preserve">POR PAGAR SAP 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</si>
  <si>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</si>
  <si>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</si>
  <si>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</si>
  <si>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</si>
  <si>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</si>
  <si>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</si>
  <si>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</si>
  <si>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</si>
  <si>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</si>
  <si>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</si>
  <si>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</si>
  <si>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</si>
  <si>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</si>
  <si>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</si>
  <si>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</si>
  <si>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</si>
  <si>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</si>
  <si>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</si>
  <si>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</si>
  <si>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</si>
  <si>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</si>
  <si>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</si>
  <si>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</si>
  <si>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</si>
  <si>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</si>
  <si>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</si>
  <si>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</si>
  <si>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</si>
  <si>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</si>
  <si>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</si>
  <si>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</si>
  <si>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</si>
  <si>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DM DIAGNOSTICO MEDICO S.A.S</t>
  </si>
  <si>
    <t>FE_17711</t>
  </si>
  <si>
    <t>901023754_FE_17711</t>
  </si>
  <si>
    <t>B)Factura sin saldo ERP</t>
  </si>
  <si>
    <t>OK</t>
  </si>
  <si>
    <t>16.12.2022</t>
  </si>
  <si>
    <t>COMERCIAL</t>
  </si>
  <si>
    <t>HONORARIOS</t>
  </si>
  <si>
    <t>Total general</t>
  </si>
  <si>
    <t>FACTURA CANCELADA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</si>
  <si>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</si>
  <si>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</si>
  <si>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</si>
  <si>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</si>
  <si>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</si>
  <si>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</si>
  <si>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</si>
  <si>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</si>
  <si>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</si>
  <si>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</si>
  <si>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</si>
  <si>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</si>
  <si>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</si>
  <si>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</si>
  <si>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</si>
  <si>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</si>
  <si>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</si>
  <si>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</si>
  <si>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</si>
  <si>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</si>
  <si>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</si>
  <si>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</si>
  <si>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</si>
  <si>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</si>
  <si>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</si>
  <si>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</si>
  <si>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DICIEMBRE 20 DE 2022</t>
  </si>
  <si>
    <t>Señores : DM DIAGNOSTICO MEDICO S.A.S</t>
  </si>
  <si>
    <t>NIT: 901023754</t>
  </si>
  <si>
    <t>A continuacion me permito remitir nuestra respuesta al estado de cartera presentado en la fecha: 19/12/2022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</si>
</sst>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9" formatCode="&quot;$&quot;\ #,##0;[Red]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14" fontId="0" fillId="0" borderId="0" xfId="0" applyNumberFormat="1"/>
    <xf numFmtId="3" fontId="0" fillId="0" borderId="0" xfId="0" applyNumberFormat="1"/>
    <xf numFmtId="164" fontId="1" fillId="0" borderId="0" xfId="0" applyNumberFormat="1" applyFont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9" fontId="3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9" fontId="3" fillId="0" borderId="9" xfId="1" applyNumberFormat="1" applyFont="1" applyBorder="1" applyAlignment="1">
      <alignment horizontal="right"/>
    </xf>
    <xf numFmtId="169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3" xfId="1" applyNumberFormat="1" applyFont="1" applyBorder="1" applyAlignment="1">
      <alignment horizontal="center"/>
    </xf>
    <xf numFmtId="169" fontId="4" fillId="0" borderId="13" xfId="1" applyNumberFormat="1" applyFont="1" applyBorder="1" applyAlignment="1">
      <alignment horizontal="right"/>
    </xf>
    <xf numFmtId="169" fontId="3" fillId="0" borderId="0" xfId="1" applyNumberFormat="1" applyFont="1"/>
    <xf numFmtId="169" fontId="3" fillId="0" borderId="9" xfId="1" applyNumberFormat="1" applyFont="1" applyBorder="1"/>
    <xf numFmtId="169" fontId="4" fillId="0" borderId="9" xfId="1" applyNumberFormat="1" applyFont="1" applyBorder="1"/>
    <xf numFmtId="169" fontId="4" fillId="0" borderId="0" xfId="1" applyNumberFormat="1" applyFont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</cellXfs>
  <cellStyles count="2">
    <cellStyle name="Normal" xfId="0" builtinId="0"/>
    <cellStyle name="Normal 2 2" xfId="1" xr:uid="{5A4F2C6F-BE93-4534-8C52-273753E4EC91}"/>
  </cellStyles>
  <dxfs count="3">
    <dxf>
      <alignment horizontal="center"/>
    </dxf>
    <dxf>
      <alignment horizontal="center"/>
    </dxf>
    <dxf>
      <numFmt numFmtId="164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459EF4-2009-4286-A879-B27121F32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EFB928B-3732-4E96-954F-B5B21BF350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15.496024537038" createdVersion="8" refreshedVersion="8" minRefreshableVersion="3" recordCount="1" xr:uid="{7FEECC99-FCE7-47E3-BB0A-5AD61B6EFF76}">
  <cacheSource type="worksheet">
    <worksheetSource ref="A2:BA3" sheet="ESTADO DE CADA FACTURA"/>
  </cacheSource>
  <cacheFields count="53">
    <cacheField name="NIT IPS" numFmtId="0">
      <sharedItems containsSemiMixedTypes="0" containsString="0" containsNumber="1" containsInteger="1" minValue="901023754" maxValue="901023754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7711" maxValue="17711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7711" maxValue="17711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ACTURACIÓN COVID" numFmtId="0">
      <sharedItems containsNonDate="0" containsString="0" containsBlank="1"/>
    </cacheField>
    <cacheField name="OBSERVACIÓN" numFmtId="0">
      <sharedItems containsNonDate="0" containsString="0" containsBlank="1"/>
    </cacheField>
    <cacheField name="ESTADO" numFmtId="0">
      <sharedItems containsNonDate="0" containsString="0" containsBlank="1"/>
    </cacheField>
    <cacheField name="FECHA DE PAGO ADRE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2-09-12T00:00:00" maxDate="2022-09-13T00:00:00"/>
    </cacheField>
    <cacheField name="VALOR FACT IPS" numFmtId="164">
      <sharedItems containsSemiMixedTypes="0" containsString="0" containsNumber="1" containsInteger="1" minValue="12500000" maxValue="12500000"/>
    </cacheField>
    <cacheField name="SALDO FACT IPS" numFmtId="164">
      <sharedItems containsSemiMixedTypes="0" containsString="0" containsNumber="1" containsInteger="1" minValue="12500000" maxValue="12500000"/>
    </cacheField>
    <cacheField name="OBSERVACION SASS" numFmtId="0">
      <sharedItems/>
    </cacheField>
    <cacheField name="ESTADO EPS DICIEMBRE 20 DEL 2022" numFmtId="0">
      <sharedItems containsBlank="1" count="2">
        <s v="FACTURA CANCELADA"/>
        <m u="1"/>
      </sharedItems>
    </cacheField>
    <cacheField name="POR PAGAR SAP 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12500000" maxValue="125000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4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VALOR CRUZADO SASS" numFmtId="164">
      <sharedItems containsSemiMixedTypes="0" containsString="0" containsNumber="1" containsInteger="1" minValue="12500000" maxValue="12500000"/>
    </cacheField>
    <cacheField name="SALDO SASS" numFmtId="164">
      <sharedItems containsSemiMixedTypes="0" containsString="0" containsNumber="1" containsInteger="1" minValue="0" maxValue="0"/>
    </cacheField>
    <cacheField name="COMERCIAL" numFmtId="164">
      <sharedItems containsSemiMixedTypes="0" containsString="0" containsNumber="1" containsInteger="1" minValue="82500" maxValue="82500"/>
    </cacheField>
    <cacheField name="HONORARIOS" numFmtId="164">
      <sharedItems containsSemiMixedTypes="0" containsString="0" containsNumber="1" containsInteger="1" minValue="1375000" maxValue="1375000"/>
    </cacheField>
    <cacheField name="VALO CANCELADO SAP" numFmtId="164">
      <sharedItems containsSemiMixedTypes="0" containsString="0" containsNumber="1" containsInteger="1" minValue="11042500" maxValue="11042500"/>
    </cacheField>
    <cacheField name="DOC COMPENSACION SAP" numFmtId="0">
      <sharedItems containsSemiMixedTypes="0" containsString="0" containsNumber="1" containsInteger="1" minValue="2201330110" maxValue="2201330110"/>
    </cacheField>
    <cacheField name="FECHA COMPENSACION SAP" numFmtId="0">
      <sharedItems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9-12T00:00:00" maxDate="2022-09-1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930" maxValue="20220930"/>
    </cacheField>
    <cacheField name="F RAD SASS" numFmtId="0">
      <sharedItems containsSemiMixedTypes="0" containsString="0" containsNumber="1" containsInteger="1" minValue="20220920" maxValue="20220920"/>
    </cacheField>
    <cacheField name="VALOR REPORTADO CRICULAR 030" numFmtId="0">
      <sharedItems containsSemiMixedTypes="0" containsString="0" containsNumber="1" containsInteger="1" minValue="12500000" maxValue="12500000"/>
    </cacheField>
    <cacheField name="VALOR GLOSA ACEPTADA REPORTADO CIRCULAR 030" numFmtId="0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21220" maxValue="202212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n v="901023754"/>
    <s v="DM DIAGNOSTICO MEDICO S.A.S"/>
    <s v="FE"/>
    <n v="17711"/>
    <s v="FE"/>
    <n v="17711"/>
    <m/>
    <s v="FE_17711"/>
    <s v="901023754_FE_17711"/>
    <m/>
    <m/>
    <m/>
    <m/>
    <d v="2022-09-12T00:00:00"/>
    <n v="12500000"/>
    <n v="12500000"/>
    <s v="B)Factura sin saldo ERP"/>
    <x v="0"/>
    <m/>
    <m/>
    <m/>
    <m/>
    <m/>
    <s v="OK"/>
    <n v="12500000"/>
    <n v="0"/>
    <n v="0"/>
    <n v="0"/>
    <n v="0"/>
    <m/>
    <n v="0"/>
    <m/>
    <n v="12500000"/>
    <n v="0"/>
    <n v="82500"/>
    <n v="1375000"/>
    <n v="11042500"/>
    <n v="2201330110"/>
    <s v="16.12.2022"/>
    <m/>
    <m/>
    <m/>
    <d v="2022-09-12T00:00:00"/>
    <m/>
    <n v="2"/>
    <m/>
    <m/>
    <n v="1"/>
    <n v="20220930"/>
    <n v="20220920"/>
    <n v="12500000"/>
    <n v="0"/>
    <n v="202212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FDCFEE0-E903-44C6-818E-2C2938C7FFC3}" name="TablaDinámica4" cacheId="4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5" firstHeaderRow="0" firstDataRow="1" firstDataCol="1"/>
  <pivotFields count="53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2"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5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8E6EB-CAE7-484B-90D3-C6DBE31DFBBB}">
  <dimension ref="A1:I3"/>
  <sheetViews>
    <sheetView workbookViewId="0">
      <selection activeCell="B19" sqref="B19"/>
    </sheetView>
  </sheetViews>
  <sheetFormatPr baseColWidth="10" defaultRowHeight="15" x14ac:dyDescent="0.25"/>
  <sheetData>
    <row r="1" spans="1:9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C2" t="s">
        <v>0</v>
      </c>
      <c r="D2">
        <v>17711</v>
      </c>
      <c r="E2" s="1">
        <v>44816</v>
      </c>
      <c r="F2" s="1">
        <v>44816</v>
      </c>
      <c r="G2" s="2">
        <v>12500000</v>
      </c>
      <c r="H2" s="2">
        <v>12500000</v>
      </c>
      <c r="I2" t="s">
        <v>1</v>
      </c>
    </row>
    <row r="3" spans="1:9" x14ac:dyDescent="0.25">
      <c r="A3">
        <v>901023754</v>
      </c>
      <c r="B3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C595C-D392-4E27-A568-B469A2D65EB2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20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10" t="s">
        <v>73</v>
      </c>
      <c r="B3" s="13" t="s">
        <v>74</v>
      </c>
      <c r="C3" t="s">
        <v>75</v>
      </c>
    </row>
    <row r="4" spans="1:3" x14ac:dyDescent="0.25">
      <c r="A4" s="11" t="s">
        <v>72</v>
      </c>
      <c r="B4" s="14">
        <v>1</v>
      </c>
      <c r="C4" s="12">
        <v>12500000</v>
      </c>
    </row>
    <row r="5" spans="1:3" x14ac:dyDescent="0.25">
      <c r="A5" s="11" t="s">
        <v>71</v>
      </c>
      <c r="B5" s="14">
        <v>1</v>
      </c>
      <c r="C5" s="12">
        <v>12500000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2D9E3-5F12-4B4C-944F-9D0CCA1D6D8F}">
  <dimension ref="A1:BA3"/>
  <sheetViews>
    <sheetView showGridLines="0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10.28515625" bestFit="1" customWidth="1"/>
    <col min="2" max="2" width="47.42578125" bestFit="1" customWidth="1"/>
    <col min="3" max="3" width="13.7109375" bestFit="1" customWidth="1"/>
    <col min="4" max="4" width="17.7109375" bestFit="1" customWidth="1"/>
    <col min="5" max="5" width="12.7109375" bestFit="1" customWidth="1"/>
    <col min="6" max="6" width="19.7109375" bestFit="1" customWidth="1"/>
    <col min="7" max="7" width="14.5703125" bestFit="1" customWidth="1"/>
    <col min="8" max="8" width="14.5703125" customWidth="1"/>
    <col min="9" max="9" width="23.7109375" bestFit="1" customWidth="1"/>
    <col min="10" max="13" width="23.7109375" customWidth="1"/>
    <col min="14" max="14" width="14.7109375" bestFit="1" customWidth="1"/>
    <col min="15" max="16" width="15.28515625" bestFit="1" customWidth="1"/>
    <col min="17" max="23" width="32.85546875" customWidth="1"/>
    <col min="24" max="25" width="22.140625" bestFit="1" customWidth="1"/>
    <col min="26" max="26" width="20.85546875" bestFit="1" customWidth="1"/>
    <col min="27" max="27" width="19.7109375" bestFit="1" customWidth="1"/>
    <col min="28" max="28" width="22.5703125" bestFit="1" customWidth="1"/>
    <col min="29" max="29" width="22.28515625" bestFit="1" customWidth="1"/>
    <col min="30" max="30" width="45.85546875" customWidth="1"/>
    <col min="31" max="31" width="16.5703125" bestFit="1" customWidth="1"/>
    <col min="32" max="32" width="40.5703125" customWidth="1"/>
    <col min="33" max="33" width="21" bestFit="1" customWidth="1"/>
    <col min="34" max="34" width="14.28515625" bestFit="1" customWidth="1"/>
    <col min="35" max="35" width="14.28515625" customWidth="1"/>
    <col min="36" max="36" width="13.140625" bestFit="1" customWidth="1"/>
    <col min="37" max="37" width="21.28515625" bestFit="1" customWidth="1"/>
    <col min="38" max="38" width="24.140625" bestFit="1" customWidth="1"/>
    <col min="39" max="39" width="26" bestFit="1" customWidth="1"/>
    <col min="40" max="40" width="21" bestFit="1" customWidth="1"/>
    <col min="41" max="41" width="14.5703125" bestFit="1" customWidth="1"/>
    <col min="42" max="42" width="27.7109375" bestFit="1" customWidth="1"/>
    <col min="43" max="43" width="14.140625" bestFit="1" customWidth="1"/>
    <col min="44" max="44" width="22.85546875" bestFit="1" customWidth="1"/>
    <col min="45" max="45" width="20.28515625" bestFit="1" customWidth="1"/>
    <col min="46" max="46" width="23.5703125" bestFit="1" customWidth="1"/>
    <col min="47" max="47" width="20.85546875" bestFit="1" customWidth="1"/>
    <col min="48" max="48" width="22.42578125" bestFit="1" customWidth="1"/>
    <col min="49" max="49" width="22.140625" bestFit="1" customWidth="1"/>
    <col min="50" max="50" width="11" bestFit="1" customWidth="1"/>
    <col min="51" max="51" width="31.140625" bestFit="1" customWidth="1"/>
    <col min="52" max="52" width="47.85546875" bestFit="1" customWidth="1"/>
    <col min="53" max="53" width="9.28515625" bestFit="1" customWidth="1"/>
  </cols>
  <sheetData>
    <row r="1" spans="1:53" x14ac:dyDescent="0.25">
      <c r="O1" s="3">
        <v>12500000</v>
      </c>
      <c r="P1" s="3">
        <v>12500000</v>
      </c>
      <c r="S1" s="3">
        <v>0</v>
      </c>
      <c r="V1" s="3">
        <v>0</v>
      </c>
      <c r="Y1" s="3">
        <v>12500000</v>
      </c>
      <c r="Z1" s="3">
        <v>0</v>
      </c>
      <c r="AA1" s="3">
        <v>0</v>
      </c>
      <c r="AB1" s="3">
        <v>0</v>
      </c>
      <c r="AC1" s="3">
        <v>0</v>
      </c>
      <c r="AE1" s="3">
        <v>0</v>
      </c>
      <c r="AG1" s="3">
        <v>12500000</v>
      </c>
      <c r="AH1" s="3">
        <v>0</v>
      </c>
      <c r="AI1" s="3">
        <v>82500</v>
      </c>
      <c r="AJ1" s="3">
        <v>1375000</v>
      </c>
      <c r="AK1" s="3">
        <v>11042500</v>
      </c>
    </row>
    <row r="2" spans="1:53" ht="39.950000000000003" customHeight="1" x14ac:dyDescent="0.25">
      <c r="A2" s="4" t="s">
        <v>12</v>
      </c>
      <c r="B2" s="4" t="s">
        <v>13</v>
      </c>
      <c r="C2" s="4" t="s">
        <v>14</v>
      </c>
      <c r="D2" s="4" t="s">
        <v>15</v>
      </c>
      <c r="E2" s="4" t="s">
        <v>16</v>
      </c>
      <c r="F2" s="4" t="s">
        <v>17</v>
      </c>
      <c r="G2" s="4" t="s">
        <v>18</v>
      </c>
      <c r="H2" s="5" t="s">
        <v>19</v>
      </c>
      <c r="I2" s="5" t="s">
        <v>20</v>
      </c>
      <c r="J2" s="6" t="s">
        <v>21</v>
      </c>
      <c r="K2" s="6" t="s">
        <v>22</v>
      </c>
      <c r="L2" s="6" t="s">
        <v>23</v>
      </c>
      <c r="M2" s="6" t="s">
        <v>24</v>
      </c>
      <c r="N2" s="4" t="s">
        <v>25</v>
      </c>
      <c r="O2" s="4" t="s">
        <v>26</v>
      </c>
      <c r="P2" s="4" t="s">
        <v>27</v>
      </c>
      <c r="Q2" s="4" t="s">
        <v>28</v>
      </c>
      <c r="R2" s="5" t="s">
        <v>29</v>
      </c>
      <c r="S2" s="5" t="s">
        <v>30</v>
      </c>
      <c r="T2" s="5" t="s">
        <v>31</v>
      </c>
      <c r="U2" s="5" t="s">
        <v>32</v>
      </c>
      <c r="V2" s="5" t="s">
        <v>33</v>
      </c>
      <c r="W2" s="5" t="s">
        <v>34</v>
      </c>
      <c r="X2" s="4" t="s">
        <v>35</v>
      </c>
      <c r="Y2" s="4" t="s">
        <v>36</v>
      </c>
      <c r="Z2" s="4" t="s">
        <v>37</v>
      </c>
      <c r="AA2" s="4" t="s">
        <v>38</v>
      </c>
      <c r="AB2" s="4" t="s">
        <v>39</v>
      </c>
      <c r="AC2" s="5" t="s">
        <v>40</v>
      </c>
      <c r="AD2" s="5" t="s">
        <v>41</v>
      </c>
      <c r="AE2" s="5" t="s">
        <v>42</v>
      </c>
      <c r="AF2" s="5" t="s">
        <v>43</v>
      </c>
      <c r="AG2" s="4" t="s">
        <v>44</v>
      </c>
      <c r="AH2" s="4" t="s">
        <v>45</v>
      </c>
      <c r="AI2" s="5" t="s">
        <v>69</v>
      </c>
      <c r="AJ2" s="5" t="s">
        <v>70</v>
      </c>
      <c r="AK2" s="5" t="s">
        <v>46</v>
      </c>
      <c r="AL2" s="5" t="s">
        <v>47</v>
      </c>
      <c r="AM2" s="5" t="s">
        <v>48</v>
      </c>
      <c r="AN2" s="4" t="s">
        <v>49</v>
      </c>
      <c r="AO2" s="4" t="s">
        <v>50</v>
      </c>
      <c r="AP2" s="4" t="s">
        <v>51</v>
      </c>
      <c r="AQ2" s="4" t="s">
        <v>52</v>
      </c>
      <c r="AR2" s="4" t="s">
        <v>53</v>
      </c>
      <c r="AS2" s="4" t="s">
        <v>54</v>
      </c>
      <c r="AT2" s="4" t="s">
        <v>55</v>
      </c>
      <c r="AU2" s="4" t="s">
        <v>56</v>
      </c>
      <c r="AV2" s="4" t="s">
        <v>57</v>
      </c>
      <c r="AW2" s="4" t="s">
        <v>58</v>
      </c>
      <c r="AX2" s="4" t="s">
        <v>59</v>
      </c>
      <c r="AY2" s="4" t="s">
        <v>60</v>
      </c>
      <c r="AZ2" s="4" t="s">
        <v>61</v>
      </c>
      <c r="BA2" s="4" t="s">
        <v>62</v>
      </c>
    </row>
    <row r="3" spans="1:53" x14ac:dyDescent="0.25">
      <c r="A3" s="7">
        <v>901023754</v>
      </c>
      <c r="B3" s="7" t="s">
        <v>63</v>
      </c>
      <c r="C3" s="7" t="s">
        <v>0</v>
      </c>
      <c r="D3" s="7">
        <v>17711</v>
      </c>
      <c r="E3" s="7" t="s">
        <v>0</v>
      </c>
      <c r="F3" s="7">
        <v>17711</v>
      </c>
      <c r="G3" s="7"/>
      <c r="H3" s="7" t="s">
        <v>64</v>
      </c>
      <c r="I3" s="7" t="s">
        <v>65</v>
      </c>
      <c r="J3" s="7"/>
      <c r="K3" s="7"/>
      <c r="L3" s="7"/>
      <c r="M3" s="7"/>
      <c r="N3" s="8">
        <v>44816</v>
      </c>
      <c r="O3" s="9">
        <v>12500000</v>
      </c>
      <c r="P3" s="9">
        <v>12500000</v>
      </c>
      <c r="Q3" s="7" t="s">
        <v>66</v>
      </c>
      <c r="R3" s="7" t="s">
        <v>72</v>
      </c>
      <c r="S3" s="7"/>
      <c r="T3" s="7"/>
      <c r="U3" s="7"/>
      <c r="V3" s="7"/>
      <c r="W3" s="7"/>
      <c r="X3" s="7" t="s">
        <v>67</v>
      </c>
      <c r="Y3" s="9">
        <v>12500000</v>
      </c>
      <c r="Z3" s="9">
        <v>0</v>
      </c>
      <c r="AA3" s="9">
        <v>0</v>
      </c>
      <c r="AB3" s="9">
        <v>0</v>
      </c>
      <c r="AC3" s="9">
        <v>0</v>
      </c>
      <c r="AD3" s="7"/>
      <c r="AE3" s="9">
        <v>0</v>
      </c>
      <c r="AF3" s="7"/>
      <c r="AG3" s="9">
        <v>12500000</v>
      </c>
      <c r="AH3" s="9">
        <v>0</v>
      </c>
      <c r="AI3" s="9">
        <v>82500</v>
      </c>
      <c r="AJ3" s="9">
        <v>1375000</v>
      </c>
      <c r="AK3" s="9">
        <v>11042500</v>
      </c>
      <c r="AL3" s="7">
        <v>2201330110</v>
      </c>
      <c r="AM3" s="7" t="s">
        <v>68</v>
      </c>
      <c r="AN3" s="7"/>
      <c r="AO3" s="7"/>
      <c r="AP3" s="7"/>
      <c r="AQ3" s="8">
        <v>44816</v>
      </c>
      <c r="AR3" s="7"/>
      <c r="AS3" s="7">
        <v>2</v>
      </c>
      <c r="AT3" s="7"/>
      <c r="AU3" s="7"/>
      <c r="AV3" s="7">
        <v>1</v>
      </c>
      <c r="AW3" s="7">
        <v>20220930</v>
      </c>
      <c r="AX3" s="7">
        <v>20220920</v>
      </c>
      <c r="AY3" s="7">
        <v>12500000</v>
      </c>
      <c r="AZ3" s="7">
        <v>0</v>
      </c>
      <c r="BA3" s="7">
        <v>20221220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7118A-A33F-4B86-A543-652E8B6EDF13}">
  <dimension ref="B1:J41"/>
  <sheetViews>
    <sheetView showGridLines="0" tabSelected="1" topLeftCell="A9" zoomScale="90" zoomScaleNormal="90" zoomScaleSheetLayoutView="100" workbookViewId="0">
      <selection activeCell="L22" sqref="L22"/>
    </sheetView>
  </sheetViews>
  <sheetFormatPr baseColWidth="10" defaultRowHeight="12.75" x14ac:dyDescent="0.2"/>
  <cols>
    <col min="1" max="1" width="1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6384" width="11.42578125" style="15"/>
  </cols>
  <sheetData>
    <row r="1" spans="2:10" ht="6" customHeight="1" thickBot="1" x14ac:dyDescent="0.25"/>
    <row r="2" spans="2:10" ht="19.5" customHeight="1" x14ac:dyDescent="0.2">
      <c r="B2" s="16"/>
      <c r="C2" s="17"/>
      <c r="D2" s="18" t="s">
        <v>76</v>
      </c>
      <c r="E2" s="19"/>
      <c r="F2" s="19"/>
      <c r="G2" s="19"/>
      <c r="H2" s="19"/>
      <c r="I2" s="20"/>
      <c r="J2" s="21" t="s">
        <v>77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78</v>
      </c>
      <c r="E4" s="19"/>
      <c r="F4" s="19"/>
      <c r="G4" s="19"/>
      <c r="H4" s="19"/>
      <c r="I4" s="20"/>
      <c r="J4" s="21" t="s">
        <v>79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36" t="s">
        <v>99</v>
      </c>
      <c r="E10" s="37"/>
      <c r="J10" s="35"/>
    </row>
    <row r="11" spans="2:10" x14ac:dyDescent="0.2">
      <c r="B11" s="34"/>
      <c r="J11" s="35"/>
    </row>
    <row r="12" spans="2:10" x14ac:dyDescent="0.2">
      <c r="B12" s="34"/>
      <c r="C12" s="36" t="s">
        <v>100</v>
      </c>
      <c r="J12" s="35"/>
    </row>
    <row r="13" spans="2:10" x14ac:dyDescent="0.2">
      <c r="B13" s="34"/>
      <c r="C13" s="36" t="s">
        <v>101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102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80</v>
      </c>
      <c r="D17" s="37"/>
      <c r="H17" s="39" t="s">
        <v>81</v>
      </c>
      <c r="I17" s="39" t="s">
        <v>82</v>
      </c>
      <c r="J17" s="35"/>
    </row>
    <row r="18" spans="2:10" x14ac:dyDescent="0.2">
      <c r="B18" s="34"/>
      <c r="C18" s="36" t="s">
        <v>83</v>
      </c>
      <c r="D18" s="36"/>
      <c r="E18" s="36"/>
      <c r="F18" s="36"/>
      <c r="H18" s="40">
        <v>1</v>
      </c>
      <c r="I18" s="41">
        <v>12500000</v>
      </c>
      <c r="J18" s="35"/>
    </row>
    <row r="19" spans="2:10" x14ac:dyDescent="0.2">
      <c r="B19" s="34"/>
      <c r="C19" s="15" t="s">
        <v>84</v>
      </c>
      <c r="H19" s="42">
        <v>1</v>
      </c>
      <c r="I19" s="43">
        <v>12500000</v>
      </c>
      <c r="J19" s="35"/>
    </row>
    <row r="20" spans="2:10" x14ac:dyDescent="0.2">
      <c r="B20" s="34"/>
      <c r="C20" s="15" t="s">
        <v>85</v>
      </c>
      <c r="H20" s="42">
        <v>0</v>
      </c>
      <c r="I20" s="43">
        <v>0</v>
      </c>
      <c r="J20" s="35"/>
    </row>
    <row r="21" spans="2:10" x14ac:dyDescent="0.2">
      <c r="B21" s="34"/>
      <c r="C21" s="15" t="s">
        <v>86</v>
      </c>
      <c r="H21" s="42">
        <v>0</v>
      </c>
      <c r="I21" s="44">
        <v>0</v>
      </c>
      <c r="J21" s="35"/>
    </row>
    <row r="22" spans="2:10" x14ac:dyDescent="0.2">
      <c r="B22" s="34"/>
      <c r="C22" s="15" t="s">
        <v>87</v>
      </c>
      <c r="H22" s="42">
        <v>0</v>
      </c>
      <c r="I22" s="43">
        <v>0</v>
      </c>
      <c r="J22" s="35"/>
    </row>
    <row r="23" spans="2:10" ht="13.5" thickBot="1" x14ac:dyDescent="0.25">
      <c r="B23" s="34"/>
      <c r="C23" s="15" t="s">
        <v>88</v>
      </c>
      <c r="H23" s="45">
        <v>0</v>
      </c>
      <c r="I23" s="46">
        <v>0</v>
      </c>
      <c r="J23" s="35"/>
    </row>
    <row r="24" spans="2:10" x14ac:dyDescent="0.2">
      <c r="B24" s="34"/>
      <c r="C24" s="36" t="s">
        <v>89</v>
      </c>
      <c r="D24" s="36"/>
      <c r="E24" s="36"/>
      <c r="F24" s="36"/>
      <c r="H24" s="40">
        <f>H19+H20+H21+H22+H23</f>
        <v>1</v>
      </c>
      <c r="I24" s="47">
        <f>I19+I20+I21+I22+I23</f>
        <v>12500000</v>
      </c>
      <c r="J24" s="35"/>
    </row>
    <row r="25" spans="2:10" x14ac:dyDescent="0.2">
      <c r="B25" s="34"/>
      <c r="C25" s="15" t="s">
        <v>90</v>
      </c>
      <c r="H25" s="42">
        <v>0</v>
      </c>
      <c r="I25" s="43">
        <v>0</v>
      </c>
      <c r="J25" s="35"/>
    </row>
    <row r="26" spans="2:10" x14ac:dyDescent="0.2">
      <c r="B26" s="34"/>
      <c r="C26" s="15" t="s">
        <v>91</v>
      </c>
      <c r="H26" s="42">
        <v>0</v>
      </c>
      <c r="I26" s="43">
        <v>0</v>
      </c>
      <c r="J26" s="35"/>
    </row>
    <row r="27" spans="2:10" ht="13.5" thickBot="1" x14ac:dyDescent="0.25">
      <c r="B27" s="34"/>
      <c r="C27" s="15" t="s">
        <v>92</v>
      </c>
      <c r="H27" s="45">
        <v>0</v>
      </c>
      <c r="I27" s="46">
        <v>0</v>
      </c>
      <c r="J27" s="35"/>
    </row>
    <row r="28" spans="2:10" x14ac:dyDescent="0.2">
      <c r="B28" s="34"/>
      <c r="C28" s="36" t="s">
        <v>93</v>
      </c>
      <c r="D28" s="36"/>
      <c r="E28" s="36"/>
      <c r="F28" s="36"/>
      <c r="H28" s="40">
        <f>H25+H26+H27</f>
        <v>0</v>
      </c>
      <c r="I28" s="47">
        <f>I25+I26+I27</f>
        <v>0</v>
      </c>
      <c r="J28" s="35"/>
    </row>
    <row r="29" spans="2:10" ht="13.5" thickBot="1" x14ac:dyDescent="0.25">
      <c r="B29" s="34"/>
      <c r="C29" s="15" t="s">
        <v>21</v>
      </c>
      <c r="D29" s="36"/>
      <c r="E29" s="36"/>
      <c r="F29" s="36"/>
      <c r="H29" s="45">
        <v>0</v>
      </c>
      <c r="I29" s="46">
        <v>0</v>
      </c>
      <c r="J29" s="35"/>
    </row>
    <row r="30" spans="2:10" x14ac:dyDescent="0.2">
      <c r="B30" s="34"/>
      <c r="C30" s="36" t="s">
        <v>94</v>
      </c>
      <c r="D30" s="36"/>
      <c r="E30" s="36"/>
      <c r="F30" s="36"/>
      <c r="H30" s="42">
        <f>H29</f>
        <v>0</v>
      </c>
      <c r="I30" s="43">
        <f>I29</f>
        <v>0</v>
      </c>
      <c r="J30" s="35"/>
    </row>
    <row r="31" spans="2:10" x14ac:dyDescent="0.2">
      <c r="B31" s="34"/>
      <c r="C31" s="36"/>
      <c r="D31" s="36"/>
      <c r="E31" s="36"/>
      <c r="F31" s="36"/>
      <c r="H31" s="48"/>
      <c r="I31" s="47"/>
      <c r="J31" s="35"/>
    </row>
    <row r="32" spans="2:10" ht="13.5" thickBot="1" x14ac:dyDescent="0.25">
      <c r="B32" s="34"/>
      <c r="C32" s="36" t="s">
        <v>95</v>
      </c>
      <c r="D32" s="36"/>
      <c r="H32" s="49">
        <f>H24+H28+H30</f>
        <v>1</v>
      </c>
      <c r="I32" s="50">
        <f>I24+I28+I30</f>
        <v>12500000</v>
      </c>
      <c r="J32" s="35"/>
    </row>
    <row r="33" spans="2:10" ht="13.5" thickTop="1" x14ac:dyDescent="0.2">
      <c r="B33" s="34"/>
      <c r="C33" s="36"/>
      <c r="D33" s="36"/>
      <c r="H33" s="51"/>
      <c r="I33" s="43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x14ac:dyDescent="0.2">
      <c r="B36" s="34"/>
      <c r="G36" s="51"/>
      <c r="H36" s="51"/>
      <c r="I36" s="51"/>
      <c r="J36" s="35"/>
    </row>
    <row r="37" spans="2:10" ht="13.5" thickBot="1" x14ac:dyDescent="0.25">
      <c r="B37" s="34"/>
      <c r="C37" s="52"/>
      <c r="D37" s="52"/>
      <c r="G37" s="53" t="s">
        <v>96</v>
      </c>
      <c r="H37" s="52"/>
      <c r="I37" s="51"/>
      <c r="J37" s="35"/>
    </row>
    <row r="38" spans="2:10" ht="4.5" customHeight="1" x14ac:dyDescent="0.2">
      <c r="B38" s="34"/>
      <c r="C38" s="51"/>
      <c r="D38" s="51"/>
      <c r="G38" s="51"/>
      <c r="H38" s="51"/>
      <c r="I38" s="51"/>
      <c r="J38" s="35"/>
    </row>
    <row r="39" spans="2:10" x14ac:dyDescent="0.2">
      <c r="B39" s="34"/>
      <c r="C39" s="36" t="s">
        <v>97</v>
      </c>
      <c r="G39" s="54" t="s">
        <v>98</v>
      </c>
      <c r="H39" s="51"/>
      <c r="I39" s="51"/>
      <c r="J39" s="35"/>
    </row>
    <row r="40" spans="2:10" x14ac:dyDescent="0.2">
      <c r="B40" s="34"/>
      <c r="G40" s="51"/>
      <c r="H40" s="51"/>
      <c r="I40" s="51"/>
      <c r="J40" s="35"/>
    </row>
    <row r="41" spans="2:10" ht="18.75" customHeight="1" thickBot="1" x14ac:dyDescent="0.25">
      <c r="B41" s="55"/>
      <c r="C41" s="56"/>
      <c r="D41" s="56"/>
      <c r="E41" s="56"/>
      <c r="F41" s="56"/>
      <c r="G41" s="52"/>
      <c r="H41" s="52"/>
      <c r="I41" s="52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Diego Fernando Fernandez Valencia</cp:lastModifiedBy>
  <dcterms:created xsi:type="dcterms:W3CDTF">2022-12-20T14:07:26Z</dcterms:created>
  <dcterms:modified xsi:type="dcterms:W3CDTF">2022-12-20T16:59:59Z</dcterms:modified>
</cp:coreProperties>
</file>