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HOSPITAL FRANCISCO DE PAULA SANTANDER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1" r:id="rId2"/>
    <sheet name="TD" sheetId="5" r:id="rId3"/>
    <sheet name="FOR-CSA-018" sheetId="4" r:id="rId4"/>
  </sheets>
  <definedNames>
    <definedName name="_xlnm._FilterDatabase" localSheetId="1" hidden="1">'ESTADO DE CADA FACTURA'!$A$2:$AR$44</definedName>
  </definedNames>
  <calcPr calcId="152511"/>
  <pivotCaches>
    <pivotCache cacheId="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3" i="2" l="1"/>
  <c r="H13" i="2"/>
  <c r="I30" i="4" l="1"/>
  <c r="H30" i="4"/>
  <c r="I28" i="4"/>
  <c r="H28" i="4"/>
  <c r="I24" i="4"/>
  <c r="H24" i="4"/>
  <c r="H32" i="4" s="1"/>
  <c r="I32" i="4" l="1"/>
  <c r="K1" i="1"/>
  <c r="J1" i="1"/>
</calcChain>
</file>

<file path=xl/sharedStrings.xml><?xml version="1.0" encoding="utf-8"?>
<sst xmlns="http://schemas.openxmlformats.org/spreadsheetml/2006/main" count="478" uniqueCount="257">
  <si>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</si>
  <si>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</si>
  <si>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</si>
  <si>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</si>
  <si>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</si>
  <si>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</si>
  <si>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</si>
  <si>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</si>
  <si>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</si>
  <si>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</si>
  <si>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</si>
  <si>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</si>
  <si>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</si>
  <si>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</si>
  <si>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</si>
  <si>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</si>
  <si>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</si>
  <si>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</si>
  <si>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</si>
  <si>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</si>
  <si>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</si>
  <si>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</si>
  <si>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</si>
  <si>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</si>
  <si>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</si>
  <si>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</si>
  <si>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</si>
  <si>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</si>
  <si>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</si>
  <si>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</si>
  <si>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</si>
  <si>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</si>
  <si>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</si>
  <si>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</si>
  <si>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</si>
  <si>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</si>
  <si>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</si>
  <si>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</si>
  <si>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</si>
  <si>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</si>
  <si>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</si>
  <si>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</si>
  <si>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FRANCISCO DE PAULA SANTANDER</t>
  </si>
  <si>
    <t>FE</t>
  </si>
  <si>
    <t>FE_120842</t>
  </si>
  <si>
    <t>891500084_FE_120842</t>
  </si>
  <si>
    <t>A)Factura no radicada en ERP</t>
  </si>
  <si>
    <t>no_cruza</t>
  </si>
  <si>
    <t>FE_124344</t>
  </si>
  <si>
    <t>891500084_FE_124344</t>
  </si>
  <si>
    <t>FE_132178</t>
  </si>
  <si>
    <t>891500084_FE_132178</t>
  </si>
  <si>
    <t>FE_161570</t>
  </si>
  <si>
    <t>891500084_FE_161570</t>
  </si>
  <si>
    <t>FE_161990</t>
  </si>
  <si>
    <t>891500084_FE_161990</t>
  </si>
  <si>
    <t>FE_168867</t>
  </si>
  <si>
    <t>891500084_FE_168867</t>
  </si>
  <si>
    <t>FE_198592</t>
  </si>
  <si>
    <t>891500084_FE_198592</t>
  </si>
  <si>
    <t>FE_198968</t>
  </si>
  <si>
    <t>891500084_FE_198968</t>
  </si>
  <si>
    <t>FE_202141</t>
  </si>
  <si>
    <t>891500084_FE_202141</t>
  </si>
  <si>
    <t>FE_203347</t>
  </si>
  <si>
    <t>891500084_FE_203347</t>
  </si>
  <si>
    <t>FE_203621</t>
  </si>
  <si>
    <t>891500084_FE_203621</t>
  </si>
  <si>
    <t>FE_203934</t>
  </si>
  <si>
    <t>891500084_FE_203934</t>
  </si>
  <si>
    <t>FE_204230</t>
  </si>
  <si>
    <t>891500084_FE_204230</t>
  </si>
  <si>
    <t>FE_204354</t>
  </si>
  <si>
    <t>891500084_FE_204354</t>
  </si>
  <si>
    <t>FE_204682</t>
  </si>
  <si>
    <t>891500084_FE_204682</t>
  </si>
  <si>
    <t>FE_205323</t>
  </si>
  <si>
    <t>891500084_FE_205323</t>
  </si>
  <si>
    <t>FE_207408</t>
  </si>
  <si>
    <t>891500084_FE_207408</t>
  </si>
  <si>
    <t>FE_208203</t>
  </si>
  <si>
    <t>891500084_FE_208203</t>
  </si>
  <si>
    <t>FE_210465</t>
  </si>
  <si>
    <t>891500084_FE_210465</t>
  </si>
  <si>
    <t>FE_213803</t>
  </si>
  <si>
    <t>891500084_FE_213803</t>
  </si>
  <si>
    <t>FE_217481</t>
  </si>
  <si>
    <t>891500084_FE_217481</t>
  </si>
  <si>
    <t>FE_218676</t>
  </si>
  <si>
    <t>891500084_FE_218676</t>
  </si>
  <si>
    <t>FE_218859</t>
  </si>
  <si>
    <t>891500084_FE_218859</t>
  </si>
  <si>
    <t>FE_219233</t>
  </si>
  <si>
    <t>891500084_FE_219233</t>
  </si>
  <si>
    <t>FE_223303</t>
  </si>
  <si>
    <t>891500084_FE_223303</t>
  </si>
  <si>
    <t>FE_225197</t>
  </si>
  <si>
    <t>891500084_FE_225197</t>
  </si>
  <si>
    <t>FE_26271</t>
  </si>
  <si>
    <t>891500084_FE_26271</t>
  </si>
  <si>
    <t>B)Factura sin saldo ERP</t>
  </si>
  <si>
    <t>OK</t>
  </si>
  <si>
    <t>FE_53888</t>
  </si>
  <si>
    <t>891500084_FE_53888</t>
  </si>
  <si>
    <t>FE_161090</t>
  </si>
  <si>
    <t>891500084_FE_161090</t>
  </si>
  <si>
    <t>FE_226868</t>
  </si>
  <si>
    <t>891500084_FE_226868</t>
  </si>
  <si>
    <t>FE_227084</t>
  </si>
  <si>
    <t>891500084_FE_227084</t>
  </si>
  <si>
    <t>FE_230011</t>
  </si>
  <si>
    <t>891500084_FE_230011</t>
  </si>
  <si>
    <t>FE_232363</t>
  </si>
  <si>
    <t>891500084_FE_232363</t>
  </si>
  <si>
    <t>FE_232853</t>
  </si>
  <si>
    <t>891500084_FE_232853</t>
  </si>
  <si>
    <t>FE_236637</t>
  </si>
  <si>
    <t>891500084_FE_236637</t>
  </si>
  <si>
    <t>_2869412</t>
  </si>
  <si>
    <t>891500084__2869412</t>
  </si>
  <si>
    <t>_2892774</t>
  </si>
  <si>
    <t>891500084__2892774</t>
  </si>
  <si>
    <t>B)Factura sin saldo ERP/conciliar diferencia valor de factura</t>
  </si>
  <si>
    <t>FE_241098</t>
  </si>
  <si>
    <t>891500084_FE_241098</t>
  </si>
  <si>
    <t>G)factura inicial en Gestion por ERP</t>
  </si>
  <si>
    <t>FE_247909</t>
  </si>
  <si>
    <t>891500084_FE_247909</t>
  </si>
  <si>
    <t>FE_247937</t>
  </si>
  <si>
    <t>891500084_FE_247937</t>
  </si>
  <si>
    <t>FE_248368</t>
  </si>
  <si>
    <t>891500084_FE_248368</t>
  </si>
  <si>
    <t>FE_252438</t>
  </si>
  <si>
    <t>891500084_FE_252438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</si>
  <si>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</si>
  <si>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</si>
  <si>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</si>
  <si>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</si>
  <si>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</si>
  <si>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</si>
  <si>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</si>
  <si>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</si>
  <si>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</si>
  <si>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</si>
  <si>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</si>
  <si>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</si>
  <si>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</si>
  <si>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</si>
  <si>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</si>
  <si>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</si>
  <si>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</si>
  <si>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</si>
  <si>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</si>
  <si>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</si>
  <si>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</si>
  <si>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</si>
  <si>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</si>
  <si>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</si>
  <si>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</si>
  <si>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SANTIAGO DE CALI , AGOSTO 30 DE 2022</t>
  </si>
  <si>
    <t>ESTADO EPS AGOSTO 30</t>
  </si>
  <si>
    <t>Señores : HOSPITAL FRANCISCO DE PAULA SANTANDER</t>
  </si>
  <si>
    <t>NIT: 891500084</t>
  </si>
  <si>
    <t>ESTADO DE CUENTA DETALLADO POR EMPRESA</t>
  </si>
  <si>
    <t>CODIGO: FR-GFCA-02</t>
  </si>
  <si>
    <t>VERSIÓN: No. 1</t>
  </si>
  <si>
    <t>REPRESENTANTE LEGAL</t>
  </si>
  <si>
    <t>JOSE ELBER MINA</t>
  </si>
  <si>
    <t>CC</t>
  </si>
  <si>
    <t>10.549.178</t>
  </si>
  <si>
    <t>NATURALEZA</t>
  </si>
  <si>
    <t>PUBLICA NIVEL -Mediana Complejidad</t>
  </si>
  <si>
    <t>DIRECCION</t>
  </si>
  <si>
    <t>Cra 9 N 2-92</t>
  </si>
  <si>
    <t>ENTIDAD</t>
  </si>
  <si>
    <t>COMFENALCO</t>
  </si>
  <si>
    <t>CIUDAD</t>
  </si>
  <si>
    <t>Santander de Quilichao Cauca</t>
  </si>
  <si>
    <t>CORTE</t>
  </si>
  <si>
    <t>AGOSTO-23-22</t>
  </si>
  <si>
    <t>TELEFONO</t>
  </si>
  <si>
    <t>(092) 8292423-8292209 EXT 124</t>
  </si>
  <si>
    <t>TOTAL</t>
  </si>
  <si>
    <t>E-MAIL</t>
  </si>
  <si>
    <t>mafepaza@hotmail.com - cartera@hfps.gov.co</t>
  </si>
  <si>
    <t>CARTERA</t>
  </si>
  <si>
    <t xml:space="preserve">MARIA FERNANDA PAZ </t>
  </si>
  <si>
    <t>CEL</t>
  </si>
  <si>
    <t>3148889048-3128816257</t>
  </si>
  <si>
    <t>TIP.CRE</t>
  </si>
  <si>
    <t>CUENTA DE COBRO</t>
  </si>
  <si>
    <t>F_EMISION</t>
  </si>
  <si>
    <t>F_RADICACION</t>
  </si>
  <si>
    <t>DIAS_MORA</t>
  </si>
  <si>
    <t>VALOR INICIAL</t>
  </si>
  <si>
    <t>VALOR PACIENTE</t>
  </si>
  <si>
    <t>VALOR APLICADO</t>
  </si>
  <si>
    <t>PAGOS APLICADOS</t>
  </si>
  <si>
    <t>GLOSA INICIAL</t>
  </si>
  <si>
    <t>GLOSA ACEPTADA</t>
  </si>
  <si>
    <t>GLOSA RECHAZADA</t>
  </si>
  <si>
    <t>GLOSA TOTAL</t>
  </si>
  <si>
    <t>25028-SARS</t>
  </si>
  <si>
    <t>FE120842</t>
  </si>
  <si>
    <t>FE124344</t>
  </si>
  <si>
    <t>FE132178</t>
  </si>
  <si>
    <t>FE161090</t>
  </si>
  <si>
    <t>FE161570</t>
  </si>
  <si>
    <t>FE161990</t>
  </si>
  <si>
    <t>FE168867</t>
  </si>
  <si>
    <t>FE198592</t>
  </si>
  <si>
    <t>FE198968</t>
  </si>
  <si>
    <t>FE202141</t>
  </si>
  <si>
    <t>FE203347</t>
  </si>
  <si>
    <t>FE203621</t>
  </si>
  <si>
    <t>FE203934</t>
  </si>
  <si>
    <t>FE204230</t>
  </si>
  <si>
    <t>FE204354</t>
  </si>
  <si>
    <t>FE204682</t>
  </si>
  <si>
    <t>FE205323</t>
  </si>
  <si>
    <t>FE207408</t>
  </si>
  <si>
    <t>FE208203</t>
  </si>
  <si>
    <t>FE210465</t>
  </si>
  <si>
    <t>FE213803</t>
  </si>
  <si>
    <t>FE217481</t>
  </si>
  <si>
    <t>FE218676</t>
  </si>
  <si>
    <t>FE218859</t>
  </si>
  <si>
    <t>FE219233</t>
  </si>
  <si>
    <t>FE223303</t>
  </si>
  <si>
    <t>FE225197</t>
  </si>
  <si>
    <t>FE226868</t>
  </si>
  <si>
    <t>FE227084</t>
  </si>
  <si>
    <t>FE230011</t>
  </si>
  <si>
    <t>FE232363</t>
  </si>
  <si>
    <t>FE232853</t>
  </si>
  <si>
    <t>FE236637</t>
  </si>
  <si>
    <t>FE241098</t>
  </si>
  <si>
    <t>FE247909</t>
  </si>
  <si>
    <t>FE247937</t>
  </si>
  <si>
    <t>FE248368</t>
  </si>
  <si>
    <t>FE252438</t>
  </si>
  <si>
    <t>FE26271</t>
  </si>
  <si>
    <t>FE53888</t>
  </si>
  <si>
    <t>26242-SARS</t>
  </si>
  <si>
    <t>ESTADO DOS</t>
  </si>
  <si>
    <t>P. ABIERTAS IMPORTE</t>
  </si>
  <si>
    <t>FACTURA PENDIENTE EN PROGRAMACIÓN DE PAGO</t>
  </si>
  <si>
    <t>26.08.2022</t>
  </si>
  <si>
    <t>29.01.2021</t>
  </si>
  <si>
    <t>FACTURA CANCELADA</t>
  </si>
  <si>
    <t>FACTURA NO RADICADA</t>
  </si>
  <si>
    <t>Total general</t>
  </si>
  <si>
    <t>Tipificación</t>
  </si>
  <si>
    <t>Cant Facturas</t>
  </si>
  <si>
    <t>Saldo Facturas</t>
  </si>
  <si>
    <t>RADICADO A LA ADRES PENDIENTE DE RESPUESTA</t>
  </si>
  <si>
    <t>PENDIENTE CORRECCION SISMUESTRA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</si>
</sst>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9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1" applyNumberFormat="1" applyFont="1"/>
    <xf numFmtId="164" fontId="2" fillId="0" borderId="0" xfId="1" applyNumberFormat="1" applyFont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5" fontId="4" fillId="0" borderId="9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5" fontId="5" fillId="0" borderId="13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3" fillId="5" borderId="14" xfId="3" applyFill="1" applyBorder="1" applyAlignment="1">
      <alignment horizontal="center"/>
    </xf>
    <xf numFmtId="0" fontId="3" fillId="5" borderId="15" xfId="3" applyFill="1" applyBorder="1" applyAlignment="1">
      <alignment horizontal="center"/>
    </xf>
    <xf numFmtId="0" fontId="6" fillId="5" borderId="17" xfId="3" applyFont="1" applyFill="1" applyBorder="1" applyAlignment="1">
      <alignment horizontal="center"/>
    </xf>
    <xf numFmtId="0" fontId="3" fillId="5" borderId="17" xfId="3" applyFill="1" applyBorder="1" applyAlignment="1"/>
    <xf numFmtId="0" fontId="3" fillId="5" borderId="18" xfId="3" applyFill="1" applyBorder="1" applyAlignment="1">
      <alignment horizontal="center"/>
    </xf>
    <xf numFmtId="0" fontId="3" fillId="5" borderId="19" xfId="3" applyFill="1" applyBorder="1" applyAlignment="1">
      <alignment horizontal="center"/>
    </xf>
    <xf numFmtId="0" fontId="7" fillId="5" borderId="20" xfId="3" applyFont="1" applyFill="1" applyBorder="1" applyAlignment="1">
      <alignment horizontal="center" wrapText="1"/>
    </xf>
    <xf numFmtId="0" fontId="3" fillId="5" borderId="20" xfId="3" applyFill="1" applyBorder="1" applyAlignment="1"/>
    <xf numFmtId="0" fontId="7" fillId="5" borderId="18" xfId="3" applyFont="1" applyFill="1" applyBorder="1" applyAlignment="1">
      <alignment horizontal="center" wrapText="1"/>
    </xf>
    <xf numFmtId="0" fontId="7" fillId="5" borderId="0" xfId="3" applyFont="1" applyFill="1" applyBorder="1" applyAlignment="1">
      <alignment horizontal="center" wrapText="1"/>
    </xf>
    <xf numFmtId="0" fontId="3" fillId="5" borderId="21" xfId="3" applyFill="1" applyBorder="1" applyAlignment="1">
      <alignment horizontal="center"/>
    </xf>
    <xf numFmtId="0" fontId="3" fillId="5" borderId="22" xfId="3" applyFill="1" applyBorder="1" applyAlignment="1">
      <alignment horizontal="center"/>
    </xf>
    <xf numFmtId="0" fontId="7" fillId="5" borderId="24" xfId="3" applyFont="1" applyFill="1" applyBorder="1" applyAlignment="1">
      <alignment horizontal="center"/>
    </xf>
    <xf numFmtId="0" fontId="3" fillId="5" borderId="24" xfId="3" applyFill="1" applyBorder="1" applyAlignment="1"/>
    <xf numFmtId="0" fontId="3" fillId="5" borderId="0" xfId="3" applyFill="1" applyBorder="1"/>
    <xf numFmtId="0" fontId="3" fillId="5" borderId="0" xfId="3" applyFont="1" applyFill="1" applyBorder="1" applyAlignment="1">
      <alignment horizontal="center"/>
    </xf>
    <xf numFmtId="0" fontId="3" fillId="5" borderId="0" xfId="3" applyFill="1" applyBorder="1" applyAlignment="1">
      <alignment horizontal="center"/>
    </xf>
    <xf numFmtId="0" fontId="3" fillId="0" borderId="0" xfId="3"/>
    <xf numFmtId="0" fontId="7" fillId="0" borderId="0" xfId="3" applyFont="1"/>
    <xf numFmtId="0" fontId="7" fillId="0" borderId="0" xfId="3" applyFont="1" applyFill="1"/>
    <xf numFmtId="0" fontId="3" fillId="0" borderId="0" xfId="3" applyFont="1"/>
    <xf numFmtId="0" fontId="3" fillId="0" borderId="0" xfId="3" applyBorder="1"/>
    <xf numFmtId="0" fontId="8" fillId="0" borderId="0" xfId="0" applyFont="1" applyFill="1" applyBorder="1"/>
    <xf numFmtId="164" fontId="0" fillId="0" borderId="0" xfId="0" quotePrefix="1" applyNumberFormat="1" applyBorder="1"/>
    <xf numFmtId="164" fontId="3" fillId="0" borderId="0" xfId="3" applyNumberFormat="1"/>
    <xf numFmtId="0" fontId="7" fillId="0" borderId="0" xfId="3" applyFont="1" applyAlignment="1">
      <alignment horizontal="left"/>
    </xf>
    <xf numFmtId="0" fontId="0" fillId="6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4" fontId="0" fillId="0" borderId="1" xfId="1" applyNumberFormat="1" applyFont="1" applyBorder="1" applyAlignment="1">
      <alignment horizontal="center" wrapText="1"/>
    </xf>
    <xf numFmtId="164" fontId="0" fillId="6" borderId="1" xfId="1" applyNumberFormat="1" applyFont="1" applyFill="1" applyBorder="1" applyAlignment="1">
      <alignment horizontal="center" wrapText="1"/>
    </xf>
    <xf numFmtId="15" fontId="0" fillId="0" borderId="1" xfId="0" applyNumberFormat="1" applyBorder="1"/>
    <xf numFmtId="164" fontId="0" fillId="6" borderId="0" xfId="1" applyNumberFormat="1" applyFont="1" applyFill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164" fontId="0" fillId="0" borderId="1" xfId="0" applyNumberFormat="1" applyBorder="1"/>
    <xf numFmtId="0" fontId="6" fillId="5" borderId="14" xfId="3" applyFont="1" applyFill="1" applyBorder="1" applyAlignment="1">
      <alignment horizontal="center"/>
    </xf>
    <xf numFmtId="0" fontId="6" fillId="5" borderId="16" xfId="3" applyFont="1" applyFill="1" applyBorder="1" applyAlignment="1">
      <alignment horizontal="center"/>
    </xf>
    <xf numFmtId="0" fontId="7" fillId="5" borderId="18" xfId="3" applyFont="1" applyFill="1" applyBorder="1" applyAlignment="1">
      <alignment horizontal="center" wrapText="1"/>
    </xf>
    <xf numFmtId="0" fontId="7" fillId="5" borderId="0" xfId="3" applyFont="1" applyFill="1" applyBorder="1" applyAlignment="1">
      <alignment horizontal="center" wrapText="1"/>
    </xf>
    <xf numFmtId="0" fontId="7" fillId="5" borderId="21" xfId="3" applyFont="1" applyFill="1" applyBorder="1" applyAlignment="1">
      <alignment horizontal="center"/>
    </xf>
    <xf numFmtId="0" fontId="7" fillId="5" borderId="23" xfId="3" applyFont="1" applyFill="1" applyBorder="1" applyAlignment="1">
      <alignment horizontal="center"/>
    </xf>
    <xf numFmtId="0" fontId="7" fillId="5" borderId="22" xfId="3" applyFont="1" applyFill="1" applyBorder="1" applyAlignment="1">
      <alignment horizontal="center"/>
    </xf>
  </cellXfs>
  <cellStyles count="4">
    <cellStyle name="Millares" xfId="1" builtinId="3"/>
    <cellStyle name="Normal" xfId="0" builtinId="0"/>
    <cellStyle name="Normal 2 2" xfId="2"/>
    <cellStyle name="Normal 45" xfId="3"/>
  </cellStyles>
  <dxfs count="12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76200</xdr:rowOff>
    </xdr:from>
    <xdr:to>
      <xdr:col>1</xdr:col>
      <xdr:colOff>552450</xdr:colOff>
      <xdr:row>4</xdr:row>
      <xdr:rowOff>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66700"/>
          <a:ext cx="1304925" cy="495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28575</xdr:colOff>
      <xdr:row>1</xdr:row>
      <xdr:rowOff>219075</xdr:rowOff>
    </xdr:from>
    <xdr:to>
      <xdr:col>10</xdr:col>
      <xdr:colOff>285750</xdr:colOff>
      <xdr:row>4</xdr:row>
      <xdr:rowOff>66040</xdr:rowOff>
    </xdr:to>
    <xdr:pic>
      <xdr:nvPicPr>
        <xdr:cNvPr id="3" name="Imagen 2" descr="Mitos y realidades sobre el MIPG – Juan Carlos Torres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11" t="12730" r="45915" b="42258"/>
        <a:stretch>
          <a:fillRect/>
        </a:stretch>
      </xdr:blipFill>
      <xdr:spPr bwMode="auto">
        <a:xfrm>
          <a:off x="7010400" y="390525"/>
          <a:ext cx="1019175" cy="4470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95250</xdr:colOff>
      <xdr:row>1</xdr:row>
      <xdr:rowOff>142875</xdr:rowOff>
    </xdr:from>
    <xdr:to>
      <xdr:col>11</xdr:col>
      <xdr:colOff>228600</xdr:colOff>
      <xdr:row>4</xdr:row>
      <xdr:rowOff>114300</xdr:rowOff>
    </xdr:to>
    <xdr:pic>
      <xdr:nvPicPr>
        <xdr:cNvPr id="4" name="Imagen 3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0" y="333375"/>
          <a:ext cx="89535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3.375776736109" createdVersion="5" refreshedVersion="5" minRefreshableVersion="3" recordCount="42">
  <cacheSource type="worksheet">
    <worksheetSource ref="A2:AR44" sheet="ESTADO DE CADA FACTURA"/>
  </cacheSource>
  <cacheFields count="44">
    <cacheField name="NIT IPS" numFmtId="0">
      <sharedItems containsSemiMixedTypes="0" containsString="0" containsNumber="1" containsInteger="1" minValue="891500084" maxValue="891500084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26271" maxValue="2892774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6271" maxValue="2892774"/>
    </cacheField>
    <cacheField name="FECHA FACT IPS" numFmtId="14">
      <sharedItems containsSemiMixedTypes="0" containsNonDate="0" containsDate="1" containsString="0" minDate="2020-09-09T00:00:00" maxDate="2022-08-01T00:00:00"/>
    </cacheField>
    <cacheField name="VALOR FACT IPS" numFmtId="164">
      <sharedItems containsSemiMixedTypes="0" containsString="0" containsNumber="1" containsInteger="1" minValue="7932" maxValue="1011188"/>
    </cacheField>
    <cacheField name="SALDO FACT IPS" numFmtId="164">
      <sharedItems containsSemiMixedTypes="0" containsString="0" containsNumber="1" containsInteger="1" minValue="1000" maxValue="1011188"/>
    </cacheField>
    <cacheField name="OBSERVACION SASS" numFmtId="0">
      <sharedItems/>
    </cacheField>
    <cacheField name="ESTADO EPS AGOSTO 30" numFmtId="0">
      <sharedItems count="4">
        <s v="FACTURA NO RADICADA"/>
        <s v="FACTURA CANCELADA"/>
        <s v="FACTURACIÓN COVID-19"/>
        <s v="FACTURA PENDIENTE EN PROGRAMACIÓN DE PAGO"/>
      </sharedItems>
    </cacheField>
    <cacheField name="P. ABIERTAS IMPORTE" numFmtId="164">
      <sharedItems containsSemiMixedTypes="0" containsString="0" containsNumber="1" containsInteger="1" minValue="0" maxValue="484749"/>
    </cacheField>
    <cacheField name="P. ABIERTAS DOCUMENTO" numFmtId="0">
      <sharedItems containsString="0" containsBlank="1" containsNumber="1" containsInteger="1" minValue="1221736706" maxValue="1222085065"/>
    </cacheField>
    <cacheField name="FACTURACIÓN COVID-19" numFmtId="0">
      <sharedItems containsBlank="1"/>
    </cacheField>
    <cacheField name="VALIDACIÓN COVID-19" numFmtId="0">
      <sharedItems containsNonDate="0" containsString="0" containsBlank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781616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781616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164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164">
      <sharedItems containsNonDate="0" containsString="0" containsBlank="1"/>
    </cacheField>
    <cacheField name="SALDO SASS" numFmtId="164">
      <sharedItems containsSemiMixedTypes="0" containsString="0" containsNumber="1" containsInteger="1" minValue="0" maxValue="622270"/>
    </cacheField>
    <cacheField name="VALOR CANCELADO SAP" numFmtId="164">
      <sharedItems containsSemiMixedTypes="0" containsString="0" containsNumber="1" containsInteger="1" minValue="0" maxValue="781616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1222050007" maxValue="2201276926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0-10-05T00:00:00" maxDate="2022-08-0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1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01230" maxValue="20220830"/>
    </cacheField>
    <cacheField name="F RAD SASS" numFmtId="0">
      <sharedItems containsString="0" containsBlank="1" containsNumber="1" containsInteger="1" minValue="20201207" maxValue="20220817"/>
    </cacheField>
    <cacheField name="VALOR REPORTADO CRICULAR 030" numFmtId="164">
      <sharedItems containsSemiMixedTypes="0" containsString="0" containsNumber="1" containsInteger="1" minValue="0" maxValue="781616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">
  <r>
    <n v="891500084"/>
    <s v="HOSPITAL FRANCISCO DE PAULA SANTANDER"/>
    <s v="FE"/>
    <n v="120842"/>
    <s v="FE_120842"/>
    <s v="891500084_FE_120842"/>
    <m/>
    <m/>
    <d v="2021-10-01T00:00:00"/>
    <n v="220300"/>
    <n v="220300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1-11-08T00:00:00"/>
    <m/>
    <m/>
    <m/>
    <m/>
    <m/>
    <m/>
    <m/>
    <n v="0"/>
    <n v="0"/>
    <m/>
  </r>
  <r>
    <n v="891500084"/>
    <s v="HOSPITAL FRANCISCO DE PAULA SANTANDER"/>
    <s v="FE"/>
    <n v="124344"/>
    <s v="FE_124344"/>
    <s v="891500084_FE_124344"/>
    <m/>
    <m/>
    <d v="2021-10-10T00:00:00"/>
    <n v="116871"/>
    <n v="116871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1-11-08T00:00:00"/>
    <m/>
    <m/>
    <m/>
    <m/>
    <m/>
    <m/>
    <m/>
    <n v="0"/>
    <n v="0"/>
    <m/>
  </r>
  <r>
    <n v="891500084"/>
    <s v="HOSPITAL FRANCISCO DE PAULA SANTANDER"/>
    <s v="FE"/>
    <n v="132178"/>
    <s v="FE_132178"/>
    <s v="891500084_FE_132178"/>
    <m/>
    <m/>
    <d v="2021-10-28T00:00:00"/>
    <n v="117587"/>
    <n v="117587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1-11-08T00:00:00"/>
    <m/>
    <m/>
    <m/>
    <m/>
    <m/>
    <m/>
    <m/>
    <n v="0"/>
    <n v="0"/>
    <m/>
  </r>
  <r>
    <n v="891500084"/>
    <s v="HOSPITAL FRANCISCO DE PAULA SANTANDER"/>
    <s v="FE"/>
    <n v="161570"/>
    <s v="FE_161570"/>
    <s v="891500084_FE_161570"/>
    <m/>
    <m/>
    <d v="2022-01-05T00:00:00"/>
    <n v="402832"/>
    <n v="402832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2-02T00:00:00"/>
    <m/>
    <m/>
    <m/>
    <m/>
    <m/>
    <m/>
    <m/>
    <n v="0"/>
    <n v="0"/>
    <m/>
  </r>
  <r>
    <n v="891500084"/>
    <s v="HOSPITAL FRANCISCO DE PAULA SANTANDER"/>
    <s v="FE"/>
    <n v="161990"/>
    <s v="FE_161990"/>
    <s v="891500084_FE_161990"/>
    <m/>
    <m/>
    <d v="2022-01-06T00:00:00"/>
    <n v="121332"/>
    <n v="121332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2-02T00:00:00"/>
    <m/>
    <m/>
    <m/>
    <m/>
    <m/>
    <m/>
    <m/>
    <n v="0"/>
    <n v="0"/>
    <m/>
  </r>
  <r>
    <n v="891500084"/>
    <s v="HOSPITAL FRANCISCO DE PAULA SANTANDER"/>
    <s v="FE"/>
    <n v="168867"/>
    <s v="FE_168867"/>
    <s v="891500084_FE_168867"/>
    <m/>
    <m/>
    <d v="2022-01-25T00:00:00"/>
    <n v="689169"/>
    <n v="689169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2-02T00:00:00"/>
    <m/>
    <m/>
    <m/>
    <m/>
    <m/>
    <m/>
    <m/>
    <n v="0"/>
    <n v="0"/>
    <m/>
  </r>
  <r>
    <n v="891500084"/>
    <s v="HOSPITAL FRANCISCO DE PAULA SANTANDER"/>
    <s v="FE"/>
    <n v="198592"/>
    <s v="FE_198592"/>
    <s v="891500084_FE_198592"/>
    <m/>
    <m/>
    <d v="2022-04-01T00:00:00"/>
    <n v="95518"/>
    <n v="95518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5-09T00:00:00"/>
    <m/>
    <m/>
    <m/>
    <m/>
    <m/>
    <m/>
    <m/>
    <n v="0"/>
    <n v="0"/>
    <m/>
  </r>
  <r>
    <n v="891500084"/>
    <s v="HOSPITAL FRANCISCO DE PAULA SANTANDER"/>
    <s v="FE"/>
    <n v="198968"/>
    <s v="FE_198968"/>
    <s v="891500084_FE_198968"/>
    <m/>
    <m/>
    <d v="2022-04-02T00:00:00"/>
    <n v="47200"/>
    <n v="47200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5-05T00:00:00"/>
    <m/>
    <m/>
    <m/>
    <m/>
    <m/>
    <m/>
    <m/>
    <n v="0"/>
    <n v="0"/>
    <m/>
  </r>
  <r>
    <n v="891500084"/>
    <s v="HOSPITAL FRANCISCO DE PAULA SANTANDER"/>
    <s v="FE"/>
    <n v="202141"/>
    <s v="FE_202141"/>
    <s v="891500084_FE_202141"/>
    <m/>
    <m/>
    <d v="2022-04-11T00:00:00"/>
    <n v="193679"/>
    <n v="193679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5-09T00:00:00"/>
    <m/>
    <m/>
    <m/>
    <m/>
    <m/>
    <m/>
    <m/>
    <n v="0"/>
    <n v="0"/>
    <m/>
  </r>
  <r>
    <n v="891500084"/>
    <s v="HOSPITAL FRANCISCO DE PAULA SANTANDER"/>
    <s v="FE"/>
    <n v="203347"/>
    <s v="FE_203347"/>
    <s v="891500084_FE_203347"/>
    <m/>
    <m/>
    <d v="2022-04-13T00:00:00"/>
    <n v="7932"/>
    <n v="7932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5-09T00:00:00"/>
    <m/>
    <m/>
    <m/>
    <m/>
    <m/>
    <m/>
    <m/>
    <n v="0"/>
    <n v="0"/>
    <m/>
  </r>
  <r>
    <n v="891500084"/>
    <s v="HOSPITAL FRANCISCO DE PAULA SANTANDER"/>
    <s v="FE"/>
    <n v="203621"/>
    <s v="FE_203621"/>
    <s v="891500084_FE_203621"/>
    <m/>
    <m/>
    <d v="2022-04-13T00:00:00"/>
    <n v="203981"/>
    <n v="203981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5-09T00:00:00"/>
    <m/>
    <m/>
    <m/>
    <m/>
    <m/>
    <m/>
    <m/>
    <n v="0"/>
    <n v="0"/>
    <m/>
  </r>
  <r>
    <n v="891500084"/>
    <s v="HOSPITAL FRANCISCO DE PAULA SANTANDER"/>
    <s v="FE"/>
    <n v="203934"/>
    <s v="FE_203934"/>
    <s v="891500084_FE_203934"/>
    <m/>
    <m/>
    <d v="2022-04-14T00:00:00"/>
    <n v="898977"/>
    <n v="898977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5-09T00:00:00"/>
    <m/>
    <m/>
    <m/>
    <m/>
    <m/>
    <m/>
    <m/>
    <n v="0"/>
    <n v="0"/>
    <m/>
  </r>
  <r>
    <n v="891500084"/>
    <s v="HOSPITAL FRANCISCO DE PAULA SANTANDER"/>
    <s v="FE"/>
    <n v="204230"/>
    <s v="FE_204230"/>
    <s v="891500084_FE_204230"/>
    <m/>
    <m/>
    <d v="2022-04-17T00:00:00"/>
    <n v="97126"/>
    <n v="97126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5-09T00:00:00"/>
    <m/>
    <m/>
    <m/>
    <m/>
    <m/>
    <m/>
    <m/>
    <n v="0"/>
    <n v="0"/>
    <m/>
  </r>
  <r>
    <n v="891500084"/>
    <s v="HOSPITAL FRANCISCO DE PAULA SANTANDER"/>
    <s v="FE"/>
    <n v="204354"/>
    <s v="FE_204354"/>
    <s v="891500084_FE_204354"/>
    <m/>
    <m/>
    <d v="2022-04-18T00:00:00"/>
    <n v="702042"/>
    <n v="702042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5-09T00:00:00"/>
    <m/>
    <m/>
    <m/>
    <m/>
    <m/>
    <m/>
    <m/>
    <n v="0"/>
    <n v="0"/>
    <m/>
  </r>
  <r>
    <n v="891500084"/>
    <s v="HOSPITAL FRANCISCO DE PAULA SANTANDER"/>
    <s v="FE"/>
    <n v="204682"/>
    <s v="FE_204682"/>
    <s v="891500084_FE_204682"/>
    <m/>
    <m/>
    <d v="2022-04-18T00:00:00"/>
    <n v="119654"/>
    <n v="119654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5-09T00:00:00"/>
    <m/>
    <m/>
    <m/>
    <m/>
    <m/>
    <m/>
    <m/>
    <n v="0"/>
    <n v="0"/>
    <m/>
  </r>
  <r>
    <n v="891500084"/>
    <s v="HOSPITAL FRANCISCO DE PAULA SANTANDER"/>
    <s v="FE"/>
    <n v="205323"/>
    <s v="FE_205323"/>
    <s v="891500084_FE_205323"/>
    <m/>
    <m/>
    <d v="2022-04-19T00:00:00"/>
    <n v="55200"/>
    <n v="55200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5-05T00:00:00"/>
    <m/>
    <m/>
    <m/>
    <m/>
    <m/>
    <m/>
    <m/>
    <n v="0"/>
    <n v="0"/>
    <m/>
  </r>
  <r>
    <n v="891500084"/>
    <s v="HOSPITAL FRANCISCO DE PAULA SANTANDER"/>
    <s v="FE"/>
    <n v="207408"/>
    <s v="FE_207408"/>
    <s v="891500084_FE_207408"/>
    <m/>
    <m/>
    <d v="2022-04-23T00:00:00"/>
    <n v="73902"/>
    <n v="73902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5-09T00:00:00"/>
    <m/>
    <m/>
    <m/>
    <m/>
    <m/>
    <m/>
    <m/>
    <n v="0"/>
    <n v="0"/>
    <m/>
  </r>
  <r>
    <n v="891500084"/>
    <s v="HOSPITAL FRANCISCO DE PAULA SANTANDER"/>
    <s v="FE"/>
    <n v="208203"/>
    <s v="FE_208203"/>
    <s v="891500084_FE_208203"/>
    <m/>
    <m/>
    <d v="2022-04-25T00:00:00"/>
    <n v="114321"/>
    <n v="114321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5-09T00:00:00"/>
    <m/>
    <m/>
    <m/>
    <m/>
    <m/>
    <m/>
    <m/>
    <n v="0"/>
    <n v="0"/>
    <m/>
  </r>
  <r>
    <n v="891500084"/>
    <s v="HOSPITAL FRANCISCO DE PAULA SANTANDER"/>
    <s v="FE"/>
    <n v="210465"/>
    <s v="FE_210465"/>
    <s v="891500084_FE_210465"/>
    <m/>
    <m/>
    <d v="2022-04-29T00:00:00"/>
    <n v="64420"/>
    <n v="64420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5-05T00:00:00"/>
    <m/>
    <m/>
    <m/>
    <m/>
    <m/>
    <m/>
    <m/>
    <n v="0"/>
    <n v="0"/>
    <m/>
  </r>
  <r>
    <n v="891500084"/>
    <s v="HOSPITAL FRANCISCO DE PAULA SANTANDER"/>
    <s v="FE"/>
    <n v="213803"/>
    <s v="FE_213803"/>
    <s v="891500084_FE_213803"/>
    <m/>
    <m/>
    <d v="2022-05-06T00:00:00"/>
    <n v="184159"/>
    <n v="184159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6-02T00:00:00"/>
    <m/>
    <m/>
    <m/>
    <m/>
    <m/>
    <m/>
    <m/>
    <n v="0"/>
    <n v="0"/>
    <m/>
  </r>
  <r>
    <n v="891500084"/>
    <s v="HOSPITAL FRANCISCO DE PAULA SANTANDER"/>
    <s v="FE"/>
    <n v="217481"/>
    <s v="FE_217481"/>
    <s v="891500084_FE_217481"/>
    <m/>
    <m/>
    <d v="2022-05-14T00:00:00"/>
    <n v="486091"/>
    <n v="486091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6-02T00:00:00"/>
    <m/>
    <m/>
    <m/>
    <m/>
    <m/>
    <m/>
    <m/>
    <n v="0"/>
    <n v="0"/>
    <m/>
  </r>
  <r>
    <n v="891500084"/>
    <s v="HOSPITAL FRANCISCO DE PAULA SANTANDER"/>
    <s v="FE"/>
    <n v="218676"/>
    <s v="FE_218676"/>
    <s v="891500084_FE_218676"/>
    <m/>
    <m/>
    <d v="2022-05-17T00:00:00"/>
    <n v="66617"/>
    <n v="66617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6-02T00:00:00"/>
    <m/>
    <m/>
    <m/>
    <m/>
    <m/>
    <m/>
    <m/>
    <n v="0"/>
    <n v="0"/>
    <m/>
  </r>
  <r>
    <n v="891500084"/>
    <s v="HOSPITAL FRANCISCO DE PAULA SANTANDER"/>
    <s v="FE"/>
    <n v="218859"/>
    <s v="FE_218859"/>
    <s v="891500084_FE_218859"/>
    <m/>
    <m/>
    <d v="2022-05-18T00:00:00"/>
    <n v="1011188"/>
    <n v="1011188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6-02T00:00:00"/>
    <m/>
    <m/>
    <m/>
    <m/>
    <m/>
    <m/>
    <m/>
    <n v="0"/>
    <n v="0"/>
    <m/>
  </r>
  <r>
    <n v="891500084"/>
    <s v="HOSPITAL FRANCISCO DE PAULA SANTANDER"/>
    <s v="FE"/>
    <n v="219233"/>
    <s v="FE_219233"/>
    <s v="891500084_FE_219233"/>
    <m/>
    <m/>
    <d v="2022-05-18T00:00:00"/>
    <n v="131765"/>
    <n v="131765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6-02T00:00:00"/>
    <m/>
    <m/>
    <m/>
    <m/>
    <m/>
    <m/>
    <m/>
    <n v="0"/>
    <n v="0"/>
    <m/>
  </r>
  <r>
    <n v="891500084"/>
    <s v="HOSPITAL FRANCISCO DE PAULA SANTANDER"/>
    <s v="FE"/>
    <n v="223303"/>
    <s v="FE_223303"/>
    <s v="891500084_FE_223303"/>
    <m/>
    <m/>
    <d v="2022-05-26T00:00:00"/>
    <n v="128782"/>
    <n v="128782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6-02T00:00:00"/>
    <m/>
    <m/>
    <m/>
    <m/>
    <m/>
    <m/>
    <m/>
    <n v="0"/>
    <n v="0"/>
    <m/>
  </r>
  <r>
    <n v="891500084"/>
    <s v="HOSPITAL FRANCISCO DE PAULA SANTANDER"/>
    <s v="FE"/>
    <n v="225197"/>
    <s v="FE_225197"/>
    <s v="891500084_FE_225197"/>
    <m/>
    <m/>
    <d v="2022-05-31T00:00:00"/>
    <n v="808670"/>
    <n v="808670"/>
    <s v="A)Factura no radicada en ERP"/>
    <x v="0"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6-02T00:00:00"/>
    <m/>
    <m/>
    <m/>
    <m/>
    <m/>
    <m/>
    <m/>
    <n v="0"/>
    <n v="0"/>
    <m/>
  </r>
  <r>
    <n v="891500084"/>
    <s v="HOSPITAL FRANCISCO DE PAULA SANTANDER"/>
    <s v="FE"/>
    <n v="26271"/>
    <s v="FE_26271"/>
    <s v="891500084_FE_26271"/>
    <s v="FE"/>
    <n v="26271"/>
    <d v="2021-02-16T00:00:00"/>
    <n v="90200"/>
    <n v="90200"/>
    <s v="B)Factura sin saldo ERP"/>
    <x v="1"/>
    <n v="0"/>
    <m/>
    <m/>
    <m/>
    <s v="OK"/>
    <n v="90200"/>
    <n v="0"/>
    <n v="0"/>
    <n v="0"/>
    <n v="90200"/>
    <n v="0"/>
    <m/>
    <n v="0"/>
    <m/>
    <n v="0"/>
    <n v="90200"/>
    <n v="0"/>
    <n v="2201276926"/>
    <s v="26.08.2022"/>
    <n v="0"/>
    <d v="2021-03-09T00:00:00"/>
    <m/>
    <n v="2"/>
    <m/>
    <m/>
    <n v="2"/>
    <n v="20220630"/>
    <n v="20220623"/>
    <n v="90200"/>
    <n v="0"/>
    <m/>
  </r>
  <r>
    <n v="891500084"/>
    <s v="HOSPITAL FRANCISCO DE PAULA SANTANDER"/>
    <s v="FE"/>
    <n v="53888"/>
    <s v="FE_53888"/>
    <s v="891500084_FE_53888"/>
    <s v="FE"/>
    <n v="53888"/>
    <d v="2021-04-22T00:00:00"/>
    <n v="60000"/>
    <n v="60000"/>
    <s v="B)Factura sin saldo ERP"/>
    <x v="2"/>
    <n v="60000"/>
    <n v="1221736706"/>
    <s v="ESTADO DOS"/>
    <m/>
    <s v="OK"/>
    <n v="60000"/>
    <n v="0"/>
    <n v="0"/>
    <n v="0"/>
    <n v="60000"/>
    <n v="0"/>
    <m/>
    <n v="0"/>
    <m/>
    <n v="0"/>
    <n v="0"/>
    <n v="0"/>
    <m/>
    <m/>
    <n v="0"/>
    <d v="2021-05-06T00:00:00"/>
    <m/>
    <n v="2"/>
    <m/>
    <m/>
    <n v="1"/>
    <n v="20210531"/>
    <n v="20210506"/>
    <n v="60000"/>
    <n v="0"/>
    <m/>
  </r>
  <r>
    <n v="891500084"/>
    <s v="HOSPITAL FRANCISCO DE PAULA SANTANDER"/>
    <s v="FE"/>
    <n v="161090"/>
    <s v="FE_161090"/>
    <s v="891500084_FE_161090"/>
    <s v="FE"/>
    <n v="161090"/>
    <d v="2022-01-03T00:00:00"/>
    <n v="540546"/>
    <n v="106000"/>
    <s v="B)Factura sin saldo ERP"/>
    <x v="1"/>
    <n v="0"/>
    <m/>
    <m/>
    <m/>
    <s v="OK"/>
    <n v="540546"/>
    <n v="0"/>
    <n v="0"/>
    <n v="0"/>
    <n v="540546"/>
    <n v="0"/>
    <m/>
    <n v="0"/>
    <m/>
    <n v="0"/>
    <n v="540546"/>
    <n v="0"/>
    <n v="1222050007"/>
    <s v="26.08.2022"/>
    <n v="0"/>
    <d v="2022-02-02T00:00:00"/>
    <m/>
    <n v="2"/>
    <m/>
    <m/>
    <n v="2"/>
    <n v="20220630"/>
    <n v="20220623"/>
    <n v="540546"/>
    <n v="0"/>
    <m/>
  </r>
  <r>
    <n v="891500084"/>
    <s v="HOSPITAL FRANCISCO DE PAULA SANTANDER"/>
    <s v="FE"/>
    <n v="226868"/>
    <s v="FE_226868"/>
    <s v="891500084_FE_226868"/>
    <s v="FE"/>
    <n v="226868"/>
    <d v="2022-06-04T00:00:00"/>
    <n v="47200"/>
    <n v="47200"/>
    <s v="B)Factura sin saldo ERP"/>
    <x v="1"/>
    <n v="0"/>
    <m/>
    <m/>
    <m/>
    <s v="OK"/>
    <n v="47200"/>
    <n v="0"/>
    <n v="0"/>
    <n v="0"/>
    <n v="47200"/>
    <n v="0"/>
    <m/>
    <n v="0"/>
    <m/>
    <n v="0"/>
    <n v="47200"/>
    <n v="0"/>
    <n v="2201276926"/>
    <s v="26.08.2022"/>
    <n v="0"/>
    <d v="2022-07-05T00:00:00"/>
    <m/>
    <n v="2"/>
    <m/>
    <m/>
    <n v="1"/>
    <n v="20220730"/>
    <n v="20220722"/>
    <n v="47200"/>
    <n v="0"/>
    <m/>
  </r>
  <r>
    <n v="891500084"/>
    <s v="HOSPITAL FRANCISCO DE PAULA SANTANDER"/>
    <s v="FE"/>
    <n v="227084"/>
    <s v="FE_227084"/>
    <s v="891500084_FE_227084"/>
    <s v="FE"/>
    <n v="227084"/>
    <d v="2022-06-05T00:00:00"/>
    <n v="168850"/>
    <n v="168850"/>
    <s v="B)Factura sin saldo ERP"/>
    <x v="3"/>
    <n v="168850"/>
    <n v="1222085062"/>
    <m/>
    <m/>
    <s v="OK"/>
    <n v="168850"/>
    <n v="0"/>
    <n v="0"/>
    <n v="0"/>
    <n v="168850"/>
    <n v="0"/>
    <m/>
    <n v="0"/>
    <m/>
    <n v="0"/>
    <n v="0"/>
    <n v="0"/>
    <m/>
    <m/>
    <n v="0"/>
    <d v="2022-07-05T00:00:00"/>
    <m/>
    <n v="2"/>
    <m/>
    <m/>
    <n v="1"/>
    <n v="20220730"/>
    <n v="20220722"/>
    <n v="168850"/>
    <n v="0"/>
    <m/>
  </r>
  <r>
    <n v="891500084"/>
    <s v="HOSPITAL FRANCISCO DE PAULA SANTANDER"/>
    <s v="FE"/>
    <n v="230011"/>
    <s v="FE_230011"/>
    <s v="891500084_FE_230011"/>
    <s v="FE"/>
    <n v="230011"/>
    <d v="2022-06-11T00:00:00"/>
    <n v="105800"/>
    <n v="105800"/>
    <s v="B)Factura sin saldo ERP"/>
    <x v="3"/>
    <n v="105800"/>
    <n v="1222085063"/>
    <m/>
    <m/>
    <s v="OK"/>
    <n v="105800"/>
    <n v="0"/>
    <n v="0"/>
    <n v="0"/>
    <n v="105800"/>
    <n v="0"/>
    <m/>
    <n v="0"/>
    <m/>
    <n v="0"/>
    <n v="0"/>
    <n v="0"/>
    <m/>
    <m/>
    <n v="0"/>
    <d v="2022-07-05T00:00:00"/>
    <m/>
    <n v="2"/>
    <m/>
    <m/>
    <n v="1"/>
    <n v="20220730"/>
    <n v="20220722"/>
    <n v="105800"/>
    <n v="0"/>
    <m/>
  </r>
  <r>
    <n v="891500084"/>
    <s v="HOSPITAL FRANCISCO DE PAULA SANTANDER"/>
    <s v="FE"/>
    <n v="232363"/>
    <s v="FE_232363"/>
    <s v="891500084_FE_232363"/>
    <s v="FE"/>
    <n v="232363"/>
    <d v="2022-06-16T00:00:00"/>
    <n v="88566"/>
    <n v="88566"/>
    <s v="B)Factura sin saldo ERP"/>
    <x v="3"/>
    <n v="88566"/>
    <n v="1222085064"/>
    <m/>
    <m/>
    <s v="OK"/>
    <n v="88566"/>
    <n v="0"/>
    <n v="0"/>
    <n v="0"/>
    <n v="88566"/>
    <n v="0"/>
    <m/>
    <n v="0"/>
    <m/>
    <n v="0"/>
    <n v="0"/>
    <n v="0"/>
    <m/>
    <m/>
    <n v="0"/>
    <d v="2022-07-05T00:00:00"/>
    <m/>
    <n v="2"/>
    <m/>
    <m/>
    <n v="1"/>
    <n v="20220730"/>
    <n v="20220722"/>
    <n v="88566"/>
    <n v="0"/>
    <m/>
  </r>
  <r>
    <n v="891500084"/>
    <s v="HOSPITAL FRANCISCO DE PAULA SANTANDER"/>
    <s v="FE"/>
    <n v="232853"/>
    <s v="FE_232853"/>
    <s v="891500084_FE_232853"/>
    <s v="FE"/>
    <n v="232853"/>
    <d v="2022-06-17T00:00:00"/>
    <n v="484749"/>
    <n v="484749"/>
    <s v="B)Factura sin saldo ERP"/>
    <x v="3"/>
    <n v="484749"/>
    <n v="1222085065"/>
    <m/>
    <m/>
    <s v="OK"/>
    <n v="484749"/>
    <n v="0"/>
    <n v="0"/>
    <n v="0"/>
    <n v="484749"/>
    <n v="0"/>
    <m/>
    <n v="0"/>
    <m/>
    <n v="0"/>
    <n v="0"/>
    <n v="0"/>
    <m/>
    <m/>
    <n v="0"/>
    <d v="2022-07-05T00:00:00"/>
    <m/>
    <n v="2"/>
    <m/>
    <m/>
    <n v="1"/>
    <n v="20220730"/>
    <n v="20220722"/>
    <n v="484749"/>
    <n v="0"/>
    <m/>
  </r>
  <r>
    <n v="891500084"/>
    <s v="HOSPITAL FRANCISCO DE PAULA SANTANDER"/>
    <s v="FE"/>
    <n v="236637"/>
    <s v="FE_236637"/>
    <s v="891500084_FE_236637"/>
    <s v="FE"/>
    <n v="236637"/>
    <d v="2022-06-27T00:00:00"/>
    <n v="354089"/>
    <n v="354089"/>
    <s v="B)Factura sin saldo ERP"/>
    <x v="1"/>
    <n v="0"/>
    <m/>
    <m/>
    <m/>
    <s v="OK"/>
    <n v="354089"/>
    <n v="0"/>
    <n v="0"/>
    <n v="0"/>
    <n v="354089"/>
    <n v="0"/>
    <m/>
    <n v="0"/>
    <m/>
    <n v="0"/>
    <n v="354089"/>
    <n v="0"/>
    <n v="2201276926"/>
    <s v="26.08.2022"/>
    <n v="0"/>
    <d v="2022-07-05T00:00:00"/>
    <m/>
    <n v="2"/>
    <m/>
    <m/>
    <n v="1"/>
    <n v="20220730"/>
    <n v="20220727"/>
    <n v="354089"/>
    <n v="0"/>
    <m/>
  </r>
  <r>
    <n v="891500084"/>
    <s v="HOSPITAL FRANCISCO DE PAULA SANTANDER"/>
    <m/>
    <n v="2869412"/>
    <s v="_2869412"/>
    <s v="891500084__2869412"/>
    <m/>
    <n v="2869412"/>
    <d v="2020-09-09T00:00:00"/>
    <n v="60000"/>
    <n v="60000"/>
    <s v="B)Factura sin saldo ERP"/>
    <x v="2"/>
    <n v="60000"/>
    <n v="1221797049"/>
    <s v="ESTADO DOS"/>
    <m/>
    <s v="OK"/>
    <n v="60000"/>
    <n v="0"/>
    <n v="0"/>
    <n v="0"/>
    <n v="60000"/>
    <n v="0"/>
    <m/>
    <n v="0"/>
    <m/>
    <n v="0"/>
    <n v="0"/>
    <n v="0"/>
    <m/>
    <m/>
    <n v="0"/>
    <d v="2020-10-05T00:00:00"/>
    <m/>
    <n v="2"/>
    <m/>
    <m/>
    <n v="1"/>
    <n v="20210630"/>
    <n v="20210605"/>
    <n v="60000"/>
    <n v="0"/>
    <m/>
  </r>
  <r>
    <n v="891500084"/>
    <s v="HOSPITAL FRANCISCO DE PAULA SANTANDER"/>
    <m/>
    <n v="2892774"/>
    <s v="_2892774"/>
    <s v="891500084__2892774"/>
    <m/>
    <n v="2892774"/>
    <d v="2020-11-24T00:00:00"/>
    <n v="782616"/>
    <n v="1000"/>
    <s v="B)Factura sin saldo ERP/conciliar diferencia valor de factura"/>
    <x v="1"/>
    <n v="0"/>
    <m/>
    <m/>
    <m/>
    <s v="OK"/>
    <n v="781616"/>
    <n v="0"/>
    <n v="0"/>
    <n v="0"/>
    <n v="781616"/>
    <n v="0"/>
    <m/>
    <n v="0"/>
    <m/>
    <n v="0"/>
    <n v="781616"/>
    <n v="0"/>
    <n v="2201002506"/>
    <s v="29.01.2021"/>
    <n v="0"/>
    <d v="2020-12-05T00:00:00"/>
    <m/>
    <n v="2"/>
    <m/>
    <m/>
    <n v="1"/>
    <n v="20201230"/>
    <n v="20201207"/>
    <n v="781616"/>
    <n v="0"/>
    <m/>
  </r>
  <r>
    <n v="891500084"/>
    <s v="HOSPITAL FRANCISCO DE PAULA SANTANDER"/>
    <s v="FE"/>
    <n v="241098"/>
    <s v="FE_241098"/>
    <s v="891500084_FE_241098"/>
    <s v="FE"/>
    <n v="241098"/>
    <d v="2022-07-07T00:00:00"/>
    <n v="55851"/>
    <n v="55851"/>
    <s v="G)factura inicial en Gestion por ERP"/>
    <x v="3"/>
    <n v="0"/>
    <m/>
    <m/>
    <m/>
    <s v="OK"/>
    <n v="55851"/>
    <n v="0"/>
    <n v="0"/>
    <n v="0"/>
    <n v="0"/>
    <n v="0"/>
    <m/>
    <n v="0"/>
    <m/>
    <n v="55851"/>
    <n v="0"/>
    <n v="0"/>
    <m/>
    <m/>
    <n v="0"/>
    <d v="2022-08-03T00:00:00"/>
    <m/>
    <n v="1"/>
    <m/>
    <m/>
    <n v="1"/>
    <n v="20220830"/>
    <n v="20220817"/>
    <n v="55851"/>
    <n v="0"/>
    <m/>
  </r>
  <r>
    <n v="891500084"/>
    <s v="HOSPITAL FRANCISCO DE PAULA SANTANDER"/>
    <s v="FE"/>
    <n v="247909"/>
    <s v="FE_247909"/>
    <s v="891500084_FE_247909"/>
    <s v="FE"/>
    <n v="247909"/>
    <d v="2022-07-22T00:00:00"/>
    <n v="68409"/>
    <n v="68409"/>
    <s v="G)factura inicial en Gestion por ERP"/>
    <x v="3"/>
    <n v="0"/>
    <m/>
    <m/>
    <m/>
    <s v="OK"/>
    <n v="68409"/>
    <n v="0"/>
    <n v="0"/>
    <n v="0"/>
    <n v="0"/>
    <n v="0"/>
    <m/>
    <n v="0"/>
    <m/>
    <n v="68409"/>
    <n v="0"/>
    <n v="0"/>
    <m/>
    <m/>
    <n v="0"/>
    <d v="2022-08-03T00:00:00"/>
    <m/>
    <n v="1"/>
    <m/>
    <m/>
    <n v="1"/>
    <n v="20220830"/>
    <n v="20220817"/>
    <n v="68409"/>
    <n v="0"/>
    <m/>
  </r>
  <r>
    <n v="891500084"/>
    <s v="HOSPITAL FRANCISCO DE PAULA SANTANDER"/>
    <s v="FE"/>
    <n v="247937"/>
    <s v="FE_247937"/>
    <s v="891500084_FE_247937"/>
    <s v="FE"/>
    <n v="247937"/>
    <d v="2022-07-23T00:00:00"/>
    <n v="622270"/>
    <n v="622270"/>
    <s v="G)factura inicial en Gestion por ERP"/>
    <x v="3"/>
    <n v="0"/>
    <m/>
    <m/>
    <m/>
    <s v="OK"/>
    <n v="622270"/>
    <n v="0"/>
    <n v="0"/>
    <n v="0"/>
    <n v="0"/>
    <n v="0"/>
    <m/>
    <n v="0"/>
    <m/>
    <n v="622270"/>
    <n v="0"/>
    <n v="0"/>
    <m/>
    <m/>
    <n v="0"/>
    <d v="2022-08-03T00:00:00"/>
    <m/>
    <n v="1"/>
    <m/>
    <m/>
    <n v="1"/>
    <n v="20220830"/>
    <n v="20220817"/>
    <n v="622270"/>
    <n v="0"/>
    <m/>
  </r>
  <r>
    <n v="891500084"/>
    <s v="HOSPITAL FRANCISCO DE PAULA SANTANDER"/>
    <s v="FE"/>
    <n v="248368"/>
    <s v="FE_248368"/>
    <s v="891500084_FE_248368"/>
    <s v="FE"/>
    <n v="248368"/>
    <d v="2022-07-24T00:00:00"/>
    <n v="261508"/>
    <n v="261508"/>
    <s v="G)factura inicial en Gestion por ERP"/>
    <x v="3"/>
    <n v="0"/>
    <m/>
    <m/>
    <m/>
    <s v="OK"/>
    <n v="261508"/>
    <n v="0"/>
    <n v="0"/>
    <n v="0"/>
    <n v="0"/>
    <n v="0"/>
    <m/>
    <n v="0"/>
    <m/>
    <n v="261508"/>
    <n v="0"/>
    <n v="0"/>
    <m/>
    <m/>
    <n v="0"/>
    <d v="2022-08-03T00:00:00"/>
    <m/>
    <n v="1"/>
    <m/>
    <m/>
    <n v="1"/>
    <n v="20220830"/>
    <n v="20220817"/>
    <n v="261508"/>
    <n v="0"/>
    <m/>
  </r>
  <r>
    <n v="891500084"/>
    <s v="HOSPITAL FRANCISCO DE PAULA SANTANDER"/>
    <s v="FE"/>
    <n v="252438"/>
    <s v="FE_252438"/>
    <s v="891500084_FE_252438"/>
    <s v="FE"/>
    <n v="252438"/>
    <d v="2022-07-31T00:00:00"/>
    <n v="129755"/>
    <n v="129755"/>
    <s v="G)factura inicial en Gestion por ERP"/>
    <x v="3"/>
    <n v="0"/>
    <m/>
    <m/>
    <m/>
    <s v="OK"/>
    <n v="129755"/>
    <n v="0"/>
    <n v="0"/>
    <n v="0"/>
    <n v="0"/>
    <n v="0"/>
    <m/>
    <n v="0"/>
    <m/>
    <n v="129755"/>
    <n v="0"/>
    <n v="0"/>
    <m/>
    <m/>
    <n v="0"/>
    <d v="2022-08-03T00:00:00"/>
    <m/>
    <n v="1"/>
    <m/>
    <m/>
    <n v="1"/>
    <n v="20220830"/>
    <n v="20220817"/>
    <n v="129755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5">
        <item x="1"/>
        <item x="0"/>
        <item x="3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64"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5">
    <i>
      <x v="3"/>
    </i>
    <i>
      <x/>
    </i>
    <i>
      <x v="2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2" type="button" dataOnly="0" labelOnly="1" outline="0" axis="axisRow" fieldPosition="0"/>
    </format>
    <format dxfId="8">
      <pivotArea dataOnly="0" labelOnly="1" fieldPosition="0">
        <references count="1">
          <reference field="12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field="12" type="button" dataOnly="0" labelOnly="1" outline="0" axis="axisRow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workbookViewId="0">
      <selection activeCell="O16" sqref="O16"/>
    </sheetView>
  </sheetViews>
  <sheetFormatPr baseColWidth="10" defaultRowHeight="15" x14ac:dyDescent="0.25"/>
  <sheetData>
    <row r="1" spans="1:15" x14ac:dyDescent="0.25">
      <c r="G1" s="10"/>
      <c r="H1" s="10"/>
      <c r="I1" s="10"/>
      <c r="J1" s="10"/>
      <c r="K1" s="10"/>
      <c r="L1" s="10"/>
      <c r="M1" s="10"/>
      <c r="N1" s="10"/>
      <c r="O1" s="10"/>
    </row>
    <row r="2" spans="1:15" ht="15.75" x14ac:dyDescent="0.25">
      <c r="A2" s="53"/>
      <c r="B2" s="54"/>
      <c r="C2" s="90" t="s">
        <v>163</v>
      </c>
      <c r="D2" s="91"/>
      <c r="E2" s="91"/>
      <c r="F2" s="91"/>
      <c r="G2" s="91"/>
      <c r="H2" s="91"/>
      <c r="I2" s="91"/>
      <c r="J2" s="55"/>
      <c r="K2" s="56"/>
      <c r="L2" s="10"/>
      <c r="M2" s="10"/>
      <c r="N2" s="10"/>
      <c r="O2" s="10"/>
    </row>
    <row r="3" spans="1:15" x14ac:dyDescent="0.25">
      <c r="A3" s="57"/>
      <c r="B3" s="58"/>
      <c r="C3" s="92" t="s">
        <v>164</v>
      </c>
      <c r="D3" s="93"/>
      <c r="E3" s="93"/>
      <c r="F3" s="93"/>
      <c r="G3" s="93"/>
      <c r="H3" s="93"/>
      <c r="I3" s="93"/>
      <c r="J3" s="59"/>
      <c r="K3" s="60"/>
      <c r="L3" s="10"/>
      <c r="M3" s="10"/>
      <c r="N3" s="10"/>
      <c r="O3" s="10"/>
    </row>
    <row r="4" spans="1:15" x14ac:dyDescent="0.25">
      <c r="A4" s="57"/>
      <c r="B4" s="58"/>
      <c r="C4" s="61"/>
      <c r="D4" s="62"/>
      <c r="E4" s="62"/>
      <c r="F4" s="62"/>
      <c r="G4" s="62"/>
      <c r="H4" s="62"/>
      <c r="I4" s="62"/>
      <c r="J4" s="59"/>
      <c r="K4" s="60"/>
      <c r="L4" s="10"/>
      <c r="M4" s="10"/>
      <c r="N4" s="10"/>
      <c r="O4" s="10"/>
    </row>
    <row r="5" spans="1:15" x14ac:dyDescent="0.25">
      <c r="A5" s="63"/>
      <c r="B5" s="64"/>
      <c r="C5" s="94" t="s">
        <v>165</v>
      </c>
      <c r="D5" s="95"/>
      <c r="E5" s="95"/>
      <c r="F5" s="95"/>
      <c r="G5" s="95"/>
      <c r="H5" s="95"/>
      <c r="I5" s="96"/>
      <c r="J5" s="65"/>
      <c r="K5" s="66"/>
      <c r="L5" s="10"/>
      <c r="M5" s="10"/>
      <c r="N5" s="10"/>
      <c r="O5" s="10"/>
    </row>
    <row r="6" spans="1:15" x14ac:dyDescent="0.25">
      <c r="A6" s="67"/>
      <c r="B6" s="67"/>
      <c r="C6" s="68"/>
      <c r="D6" s="69"/>
      <c r="E6" s="69"/>
      <c r="F6" s="69"/>
      <c r="G6" s="69"/>
      <c r="H6" s="69"/>
      <c r="I6" s="69"/>
      <c r="J6" s="69"/>
      <c r="K6" s="67"/>
      <c r="L6" s="10"/>
      <c r="M6" s="10"/>
      <c r="N6" s="10"/>
      <c r="O6" s="10"/>
    </row>
    <row r="7" spans="1:15" x14ac:dyDescent="0.25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10"/>
      <c r="M7" s="10"/>
      <c r="N7" s="10"/>
      <c r="O7" s="10"/>
    </row>
    <row r="8" spans="1:15" x14ac:dyDescent="0.25">
      <c r="A8" s="71" t="s">
        <v>166</v>
      </c>
      <c r="B8" s="71"/>
      <c r="C8" s="72" t="s">
        <v>167</v>
      </c>
      <c r="D8" s="70"/>
      <c r="E8" s="70"/>
      <c r="F8" s="70"/>
      <c r="G8" s="70"/>
      <c r="H8" s="70"/>
      <c r="I8" s="70"/>
      <c r="J8" s="70"/>
      <c r="K8" s="70"/>
      <c r="L8" s="10"/>
      <c r="M8" s="10"/>
      <c r="N8" s="10"/>
      <c r="O8" s="10"/>
    </row>
    <row r="9" spans="1:15" x14ac:dyDescent="0.25">
      <c r="A9" s="71" t="s">
        <v>168</v>
      </c>
      <c r="B9" s="70"/>
      <c r="C9" s="72" t="s">
        <v>169</v>
      </c>
      <c r="D9" s="70"/>
      <c r="E9" s="70"/>
      <c r="F9" s="70"/>
      <c r="G9" s="70"/>
      <c r="H9" s="70"/>
      <c r="I9" s="70"/>
      <c r="J9" s="70"/>
      <c r="K9" s="70"/>
      <c r="L9" s="10"/>
      <c r="M9" s="10"/>
      <c r="N9" s="10"/>
      <c r="O9" s="10"/>
    </row>
    <row r="10" spans="1:15" x14ac:dyDescent="0.25">
      <c r="A10" s="71" t="s">
        <v>170</v>
      </c>
      <c r="B10" s="70"/>
      <c r="C10" s="71" t="s">
        <v>171</v>
      </c>
      <c r="D10" s="70"/>
      <c r="E10" s="73"/>
      <c r="F10" s="70"/>
      <c r="G10" s="70"/>
      <c r="H10" s="74"/>
      <c r="I10" s="74"/>
      <c r="J10" s="74"/>
      <c r="K10" s="70"/>
      <c r="L10" s="10"/>
      <c r="M10" s="10"/>
      <c r="N10" s="10"/>
      <c r="O10" s="10"/>
    </row>
    <row r="11" spans="1:15" x14ac:dyDescent="0.25">
      <c r="A11" s="71" t="s">
        <v>172</v>
      </c>
      <c r="B11" s="70"/>
      <c r="C11" s="71" t="s">
        <v>173</v>
      </c>
      <c r="D11" s="70"/>
      <c r="E11" s="70"/>
      <c r="F11" s="70"/>
      <c r="G11" s="71" t="s">
        <v>174</v>
      </c>
      <c r="H11" s="75" t="s">
        <v>175</v>
      </c>
      <c r="I11" s="74"/>
      <c r="J11" s="74"/>
      <c r="K11" s="70"/>
      <c r="L11" s="10"/>
      <c r="M11" s="10"/>
      <c r="N11" s="10"/>
      <c r="O11" s="10"/>
    </row>
    <row r="12" spans="1:15" x14ac:dyDescent="0.25">
      <c r="A12" s="71" t="s">
        <v>176</v>
      </c>
      <c r="B12" s="70"/>
      <c r="C12" s="71" t="s">
        <v>177</v>
      </c>
      <c r="D12" s="70"/>
      <c r="E12" s="70"/>
      <c r="F12" s="70"/>
      <c r="G12" s="71" t="s">
        <v>178</v>
      </c>
      <c r="H12" s="76" t="s">
        <v>179</v>
      </c>
      <c r="I12" s="74"/>
      <c r="J12" s="74"/>
      <c r="K12" s="70"/>
      <c r="L12" s="10"/>
      <c r="M12" s="10"/>
      <c r="N12" s="10"/>
      <c r="O12" s="10"/>
    </row>
    <row r="13" spans="1:15" x14ac:dyDescent="0.25">
      <c r="A13" s="71" t="s">
        <v>180</v>
      </c>
      <c r="B13" s="70"/>
      <c r="C13" s="71" t="s">
        <v>181</v>
      </c>
      <c r="D13" s="70"/>
      <c r="E13" s="70"/>
      <c r="F13" s="70"/>
      <c r="G13" t="s">
        <v>182</v>
      </c>
      <c r="H13" s="77">
        <f>+K63</f>
        <v>9863562</v>
      </c>
      <c r="I13" s="70"/>
      <c r="J13" s="70"/>
      <c r="K13" s="70"/>
      <c r="L13" s="10"/>
      <c r="M13" s="10"/>
      <c r="N13" s="10"/>
      <c r="O13" s="10"/>
    </row>
    <row r="14" spans="1:15" x14ac:dyDescent="0.25">
      <c r="A14" s="71" t="s">
        <v>183</v>
      </c>
      <c r="B14" s="70"/>
      <c r="C14" s="71" t="s">
        <v>184</v>
      </c>
      <c r="D14" s="70"/>
      <c r="E14" s="70"/>
      <c r="F14" s="70"/>
      <c r="G14" s="70"/>
      <c r="H14" s="70"/>
      <c r="I14" s="70"/>
      <c r="J14" s="70"/>
      <c r="K14" s="70"/>
      <c r="L14" s="10"/>
      <c r="M14" s="10"/>
      <c r="N14" s="10"/>
      <c r="O14" s="10"/>
    </row>
    <row r="15" spans="1:15" x14ac:dyDescent="0.25">
      <c r="A15" s="71" t="s">
        <v>185</v>
      </c>
      <c r="B15" s="70"/>
      <c r="C15" s="71" t="s">
        <v>186</v>
      </c>
      <c r="D15" s="70"/>
      <c r="E15" s="70"/>
      <c r="F15" s="70"/>
      <c r="G15" s="70"/>
      <c r="H15" s="70"/>
      <c r="I15" s="70"/>
      <c r="J15" s="70"/>
      <c r="K15" s="70"/>
      <c r="L15" s="10"/>
      <c r="M15" s="10"/>
      <c r="N15" s="10"/>
      <c r="O15" s="10"/>
    </row>
    <row r="16" spans="1:15" x14ac:dyDescent="0.25">
      <c r="A16" s="71" t="s">
        <v>187</v>
      </c>
      <c r="B16" s="70"/>
      <c r="C16" s="78" t="s">
        <v>188</v>
      </c>
      <c r="D16" s="78"/>
      <c r="E16" s="70"/>
      <c r="F16" s="70"/>
      <c r="G16" s="70"/>
      <c r="H16" s="70"/>
      <c r="I16" s="70"/>
      <c r="J16" s="70"/>
      <c r="K16" s="70"/>
      <c r="L16" s="10"/>
      <c r="M16" s="10"/>
      <c r="N16" s="10"/>
      <c r="O16" s="10"/>
    </row>
    <row r="17" spans="1:15" x14ac:dyDescent="0.25">
      <c r="G17" s="10"/>
      <c r="H17" s="10"/>
      <c r="I17" s="10"/>
      <c r="J17" s="10"/>
      <c r="K17" s="10"/>
      <c r="L17" s="10"/>
      <c r="M17" s="10"/>
      <c r="N17" s="10"/>
      <c r="O17" s="10"/>
    </row>
    <row r="18" spans="1:15" x14ac:dyDescent="0.25">
      <c r="G18" s="10"/>
      <c r="H18" s="10"/>
      <c r="I18" s="10"/>
      <c r="J18" s="10"/>
      <c r="K18" s="10"/>
      <c r="L18" s="10"/>
      <c r="M18" s="10"/>
      <c r="N18" s="10"/>
      <c r="O18" s="10"/>
    </row>
    <row r="19" spans="1:15" x14ac:dyDescent="0.25">
      <c r="G19" s="10"/>
      <c r="H19" s="10"/>
      <c r="I19" s="10"/>
      <c r="J19" s="10"/>
      <c r="K19" s="10"/>
      <c r="L19" s="10"/>
      <c r="M19" s="10"/>
      <c r="N19" s="10"/>
      <c r="O19" s="10"/>
    </row>
    <row r="20" spans="1:15" ht="45" x14ac:dyDescent="0.25">
      <c r="A20" s="79" t="s">
        <v>4</v>
      </c>
      <c r="B20" s="7" t="s">
        <v>189</v>
      </c>
      <c r="C20" s="80" t="s">
        <v>190</v>
      </c>
      <c r="D20" s="80" t="s">
        <v>191</v>
      </c>
      <c r="E20" s="80" t="s">
        <v>192</v>
      </c>
      <c r="F20" s="7" t="s">
        <v>193</v>
      </c>
      <c r="G20" s="81" t="s">
        <v>194</v>
      </c>
      <c r="H20" s="81" t="s">
        <v>195</v>
      </c>
      <c r="I20" s="81" t="s">
        <v>196</v>
      </c>
      <c r="J20" s="81" t="s">
        <v>197</v>
      </c>
      <c r="K20" s="82" t="s">
        <v>179</v>
      </c>
      <c r="L20" s="81" t="s">
        <v>198</v>
      </c>
      <c r="M20" s="81" t="s">
        <v>199</v>
      </c>
      <c r="N20" s="81" t="s">
        <v>200</v>
      </c>
      <c r="O20" s="81" t="s">
        <v>201</v>
      </c>
    </row>
    <row r="21" spans="1:15" x14ac:dyDescent="0.25">
      <c r="A21" s="7">
        <v>2869412</v>
      </c>
      <c r="B21" s="7">
        <v>1</v>
      </c>
      <c r="C21" s="7" t="s">
        <v>202</v>
      </c>
      <c r="D21" s="83">
        <v>44083</v>
      </c>
      <c r="E21" s="83">
        <v>44109</v>
      </c>
      <c r="F21" s="7">
        <v>687</v>
      </c>
      <c r="G21" s="9">
        <v>60000</v>
      </c>
      <c r="H21" s="9"/>
      <c r="I21" s="9"/>
      <c r="J21" s="9">
        <v>0</v>
      </c>
      <c r="K21" s="9">
        <v>60000</v>
      </c>
      <c r="L21" s="9"/>
      <c r="M21" s="9"/>
      <c r="N21" s="9"/>
      <c r="O21" s="9">
        <v>0</v>
      </c>
    </row>
    <row r="22" spans="1:15" x14ac:dyDescent="0.25">
      <c r="A22" s="7">
        <v>2892774</v>
      </c>
      <c r="B22" s="7">
        <v>1</v>
      </c>
      <c r="C22" s="7">
        <v>25327</v>
      </c>
      <c r="D22" s="83">
        <v>44159</v>
      </c>
      <c r="E22" s="83">
        <v>44170</v>
      </c>
      <c r="F22" s="7">
        <v>626</v>
      </c>
      <c r="G22" s="9">
        <v>782616</v>
      </c>
      <c r="H22" s="9"/>
      <c r="I22" s="9">
        <v>781616</v>
      </c>
      <c r="J22" s="9">
        <v>781616</v>
      </c>
      <c r="K22" s="9">
        <v>1000</v>
      </c>
      <c r="L22" s="9"/>
      <c r="M22" s="9"/>
      <c r="N22" s="9"/>
      <c r="O22" s="9">
        <v>0</v>
      </c>
    </row>
    <row r="23" spans="1:15" x14ac:dyDescent="0.25">
      <c r="A23" s="7" t="s">
        <v>203</v>
      </c>
      <c r="B23" s="7">
        <v>1</v>
      </c>
      <c r="C23" s="7">
        <v>27298</v>
      </c>
      <c r="D23" s="83">
        <v>44470</v>
      </c>
      <c r="E23" s="83">
        <v>44508</v>
      </c>
      <c r="F23" s="7">
        <v>288</v>
      </c>
      <c r="G23" s="9">
        <v>220300</v>
      </c>
      <c r="H23" s="9"/>
      <c r="I23" s="9"/>
      <c r="J23" s="9">
        <v>0</v>
      </c>
      <c r="K23" s="9">
        <v>220300</v>
      </c>
      <c r="L23" s="9"/>
      <c r="M23" s="9"/>
      <c r="N23" s="9"/>
      <c r="O23" s="9">
        <v>0</v>
      </c>
    </row>
    <row r="24" spans="1:15" x14ac:dyDescent="0.25">
      <c r="A24" s="7" t="s">
        <v>204</v>
      </c>
      <c r="B24" s="7">
        <v>1</v>
      </c>
      <c r="C24" s="7">
        <v>27298</v>
      </c>
      <c r="D24" s="83">
        <v>44479</v>
      </c>
      <c r="E24" s="83">
        <v>44508</v>
      </c>
      <c r="F24" s="7">
        <v>288</v>
      </c>
      <c r="G24" s="9">
        <v>116871</v>
      </c>
      <c r="H24" s="9"/>
      <c r="I24" s="9"/>
      <c r="J24" s="9">
        <v>0</v>
      </c>
      <c r="K24" s="9">
        <v>116871</v>
      </c>
      <c r="L24" s="9"/>
      <c r="M24" s="9"/>
      <c r="N24" s="9"/>
      <c r="O24" s="9">
        <v>0</v>
      </c>
    </row>
    <row r="25" spans="1:15" x14ac:dyDescent="0.25">
      <c r="A25" s="7" t="s">
        <v>205</v>
      </c>
      <c r="B25" s="7">
        <v>1</v>
      </c>
      <c r="C25" s="7">
        <v>27298</v>
      </c>
      <c r="D25" s="83">
        <v>44497</v>
      </c>
      <c r="E25" s="83">
        <v>44508</v>
      </c>
      <c r="F25" s="7">
        <v>288</v>
      </c>
      <c r="G25" s="9">
        <v>117587</v>
      </c>
      <c r="H25" s="9"/>
      <c r="I25" s="9"/>
      <c r="J25" s="9">
        <v>0</v>
      </c>
      <c r="K25" s="9">
        <v>117587</v>
      </c>
      <c r="L25" s="9"/>
      <c r="M25" s="9"/>
      <c r="N25" s="9"/>
      <c r="O25" s="9">
        <v>0</v>
      </c>
    </row>
    <row r="26" spans="1:15" x14ac:dyDescent="0.25">
      <c r="A26" s="7" t="s">
        <v>206</v>
      </c>
      <c r="B26" s="7">
        <v>2</v>
      </c>
      <c r="C26" s="7">
        <v>27912</v>
      </c>
      <c r="D26" s="83">
        <v>44564</v>
      </c>
      <c r="E26" s="83">
        <v>44594</v>
      </c>
      <c r="F26" s="7">
        <v>172</v>
      </c>
      <c r="G26" s="9">
        <v>540546</v>
      </c>
      <c r="H26" s="9"/>
      <c r="I26" s="9">
        <v>434546</v>
      </c>
      <c r="J26" s="9">
        <v>434546</v>
      </c>
      <c r="K26" s="9">
        <v>106000</v>
      </c>
      <c r="L26" s="9"/>
      <c r="M26" s="9"/>
      <c r="N26" s="9"/>
      <c r="O26" s="9">
        <v>0</v>
      </c>
    </row>
    <row r="27" spans="1:15" x14ac:dyDescent="0.25">
      <c r="A27" s="7" t="s">
        <v>207</v>
      </c>
      <c r="B27" s="7">
        <v>1</v>
      </c>
      <c r="C27" s="7">
        <v>27913</v>
      </c>
      <c r="D27" s="83">
        <v>44566</v>
      </c>
      <c r="E27" s="83">
        <v>44594</v>
      </c>
      <c r="F27" s="7">
        <v>202</v>
      </c>
      <c r="G27" s="9">
        <v>402832</v>
      </c>
      <c r="H27" s="9"/>
      <c r="I27" s="9"/>
      <c r="J27" s="9">
        <v>0</v>
      </c>
      <c r="K27" s="9">
        <v>402832</v>
      </c>
      <c r="L27" s="9"/>
      <c r="M27" s="9"/>
      <c r="N27" s="9"/>
      <c r="O27" s="9">
        <v>0</v>
      </c>
    </row>
    <row r="28" spans="1:15" x14ac:dyDescent="0.25">
      <c r="A28" s="7" t="s">
        <v>208</v>
      </c>
      <c r="B28" s="7">
        <v>1</v>
      </c>
      <c r="C28" s="7">
        <v>27913</v>
      </c>
      <c r="D28" s="83">
        <v>44567</v>
      </c>
      <c r="E28" s="83">
        <v>44594</v>
      </c>
      <c r="F28" s="7">
        <v>202</v>
      </c>
      <c r="G28" s="9">
        <v>121332</v>
      </c>
      <c r="H28" s="9"/>
      <c r="I28" s="9"/>
      <c r="J28" s="9">
        <v>0</v>
      </c>
      <c r="K28" s="9">
        <v>121332</v>
      </c>
      <c r="L28" s="9"/>
      <c r="M28" s="9"/>
      <c r="N28" s="9"/>
      <c r="O28" s="9">
        <v>0</v>
      </c>
    </row>
    <row r="29" spans="1:15" x14ac:dyDescent="0.25">
      <c r="A29" s="7" t="s">
        <v>209</v>
      </c>
      <c r="B29" s="7">
        <v>1</v>
      </c>
      <c r="C29" s="7">
        <v>27913</v>
      </c>
      <c r="D29" s="83">
        <v>44586</v>
      </c>
      <c r="E29" s="83">
        <v>44594</v>
      </c>
      <c r="F29" s="7">
        <v>202</v>
      </c>
      <c r="G29" s="9">
        <v>689169</v>
      </c>
      <c r="H29" s="9"/>
      <c r="I29" s="9"/>
      <c r="J29" s="9">
        <v>0</v>
      </c>
      <c r="K29" s="9">
        <v>689169</v>
      </c>
      <c r="L29" s="9"/>
      <c r="M29" s="9"/>
      <c r="N29" s="9"/>
      <c r="O29" s="9">
        <v>0</v>
      </c>
    </row>
    <row r="30" spans="1:15" x14ac:dyDescent="0.25">
      <c r="A30" s="7" t="s">
        <v>210</v>
      </c>
      <c r="B30" s="7">
        <v>1</v>
      </c>
      <c r="C30" s="7">
        <v>28495</v>
      </c>
      <c r="D30" s="83">
        <v>44652</v>
      </c>
      <c r="E30" s="83">
        <v>44690</v>
      </c>
      <c r="F30" s="7">
        <v>106</v>
      </c>
      <c r="G30" s="9">
        <v>95518</v>
      </c>
      <c r="H30" s="9"/>
      <c r="I30" s="9"/>
      <c r="J30" s="9">
        <v>0</v>
      </c>
      <c r="K30" s="9">
        <v>95518</v>
      </c>
      <c r="L30" s="9"/>
      <c r="M30" s="9"/>
      <c r="N30" s="9"/>
      <c r="O30" s="9">
        <v>0</v>
      </c>
    </row>
    <row r="31" spans="1:15" x14ac:dyDescent="0.25">
      <c r="A31" s="7" t="s">
        <v>211</v>
      </c>
      <c r="B31" s="7">
        <v>2</v>
      </c>
      <c r="C31" s="7">
        <v>28496</v>
      </c>
      <c r="D31" s="83">
        <v>44653</v>
      </c>
      <c r="E31" s="83">
        <v>44686</v>
      </c>
      <c r="F31" s="7">
        <v>80</v>
      </c>
      <c r="G31" s="9">
        <v>47200</v>
      </c>
      <c r="H31" s="9"/>
      <c r="I31" s="9"/>
      <c r="J31" s="9">
        <v>0</v>
      </c>
      <c r="K31" s="9">
        <v>47200</v>
      </c>
      <c r="L31" s="9"/>
      <c r="M31" s="9"/>
      <c r="N31" s="9"/>
      <c r="O31" s="9">
        <v>0</v>
      </c>
    </row>
    <row r="32" spans="1:15" x14ac:dyDescent="0.25">
      <c r="A32" s="7" t="s">
        <v>212</v>
      </c>
      <c r="B32" s="7">
        <v>1</v>
      </c>
      <c r="C32" s="7">
        <v>28495</v>
      </c>
      <c r="D32" s="83">
        <v>44662</v>
      </c>
      <c r="E32" s="83">
        <v>44690</v>
      </c>
      <c r="F32" s="7">
        <v>106</v>
      </c>
      <c r="G32" s="9">
        <v>193679</v>
      </c>
      <c r="H32" s="9"/>
      <c r="I32" s="9"/>
      <c r="J32" s="9">
        <v>0</v>
      </c>
      <c r="K32" s="9">
        <v>193679</v>
      </c>
      <c r="L32" s="9"/>
      <c r="M32" s="9"/>
      <c r="N32" s="9"/>
      <c r="O32" s="9">
        <v>0</v>
      </c>
    </row>
    <row r="33" spans="1:15" x14ac:dyDescent="0.25">
      <c r="A33" s="7" t="s">
        <v>213</v>
      </c>
      <c r="B33" s="7">
        <v>1</v>
      </c>
      <c r="C33" s="7">
        <v>28495</v>
      </c>
      <c r="D33" s="83">
        <v>44664</v>
      </c>
      <c r="E33" s="83">
        <v>44690</v>
      </c>
      <c r="F33" s="7">
        <v>106</v>
      </c>
      <c r="G33" s="9">
        <v>7932</v>
      </c>
      <c r="H33" s="9"/>
      <c r="I33" s="9"/>
      <c r="J33" s="9">
        <v>0</v>
      </c>
      <c r="K33" s="9">
        <v>7932</v>
      </c>
      <c r="L33" s="9"/>
      <c r="M33" s="9"/>
      <c r="N33" s="9"/>
      <c r="O33" s="9">
        <v>0</v>
      </c>
    </row>
    <row r="34" spans="1:15" x14ac:dyDescent="0.25">
      <c r="A34" s="7" t="s">
        <v>214</v>
      </c>
      <c r="B34" s="7">
        <v>1</v>
      </c>
      <c r="C34" s="7">
        <v>28495</v>
      </c>
      <c r="D34" s="83">
        <v>44664</v>
      </c>
      <c r="E34" s="83">
        <v>44690</v>
      </c>
      <c r="F34" s="7">
        <v>106</v>
      </c>
      <c r="G34" s="9">
        <v>203981</v>
      </c>
      <c r="H34" s="9"/>
      <c r="I34" s="9"/>
      <c r="J34" s="9">
        <v>0</v>
      </c>
      <c r="K34" s="9">
        <v>203981</v>
      </c>
      <c r="L34" s="9"/>
      <c r="M34" s="9"/>
      <c r="N34" s="9"/>
      <c r="O34" s="9">
        <v>0</v>
      </c>
    </row>
    <row r="35" spans="1:15" x14ac:dyDescent="0.25">
      <c r="A35" s="7" t="s">
        <v>215</v>
      </c>
      <c r="B35" s="7">
        <v>1</v>
      </c>
      <c r="C35" s="7">
        <v>28495</v>
      </c>
      <c r="D35" s="83">
        <v>44665</v>
      </c>
      <c r="E35" s="83">
        <v>44690</v>
      </c>
      <c r="F35" s="7">
        <v>106</v>
      </c>
      <c r="G35" s="9">
        <v>898977</v>
      </c>
      <c r="H35" s="9"/>
      <c r="I35" s="9"/>
      <c r="J35" s="9">
        <v>0</v>
      </c>
      <c r="K35" s="9">
        <v>898977</v>
      </c>
      <c r="L35" s="9"/>
      <c r="M35" s="9"/>
      <c r="N35" s="9"/>
      <c r="O35" s="9">
        <v>0</v>
      </c>
    </row>
    <row r="36" spans="1:15" x14ac:dyDescent="0.25">
      <c r="A36" s="7" t="s">
        <v>216</v>
      </c>
      <c r="B36" s="7">
        <v>1</v>
      </c>
      <c r="C36" s="7">
        <v>28495</v>
      </c>
      <c r="D36" s="83">
        <v>44668</v>
      </c>
      <c r="E36" s="83">
        <v>44690</v>
      </c>
      <c r="F36" s="7">
        <v>106</v>
      </c>
      <c r="G36" s="9">
        <v>97126</v>
      </c>
      <c r="H36" s="9"/>
      <c r="I36" s="9"/>
      <c r="J36" s="9">
        <v>0</v>
      </c>
      <c r="K36" s="9">
        <v>97126</v>
      </c>
      <c r="L36" s="9"/>
      <c r="M36" s="9"/>
      <c r="N36" s="9"/>
      <c r="O36" s="9">
        <v>0</v>
      </c>
    </row>
    <row r="37" spans="1:15" x14ac:dyDescent="0.25">
      <c r="A37" s="7" t="s">
        <v>217</v>
      </c>
      <c r="B37" s="7">
        <v>1</v>
      </c>
      <c r="C37" s="7">
        <v>28495</v>
      </c>
      <c r="D37" s="83">
        <v>44669</v>
      </c>
      <c r="E37" s="83">
        <v>44690</v>
      </c>
      <c r="F37" s="7">
        <v>106</v>
      </c>
      <c r="G37" s="9">
        <v>702042</v>
      </c>
      <c r="H37" s="9"/>
      <c r="I37" s="9"/>
      <c r="J37" s="9">
        <v>0</v>
      </c>
      <c r="K37" s="9">
        <v>702042</v>
      </c>
      <c r="L37" s="9"/>
      <c r="M37" s="9"/>
      <c r="N37" s="9"/>
      <c r="O37" s="9">
        <v>0</v>
      </c>
    </row>
    <row r="38" spans="1:15" x14ac:dyDescent="0.25">
      <c r="A38" s="7" t="s">
        <v>218</v>
      </c>
      <c r="B38" s="7">
        <v>1</v>
      </c>
      <c r="C38" s="7">
        <v>28495</v>
      </c>
      <c r="D38" s="83">
        <v>44669</v>
      </c>
      <c r="E38" s="83">
        <v>44690</v>
      </c>
      <c r="F38" s="7">
        <v>106</v>
      </c>
      <c r="G38" s="9">
        <v>119654</v>
      </c>
      <c r="H38" s="9"/>
      <c r="I38" s="9"/>
      <c r="J38" s="9">
        <v>0</v>
      </c>
      <c r="K38" s="9">
        <v>119654</v>
      </c>
      <c r="L38" s="9"/>
      <c r="M38" s="9"/>
      <c r="N38" s="9"/>
      <c r="O38" s="9">
        <v>0</v>
      </c>
    </row>
    <row r="39" spans="1:15" x14ac:dyDescent="0.25">
      <c r="A39" s="7" t="s">
        <v>219</v>
      </c>
      <c r="B39" s="7">
        <v>2</v>
      </c>
      <c r="C39" s="7">
        <v>28496</v>
      </c>
      <c r="D39" s="83">
        <v>44670</v>
      </c>
      <c r="E39" s="83">
        <v>44686</v>
      </c>
      <c r="F39" s="7">
        <v>80</v>
      </c>
      <c r="G39" s="9">
        <v>55200</v>
      </c>
      <c r="H39" s="9"/>
      <c r="I39" s="9"/>
      <c r="J39" s="9">
        <v>0</v>
      </c>
      <c r="K39" s="9">
        <v>55200</v>
      </c>
      <c r="L39" s="9"/>
      <c r="M39" s="9"/>
      <c r="N39" s="9"/>
      <c r="O39" s="9">
        <v>0</v>
      </c>
    </row>
    <row r="40" spans="1:15" x14ac:dyDescent="0.25">
      <c r="A40" s="7" t="s">
        <v>220</v>
      </c>
      <c r="B40" s="7">
        <v>1</v>
      </c>
      <c r="C40" s="7">
        <v>28495</v>
      </c>
      <c r="D40" s="83">
        <v>44674</v>
      </c>
      <c r="E40" s="83">
        <v>44690</v>
      </c>
      <c r="F40" s="7">
        <v>106</v>
      </c>
      <c r="G40" s="9">
        <v>73902</v>
      </c>
      <c r="H40" s="9"/>
      <c r="I40" s="9"/>
      <c r="J40" s="9">
        <v>0</v>
      </c>
      <c r="K40" s="9">
        <v>73902</v>
      </c>
      <c r="L40" s="9"/>
      <c r="M40" s="9"/>
      <c r="N40" s="9"/>
      <c r="O40" s="9">
        <v>0</v>
      </c>
    </row>
    <row r="41" spans="1:15" x14ac:dyDescent="0.25">
      <c r="A41" s="7" t="s">
        <v>221</v>
      </c>
      <c r="B41" s="7">
        <v>1</v>
      </c>
      <c r="C41" s="7">
        <v>28495</v>
      </c>
      <c r="D41" s="83">
        <v>44676</v>
      </c>
      <c r="E41" s="83">
        <v>44690</v>
      </c>
      <c r="F41" s="7">
        <v>106</v>
      </c>
      <c r="G41" s="9">
        <v>114321</v>
      </c>
      <c r="H41" s="9"/>
      <c r="I41" s="9"/>
      <c r="J41" s="9">
        <v>0</v>
      </c>
      <c r="K41" s="9">
        <v>114321</v>
      </c>
      <c r="L41" s="9"/>
      <c r="M41" s="9"/>
      <c r="N41" s="9"/>
      <c r="O41" s="9">
        <v>0</v>
      </c>
    </row>
    <row r="42" spans="1:15" x14ac:dyDescent="0.25">
      <c r="A42" s="7" t="s">
        <v>222</v>
      </c>
      <c r="B42" s="7">
        <v>2</v>
      </c>
      <c r="C42" s="7">
        <v>28496</v>
      </c>
      <c r="D42" s="83">
        <v>44680</v>
      </c>
      <c r="E42" s="83">
        <v>44686</v>
      </c>
      <c r="F42" s="7">
        <v>80</v>
      </c>
      <c r="G42" s="9">
        <v>64420</v>
      </c>
      <c r="H42" s="9"/>
      <c r="I42" s="9"/>
      <c r="J42" s="9">
        <v>0</v>
      </c>
      <c r="K42" s="9">
        <v>64420</v>
      </c>
      <c r="L42" s="9"/>
      <c r="M42" s="9"/>
      <c r="N42" s="9"/>
      <c r="O42" s="9">
        <v>0</v>
      </c>
    </row>
    <row r="43" spans="1:15" x14ac:dyDescent="0.25">
      <c r="A43" s="7" t="s">
        <v>223</v>
      </c>
      <c r="B43" s="7">
        <v>1</v>
      </c>
      <c r="C43" s="7">
        <v>28716</v>
      </c>
      <c r="D43" s="83">
        <v>44687</v>
      </c>
      <c r="E43" s="83">
        <v>44714</v>
      </c>
      <c r="F43" s="7">
        <v>82</v>
      </c>
      <c r="G43" s="9">
        <v>184159</v>
      </c>
      <c r="H43" s="9"/>
      <c r="I43" s="9"/>
      <c r="J43" s="9">
        <v>0</v>
      </c>
      <c r="K43" s="9">
        <v>184159</v>
      </c>
      <c r="L43" s="9"/>
      <c r="M43" s="9"/>
      <c r="N43" s="9"/>
      <c r="O43" s="9">
        <v>0</v>
      </c>
    </row>
    <row r="44" spans="1:15" x14ac:dyDescent="0.25">
      <c r="A44" s="7" t="s">
        <v>224</v>
      </c>
      <c r="B44" s="7">
        <v>1</v>
      </c>
      <c r="C44" s="7">
        <v>28716</v>
      </c>
      <c r="D44" s="83">
        <v>44695</v>
      </c>
      <c r="E44" s="83">
        <v>44714</v>
      </c>
      <c r="F44" s="7">
        <v>82</v>
      </c>
      <c r="G44" s="9">
        <v>486091</v>
      </c>
      <c r="H44" s="9"/>
      <c r="I44" s="9"/>
      <c r="J44" s="9">
        <v>0</v>
      </c>
      <c r="K44" s="9">
        <v>486091</v>
      </c>
      <c r="L44" s="9"/>
      <c r="M44" s="9"/>
      <c r="N44" s="9"/>
      <c r="O44" s="9">
        <v>0</v>
      </c>
    </row>
    <row r="45" spans="1:15" x14ac:dyDescent="0.25">
      <c r="A45" s="7" t="s">
        <v>225</v>
      </c>
      <c r="B45" s="7">
        <v>1</v>
      </c>
      <c r="C45" s="7">
        <v>28716</v>
      </c>
      <c r="D45" s="83">
        <v>44698</v>
      </c>
      <c r="E45" s="83">
        <v>44714</v>
      </c>
      <c r="F45" s="7">
        <v>82</v>
      </c>
      <c r="G45" s="9">
        <v>66617</v>
      </c>
      <c r="H45" s="9"/>
      <c r="I45" s="9"/>
      <c r="J45" s="9">
        <v>0</v>
      </c>
      <c r="K45" s="9">
        <v>66617</v>
      </c>
      <c r="L45" s="9"/>
      <c r="M45" s="9"/>
      <c r="N45" s="9"/>
      <c r="O45" s="9">
        <v>0</v>
      </c>
    </row>
    <row r="46" spans="1:15" x14ac:dyDescent="0.25">
      <c r="A46" s="7" t="s">
        <v>226</v>
      </c>
      <c r="B46" s="7">
        <v>1</v>
      </c>
      <c r="C46" s="7">
        <v>28716</v>
      </c>
      <c r="D46" s="83">
        <v>44699</v>
      </c>
      <c r="E46" s="83">
        <v>44714</v>
      </c>
      <c r="F46" s="7">
        <v>82</v>
      </c>
      <c r="G46" s="9">
        <v>1011188</v>
      </c>
      <c r="H46" s="9"/>
      <c r="I46" s="9"/>
      <c r="J46" s="9">
        <v>0</v>
      </c>
      <c r="K46" s="9">
        <v>1011188</v>
      </c>
      <c r="L46" s="9"/>
      <c r="M46" s="9"/>
      <c r="N46" s="9"/>
      <c r="O46" s="9">
        <v>0</v>
      </c>
    </row>
    <row r="47" spans="1:15" x14ac:dyDescent="0.25">
      <c r="A47" s="7" t="s">
        <v>227</v>
      </c>
      <c r="B47" s="7">
        <v>1</v>
      </c>
      <c r="C47" s="7">
        <v>28716</v>
      </c>
      <c r="D47" s="83">
        <v>44699</v>
      </c>
      <c r="E47" s="83">
        <v>44714</v>
      </c>
      <c r="F47" s="7">
        <v>82</v>
      </c>
      <c r="G47" s="9">
        <v>131765</v>
      </c>
      <c r="H47" s="9"/>
      <c r="I47" s="9"/>
      <c r="J47" s="9">
        <v>0</v>
      </c>
      <c r="K47" s="9">
        <v>131765</v>
      </c>
      <c r="L47" s="9"/>
      <c r="M47" s="9"/>
      <c r="N47" s="9"/>
      <c r="O47" s="9">
        <v>0</v>
      </c>
    </row>
    <row r="48" spans="1:15" x14ac:dyDescent="0.25">
      <c r="A48" s="7" t="s">
        <v>228</v>
      </c>
      <c r="B48" s="7">
        <v>1</v>
      </c>
      <c r="C48" s="7">
        <v>28716</v>
      </c>
      <c r="D48" s="83">
        <v>44707</v>
      </c>
      <c r="E48" s="83">
        <v>44714</v>
      </c>
      <c r="F48" s="7">
        <v>82</v>
      </c>
      <c r="G48" s="9">
        <v>128782</v>
      </c>
      <c r="H48" s="9"/>
      <c r="I48" s="9"/>
      <c r="J48" s="9">
        <v>0</v>
      </c>
      <c r="K48" s="9">
        <v>128782</v>
      </c>
      <c r="L48" s="9"/>
      <c r="M48" s="9"/>
      <c r="N48" s="9"/>
      <c r="O48" s="9">
        <v>0</v>
      </c>
    </row>
    <row r="49" spans="1:15" x14ac:dyDescent="0.25">
      <c r="A49" s="7" t="s">
        <v>229</v>
      </c>
      <c r="B49" s="7">
        <v>1</v>
      </c>
      <c r="C49" s="7">
        <v>28716</v>
      </c>
      <c r="D49" s="83">
        <v>44712</v>
      </c>
      <c r="E49" s="83">
        <v>44714</v>
      </c>
      <c r="F49" s="7">
        <v>82</v>
      </c>
      <c r="G49" s="9">
        <v>808670</v>
      </c>
      <c r="H49" s="9"/>
      <c r="I49" s="9"/>
      <c r="J49" s="9">
        <v>0</v>
      </c>
      <c r="K49" s="9">
        <v>808670</v>
      </c>
      <c r="L49" s="9"/>
      <c r="M49" s="9"/>
      <c r="N49" s="9"/>
      <c r="O49" s="9">
        <v>0</v>
      </c>
    </row>
    <row r="50" spans="1:15" x14ac:dyDescent="0.25">
      <c r="A50" s="7" t="s">
        <v>230</v>
      </c>
      <c r="B50" s="7">
        <v>2</v>
      </c>
      <c r="C50" s="7">
        <v>28913</v>
      </c>
      <c r="D50" s="83">
        <v>44716</v>
      </c>
      <c r="E50" s="83">
        <v>44747</v>
      </c>
      <c r="F50" s="7">
        <v>19</v>
      </c>
      <c r="G50" s="9">
        <v>47200</v>
      </c>
      <c r="H50" s="9"/>
      <c r="I50" s="9"/>
      <c r="J50" s="9">
        <v>0</v>
      </c>
      <c r="K50" s="9">
        <v>47200</v>
      </c>
      <c r="L50" s="9"/>
      <c r="M50" s="9"/>
      <c r="N50" s="9"/>
      <c r="O50" s="9">
        <v>0</v>
      </c>
    </row>
    <row r="51" spans="1:15" x14ac:dyDescent="0.25">
      <c r="A51" s="7" t="s">
        <v>231</v>
      </c>
      <c r="B51" s="7">
        <v>1</v>
      </c>
      <c r="C51" s="7">
        <v>28907</v>
      </c>
      <c r="D51" s="83">
        <v>44717</v>
      </c>
      <c r="E51" s="83">
        <v>44747</v>
      </c>
      <c r="F51" s="7">
        <v>49</v>
      </c>
      <c r="G51" s="9">
        <v>168850</v>
      </c>
      <c r="H51" s="9"/>
      <c r="I51" s="9"/>
      <c r="J51" s="9">
        <v>0</v>
      </c>
      <c r="K51" s="9">
        <v>168850</v>
      </c>
      <c r="L51" s="9"/>
      <c r="M51" s="9"/>
      <c r="N51" s="9"/>
      <c r="O51" s="9">
        <v>0</v>
      </c>
    </row>
    <row r="52" spans="1:15" x14ac:dyDescent="0.25">
      <c r="A52" s="7" t="s">
        <v>232</v>
      </c>
      <c r="B52" s="7">
        <v>1</v>
      </c>
      <c r="C52" s="7">
        <v>28907</v>
      </c>
      <c r="D52" s="83">
        <v>44723</v>
      </c>
      <c r="E52" s="83">
        <v>44747</v>
      </c>
      <c r="F52" s="7">
        <v>49</v>
      </c>
      <c r="G52" s="9">
        <v>105800</v>
      </c>
      <c r="H52" s="9"/>
      <c r="I52" s="9"/>
      <c r="J52" s="9">
        <v>0</v>
      </c>
      <c r="K52" s="9">
        <v>105800</v>
      </c>
      <c r="L52" s="9"/>
      <c r="M52" s="9"/>
      <c r="N52" s="9"/>
      <c r="O52" s="9">
        <v>0</v>
      </c>
    </row>
    <row r="53" spans="1:15" x14ac:dyDescent="0.25">
      <c r="A53" s="7" t="s">
        <v>233</v>
      </c>
      <c r="B53" s="7">
        <v>1</v>
      </c>
      <c r="C53" s="7">
        <v>28907</v>
      </c>
      <c r="D53" s="83">
        <v>44728</v>
      </c>
      <c r="E53" s="83">
        <v>44747</v>
      </c>
      <c r="F53" s="7">
        <v>49</v>
      </c>
      <c r="G53" s="9">
        <v>88566</v>
      </c>
      <c r="H53" s="9"/>
      <c r="I53" s="9"/>
      <c r="J53" s="9">
        <v>0</v>
      </c>
      <c r="K53" s="9">
        <v>88566</v>
      </c>
      <c r="L53" s="9"/>
      <c r="M53" s="9"/>
      <c r="N53" s="9"/>
      <c r="O53" s="9">
        <v>0</v>
      </c>
    </row>
    <row r="54" spans="1:15" x14ac:dyDescent="0.25">
      <c r="A54" s="7" t="s">
        <v>234</v>
      </c>
      <c r="B54" s="7">
        <v>1</v>
      </c>
      <c r="C54" s="7">
        <v>28907</v>
      </c>
      <c r="D54" s="83">
        <v>44729</v>
      </c>
      <c r="E54" s="83">
        <v>44747</v>
      </c>
      <c r="F54" s="7">
        <v>49</v>
      </c>
      <c r="G54" s="9">
        <v>484749</v>
      </c>
      <c r="H54" s="9"/>
      <c r="I54" s="9"/>
      <c r="J54" s="9">
        <v>0</v>
      </c>
      <c r="K54" s="9">
        <v>484749</v>
      </c>
      <c r="L54" s="9"/>
      <c r="M54" s="9"/>
      <c r="N54" s="9"/>
      <c r="O54" s="9">
        <v>0</v>
      </c>
    </row>
    <row r="55" spans="1:15" x14ac:dyDescent="0.25">
      <c r="A55" s="7" t="s">
        <v>235</v>
      </c>
      <c r="B55" s="7">
        <v>1</v>
      </c>
      <c r="C55" s="7">
        <v>28907</v>
      </c>
      <c r="D55" s="83">
        <v>44739</v>
      </c>
      <c r="E55" s="83">
        <v>44747</v>
      </c>
      <c r="F55" s="7">
        <v>49</v>
      </c>
      <c r="G55" s="9">
        <v>354089</v>
      </c>
      <c r="H55" s="9"/>
      <c r="I55" s="9"/>
      <c r="J55" s="9">
        <v>0</v>
      </c>
      <c r="K55" s="9">
        <v>354089</v>
      </c>
      <c r="L55" s="9"/>
      <c r="M55" s="9"/>
      <c r="N55" s="9"/>
      <c r="O55" s="9">
        <v>0</v>
      </c>
    </row>
    <row r="56" spans="1:15" x14ac:dyDescent="0.25">
      <c r="A56" s="7" t="s">
        <v>236</v>
      </c>
      <c r="B56" s="7">
        <v>1</v>
      </c>
      <c r="C56" s="7">
        <v>29093</v>
      </c>
      <c r="D56" s="83">
        <v>44749</v>
      </c>
      <c r="E56" s="83">
        <v>44776</v>
      </c>
      <c r="F56" s="7">
        <v>20</v>
      </c>
      <c r="G56" s="9">
        <v>55851</v>
      </c>
      <c r="H56" s="9"/>
      <c r="I56" s="9"/>
      <c r="J56" s="9">
        <v>0</v>
      </c>
      <c r="K56" s="9">
        <v>55851</v>
      </c>
      <c r="L56" s="9"/>
      <c r="M56" s="9"/>
      <c r="N56" s="9"/>
      <c r="O56" s="9">
        <v>0</v>
      </c>
    </row>
    <row r="57" spans="1:15" x14ac:dyDescent="0.25">
      <c r="A57" s="7" t="s">
        <v>237</v>
      </c>
      <c r="B57" s="7">
        <v>1</v>
      </c>
      <c r="C57" s="7">
        <v>29093</v>
      </c>
      <c r="D57" s="83">
        <v>44764</v>
      </c>
      <c r="E57" s="83">
        <v>44776</v>
      </c>
      <c r="F57" s="7">
        <v>20</v>
      </c>
      <c r="G57" s="9">
        <v>68409</v>
      </c>
      <c r="H57" s="9"/>
      <c r="I57" s="9"/>
      <c r="J57" s="9">
        <v>0</v>
      </c>
      <c r="K57" s="9">
        <v>68409</v>
      </c>
      <c r="L57" s="9"/>
      <c r="M57" s="9"/>
      <c r="N57" s="9"/>
      <c r="O57" s="9">
        <v>0</v>
      </c>
    </row>
    <row r="58" spans="1:15" x14ac:dyDescent="0.25">
      <c r="A58" s="7" t="s">
        <v>238</v>
      </c>
      <c r="B58" s="7">
        <v>1</v>
      </c>
      <c r="C58" s="7">
        <v>29093</v>
      </c>
      <c r="D58" s="83">
        <v>44765</v>
      </c>
      <c r="E58" s="83">
        <v>44776</v>
      </c>
      <c r="F58" s="7">
        <v>20</v>
      </c>
      <c r="G58" s="9">
        <v>622270</v>
      </c>
      <c r="H58" s="9"/>
      <c r="I58" s="9"/>
      <c r="J58" s="9">
        <v>0</v>
      </c>
      <c r="K58" s="9">
        <v>622270</v>
      </c>
      <c r="L58" s="9"/>
      <c r="M58" s="9"/>
      <c r="N58" s="9"/>
      <c r="O58" s="9">
        <v>0</v>
      </c>
    </row>
    <row r="59" spans="1:15" x14ac:dyDescent="0.25">
      <c r="A59" s="7" t="s">
        <v>239</v>
      </c>
      <c r="B59" s="7">
        <v>1</v>
      </c>
      <c r="C59" s="7">
        <v>29093</v>
      </c>
      <c r="D59" s="83">
        <v>44766</v>
      </c>
      <c r="E59" s="83">
        <v>44776</v>
      </c>
      <c r="F59" s="7">
        <v>20</v>
      </c>
      <c r="G59" s="9">
        <v>261508</v>
      </c>
      <c r="H59" s="9"/>
      <c r="I59" s="9"/>
      <c r="J59" s="9">
        <v>0</v>
      </c>
      <c r="K59" s="9">
        <v>261508</v>
      </c>
      <c r="L59" s="9"/>
      <c r="M59" s="9"/>
      <c r="N59" s="9"/>
      <c r="O59" s="9">
        <v>0</v>
      </c>
    </row>
    <row r="60" spans="1:15" x14ac:dyDescent="0.25">
      <c r="A60" s="7" t="s">
        <v>240</v>
      </c>
      <c r="B60" s="7">
        <v>1</v>
      </c>
      <c r="C60" s="7">
        <v>29093</v>
      </c>
      <c r="D60" s="83">
        <v>44773</v>
      </c>
      <c r="E60" s="83">
        <v>44776</v>
      </c>
      <c r="F60" s="7">
        <v>20</v>
      </c>
      <c r="G60" s="9">
        <v>129755</v>
      </c>
      <c r="H60" s="9"/>
      <c r="I60" s="9"/>
      <c r="J60" s="9">
        <v>0</v>
      </c>
      <c r="K60" s="9">
        <v>129755</v>
      </c>
      <c r="L60" s="9"/>
      <c r="M60" s="9"/>
      <c r="N60" s="9"/>
      <c r="O60" s="9">
        <v>0</v>
      </c>
    </row>
    <row r="61" spans="1:15" x14ac:dyDescent="0.25">
      <c r="A61" s="7" t="s">
        <v>241</v>
      </c>
      <c r="B61" s="7">
        <v>2</v>
      </c>
      <c r="C61" s="7">
        <v>25888</v>
      </c>
      <c r="D61" s="83">
        <v>44243</v>
      </c>
      <c r="E61" s="83">
        <v>44264</v>
      </c>
      <c r="F61" s="7">
        <v>502</v>
      </c>
      <c r="G61" s="9">
        <v>90200</v>
      </c>
      <c r="H61" s="9"/>
      <c r="I61" s="9"/>
      <c r="J61" s="9">
        <v>0</v>
      </c>
      <c r="K61" s="9">
        <v>90200</v>
      </c>
      <c r="L61" s="9"/>
      <c r="M61" s="9"/>
      <c r="N61" s="9"/>
      <c r="O61" s="9">
        <v>0</v>
      </c>
    </row>
    <row r="62" spans="1:15" x14ac:dyDescent="0.25">
      <c r="A62" s="7" t="s">
        <v>242</v>
      </c>
      <c r="B62" s="7">
        <v>2</v>
      </c>
      <c r="C62" s="7" t="s">
        <v>243</v>
      </c>
      <c r="D62" s="83">
        <v>44308</v>
      </c>
      <c r="E62" s="83">
        <v>44322</v>
      </c>
      <c r="F62" s="7">
        <v>444</v>
      </c>
      <c r="G62" s="9">
        <v>60000</v>
      </c>
      <c r="H62" s="9"/>
      <c r="I62" s="9"/>
      <c r="J62" s="9">
        <v>0</v>
      </c>
      <c r="K62" s="9">
        <v>60000</v>
      </c>
      <c r="L62" s="9"/>
      <c r="M62" s="9"/>
      <c r="N62" s="9"/>
      <c r="O62" s="9">
        <v>0</v>
      </c>
    </row>
    <row r="63" spans="1:15" x14ac:dyDescent="0.25">
      <c r="G63" s="10"/>
      <c r="H63" s="10"/>
      <c r="I63" s="10"/>
      <c r="J63" s="10"/>
      <c r="K63" s="84">
        <f>SUM(K21:K62)</f>
        <v>9863562</v>
      </c>
      <c r="L63" s="10"/>
      <c r="M63" s="10"/>
      <c r="N63" s="10"/>
      <c r="O63" s="10"/>
    </row>
    <row r="64" spans="1:15" x14ac:dyDescent="0.25">
      <c r="G64" s="10"/>
      <c r="H64" s="10"/>
      <c r="I64" s="10"/>
      <c r="J64" s="10"/>
      <c r="K64" s="10"/>
      <c r="L64" s="10"/>
      <c r="M64" s="10"/>
      <c r="N64" s="10"/>
      <c r="O64" s="10"/>
    </row>
    <row r="65" spans="7:15" x14ac:dyDescent="0.25">
      <c r="G65" s="10"/>
      <c r="H65" s="10"/>
      <c r="I65" s="10"/>
      <c r="J65" s="10"/>
      <c r="K65" s="10"/>
      <c r="L65" s="10"/>
      <c r="M65" s="10"/>
      <c r="N65" s="10"/>
      <c r="O65" s="10"/>
    </row>
    <row r="66" spans="7:15" x14ac:dyDescent="0.25">
      <c r="G66" s="10"/>
      <c r="H66" s="10"/>
      <c r="I66" s="10"/>
      <c r="J66" s="10"/>
      <c r="K66" s="10"/>
      <c r="L66" s="10"/>
      <c r="M66" s="10"/>
      <c r="N66" s="10"/>
      <c r="O66" s="10"/>
    </row>
    <row r="67" spans="7:15" x14ac:dyDescent="0.25">
      <c r="G67" s="10"/>
      <c r="H67" s="10"/>
      <c r="I67" s="10"/>
      <c r="J67" s="10"/>
      <c r="K67" s="10"/>
      <c r="L67" s="10"/>
      <c r="M67" s="10"/>
      <c r="N67" s="10"/>
      <c r="O67" s="10"/>
    </row>
    <row r="68" spans="7:15" x14ac:dyDescent="0.25">
      <c r="G68" s="10"/>
      <c r="H68" s="10"/>
      <c r="I68" s="10"/>
      <c r="J68" s="10"/>
      <c r="K68" s="10"/>
      <c r="L68" s="10"/>
      <c r="M68" s="10"/>
      <c r="N68" s="10"/>
      <c r="O68" s="10"/>
    </row>
  </sheetData>
  <mergeCells count="3">
    <mergeCell ref="C2:I2"/>
    <mergeCell ref="C3:I3"/>
    <mergeCell ref="C5:I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4"/>
  <sheetViews>
    <sheetView workbookViewId="0">
      <selection activeCell="A10" sqref="A10"/>
    </sheetView>
  </sheetViews>
  <sheetFormatPr baseColWidth="10" defaultRowHeight="15" x14ac:dyDescent="0.25"/>
  <cols>
    <col min="1" max="1" width="10" bestFit="1" customWidth="1"/>
    <col min="2" max="2" width="41.140625" bestFit="1" customWidth="1"/>
    <col min="3" max="3" width="7.42578125" bestFit="1" customWidth="1"/>
    <col min="4" max="4" width="9.28515625" bestFit="1" customWidth="1"/>
    <col min="5" max="5" width="10" bestFit="1" customWidth="1"/>
    <col min="6" max="6" width="20.140625" bestFit="1" customWidth="1"/>
    <col min="7" max="7" width="8" bestFit="1" customWidth="1"/>
    <col min="8" max="8" width="11.140625" bestFit="1" customWidth="1"/>
    <col min="9" max="9" width="10.7109375" bestFit="1" customWidth="1"/>
    <col min="10" max="10" width="14.140625" bestFit="1" customWidth="1"/>
    <col min="11" max="11" width="13.140625" bestFit="1" customWidth="1"/>
    <col min="13" max="13" width="22.85546875" bestFit="1" customWidth="1"/>
    <col min="14" max="14" width="13" style="10" customWidth="1"/>
    <col min="15" max="15" width="14.140625" customWidth="1"/>
    <col min="16" max="16" width="15.5703125" customWidth="1"/>
    <col min="17" max="17" width="14.85546875" customWidth="1"/>
    <col min="19" max="28" width="11.42578125" style="10"/>
    <col min="29" max="29" width="13.5703125" customWidth="1"/>
  </cols>
  <sheetData>
    <row r="1" spans="1:44" x14ac:dyDescent="0.25">
      <c r="J1" s="11">
        <f>SUBTOTAL(9,J3:J44)</f>
        <v>11079724</v>
      </c>
      <c r="K1" s="11">
        <f>SUBTOTAL(9,K3:K44)</f>
        <v>9863562</v>
      </c>
    </row>
    <row r="2" spans="1:44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160</v>
      </c>
      <c r="N2" s="6" t="s">
        <v>245</v>
      </c>
      <c r="O2" s="4" t="s">
        <v>12</v>
      </c>
      <c r="P2" s="4" t="s">
        <v>13</v>
      </c>
      <c r="Q2" s="4" t="s">
        <v>14</v>
      </c>
      <c r="R2" s="3" t="s">
        <v>15</v>
      </c>
      <c r="S2" s="3" t="s">
        <v>16</v>
      </c>
      <c r="T2" s="3" t="s">
        <v>17</v>
      </c>
      <c r="U2" s="3" t="s">
        <v>18</v>
      </c>
      <c r="V2" s="3" t="s">
        <v>19</v>
      </c>
      <c r="W2" s="3" t="s">
        <v>20</v>
      </c>
      <c r="X2" s="5" t="s">
        <v>21</v>
      </c>
      <c r="Y2" s="5" t="s">
        <v>22</v>
      </c>
      <c r="Z2" s="5" t="s">
        <v>23</v>
      </c>
      <c r="AA2" s="5" t="s">
        <v>24</v>
      </c>
      <c r="AB2" s="3" t="s">
        <v>25</v>
      </c>
      <c r="AC2" s="6" t="s">
        <v>26</v>
      </c>
      <c r="AD2" s="6" t="s">
        <v>27</v>
      </c>
      <c r="AE2" s="4" t="s">
        <v>28</v>
      </c>
      <c r="AF2" s="4" t="s">
        <v>29</v>
      </c>
      <c r="AG2" s="6" t="s">
        <v>30</v>
      </c>
      <c r="AH2" s="1" t="s">
        <v>31</v>
      </c>
      <c r="AI2" s="1" t="s">
        <v>32</v>
      </c>
      <c r="AJ2" s="1" t="s">
        <v>33</v>
      </c>
      <c r="AK2" s="1" t="s">
        <v>34</v>
      </c>
      <c r="AL2" s="1" t="s">
        <v>35</v>
      </c>
      <c r="AM2" s="1" t="s">
        <v>36</v>
      </c>
      <c r="AN2" s="1" t="s">
        <v>37</v>
      </c>
      <c r="AO2" s="1" t="s">
        <v>38</v>
      </c>
      <c r="AP2" s="3" t="s">
        <v>39</v>
      </c>
      <c r="AQ2" s="3" t="s">
        <v>40</v>
      </c>
      <c r="AR2" s="1" t="s">
        <v>41</v>
      </c>
    </row>
    <row r="3" spans="1:44" x14ac:dyDescent="0.25">
      <c r="A3" s="7">
        <v>891500084</v>
      </c>
      <c r="B3" s="7" t="s">
        <v>42</v>
      </c>
      <c r="C3" s="7" t="s">
        <v>43</v>
      </c>
      <c r="D3" s="7">
        <v>120842</v>
      </c>
      <c r="E3" s="7" t="s">
        <v>44</v>
      </c>
      <c r="F3" s="7" t="s">
        <v>45</v>
      </c>
      <c r="G3" s="7"/>
      <c r="H3" s="7"/>
      <c r="I3" s="8">
        <v>44470</v>
      </c>
      <c r="J3" s="9">
        <v>220300</v>
      </c>
      <c r="K3" s="9">
        <v>220300</v>
      </c>
      <c r="L3" s="7" t="s">
        <v>46</v>
      </c>
      <c r="M3" s="7" t="s">
        <v>250</v>
      </c>
      <c r="N3" s="9">
        <v>0</v>
      </c>
      <c r="O3" s="7"/>
      <c r="P3" s="7"/>
      <c r="Q3" s="7"/>
      <c r="R3" s="9" t="s">
        <v>47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9"/>
      <c r="Z3" s="9">
        <v>0</v>
      </c>
      <c r="AA3" s="9"/>
      <c r="AB3" s="9">
        <v>0</v>
      </c>
      <c r="AC3" s="9">
        <v>0</v>
      </c>
      <c r="AD3" s="9">
        <v>0</v>
      </c>
      <c r="AE3" s="7"/>
      <c r="AF3" s="7"/>
      <c r="AG3" s="9">
        <v>0</v>
      </c>
      <c r="AH3" s="8">
        <v>44508</v>
      </c>
      <c r="AI3" s="7"/>
      <c r="AJ3" s="7"/>
      <c r="AK3" s="7"/>
      <c r="AL3" s="7"/>
      <c r="AM3" s="7"/>
      <c r="AN3" s="7"/>
      <c r="AO3" s="7"/>
      <c r="AP3" s="9">
        <v>0</v>
      </c>
      <c r="AQ3" s="9">
        <v>0</v>
      </c>
      <c r="AR3" s="7"/>
    </row>
    <row r="4" spans="1:44" x14ac:dyDescent="0.25">
      <c r="A4" s="7">
        <v>891500084</v>
      </c>
      <c r="B4" s="7" t="s">
        <v>42</v>
      </c>
      <c r="C4" s="7" t="s">
        <v>43</v>
      </c>
      <c r="D4" s="7">
        <v>124344</v>
      </c>
      <c r="E4" s="7" t="s">
        <v>48</v>
      </c>
      <c r="F4" s="7" t="s">
        <v>49</v>
      </c>
      <c r="G4" s="7"/>
      <c r="H4" s="7"/>
      <c r="I4" s="8">
        <v>44479</v>
      </c>
      <c r="J4" s="9">
        <v>116871</v>
      </c>
      <c r="K4" s="9">
        <v>116871</v>
      </c>
      <c r="L4" s="7" t="s">
        <v>46</v>
      </c>
      <c r="M4" s="7" t="s">
        <v>250</v>
      </c>
      <c r="N4" s="9">
        <v>0</v>
      </c>
      <c r="O4" s="7"/>
      <c r="P4" s="7"/>
      <c r="Q4" s="7"/>
      <c r="R4" s="9" t="s">
        <v>47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/>
      <c r="Z4" s="9">
        <v>0</v>
      </c>
      <c r="AA4" s="9"/>
      <c r="AB4" s="9">
        <v>0</v>
      </c>
      <c r="AC4" s="9">
        <v>0</v>
      </c>
      <c r="AD4" s="9">
        <v>0</v>
      </c>
      <c r="AE4" s="7"/>
      <c r="AF4" s="7"/>
      <c r="AG4" s="9">
        <v>0</v>
      </c>
      <c r="AH4" s="8">
        <v>44508</v>
      </c>
      <c r="AI4" s="7"/>
      <c r="AJ4" s="7"/>
      <c r="AK4" s="7"/>
      <c r="AL4" s="7"/>
      <c r="AM4" s="7"/>
      <c r="AN4" s="7"/>
      <c r="AO4" s="7"/>
      <c r="AP4" s="9">
        <v>0</v>
      </c>
      <c r="AQ4" s="9">
        <v>0</v>
      </c>
      <c r="AR4" s="7"/>
    </row>
    <row r="5" spans="1:44" x14ac:dyDescent="0.25">
      <c r="A5" s="7">
        <v>891500084</v>
      </c>
      <c r="B5" s="7" t="s">
        <v>42</v>
      </c>
      <c r="C5" s="7" t="s">
        <v>43</v>
      </c>
      <c r="D5" s="7">
        <v>132178</v>
      </c>
      <c r="E5" s="7" t="s">
        <v>50</v>
      </c>
      <c r="F5" s="7" t="s">
        <v>51</v>
      </c>
      <c r="G5" s="7"/>
      <c r="H5" s="7"/>
      <c r="I5" s="8">
        <v>44497</v>
      </c>
      <c r="J5" s="9">
        <v>117587</v>
      </c>
      <c r="K5" s="9">
        <v>117587</v>
      </c>
      <c r="L5" s="7" t="s">
        <v>46</v>
      </c>
      <c r="M5" s="7" t="s">
        <v>250</v>
      </c>
      <c r="N5" s="9">
        <v>0</v>
      </c>
      <c r="O5" s="7"/>
      <c r="P5" s="7"/>
      <c r="Q5" s="7"/>
      <c r="R5" s="9" t="s">
        <v>47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/>
      <c r="Z5" s="9">
        <v>0</v>
      </c>
      <c r="AA5" s="9"/>
      <c r="AB5" s="9">
        <v>0</v>
      </c>
      <c r="AC5" s="9">
        <v>0</v>
      </c>
      <c r="AD5" s="9">
        <v>0</v>
      </c>
      <c r="AE5" s="7"/>
      <c r="AF5" s="7"/>
      <c r="AG5" s="9">
        <v>0</v>
      </c>
      <c r="AH5" s="8">
        <v>44508</v>
      </c>
      <c r="AI5" s="7"/>
      <c r="AJ5" s="7"/>
      <c r="AK5" s="7"/>
      <c r="AL5" s="7"/>
      <c r="AM5" s="7"/>
      <c r="AN5" s="7"/>
      <c r="AO5" s="7"/>
      <c r="AP5" s="9">
        <v>0</v>
      </c>
      <c r="AQ5" s="9">
        <v>0</v>
      </c>
      <c r="AR5" s="7"/>
    </row>
    <row r="6" spans="1:44" x14ac:dyDescent="0.25">
      <c r="A6" s="7">
        <v>891500084</v>
      </c>
      <c r="B6" s="7" t="s">
        <v>42</v>
      </c>
      <c r="C6" s="7" t="s">
        <v>43</v>
      </c>
      <c r="D6" s="7">
        <v>161570</v>
      </c>
      <c r="E6" s="7" t="s">
        <v>52</v>
      </c>
      <c r="F6" s="7" t="s">
        <v>53</v>
      </c>
      <c r="G6" s="7"/>
      <c r="H6" s="7"/>
      <c r="I6" s="8">
        <v>44566</v>
      </c>
      <c r="J6" s="9">
        <v>402832</v>
      </c>
      <c r="K6" s="9">
        <v>402832</v>
      </c>
      <c r="L6" s="7" t="s">
        <v>46</v>
      </c>
      <c r="M6" s="7" t="s">
        <v>250</v>
      </c>
      <c r="N6" s="9">
        <v>0</v>
      </c>
      <c r="O6" s="7"/>
      <c r="P6" s="7"/>
      <c r="Q6" s="7"/>
      <c r="R6" s="9" t="s">
        <v>47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/>
      <c r="Z6" s="9">
        <v>0</v>
      </c>
      <c r="AA6" s="9"/>
      <c r="AB6" s="9">
        <v>0</v>
      </c>
      <c r="AC6" s="9">
        <v>0</v>
      </c>
      <c r="AD6" s="9">
        <v>0</v>
      </c>
      <c r="AE6" s="7"/>
      <c r="AF6" s="7"/>
      <c r="AG6" s="9">
        <v>0</v>
      </c>
      <c r="AH6" s="8">
        <v>44594</v>
      </c>
      <c r="AI6" s="7"/>
      <c r="AJ6" s="7"/>
      <c r="AK6" s="7"/>
      <c r="AL6" s="7"/>
      <c r="AM6" s="7"/>
      <c r="AN6" s="7"/>
      <c r="AO6" s="7"/>
      <c r="AP6" s="9">
        <v>0</v>
      </c>
      <c r="AQ6" s="9">
        <v>0</v>
      </c>
      <c r="AR6" s="7"/>
    </row>
    <row r="7" spans="1:44" x14ac:dyDescent="0.25">
      <c r="A7" s="7">
        <v>891500084</v>
      </c>
      <c r="B7" s="7" t="s">
        <v>42</v>
      </c>
      <c r="C7" s="7" t="s">
        <v>43</v>
      </c>
      <c r="D7" s="7">
        <v>161990</v>
      </c>
      <c r="E7" s="7" t="s">
        <v>54</v>
      </c>
      <c r="F7" s="7" t="s">
        <v>55</v>
      </c>
      <c r="G7" s="7"/>
      <c r="H7" s="7"/>
      <c r="I7" s="8">
        <v>44567</v>
      </c>
      <c r="J7" s="9">
        <v>121332</v>
      </c>
      <c r="K7" s="9">
        <v>121332</v>
      </c>
      <c r="L7" s="7" t="s">
        <v>46</v>
      </c>
      <c r="M7" s="7" t="s">
        <v>250</v>
      </c>
      <c r="N7" s="9">
        <v>0</v>
      </c>
      <c r="O7" s="7"/>
      <c r="P7" s="7"/>
      <c r="Q7" s="7"/>
      <c r="R7" s="9" t="s">
        <v>47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/>
      <c r="Z7" s="9">
        <v>0</v>
      </c>
      <c r="AA7" s="9"/>
      <c r="AB7" s="9">
        <v>0</v>
      </c>
      <c r="AC7" s="9">
        <v>0</v>
      </c>
      <c r="AD7" s="9">
        <v>0</v>
      </c>
      <c r="AE7" s="7"/>
      <c r="AF7" s="7"/>
      <c r="AG7" s="9">
        <v>0</v>
      </c>
      <c r="AH7" s="8">
        <v>44594</v>
      </c>
      <c r="AI7" s="7"/>
      <c r="AJ7" s="7"/>
      <c r="AK7" s="7"/>
      <c r="AL7" s="7"/>
      <c r="AM7" s="7"/>
      <c r="AN7" s="7"/>
      <c r="AO7" s="7"/>
      <c r="AP7" s="9">
        <v>0</v>
      </c>
      <c r="AQ7" s="9">
        <v>0</v>
      </c>
      <c r="AR7" s="7"/>
    </row>
    <row r="8" spans="1:44" x14ac:dyDescent="0.25">
      <c r="A8" s="7">
        <v>891500084</v>
      </c>
      <c r="B8" s="7" t="s">
        <v>42</v>
      </c>
      <c r="C8" s="7" t="s">
        <v>43</v>
      </c>
      <c r="D8" s="7">
        <v>168867</v>
      </c>
      <c r="E8" s="7" t="s">
        <v>56</v>
      </c>
      <c r="F8" s="7" t="s">
        <v>57</v>
      </c>
      <c r="G8" s="7"/>
      <c r="H8" s="7"/>
      <c r="I8" s="8">
        <v>44586</v>
      </c>
      <c r="J8" s="9">
        <v>689169</v>
      </c>
      <c r="K8" s="9">
        <v>689169</v>
      </c>
      <c r="L8" s="7" t="s">
        <v>46</v>
      </c>
      <c r="M8" s="7" t="s">
        <v>250</v>
      </c>
      <c r="N8" s="9">
        <v>0</v>
      </c>
      <c r="O8" s="7"/>
      <c r="P8" s="7"/>
      <c r="Q8" s="7"/>
      <c r="R8" s="9" t="s">
        <v>47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/>
      <c r="Z8" s="9">
        <v>0</v>
      </c>
      <c r="AA8" s="9"/>
      <c r="AB8" s="9">
        <v>0</v>
      </c>
      <c r="AC8" s="9">
        <v>0</v>
      </c>
      <c r="AD8" s="9">
        <v>0</v>
      </c>
      <c r="AE8" s="7"/>
      <c r="AF8" s="7"/>
      <c r="AG8" s="9">
        <v>0</v>
      </c>
      <c r="AH8" s="8">
        <v>44594</v>
      </c>
      <c r="AI8" s="7"/>
      <c r="AJ8" s="7"/>
      <c r="AK8" s="7"/>
      <c r="AL8" s="7"/>
      <c r="AM8" s="7"/>
      <c r="AN8" s="7"/>
      <c r="AO8" s="7"/>
      <c r="AP8" s="9">
        <v>0</v>
      </c>
      <c r="AQ8" s="9">
        <v>0</v>
      </c>
      <c r="AR8" s="7"/>
    </row>
    <row r="9" spans="1:44" x14ac:dyDescent="0.25">
      <c r="A9" s="7">
        <v>891500084</v>
      </c>
      <c r="B9" s="7" t="s">
        <v>42</v>
      </c>
      <c r="C9" s="7" t="s">
        <v>43</v>
      </c>
      <c r="D9" s="7">
        <v>198592</v>
      </c>
      <c r="E9" s="7" t="s">
        <v>58</v>
      </c>
      <c r="F9" s="7" t="s">
        <v>59</v>
      </c>
      <c r="G9" s="7"/>
      <c r="H9" s="7"/>
      <c r="I9" s="8">
        <v>44652</v>
      </c>
      <c r="J9" s="9">
        <v>95518</v>
      </c>
      <c r="K9" s="9">
        <v>95518</v>
      </c>
      <c r="L9" s="7" t="s">
        <v>46</v>
      </c>
      <c r="M9" s="7" t="s">
        <v>250</v>
      </c>
      <c r="N9" s="9">
        <v>0</v>
      </c>
      <c r="O9" s="7"/>
      <c r="P9" s="7"/>
      <c r="Q9" s="7"/>
      <c r="R9" s="9" t="s">
        <v>47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/>
      <c r="Z9" s="9">
        <v>0</v>
      </c>
      <c r="AA9" s="9"/>
      <c r="AB9" s="9">
        <v>0</v>
      </c>
      <c r="AC9" s="9">
        <v>0</v>
      </c>
      <c r="AD9" s="9">
        <v>0</v>
      </c>
      <c r="AE9" s="7"/>
      <c r="AF9" s="7"/>
      <c r="AG9" s="9">
        <v>0</v>
      </c>
      <c r="AH9" s="8">
        <v>44690</v>
      </c>
      <c r="AI9" s="7"/>
      <c r="AJ9" s="7"/>
      <c r="AK9" s="7"/>
      <c r="AL9" s="7"/>
      <c r="AM9" s="7"/>
      <c r="AN9" s="7"/>
      <c r="AO9" s="7"/>
      <c r="AP9" s="9">
        <v>0</v>
      </c>
      <c r="AQ9" s="9">
        <v>0</v>
      </c>
      <c r="AR9" s="7"/>
    </row>
    <row r="10" spans="1:44" x14ac:dyDescent="0.25">
      <c r="A10" s="7">
        <v>891500084</v>
      </c>
      <c r="B10" s="7" t="s">
        <v>42</v>
      </c>
      <c r="C10" s="7" t="s">
        <v>43</v>
      </c>
      <c r="D10" s="7">
        <v>198968</v>
      </c>
      <c r="E10" s="7" t="s">
        <v>60</v>
      </c>
      <c r="F10" s="7" t="s">
        <v>61</v>
      </c>
      <c r="G10" s="7"/>
      <c r="H10" s="7"/>
      <c r="I10" s="8">
        <v>44653</v>
      </c>
      <c r="J10" s="9">
        <v>47200</v>
      </c>
      <c r="K10" s="9">
        <v>47200</v>
      </c>
      <c r="L10" s="7" t="s">
        <v>46</v>
      </c>
      <c r="M10" s="7" t="s">
        <v>250</v>
      </c>
      <c r="N10" s="9">
        <v>0</v>
      </c>
      <c r="O10" s="7"/>
      <c r="P10" s="7"/>
      <c r="Q10" s="7"/>
      <c r="R10" s="9" t="s">
        <v>47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/>
      <c r="Z10" s="9">
        <v>0</v>
      </c>
      <c r="AA10" s="9"/>
      <c r="AB10" s="9">
        <v>0</v>
      </c>
      <c r="AC10" s="9">
        <v>0</v>
      </c>
      <c r="AD10" s="9">
        <v>0</v>
      </c>
      <c r="AE10" s="7"/>
      <c r="AF10" s="7"/>
      <c r="AG10" s="9">
        <v>0</v>
      </c>
      <c r="AH10" s="8">
        <v>44686</v>
      </c>
      <c r="AI10" s="7"/>
      <c r="AJ10" s="7"/>
      <c r="AK10" s="7"/>
      <c r="AL10" s="7"/>
      <c r="AM10" s="7"/>
      <c r="AN10" s="7"/>
      <c r="AO10" s="7"/>
      <c r="AP10" s="9">
        <v>0</v>
      </c>
      <c r="AQ10" s="9">
        <v>0</v>
      </c>
      <c r="AR10" s="7"/>
    </row>
    <row r="11" spans="1:44" x14ac:dyDescent="0.25">
      <c r="A11" s="7">
        <v>891500084</v>
      </c>
      <c r="B11" s="7" t="s">
        <v>42</v>
      </c>
      <c r="C11" s="7" t="s">
        <v>43</v>
      </c>
      <c r="D11" s="7">
        <v>202141</v>
      </c>
      <c r="E11" s="7" t="s">
        <v>62</v>
      </c>
      <c r="F11" s="7" t="s">
        <v>63</v>
      </c>
      <c r="G11" s="7"/>
      <c r="H11" s="7"/>
      <c r="I11" s="8">
        <v>44662</v>
      </c>
      <c r="J11" s="9">
        <v>193679</v>
      </c>
      <c r="K11" s="9">
        <v>193679</v>
      </c>
      <c r="L11" s="7" t="s">
        <v>46</v>
      </c>
      <c r="M11" s="7" t="s">
        <v>250</v>
      </c>
      <c r="N11" s="9">
        <v>0</v>
      </c>
      <c r="O11" s="7"/>
      <c r="P11" s="7"/>
      <c r="Q11" s="7"/>
      <c r="R11" s="9" t="s">
        <v>47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/>
      <c r="Z11" s="9">
        <v>0</v>
      </c>
      <c r="AA11" s="9"/>
      <c r="AB11" s="9">
        <v>0</v>
      </c>
      <c r="AC11" s="9">
        <v>0</v>
      </c>
      <c r="AD11" s="9">
        <v>0</v>
      </c>
      <c r="AE11" s="7"/>
      <c r="AF11" s="7"/>
      <c r="AG11" s="9">
        <v>0</v>
      </c>
      <c r="AH11" s="8">
        <v>44690</v>
      </c>
      <c r="AI11" s="7"/>
      <c r="AJ11" s="7"/>
      <c r="AK11" s="7"/>
      <c r="AL11" s="7"/>
      <c r="AM11" s="7"/>
      <c r="AN11" s="7"/>
      <c r="AO11" s="7"/>
      <c r="AP11" s="9">
        <v>0</v>
      </c>
      <c r="AQ11" s="9">
        <v>0</v>
      </c>
      <c r="AR11" s="7"/>
    </row>
    <row r="12" spans="1:44" x14ac:dyDescent="0.25">
      <c r="A12" s="7">
        <v>891500084</v>
      </c>
      <c r="B12" s="7" t="s">
        <v>42</v>
      </c>
      <c r="C12" s="7" t="s">
        <v>43</v>
      </c>
      <c r="D12" s="7">
        <v>203347</v>
      </c>
      <c r="E12" s="7" t="s">
        <v>64</v>
      </c>
      <c r="F12" s="7" t="s">
        <v>65</v>
      </c>
      <c r="G12" s="7"/>
      <c r="H12" s="7"/>
      <c r="I12" s="8">
        <v>44664</v>
      </c>
      <c r="J12" s="9">
        <v>7932</v>
      </c>
      <c r="K12" s="9">
        <v>7932</v>
      </c>
      <c r="L12" s="7" t="s">
        <v>46</v>
      </c>
      <c r="M12" s="7" t="s">
        <v>250</v>
      </c>
      <c r="N12" s="9">
        <v>0</v>
      </c>
      <c r="O12" s="7"/>
      <c r="P12" s="7"/>
      <c r="Q12" s="7"/>
      <c r="R12" s="9" t="s">
        <v>47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/>
      <c r="Z12" s="9">
        <v>0</v>
      </c>
      <c r="AA12" s="9"/>
      <c r="AB12" s="9">
        <v>0</v>
      </c>
      <c r="AC12" s="9">
        <v>0</v>
      </c>
      <c r="AD12" s="9">
        <v>0</v>
      </c>
      <c r="AE12" s="7"/>
      <c r="AF12" s="7"/>
      <c r="AG12" s="9">
        <v>0</v>
      </c>
      <c r="AH12" s="8">
        <v>44690</v>
      </c>
      <c r="AI12" s="7"/>
      <c r="AJ12" s="7"/>
      <c r="AK12" s="7"/>
      <c r="AL12" s="7"/>
      <c r="AM12" s="7"/>
      <c r="AN12" s="7"/>
      <c r="AO12" s="7"/>
      <c r="AP12" s="9">
        <v>0</v>
      </c>
      <c r="AQ12" s="9">
        <v>0</v>
      </c>
      <c r="AR12" s="7"/>
    </row>
    <row r="13" spans="1:44" x14ac:dyDescent="0.25">
      <c r="A13" s="7">
        <v>891500084</v>
      </c>
      <c r="B13" s="7" t="s">
        <v>42</v>
      </c>
      <c r="C13" s="7" t="s">
        <v>43</v>
      </c>
      <c r="D13" s="7">
        <v>203621</v>
      </c>
      <c r="E13" s="7" t="s">
        <v>66</v>
      </c>
      <c r="F13" s="7" t="s">
        <v>67</v>
      </c>
      <c r="G13" s="7"/>
      <c r="H13" s="7"/>
      <c r="I13" s="8">
        <v>44664</v>
      </c>
      <c r="J13" s="9">
        <v>203981</v>
      </c>
      <c r="K13" s="9">
        <v>203981</v>
      </c>
      <c r="L13" s="7" t="s">
        <v>46</v>
      </c>
      <c r="M13" s="7" t="s">
        <v>250</v>
      </c>
      <c r="N13" s="9">
        <v>0</v>
      </c>
      <c r="O13" s="7"/>
      <c r="P13" s="7"/>
      <c r="Q13" s="7"/>
      <c r="R13" s="9" t="s">
        <v>47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/>
      <c r="Z13" s="9">
        <v>0</v>
      </c>
      <c r="AA13" s="9"/>
      <c r="AB13" s="9">
        <v>0</v>
      </c>
      <c r="AC13" s="9">
        <v>0</v>
      </c>
      <c r="AD13" s="9">
        <v>0</v>
      </c>
      <c r="AE13" s="7"/>
      <c r="AF13" s="7"/>
      <c r="AG13" s="9">
        <v>0</v>
      </c>
      <c r="AH13" s="8">
        <v>44690</v>
      </c>
      <c r="AI13" s="7"/>
      <c r="AJ13" s="7"/>
      <c r="AK13" s="7"/>
      <c r="AL13" s="7"/>
      <c r="AM13" s="7"/>
      <c r="AN13" s="7"/>
      <c r="AO13" s="7"/>
      <c r="AP13" s="9">
        <v>0</v>
      </c>
      <c r="AQ13" s="9">
        <v>0</v>
      </c>
      <c r="AR13" s="7"/>
    </row>
    <row r="14" spans="1:44" x14ac:dyDescent="0.25">
      <c r="A14" s="7">
        <v>891500084</v>
      </c>
      <c r="B14" s="7" t="s">
        <v>42</v>
      </c>
      <c r="C14" s="7" t="s">
        <v>43</v>
      </c>
      <c r="D14" s="7">
        <v>203934</v>
      </c>
      <c r="E14" s="7" t="s">
        <v>68</v>
      </c>
      <c r="F14" s="7" t="s">
        <v>69</v>
      </c>
      <c r="G14" s="7"/>
      <c r="H14" s="7"/>
      <c r="I14" s="8">
        <v>44665</v>
      </c>
      <c r="J14" s="9">
        <v>898977</v>
      </c>
      <c r="K14" s="9">
        <v>898977</v>
      </c>
      <c r="L14" s="7" t="s">
        <v>46</v>
      </c>
      <c r="M14" s="7" t="s">
        <v>250</v>
      </c>
      <c r="N14" s="9">
        <v>0</v>
      </c>
      <c r="O14" s="7"/>
      <c r="P14" s="7"/>
      <c r="Q14" s="7"/>
      <c r="R14" s="9" t="s">
        <v>47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/>
      <c r="Z14" s="9">
        <v>0</v>
      </c>
      <c r="AA14" s="9"/>
      <c r="AB14" s="9">
        <v>0</v>
      </c>
      <c r="AC14" s="9">
        <v>0</v>
      </c>
      <c r="AD14" s="9">
        <v>0</v>
      </c>
      <c r="AE14" s="7"/>
      <c r="AF14" s="7"/>
      <c r="AG14" s="9">
        <v>0</v>
      </c>
      <c r="AH14" s="8">
        <v>44690</v>
      </c>
      <c r="AI14" s="7"/>
      <c r="AJ14" s="7"/>
      <c r="AK14" s="7"/>
      <c r="AL14" s="7"/>
      <c r="AM14" s="7"/>
      <c r="AN14" s="7"/>
      <c r="AO14" s="7"/>
      <c r="AP14" s="9">
        <v>0</v>
      </c>
      <c r="AQ14" s="9">
        <v>0</v>
      </c>
      <c r="AR14" s="7"/>
    </row>
    <row r="15" spans="1:44" x14ac:dyDescent="0.25">
      <c r="A15" s="7">
        <v>891500084</v>
      </c>
      <c r="B15" s="7" t="s">
        <v>42</v>
      </c>
      <c r="C15" s="7" t="s">
        <v>43</v>
      </c>
      <c r="D15" s="7">
        <v>204230</v>
      </c>
      <c r="E15" s="7" t="s">
        <v>70</v>
      </c>
      <c r="F15" s="7" t="s">
        <v>71</v>
      </c>
      <c r="G15" s="7"/>
      <c r="H15" s="7"/>
      <c r="I15" s="8">
        <v>44668</v>
      </c>
      <c r="J15" s="9">
        <v>97126</v>
      </c>
      <c r="K15" s="9">
        <v>97126</v>
      </c>
      <c r="L15" s="7" t="s">
        <v>46</v>
      </c>
      <c r="M15" s="7" t="s">
        <v>250</v>
      </c>
      <c r="N15" s="9">
        <v>0</v>
      </c>
      <c r="O15" s="7"/>
      <c r="P15" s="7"/>
      <c r="Q15" s="7"/>
      <c r="R15" s="9" t="s">
        <v>47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/>
      <c r="Z15" s="9">
        <v>0</v>
      </c>
      <c r="AA15" s="9"/>
      <c r="AB15" s="9">
        <v>0</v>
      </c>
      <c r="AC15" s="9">
        <v>0</v>
      </c>
      <c r="AD15" s="9">
        <v>0</v>
      </c>
      <c r="AE15" s="7"/>
      <c r="AF15" s="7"/>
      <c r="AG15" s="9">
        <v>0</v>
      </c>
      <c r="AH15" s="8">
        <v>44690</v>
      </c>
      <c r="AI15" s="7"/>
      <c r="AJ15" s="7"/>
      <c r="AK15" s="7"/>
      <c r="AL15" s="7"/>
      <c r="AM15" s="7"/>
      <c r="AN15" s="7"/>
      <c r="AO15" s="7"/>
      <c r="AP15" s="9">
        <v>0</v>
      </c>
      <c r="AQ15" s="9">
        <v>0</v>
      </c>
      <c r="AR15" s="7"/>
    </row>
    <row r="16" spans="1:44" x14ac:dyDescent="0.25">
      <c r="A16" s="7">
        <v>891500084</v>
      </c>
      <c r="B16" s="7" t="s">
        <v>42</v>
      </c>
      <c r="C16" s="7" t="s">
        <v>43</v>
      </c>
      <c r="D16" s="7">
        <v>204354</v>
      </c>
      <c r="E16" s="7" t="s">
        <v>72</v>
      </c>
      <c r="F16" s="7" t="s">
        <v>73</v>
      </c>
      <c r="G16" s="7"/>
      <c r="H16" s="7"/>
      <c r="I16" s="8">
        <v>44669</v>
      </c>
      <c r="J16" s="9">
        <v>702042</v>
      </c>
      <c r="K16" s="9">
        <v>702042</v>
      </c>
      <c r="L16" s="7" t="s">
        <v>46</v>
      </c>
      <c r="M16" s="7" t="s">
        <v>250</v>
      </c>
      <c r="N16" s="9">
        <v>0</v>
      </c>
      <c r="O16" s="7"/>
      <c r="P16" s="7"/>
      <c r="Q16" s="7"/>
      <c r="R16" s="9" t="s">
        <v>47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/>
      <c r="Z16" s="9">
        <v>0</v>
      </c>
      <c r="AA16" s="9"/>
      <c r="AB16" s="9">
        <v>0</v>
      </c>
      <c r="AC16" s="9">
        <v>0</v>
      </c>
      <c r="AD16" s="9">
        <v>0</v>
      </c>
      <c r="AE16" s="7"/>
      <c r="AF16" s="7"/>
      <c r="AG16" s="9">
        <v>0</v>
      </c>
      <c r="AH16" s="8">
        <v>44690</v>
      </c>
      <c r="AI16" s="7"/>
      <c r="AJ16" s="7"/>
      <c r="AK16" s="7"/>
      <c r="AL16" s="7"/>
      <c r="AM16" s="7"/>
      <c r="AN16" s="7"/>
      <c r="AO16" s="7"/>
      <c r="AP16" s="9">
        <v>0</v>
      </c>
      <c r="AQ16" s="9">
        <v>0</v>
      </c>
      <c r="AR16" s="7"/>
    </row>
    <row r="17" spans="1:44" x14ac:dyDescent="0.25">
      <c r="A17" s="7">
        <v>891500084</v>
      </c>
      <c r="B17" s="7" t="s">
        <v>42</v>
      </c>
      <c r="C17" s="7" t="s">
        <v>43</v>
      </c>
      <c r="D17" s="7">
        <v>204682</v>
      </c>
      <c r="E17" s="7" t="s">
        <v>74</v>
      </c>
      <c r="F17" s="7" t="s">
        <v>75</v>
      </c>
      <c r="G17" s="7"/>
      <c r="H17" s="7"/>
      <c r="I17" s="8">
        <v>44669</v>
      </c>
      <c r="J17" s="9">
        <v>119654</v>
      </c>
      <c r="K17" s="9">
        <v>119654</v>
      </c>
      <c r="L17" s="7" t="s">
        <v>46</v>
      </c>
      <c r="M17" s="7" t="s">
        <v>250</v>
      </c>
      <c r="N17" s="9">
        <v>0</v>
      </c>
      <c r="O17" s="7"/>
      <c r="P17" s="7"/>
      <c r="Q17" s="7"/>
      <c r="R17" s="9" t="s">
        <v>47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/>
      <c r="Z17" s="9">
        <v>0</v>
      </c>
      <c r="AA17" s="9"/>
      <c r="AB17" s="9">
        <v>0</v>
      </c>
      <c r="AC17" s="9">
        <v>0</v>
      </c>
      <c r="AD17" s="9">
        <v>0</v>
      </c>
      <c r="AE17" s="7"/>
      <c r="AF17" s="7"/>
      <c r="AG17" s="9">
        <v>0</v>
      </c>
      <c r="AH17" s="8">
        <v>44690</v>
      </c>
      <c r="AI17" s="7"/>
      <c r="AJ17" s="7"/>
      <c r="AK17" s="7"/>
      <c r="AL17" s="7"/>
      <c r="AM17" s="7"/>
      <c r="AN17" s="7"/>
      <c r="AO17" s="7"/>
      <c r="AP17" s="9">
        <v>0</v>
      </c>
      <c r="AQ17" s="9">
        <v>0</v>
      </c>
      <c r="AR17" s="7"/>
    </row>
    <row r="18" spans="1:44" x14ac:dyDescent="0.25">
      <c r="A18" s="7">
        <v>891500084</v>
      </c>
      <c r="B18" s="7" t="s">
        <v>42</v>
      </c>
      <c r="C18" s="7" t="s">
        <v>43</v>
      </c>
      <c r="D18" s="7">
        <v>205323</v>
      </c>
      <c r="E18" s="7" t="s">
        <v>76</v>
      </c>
      <c r="F18" s="7" t="s">
        <v>77</v>
      </c>
      <c r="G18" s="7"/>
      <c r="H18" s="7"/>
      <c r="I18" s="8">
        <v>44670</v>
      </c>
      <c r="J18" s="9">
        <v>55200</v>
      </c>
      <c r="K18" s="9">
        <v>55200</v>
      </c>
      <c r="L18" s="7" t="s">
        <v>46</v>
      </c>
      <c r="M18" s="7" t="s">
        <v>250</v>
      </c>
      <c r="N18" s="9">
        <v>0</v>
      </c>
      <c r="O18" s="7"/>
      <c r="P18" s="7"/>
      <c r="Q18" s="7"/>
      <c r="R18" s="9" t="s">
        <v>47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/>
      <c r="Z18" s="9">
        <v>0</v>
      </c>
      <c r="AA18" s="9"/>
      <c r="AB18" s="9">
        <v>0</v>
      </c>
      <c r="AC18" s="9">
        <v>0</v>
      </c>
      <c r="AD18" s="9">
        <v>0</v>
      </c>
      <c r="AE18" s="7"/>
      <c r="AF18" s="7"/>
      <c r="AG18" s="9">
        <v>0</v>
      </c>
      <c r="AH18" s="8">
        <v>44686</v>
      </c>
      <c r="AI18" s="7"/>
      <c r="AJ18" s="7"/>
      <c r="AK18" s="7"/>
      <c r="AL18" s="7"/>
      <c r="AM18" s="7"/>
      <c r="AN18" s="7"/>
      <c r="AO18" s="7"/>
      <c r="AP18" s="9">
        <v>0</v>
      </c>
      <c r="AQ18" s="9">
        <v>0</v>
      </c>
      <c r="AR18" s="7"/>
    </row>
    <row r="19" spans="1:44" x14ac:dyDescent="0.25">
      <c r="A19" s="7">
        <v>891500084</v>
      </c>
      <c r="B19" s="7" t="s">
        <v>42</v>
      </c>
      <c r="C19" s="7" t="s">
        <v>43</v>
      </c>
      <c r="D19" s="7">
        <v>207408</v>
      </c>
      <c r="E19" s="7" t="s">
        <v>78</v>
      </c>
      <c r="F19" s="7" t="s">
        <v>79</v>
      </c>
      <c r="G19" s="7"/>
      <c r="H19" s="7"/>
      <c r="I19" s="8">
        <v>44674</v>
      </c>
      <c r="J19" s="9">
        <v>73902</v>
      </c>
      <c r="K19" s="9">
        <v>73902</v>
      </c>
      <c r="L19" s="7" t="s">
        <v>46</v>
      </c>
      <c r="M19" s="7" t="s">
        <v>250</v>
      </c>
      <c r="N19" s="9">
        <v>0</v>
      </c>
      <c r="O19" s="7"/>
      <c r="P19" s="7"/>
      <c r="Q19" s="7"/>
      <c r="R19" s="9" t="s">
        <v>47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/>
      <c r="Z19" s="9">
        <v>0</v>
      </c>
      <c r="AA19" s="9"/>
      <c r="AB19" s="9">
        <v>0</v>
      </c>
      <c r="AC19" s="9">
        <v>0</v>
      </c>
      <c r="AD19" s="9">
        <v>0</v>
      </c>
      <c r="AE19" s="7"/>
      <c r="AF19" s="7"/>
      <c r="AG19" s="9">
        <v>0</v>
      </c>
      <c r="AH19" s="8">
        <v>44690</v>
      </c>
      <c r="AI19" s="7"/>
      <c r="AJ19" s="7"/>
      <c r="AK19" s="7"/>
      <c r="AL19" s="7"/>
      <c r="AM19" s="7"/>
      <c r="AN19" s="7"/>
      <c r="AO19" s="7"/>
      <c r="AP19" s="9">
        <v>0</v>
      </c>
      <c r="AQ19" s="9">
        <v>0</v>
      </c>
      <c r="AR19" s="7"/>
    </row>
    <row r="20" spans="1:44" x14ac:dyDescent="0.25">
      <c r="A20" s="7">
        <v>891500084</v>
      </c>
      <c r="B20" s="7" t="s">
        <v>42</v>
      </c>
      <c r="C20" s="7" t="s">
        <v>43</v>
      </c>
      <c r="D20" s="7">
        <v>208203</v>
      </c>
      <c r="E20" s="7" t="s">
        <v>80</v>
      </c>
      <c r="F20" s="7" t="s">
        <v>81</v>
      </c>
      <c r="G20" s="7"/>
      <c r="H20" s="7"/>
      <c r="I20" s="8">
        <v>44676</v>
      </c>
      <c r="J20" s="9">
        <v>114321</v>
      </c>
      <c r="K20" s="9">
        <v>114321</v>
      </c>
      <c r="L20" s="7" t="s">
        <v>46</v>
      </c>
      <c r="M20" s="7" t="s">
        <v>250</v>
      </c>
      <c r="N20" s="9">
        <v>0</v>
      </c>
      <c r="O20" s="7"/>
      <c r="P20" s="7"/>
      <c r="Q20" s="7"/>
      <c r="R20" s="9" t="s">
        <v>47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/>
      <c r="Z20" s="9">
        <v>0</v>
      </c>
      <c r="AA20" s="9"/>
      <c r="AB20" s="9">
        <v>0</v>
      </c>
      <c r="AC20" s="9">
        <v>0</v>
      </c>
      <c r="AD20" s="9">
        <v>0</v>
      </c>
      <c r="AE20" s="7"/>
      <c r="AF20" s="7"/>
      <c r="AG20" s="9">
        <v>0</v>
      </c>
      <c r="AH20" s="8">
        <v>44690</v>
      </c>
      <c r="AI20" s="7"/>
      <c r="AJ20" s="7"/>
      <c r="AK20" s="7"/>
      <c r="AL20" s="7"/>
      <c r="AM20" s="7"/>
      <c r="AN20" s="7"/>
      <c r="AO20" s="7"/>
      <c r="AP20" s="9">
        <v>0</v>
      </c>
      <c r="AQ20" s="9">
        <v>0</v>
      </c>
      <c r="AR20" s="7"/>
    </row>
    <row r="21" spans="1:44" x14ac:dyDescent="0.25">
      <c r="A21" s="7">
        <v>891500084</v>
      </c>
      <c r="B21" s="7" t="s">
        <v>42</v>
      </c>
      <c r="C21" s="7" t="s">
        <v>43</v>
      </c>
      <c r="D21" s="7">
        <v>210465</v>
      </c>
      <c r="E21" s="7" t="s">
        <v>82</v>
      </c>
      <c r="F21" s="7" t="s">
        <v>83</v>
      </c>
      <c r="G21" s="7"/>
      <c r="H21" s="7"/>
      <c r="I21" s="8">
        <v>44680</v>
      </c>
      <c r="J21" s="9">
        <v>64420</v>
      </c>
      <c r="K21" s="9">
        <v>64420</v>
      </c>
      <c r="L21" s="7" t="s">
        <v>46</v>
      </c>
      <c r="M21" s="7" t="s">
        <v>250</v>
      </c>
      <c r="N21" s="9">
        <v>0</v>
      </c>
      <c r="O21" s="7"/>
      <c r="P21" s="7"/>
      <c r="Q21" s="7"/>
      <c r="R21" s="9" t="s">
        <v>47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/>
      <c r="Z21" s="9">
        <v>0</v>
      </c>
      <c r="AA21" s="9"/>
      <c r="AB21" s="9">
        <v>0</v>
      </c>
      <c r="AC21" s="9">
        <v>0</v>
      </c>
      <c r="AD21" s="9">
        <v>0</v>
      </c>
      <c r="AE21" s="7"/>
      <c r="AF21" s="7"/>
      <c r="AG21" s="9">
        <v>0</v>
      </c>
      <c r="AH21" s="8">
        <v>44686</v>
      </c>
      <c r="AI21" s="7"/>
      <c r="AJ21" s="7"/>
      <c r="AK21" s="7"/>
      <c r="AL21" s="7"/>
      <c r="AM21" s="7"/>
      <c r="AN21" s="7"/>
      <c r="AO21" s="7"/>
      <c r="AP21" s="9">
        <v>0</v>
      </c>
      <c r="AQ21" s="9">
        <v>0</v>
      </c>
      <c r="AR21" s="7"/>
    </row>
    <row r="22" spans="1:44" x14ac:dyDescent="0.25">
      <c r="A22" s="7">
        <v>891500084</v>
      </c>
      <c r="B22" s="7" t="s">
        <v>42</v>
      </c>
      <c r="C22" s="7" t="s">
        <v>43</v>
      </c>
      <c r="D22" s="7">
        <v>213803</v>
      </c>
      <c r="E22" s="7" t="s">
        <v>84</v>
      </c>
      <c r="F22" s="7" t="s">
        <v>85</v>
      </c>
      <c r="G22" s="7"/>
      <c r="H22" s="7"/>
      <c r="I22" s="8">
        <v>44687</v>
      </c>
      <c r="J22" s="9">
        <v>184159</v>
      </c>
      <c r="K22" s="9">
        <v>184159</v>
      </c>
      <c r="L22" s="7" t="s">
        <v>46</v>
      </c>
      <c r="M22" s="7" t="s">
        <v>250</v>
      </c>
      <c r="N22" s="9">
        <v>0</v>
      </c>
      <c r="O22" s="7"/>
      <c r="P22" s="7"/>
      <c r="Q22" s="7"/>
      <c r="R22" s="9" t="s">
        <v>47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/>
      <c r="Z22" s="9">
        <v>0</v>
      </c>
      <c r="AA22" s="9"/>
      <c r="AB22" s="9">
        <v>0</v>
      </c>
      <c r="AC22" s="9">
        <v>0</v>
      </c>
      <c r="AD22" s="9">
        <v>0</v>
      </c>
      <c r="AE22" s="7"/>
      <c r="AF22" s="7"/>
      <c r="AG22" s="9">
        <v>0</v>
      </c>
      <c r="AH22" s="8">
        <v>44714</v>
      </c>
      <c r="AI22" s="7"/>
      <c r="AJ22" s="7"/>
      <c r="AK22" s="7"/>
      <c r="AL22" s="7"/>
      <c r="AM22" s="7"/>
      <c r="AN22" s="7"/>
      <c r="AO22" s="7"/>
      <c r="AP22" s="9">
        <v>0</v>
      </c>
      <c r="AQ22" s="9">
        <v>0</v>
      </c>
      <c r="AR22" s="7"/>
    </row>
    <row r="23" spans="1:44" x14ac:dyDescent="0.25">
      <c r="A23" s="7">
        <v>891500084</v>
      </c>
      <c r="B23" s="7" t="s">
        <v>42</v>
      </c>
      <c r="C23" s="7" t="s">
        <v>43</v>
      </c>
      <c r="D23" s="7">
        <v>217481</v>
      </c>
      <c r="E23" s="7" t="s">
        <v>86</v>
      </c>
      <c r="F23" s="7" t="s">
        <v>87</v>
      </c>
      <c r="G23" s="7"/>
      <c r="H23" s="7"/>
      <c r="I23" s="8">
        <v>44695</v>
      </c>
      <c r="J23" s="9">
        <v>486091</v>
      </c>
      <c r="K23" s="9">
        <v>486091</v>
      </c>
      <c r="L23" s="7" t="s">
        <v>46</v>
      </c>
      <c r="M23" s="7" t="s">
        <v>250</v>
      </c>
      <c r="N23" s="9">
        <v>0</v>
      </c>
      <c r="O23" s="7"/>
      <c r="P23" s="7"/>
      <c r="Q23" s="7"/>
      <c r="R23" s="9" t="s">
        <v>47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/>
      <c r="Z23" s="9">
        <v>0</v>
      </c>
      <c r="AA23" s="9"/>
      <c r="AB23" s="9">
        <v>0</v>
      </c>
      <c r="AC23" s="9">
        <v>0</v>
      </c>
      <c r="AD23" s="9">
        <v>0</v>
      </c>
      <c r="AE23" s="7"/>
      <c r="AF23" s="7"/>
      <c r="AG23" s="9">
        <v>0</v>
      </c>
      <c r="AH23" s="8">
        <v>44714</v>
      </c>
      <c r="AI23" s="7"/>
      <c r="AJ23" s="7"/>
      <c r="AK23" s="7"/>
      <c r="AL23" s="7"/>
      <c r="AM23" s="7"/>
      <c r="AN23" s="7"/>
      <c r="AO23" s="7"/>
      <c r="AP23" s="9">
        <v>0</v>
      </c>
      <c r="AQ23" s="9">
        <v>0</v>
      </c>
      <c r="AR23" s="7"/>
    </row>
    <row r="24" spans="1:44" x14ac:dyDescent="0.25">
      <c r="A24" s="7">
        <v>891500084</v>
      </c>
      <c r="B24" s="7" t="s">
        <v>42</v>
      </c>
      <c r="C24" s="7" t="s">
        <v>43</v>
      </c>
      <c r="D24" s="7">
        <v>218676</v>
      </c>
      <c r="E24" s="7" t="s">
        <v>88</v>
      </c>
      <c r="F24" s="7" t="s">
        <v>89</v>
      </c>
      <c r="G24" s="7"/>
      <c r="H24" s="7"/>
      <c r="I24" s="8">
        <v>44698</v>
      </c>
      <c r="J24" s="9">
        <v>66617</v>
      </c>
      <c r="K24" s="9">
        <v>66617</v>
      </c>
      <c r="L24" s="7" t="s">
        <v>46</v>
      </c>
      <c r="M24" s="7" t="s">
        <v>250</v>
      </c>
      <c r="N24" s="9">
        <v>0</v>
      </c>
      <c r="O24" s="7"/>
      <c r="P24" s="7"/>
      <c r="Q24" s="7"/>
      <c r="R24" s="9" t="s">
        <v>47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/>
      <c r="Z24" s="9">
        <v>0</v>
      </c>
      <c r="AA24" s="9"/>
      <c r="AB24" s="9">
        <v>0</v>
      </c>
      <c r="AC24" s="9">
        <v>0</v>
      </c>
      <c r="AD24" s="9">
        <v>0</v>
      </c>
      <c r="AE24" s="7"/>
      <c r="AF24" s="7"/>
      <c r="AG24" s="9">
        <v>0</v>
      </c>
      <c r="AH24" s="8">
        <v>44714</v>
      </c>
      <c r="AI24" s="7"/>
      <c r="AJ24" s="7"/>
      <c r="AK24" s="7"/>
      <c r="AL24" s="7"/>
      <c r="AM24" s="7"/>
      <c r="AN24" s="7"/>
      <c r="AO24" s="7"/>
      <c r="AP24" s="9">
        <v>0</v>
      </c>
      <c r="AQ24" s="9">
        <v>0</v>
      </c>
      <c r="AR24" s="7"/>
    </row>
    <row r="25" spans="1:44" x14ac:dyDescent="0.25">
      <c r="A25" s="7">
        <v>891500084</v>
      </c>
      <c r="B25" s="7" t="s">
        <v>42</v>
      </c>
      <c r="C25" s="7" t="s">
        <v>43</v>
      </c>
      <c r="D25" s="7">
        <v>218859</v>
      </c>
      <c r="E25" s="7" t="s">
        <v>90</v>
      </c>
      <c r="F25" s="7" t="s">
        <v>91</v>
      </c>
      <c r="G25" s="7"/>
      <c r="H25" s="7"/>
      <c r="I25" s="8">
        <v>44699</v>
      </c>
      <c r="J25" s="9">
        <v>1011188</v>
      </c>
      <c r="K25" s="9">
        <v>1011188</v>
      </c>
      <c r="L25" s="7" t="s">
        <v>46</v>
      </c>
      <c r="M25" s="7" t="s">
        <v>250</v>
      </c>
      <c r="N25" s="9">
        <v>0</v>
      </c>
      <c r="O25" s="7"/>
      <c r="P25" s="7"/>
      <c r="Q25" s="7"/>
      <c r="R25" s="9" t="s">
        <v>47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/>
      <c r="Z25" s="9">
        <v>0</v>
      </c>
      <c r="AA25" s="9"/>
      <c r="AB25" s="9">
        <v>0</v>
      </c>
      <c r="AC25" s="9">
        <v>0</v>
      </c>
      <c r="AD25" s="9">
        <v>0</v>
      </c>
      <c r="AE25" s="7"/>
      <c r="AF25" s="7"/>
      <c r="AG25" s="9">
        <v>0</v>
      </c>
      <c r="AH25" s="8">
        <v>44714</v>
      </c>
      <c r="AI25" s="7"/>
      <c r="AJ25" s="7"/>
      <c r="AK25" s="7"/>
      <c r="AL25" s="7"/>
      <c r="AM25" s="7"/>
      <c r="AN25" s="7"/>
      <c r="AO25" s="7"/>
      <c r="AP25" s="9">
        <v>0</v>
      </c>
      <c r="AQ25" s="9">
        <v>0</v>
      </c>
      <c r="AR25" s="7"/>
    </row>
    <row r="26" spans="1:44" x14ac:dyDescent="0.25">
      <c r="A26" s="7">
        <v>891500084</v>
      </c>
      <c r="B26" s="7" t="s">
        <v>42</v>
      </c>
      <c r="C26" s="7" t="s">
        <v>43</v>
      </c>
      <c r="D26" s="7">
        <v>219233</v>
      </c>
      <c r="E26" s="7" t="s">
        <v>92</v>
      </c>
      <c r="F26" s="7" t="s">
        <v>93</v>
      </c>
      <c r="G26" s="7"/>
      <c r="H26" s="7"/>
      <c r="I26" s="8">
        <v>44699</v>
      </c>
      <c r="J26" s="9">
        <v>131765</v>
      </c>
      <c r="K26" s="9">
        <v>131765</v>
      </c>
      <c r="L26" s="7" t="s">
        <v>46</v>
      </c>
      <c r="M26" s="7" t="s">
        <v>250</v>
      </c>
      <c r="N26" s="9">
        <v>0</v>
      </c>
      <c r="O26" s="7"/>
      <c r="P26" s="7"/>
      <c r="Q26" s="7"/>
      <c r="R26" s="9" t="s">
        <v>47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/>
      <c r="Z26" s="9">
        <v>0</v>
      </c>
      <c r="AA26" s="9"/>
      <c r="AB26" s="9">
        <v>0</v>
      </c>
      <c r="AC26" s="9">
        <v>0</v>
      </c>
      <c r="AD26" s="9">
        <v>0</v>
      </c>
      <c r="AE26" s="7"/>
      <c r="AF26" s="7"/>
      <c r="AG26" s="9">
        <v>0</v>
      </c>
      <c r="AH26" s="8">
        <v>44714</v>
      </c>
      <c r="AI26" s="7"/>
      <c r="AJ26" s="7"/>
      <c r="AK26" s="7"/>
      <c r="AL26" s="7"/>
      <c r="AM26" s="7"/>
      <c r="AN26" s="7"/>
      <c r="AO26" s="7"/>
      <c r="AP26" s="9">
        <v>0</v>
      </c>
      <c r="AQ26" s="9">
        <v>0</v>
      </c>
      <c r="AR26" s="7"/>
    </row>
    <row r="27" spans="1:44" x14ac:dyDescent="0.25">
      <c r="A27" s="7">
        <v>891500084</v>
      </c>
      <c r="B27" s="7" t="s">
        <v>42</v>
      </c>
      <c r="C27" s="7" t="s">
        <v>43</v>
      </c>
      <c r="D27" s="7">
        <v>223303</v>
      </c>
      <c r="E27" s="7" t="s">
        <v>94</v>
      </c>
      <c r="F27" s="7" t="s">
        <v>95</v>
      </c>
      <c r="G27" s="7"/>
      <c r="H27" s="7"/>
      <c r="I27" s="8">
        <v>44707</v>
      </c>
      <c r="J27" s="9">
        <v>128782</v>
      </c>
      <c r="K27" s="9">
        <v>128782</v>
      </c>
      <c r="L27" s="7" t="s">
        <v>46</v>
      </c>
      <c r="M27" s="7" t="s">
        <v>250</v>
      </c>
      <c r="N27" s="9">
        <v>0</v>
      </c>
      <c r="O27" s="7"/>
      <c r="P27" s="7"/>
      <c r="Q27" s="7"/>
      <c r="R27" s="9" t="s">
        <v>47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/>
      <c r="Z27" s="9">
        <v>0</v>
      </c>
      <c r="AA27" s="9"/>
      <c r="AB27" s="9">
        <v>0</v>
      </c>
      <c r="AC27" s="9">
        <v>0</v>
      </c>
      <c r="AD27" s="9">
        <v>0</v>
      </c>
      <c r="AE27" s="7"/>
      <c r="AF27" s="7"/>
      <c r="AG27" s="9">
        <v>0</v>
      </c>
      <c r="AH27" s="8">
        <v>44714</v>
      </c>
      <c r="AI27" s="7"/>
      <c r="AJ27" s="7"/>
      <c r="AK27" s="7"/>
      <c r="AL27" s="7"/>
      <c r="AM27" s="7"/>
      <c r="AN27" s="7"/>
      <c r="AO27" s="7"/>
      <c r="AP27" s="9">
        <v>0</v>
      </c>
      <c r="AQ27" s="9">
        <v>0</v>
      </c>
      <c r="AR27" s="7"/>
    </row>
    <row r="28" spans="1:44" x14ac:dyDescent="0.25">
      <c r="A28" s="7">
        <v>891500084</v>
      </c>
      <c r="B28" s="7" t="s">
        <v>42</v>
      </c>
      <c r="C28" s="7" t="s">
        <v>43</v>
      </c>
      <c r="D28" s="7">
        <v>225197</v>
      </c>
      <c r="E28" s="7" t="s">
        <v>96</v>
      </c>
      <c r="F28" s="7" t="s">
        <v>97</v>
      </c>
      <c r="G28" s="7"/>
      <c r="H28" s="7"/>
      <c r="I28" s="8">
        <v>44712</v>
      </c>
      <c r="J28" s="9">
        <v>808670</v>
      </c>
      <c r="K28" s="9">
        <v>808670</v>
      </c>
      <c r="L28" s="7" t="s">
        <v>46</v>
      </c>
      <c r="M28" s="7" t="s">
        <v>250</v>
      </c>
      <c r="N28" s="9">
        <v>0</v>
      </c>
      <c r="O28" s="7"/>
      <c r="P28" s="7"/>
      <c r="Q28" s="7"/>
      <c r="R28" s="9" t="s">
        <v>47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/>
      <c r="Z28" s="9">
        <v>0</v>
      </c>
      <c r="AA28" s="9"/>
      <c r="AB28" s="9">
        <v>0</v>
      </c>
      <c r="AC28" s="9">
        <v>0</v>
      </c>
      <c r="AD28" s="9">
        <v>0</v>
      </c>
      <c r="AE28" s="7"/>
      <c r="AF28" s="7"/>
      <c r="AG28" s="9">
        <v>0</v>
      </c>
      <c r="AH28" s="8">
        <v>44714</v>
      </c>
      <c r="AI28" s="7"/>
      <c r="AJ28" s="7"/>
      <c r="AK28" s="7"/>
      <c r="AL28" s="7"/>
      <c r="AM28" s="7"/>
      <c r="AN28" s="7"/>
      <c r="AO28" s="7"/>
      <c r="AP28" s="9">
        <v>0</v>
      </c>
      <c r="AQ28" s="9">
        <v>0</v>
      </c>
      <c r="AR28" s="7"/>
    </row>
    <row r="29" spans="1:44" x14ac:dyDescent="0.25">
      <c r="A29" s="7">
        <v>891500084</v>
      </c>
      <c r="B29" s="7" t="s">
        <v>42</v>
      </c>
      <c r="C29" s="7" t="s">
        <v>43</v>
      </c>
      <c r="D29" s="7">
        <v>26271</v>
      </c>
      <c r="E29" s="7" t="s">
        <v>98</v>
      </c>
      <c r="F29" s="7" t="s">
        <v>99</v>
      </c>
      <c r="G29" s="7" t="s">
        <v>43</v>
      </c>
      <c r="H29" s="7">
        <v>26271</v>
      </c>
      <c r="I29" s="8">
        <v>44243</v>
      </c>
      <c r="J29" s="9">
        <v>90200</v>
      </c>
      <c r="K29" s="9">
        <v>90200</v>
      </c>
      <c r="L29" s="7" t="s">
        <v>100</v>
      </c>
      <c r="M29" s="7" t="s">
        <v>249</v>
      </c>
      <c r="N29" s="9">
        <v>0</v>
      </c>
      <c r="O29" s="7"/>
      <c r="P29" s="7"/>
      <c r="Q29" s="7"/>
      <c r="R29" s="9" t="s">
        <v>101</v>
      </c>
      <c r="S29" s="9">
        <v>90200</v>
      </c>
      <c r="T29" s="9">
        <v>0</v>
      </c>
      <c r="U29" s="9">
        <v>0</v>
      </c>
      <c r="V29" s="9">
        <v>0</v>
      </c>
      <c r="W29" s="9">
        <v>90200</v>
      </c>
      <c r="X29" s="9">
        <v>0</v>
      </c>
      <c r="Y29" s="9"/>
      <c r="Z29" s="9">
        <v>0</v>
      </c>
      <c r="AA29" s="9"/>
      <c r="AB29" s="9">
        <v>0</v>
      </c>
      <c r="AC29" s="9">
        <v>90200</v>
      </c>
      <c r="AD29" s="9">
        <v>0</v>
      </c>
      <c r="AE29" s="7">
        <v>2201276926</v>
      </c>
      <c r="AF29" s="7" t="s">
        <v>247</v>
      </c>
      <c r="AG29" s="9">
        <v>0</v>
      </c>
      <c r="AH29" s="8">
        <v>44264</v>
      </c>
      <c r="AI29" s="7"/>
      <c r="AJ29" s="7">
        <v>2</v>
      </c>
      <c r="AK29" s="7"/>
      <c r="AL29" s="7"/>
      <c r="AM29" s="7">
        <v>2</v>
      </c>
      <c r="AN29" s="7">
        <v>20220630</v>
      </c>
      <c r="AO29" s="7">
        <v>20220623</v>
      </c>
      <c r="AP29" s="9">
        <v>90200</v>
      </c>
      <c r="AQ29" s="9">
        <v>0</v>
      </c>
      <c r="AR29" s="7"/>
    </row>
    <row r="30" spans="1:44" x14ac:dyDescent="0.25">
      <c r="A30" s="7">
        <v>891500084</v>
      </c>
      <c r="B30" s="7" t="s">
        <v>42</v>
      </c>
      <c r="C30" s="7" t="s">
        <v>43</v>
      </c>
      <c r="D30" s="7">
        <v>53888</v>
      </c>
      <c r="E30" s="7" t="s">
        <v>102</v>
      </c>
      <c r="F30" s="7" t="s">
        <v>103</v>
      </c>
      <c r="G30" s="7" t="s">
        <v>43</v>
      </c>
      <c r="H30" s="7">
        <v>53888</v>
      </c>
      <c r="I30" s="8">
        <v>44308</v>
      </c>
      <c r="J30" s="9">
        <v>60000</v>
      </c>
      <c r="K30" s="9">
        <v>60000</v>
      </c>
      <c r="L30" s="7" t="s">
        <v>100</v>
      </c>
      <c r="M30" s="7" t="s">
        <v>13</v>
      </c>
      <c r="N30" s="9">
        <v>60000</v>
      </c>
      <c r="O30" s="7">
        <v>1221736706</v>
      </c>
      <c r="P30" s="7" t="s">
        <v>244</v>
      </c>
      <c r="Q30" s="7" t="s">
        <v>255</v>
      </c>
      <c r="R30" s="9" t="s">
        <v>101</v>
      </c>
      <c r="S30" s="9">
        <v>60000</v>
      </c>
      <c r="T30" s="9">
        <v>0</v>
      </c>
      <c r="U30" s="9">
        <v>0</v>
      </c>
      <c r="V30" s="9">
        <v>0</v>
      </c>
      <c r="W30" s="9">
        <v>60000</v>
      </c>
      <c r="X30" s="9">
        <v>0</v>
      </c>
      <c r="Y30" s="9"/>
      <c r="Z30" s="9">
        <v>0</v>
      </c>
      <c r="AA30" s="9"/>
      <c r="AB30" s="9">
        <v>0</v>
      </c>
      <c r="AC30" s="9">
        <v>0</v>
      </c>
      <c r="AD30" s="9">
        <v>0</v>
      </c>
      <c r="AE30" s="7"/>
      <c r="AF30" s="7"/>
      <c r="AG30" s="9">
        <v>0</v>
      </c>
      <c r="AH30" s="8">
        <v>44322</v>
      </c>
      <c r="AI30" s="7"/>
      <c r="AJ30" s="7">
        <v>2</v>
      </c>
      <c r="AK30" s="7"/>
      <c r="AL30" s="7"/>
      <c r="AM30" s="7">
        <v>1</v>
      </c>
      <c r="AN30" s="7">
        <v>20210531</v>
      </c>
      <c r="AO30" s="7">
        <v>20210506</v>
      </c>
      <c r="AP30" s="9">
        <v>60000</v>
      </c>
      <c r="AQ30" s="9">
        <v>0</v>
      </c>
      <c r="AR30" s="7"/>
    </row>
    <row r="31" spans="1:44" x14ac:dyDescent="0.25">
      <c r="A31" s="7">
        <v>891500084</v>
      </c>
      <c r="B31" s="7" t="s">
        <v>42</v>
      </c>
      <c r="C31" s="7" t="s">
        <v>43</v>
      </c>
      <c r="D31" s="7">
        <v>161090</v>
      </c>
      <c r="E31" s="7" t="s">
        <v>104</v>
      </c>
      <c r="F31" s="7" t="s">
        <v>105</v>
      </c>
      <c r="G31" s="7" t="s">
        <v>43</v>
      </c>
      <c r="H31" s="7">
        <v>161090</v>
      </c>
      <c r="I31" s="8">
        <v>44564</v>
      </c>
      <c r="J31" s="9">
        <v>540546</v>
      </c>
      <c r="K31" s="9">
        <v>106000</v>
      </c>
      <c r="L31" s="7" t="s">
        <v>100</v>
      </c>
      <c r="M31" s="7" t="s">
        <v>249</v>
      </c>
      <c r="N31" s="9">
        <v>0</v>
      </c>
      <c r="O31" s="7"/>
      <c r="P31" s="7"/>
      <c r="Q31" s="7"/>
      <c r="R31" s="9" t="s">
        <v>101</v>
      </c>
      <c r="S31" s="9">
        <v>540546</v>
      </c>
      <c r="T31" s="9">
        <v>0</v>
      </c>
      <c r="U31" s="9">
        <v>0</v>
      </c>
      <c r="V31" s="9">
        <v>0</v>
      </c>
      <c r="W31" s="9">
        <v>540546</v>
      </c>
      <c r="X31" s="9">
        <v>0</v>
      </c>
      <c r="Y31" s="9"/>
      <c r="Z31" s="9">
        <v>0</v>
      </c>
      <c r="AA31" s="9"/>
      <c r="AB31" s="9">
        <v>0</v>
      </c>
      <c r="AC31" s="9">
        <v>540546</v>
      </c>
      <c r="AD31" s="9">
        <v>0</v>
      </c>
      <c r="AE31" s="7">
        <v>1222050007</v>
      </c>
      <c r="AF31" s="7" t="s">
        <v>247</v>
      </c>
      <c r="AG31" s="9">
        <v>0</v>
      </c>
      <c r="AH31" s="8">
        <v>44594</v>
      </c>
      <c r="AI31" s="7"/>
      <c r="AJ31" s="7">
        <v>2</v>
      </c>
      <c r="AK31" s="7"/>
      <c r="AL31" s="7"/>
      <c r="AM31" s="7">
        <v>2</v>
      </c>
      <c r="AN31" s="7">
        <v>20220630</v>
      </c>
      <c r="AO31" s="7">
        <v>20220623</v>
      </c>
      <c r="AP31" s="9">
        <v>540546</v>
      </c>
      <c r="AQ31" s="9">
        <v>0</v>
      </c>
      <c r="AR31" s="7"/>
    </row>
    <row r="32" spans="1:44" x14ac:dyDescent="0.25">
      <c r="A32" s="7">
        <v>891500084</v>
      </c>
      <c r="B32" s="7" t="s">
        <v>42</v>
      </c>
      <c r="C32" s="7" t="s">
        <v>43</v>
      </c>
      <c r="D32" s="7">
        <v>226868</v>
      </c>
      <c r="E32" s="7" t="s">
        <v>106</v>
      </c>
      <c r="F32" s="7" t="s">
        <v>107</v>
      </c>
      <c r="G32" s="7" t="s">
        <v>43</v>
      </c>
      <c r="H32" s="7">
        <v>226868</v>
      </c>
      <c r="I32" s="8">
        <v>44716</v>
      </c>
      <c r="J32" s="9">
        <v>47200</v>
      </c>
      <c r="K32" s="9">
        <v>47200</v>
      </c>
      <c r="L32" s="7" t="s">
        <v>100</v>
      </c>
      <c r="M32" s="7" t="s">
        <v>249</v>
      </c>
      <c r="N32" s="9">
        <v>0</v>
      </c>
      <c r="O32" s="7"/>
      <c r="P32" s="7"/>
      <c r="Q32" s="7"/>
      <c r="R32" s="9" t="s">
        <v>101</v>
      </c>
      <c r="S32" s="9">
        <v>47200</v>
      </c>
      <c r="T32" s="9">
        <v>0</v>
      </c>
      <c r="U32" s="9">
        <v>0</v>
      </c>
      <c r="V32" s="9">
        <v>0</v>
      </c>
      <c r="W32" s="9">
        <v>47200</v>
      </c>
      <c r="X32" s="9">
        <v>0</v>
      </c>
      <c r="Y32" s="9"/>
      <c r="Z32" s="9">
        <v>0</v>
      </c>
      <c r="AA32" s="9"/>
      <c r="AB32" s="9">
        <v>0</v>
      </c>
      <c r="AC32" s="9">
        <v>47200</v>
      </c>
      <c r="AD32" s="9">
        <v>0</v>
      </c>
      <c r="AE32" s="7">
        <v>2201276926</v>
      </c>
      <c r="AF32" s="7" t="s">
        <v>247</v>
      </c>
      <c r="AG32" s="9">
        <v>0</v>
      </c>
      <c r="AH32" s="8">
        <v>44747</v>
      </c>
      <c r="AI32" s="7"/>
      <c r="AJ32" s="7">
        <v>2</v>
      </c>
      <c r="AK32" s="7"/>
      <c r="AL32" s="7"/>
      <c r="AM32" s="7">
        <v>1</v>
      </c>
      <c r="AN32" s="7">
        <v>20220730</v>
      </c>
      <c r="AO32" s="7">
        <v>20220722</v>
      </c>
      <c r="AP32" s="9">
        <v>47200</v>
      </c>
      <c r="AQ32" s="9">
        <v>0</v>
      </c>
      <c r="AR32" s="7"/>
    </row>
    <row r="33" spans="1:44" x14ac:dyDescent="0.25">
      <c r="A33" s="7">
        <v>891500084</v>
      </c>
      <c r="B33" s="7" t="s">
        <v>42</v>
      </c>
      <c r="C33" s="7" t="s">
        <v>43</v>
      </c>
      <c r="D33" s="7">
        <v>227084</v>
      </c>
      <c r="E33" s="7" t="s">
        <v>108</v>
      </c>
      <c r="F33" s="7" t="s">
        <v>109</v>
      </c>
      <c r="G33" s="7" t="s">
        <v>43</v>
      </c>
      <c r="H33" s="7">
        <v>227084</v>
      </c>
      <c r="I33" s="8">
        <v>44717</v>
      </c>
      <c r="J33" s="9">
        <v>168850</v>
      </c>
      <c r="K33" s="9">
        <v>168850</v>
      </c>
      <c r="L33" s="7" t="s">
        <v>100</v>
      </c>
      <c r="M33" s="7" t="s">
        <v>246</v>
      </c>
      <c r="N33" s="9">
        <v>168850</v>
      </c>
      <c r="O33" s="7">
        <v>1222085062</v>
      </c>
      <c r="P33" s="7"/>
      <c r="Q33" s="7"/>
      <c r="R33" s="9" t="s">
        <v>101</v>
      </c>
      <c r="S33" s="9">
        <v>168850</v>
      </c>
      <c r="T33" s="9">
        <v>0</v>
      </c>
      <c r="U33" s="9">
        <v>0</v>
      </c>
      <c r="V33" s="9">
        <v>0</v>
      </c>
      <c r="W33" s="9">
        <v>168850</v>
      </c>
      <c r="X33" s="9">
        <v>0</v>
      </c>
      <c r="Y33" s="9"/>
      <c r="Z33" s="9">
        <v>0</v>
      </c>
      <c r="AA33" s="9"/>
      <c r="AB33" s="9">
        <v>0</v>
      </c>
      <c r="AC33" s="9">
        <v>0</v>
      </c>
      <c r="AD33" s="9">
        <v>0</v>
      </c>
      <c r="AE33" s="7"/>
      <c r="AF33" s="7"/>
      <c r="AG33" s="9">
        <v>0</v>
      </c>
      <c r="AH33" s="8">
        <v>44747</v>
      </c>
      <c r="AI33" s="7"/>
      <c r="AJ33" s="7">
        <v>2</v>
      </c>
      <c r="AK33" s="7"/>
      <c r="AL33" s="7"/>
      <c r="AM33" s="7">
        <v>1</v>
      </c>
      <c r="AN33" s="7">
        <v>20220730</v>
      </c>
      <c r="AO33" s="7">
        <v>20220722</v>
      </c>
      <c r="AP33" s="9">
        <v>168850</v>
      </c>
      <c r="AQ33" s="9">
        <v>0</v>
      </c>
      <c r="AR33" s="7"/>
    </row>
    <row r="34" spans="1:44" x14ac:dyDescent="0.25">
      <c r="A34" s="7">
        <v>891500084</v>
      </c>
      <c r="B34" s="7" t="s">
        <v>42</v>
      </c>
      <c r="C34" s="7" t="s">
        <v>43</v>
      </c>
      <c r="D34" s="7">
        <v>230011</v>
      </c>
      <c r="E34" s="7" t="s">
        <v>110</v>
      </c>
      <c r="F34" s="7" t="s">
        <v>111</v>
      </c>
      <c r="G34" s="7" t="s">
        <v>43</v>
      </c>
      <c r="H34" s="7">
        <v>230011</v>
      </c>
      <c r="I34" s="8">
        <v>44723</v>
      </c>
      <c r="J34" s="9">
        <v>105800</v>
      </c>
      <c r="K34" s="9">
        <v>105800</v>
      </c>
      <c r="L34" s="7" t="s">
        <v>100</v>
      </c>
      <c r="M34" s="7" t="s">
        <v>246</v>
      </c>
      <c r="N34" s="9">
        <v>105800</v>
      </c>
      <c r="O34" s="7">
        <v>1222085063</v>
      </c>
      <c r="P34" s="7"/>
      <c r="Q34" s="7"/>
      <c r="R34" s="9" t="s">
        <v>101</v>
      </c>
      <c r="S34" s="9">
        <v>105800</v>
      </c>
      <c r="T34" s="9">
        <v>0</v>
      </c>
      <c r="U34" s="9">
        <v>0</v>
      </c>
      <c r="V34" s="9">
        <v>0</v>
      </c>
      <c r="W34" s="9">
        <v>105800</v>
      </c>
      <c r="X34" s="9">
        <v>0</v>
      </c>
      <c r="Y34" s="9"/>
      <c r="Z34" s="9">
        <v>0</v>
      </c>
      <c r="AA34" s="9"/>
      <c r="AB34" s="9">
        <v>0</v>
      </c>
      <c r="AC34" s="9">
        <v>0</v>
      </c>
      <c r="AD34" s="9">
        <v>0</v>
      </c>
      <c r="AE34" s="7"/>
      <c r="AF34" s="7"/>
      <c r="AG34" s="9">
        <v>0</v>
      </c>
      <c r="AH34" s="8">
        <v>44747</v>
      </c>
      <c r="AI34" s="7"/>
      <c r="AJ34" s="7">
        <v>2</v>
      </c>
      <c r="AK34" s="7"/>
      <c r="AL34" s="7"/>
      <c r="AM34" s="7">
        <v>1</v>
      </c>
      <c r="AN34" s="7">
        <v>20220730</v>
      </c>
      <c r="AO34" s="7">
        <v>20220722</v>
      </c>
      <c r="AP34" s="9">
        <v>105800</v>
      </c>
      <c r="AQ34" s="9">
        <v>0</v>
      </c>
      <c r="AR34" s="7"/>
    </row>
    <row r="35" spans="1:44" x14ac:dyDescent="0.25">
      <c r="A35" s="7">
        <v>891500084</v>
      </c>
      <c r="B35" s="7" t="s">
        <v>42</v>
      </c>
      <c r="C35" s="7" t="s">
        <v>43</v>
      </c>
      <c r="D35" s="7">
        <v>232363</v>
      </c>
      <c r="E35" s="7" t="s">
        <v>112</v>
      </c>
      <c r="F35" s="7" t="s">
        <v>113</v>
      </c>
      <c r="G35" s="7" t="s">
        <v>43</v>
      </c>
      <c r="H35" s="7">
        <v>232363</v>
      </c>
      <c r="I35" s="8">
        <v>44728</v>
      </c>
      <c r="J35" s="9">
        <v>88566</v>
      </c>
      <c r="K35" s="9">
        <v>88566</v>
      </c>
      <c r="L35" s="7" t="s">
        <v>100</v>
      </c>
      <c r="M35" s="7" t="s">
        <v>246</v>
      </c>
      <c r="N35" s="9">
        <v>88566</v>
      </c>
      <c r="O35" s="7">
        <v>1222085064</v>
      </c>
      <c r="P35" s="7"/>
      <c r="Q35" s="7"/>
      <c r="R35" s="9" t="s">
        <v>101</v>
      </c>
      <c r="S35" s="9">
        <v>88566</v>
      </c>
      <c r="T35" s="9">
        <v>0</v>
      </c>
      <c r="U35" s="9">
        <v>0</v>
      </c>
      <c r="V35" s="9">
        <v>0</v>
      </c>
      <c r="W35" s="9">
        <v>88566</v>
      </c>
      <c r="X35" s="9">
        <v>0</v>
      </c>
      <c r="Y35" s="9"/>
      <c r="Z35" s="9">
        <v>0</v>
      </c>
      <c r="AA35" s="9"/>
      <c r="AB35" s="9">
        <v>0</v>
      </c>
      <c r="AC35" s="9">
        <v>0</v>
      </c>
      <c r="AD35" s="9">
        <v>0</v>
      </c>
      <c r="AE35" s="7"/>
      <c r="AF35" s="7"/>
      <c r="AG35" s="9">
        <v>0</v>
      </c>
      <c r="AH35" s="8">
        <v>44747</v>
      </c>
      <c r="AI35" s="7"/>
      <c r="AJ35" s="7">
        <v>2</v>
      </c>
      <c r="AK35" s="7"/>
      <c r="AL35" s="7"/>
      <c r="AM35" s="7">
        <v>1</v>
      </c>
      <c r="AN35" s="7">
        <v>20220730</v>
      </c>
      <c r="AO35" s="7">
        <v>20220722</v>
      </c>
      <c r="AP35" s="9">
        <v>88566</v>
      </c>
      <c r="AQ35" s="9">
        <v>0</v>
      </c>
      <c r="AR35" s="7"/>
    </row>
    <row r="36" spans="1:44" x14ac:dyDescent="0.25">
      <c r="A36" s="7">
        <v>891500084</v>
      </c>
      <c r="B36" s="7" t="s">
        <v>42</v>
      </c>
      <c r="C36" s="7" t="s">
        <v>43</v>
      </c>
      <c r="D36" s="7">
        <v>232853</v>
      </c>
      <c r="E36" s="7" t="s">
        <v>114</v>
      </c>
      <c r="F36" s="7" t="s">
        <v>115</v>
      </c>
      <c r="G36" s="7" t="s">
        <v>43</v>
      </c>
      <c r="H36" s="7">
        <v>232853</v>
      </c>
      <c r="I36" s="8">
        <v>44729</v>
      </c>
      <c r="J36" s="9">
        <v>484749</v>
      </c>
      <c r="K36" s="9">
        <v>484749</v>
      </c>
      <c r="L36" s="7" t="s">
        <v>100</v>
      </c>
      <c r="M36" s="7" t="s">
        <v>246</v>
      </c>
      <c r="N36" s="9">
        <v>484749</v>
      </c>
      <c r="O36" s="7">
        <v>1222085065</v>
      </c>
      <c r="P36" s="7"/>
      <c r="Q36" s="7"/>
      <c r="R36" s="9" t="s">
        <v>101</v>
      </c>
      <c r="S36" s="9">
        <v>484749</v>
      </c>
      <c r="T36" s="9">
        <v>0</v>
      </c>
      <c r="U36" s="9">
        <v>0</v>
      </c>
      <c r="V36" s="9">
        <v>0</v>
      </c>
      <c r="W36" s="9">
        <v>484749</v>
      </c>
      <c r="X36" s="9">
        <v>0</v>
      </c>
      <c r="Y36" s="9"/>
      <c r="Z36" s="9">
        <v>0</v>
      </c>
      <c r="AA36" s="9"/>
      <c r="AB36" s="9">
        <v>0</v>
      </c>
      <c r="AC36" s="9">
        <v>0</v>
      </c>
      <c r="AD36" s="9">
        <v>0</v>
      </c>
      <c r="AE36" s="7"/>
      <c r="AF36" s="7"/>
      <c r="AG36" s="9">
        <v>0</v>
      </c>
      <c r="AH36" s="8">
        <v>44747</v>
      </c>
      <c r="AI36" s="7"/>
      <c r="AJ36" s="7">
        <v>2</v>
      </c>
      <c r="AK36" s="7"/>
      <c r="AL36" s="7"/>
      <c r="AM36" s="7">
        <v>1</v>
      </c>
      <c r="AN36" s="7">
        <v>20220730</v>
      </c>
      <c r="AO36" s="7">
        <v>20220722</v>
      </c>
      <c r="AP36" s="9">
        <v>484749</v>
      </c>
      <c r="AQ36" s="9">
        <v>0</v>
      </c>
      <c r="AR36" s="7"/>
    </row>
    <row r="37" spans="1:44" x14ac:dyDescent="0.25">
      <c r="A37" s="7">
        <v>891500084</v>
      </c>
      <c r="B37" s="7" t="s">
        <v>42</v>
      </c>
      <c r="C37" s="7" t="s">
        <v>43</v>
      </c>
      <c r="D37" s="7">
        <v>236637</v>
      </c>
      <c r="E37" s="7" t="s">
        <v>116</v>
      </c>
      <c r="F37" s="7" t="s">
        <v>117</v>
      </c>
      <c r="G37" s="7" t="s">
        <v>43</v>
      </c>
      <c r="H37" s="7">
        <v>236637</v>
      </c>
      <c r="I37" s="8">
        <v>44739</v>
      </c>
      <c r="J37" s="9">
        <v>354089</v>
      </c>
      <c r="K37" s="9">
        <v>354089</v>
      </c>
      <c r="L37" s="7" t="s">
        <v>100</v>
      </c>
      <c r="M37" s="7" t="s">
        <v>249</v>
      </c>
      <c r="N37" s="9">
        <v>0</v>
      </c>
      <c r="O37" s="7"/>
      <c r="P37" s="7"/>
      <c r="Q37" s="7"/>
      <c r="R37" s="9" t="s">
        <v>101</v>
      </c>
      <c r="S37" s="9">
        <v>354089</v>
      </c>
      <c r="T37" s="9">
        <v>0</v>
      </c>
      <c r="U37" s="9">
        <v>0</v>
      </c>
      <c r="V37" s="9">
        <v>0</v>
      </c>
      <c r="W37" s="9">
        <v>354089</v>
      </c>
      <c r="X37" s="9">
        <v>0</v>
      </c>
      <c r="Y37" s="9"/>
      <c r="Z37" s="9">
        <v>0</v>
      </c>
      <c r="AA37" s="9"/>
      <c r="AB37" s="9">
        <v>0</v>
      </c>
      <c r="AC37" s="9">
        <v>354089</v>
      </c>
      <c r="AD37" s="9">
        <v>0</v>
      </c>
      <c r="AE37" s="7">
        <v>2201276926</v>
      </c>
      <c r="AF37" s="7" t="s">
        <v>247</v>
      </c>
      <c r="AG37" s="9">
        <v>0</v>
      </c>
      <c r="AH37" s="8">
        <v>44747</v>
      </c>
      <c r="AI37" s="7"/>
      <c r="AJ37" s="7">
        <v>2</v>
      </c>
      <c r="AK37" s="7"/>
      <c r="AL37" s="7"/>
      <c r="AM37" s="7">
        <v>1</v>
      </c>
      <c r="AN37" s="7">
        <v>20220730</v>
      </c>
      <c r="AO37" s="7">
        <v>20220727</v>
      </c>
      <c r="AP37" s="9">
        <v>354089</v>
      </c>
      <c r="AQ37" s="9">
        <v>0</v>
      </c>
      <c r="AR37" s="7"/>
    </row>
    <row r="38" spans="1:44" x14ac:dyDescent="0.25">
      <c r="A38" s="7">
        <v>891500084</v>
      </c>
      <c r="B38" s="7" t="s">
        <v>42</v>
      </c>
      <c r="C38" s="7"/>
      <c r="D38" s="7">
        <v>2869412</v>
      </c>
      <c r="E38" s="7" t="s">
        <v>118</v>
      </c>
      <c r="F38" s="7" t="s">
        <v>119</v>
      </c>
      <c r="G38" s="7"/>
      <c r="H38" s="7">
        <v>2869412</v>
      </c>
      <c r="I38" s="8">
        <v>44083</v>
      </c>
      <c r="J38" s="9">
        <v>60000</v>
      </c>
      <c r="K38" s="9">
        <v>60000</v>
      </c>
      <c r="L38" s="7" t="s">
        <v>100</v>
      </c>
      <c r="M38" s="7" t="s">
        <v>13</v>
      </c>
      <c r="N38" s="9">
        <v>60000</v>
      </c>
      <c r="O38" s="7">
        <v>1221797049</v>
      </c>
      <c r="P38" s="7" t="s">
        <v>244</v>
      </c>
      <c r="Q38" s="7" t="s">
        <v>256</v>
      </c>
      <c r="R38" s="9" t="s">
        <v>101</v>
      </c>
      <c r="S38" s="9">
        <v>60000</v>
      </c>
      <c r="T38" s="9">
        <v>0</v>
      </c>
      <c r="U38" s="9">
        <v>0</v>
      </c>
      <c r="V38" s="9">
        <v>0</v>
      </c>
      <c r="W38" s="9">
        <v>60000</v>
      </c>
      <c r="X38" s="9">
        <v>0</v>
      </c>
      <c r="Y38" s="9"/>
      <c r="Z38" s="9">
        <v>0</v>
      </c>
      <c r="AA38" s="9"/>
      <c r="AB38" s="9">
        <v>0</v>
      </c>
      <c r="AC38" s="9">
        <v>0</v>
      </c>
      <c r="AD38" s="9">
        <v>0</v>
      </c>
      <c r="AE38" s="7"/>
      <c r="AF38" s="7"/>
      <c r="AG38" s="9">
        <v>0</v>
      </c>
      <c r="AH38" s="8">
        <v>44109</v>
      </c>
      <c r="AI38" s="7"/>
      <c r="AJ38" s="7">
        <v>2</v>
      </c>
      <c r="AK38" s="7"/>
      <c r="AL38" s="7"/>
      <c r="AM38" s="7">
        <v>1</v>
      </c>
      <c r="AN38" s="7">
        <v>20210630</v>
      </c>
      <c r="AO38" s="7">
        <v>20210605</v>
      </c>
      <c r="AP38" s="9">
        <v>60000</v>
      </c>
      <c r="AQ38" s="9">
        <v>0</v>
      </c>
      <c r="AR38" s="7"/>
    </row>
    <row r="39" spans="1:44" x14ac:dyDescent="0.25">
      <c r="A39" s="7">
        <v>891500084</v>
      </c>
      <c r="B39" s="7" t="s">
        <v>42</v>
      </c>
      <c r="C39" s="7"/>
      <c r="D39" s="7">
        <v>2892774</v>
      </c>
      <c r="E39" s="7" t="s">
        <v>120</v>
      </c>
      <c r="F39" s="7" t="s">
        <v>121</v>
      </c>
      <c r="G39" s="7"/>
      <c r="H39" s="7">
        <v>2892774</v>
      </c>
      <c r="I39" s="8">
        <v>44159</v>
      </c>
      <c r="J39" s="9">
        <v>782616</v>
      </c>
      <c r="K39" s="9">
        <v>1000</v>
      </c>
      <c r="L39" s="7" t="s">
        <v>122</v>
      </c>
      <c r="M39" s="7" t="s">
        <v>249</v>
      </c>
      <c r="N39" s="9">
        <v>0</v>
      </c>
      <c r="O39" s="7"/>
      <c r="P39" s="7"/>
      <c r="Q39" s="7"/>
      <c r="R39" s="9" t="s">
        <v>101</v>
      </c>
      <c r="S39" s="9">
        <v>781616</v>
      </c>
      <c r="T39" s="9">
        <v>0</v>
      </c>
      <c r="U39" s="9">
        <v>0</v>
      </c>
      <c r="V39" s="9">
        <v>0</v>
      </c>
      <c r="W39" s="9">
        <v>781616</v>
      </c>
      <c r="X39" s="9">
        <v>0</v>
      </c>
      <c r="Y39" s="9"/>
      <c r="Z39" s="9">
        <v>0</v>
      </c>
      <c r="AA39" s="9"/>
      <c r="AB39" s="9">
        <v>0</v>
      </c>
      <c r="AC39" s="9">
        <v>781616</v>
      </c>
      <c r="AD39" s="9">
        <v>0</v>
      </c>
      <c r="AE39" s="7">
        <v>2201002506</v>
      </c>
      <c r="AF39" s="7" t="s">
        <v>248</v>
      </c>
      <c r="AG39" s="9">
        <v>0</v>
      </c>
      <c r="AH39" s="8">
        <v>44170</v>
      </c>
      <c r="AI39" s="7"/>
      <c r="AJ39" s="7">
        <v>2</v>
      </c>
      <c r="AK39" s="7"/>
      <c r="AL39" s="7"/>
      <c r="AM39" s="7">
        <v>1</v>
      </c>
      <c r="AN39" s="7">
        <v>20201230</v>
      </c>
      <c r="AO39" s="7">
        <v>20201207</v>
      </c>
      <c r="AP39" s="9">
        <v>781616</v>
      </c>
      <c r="AQ39" s="9">
        <v>0</v>
      </c>
      <c r="AR39" s="7"/>
    </row>
    <row r="40" spans="1:44" x14ac:dyDescent="0.25">
      <c r="A40" s="7">
        <v>891500084</v>
      </c>
      <c r="B40" s="7" t="s">
        <v>42</v>
      </c>
      <c r="C40" s="7" t="s">
        <v>43</v>
      </c>
      <c r="D40" s="7">
        <v>241098</v>
      </c>
      <c r="E40" s="7" t="s">
        <v>123</v>
      </c>
      <c r="F40" s="7" t="s">
        <v>124</v>
      </c>
      <c r="G40" s="7" t="s">
        <v>43</v>
      </c>
      <c r="H40" s="7">
        <v>241098</v>
      </c>
      <c r="I40" s="8">
        <v>44749</v>
      </c>
      <c r="J40" s="9">
        <v>55851</v>
      </c>
      <c r="K40" s="9">
        <v>55851</v>
      </c>
      <c r="L40" s="7" t="s">
        <v>125</v>
      </c>
      <c r="M40" s="7" t="s">
        <v>246</v>
      </c>
      <c r="N40" s="9">
        <v>0</v>
      </c>
      <c r="O40" s="7"/>
      <c r="P40" s="7"/>
      <c r="Q40" s="7"/>
      <c r="R40" s="9" t="s">
        <v>101</v>
      </c>
      <c r="S40" s="9">
        <v>55851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/>
      <c r="Z40" s="9">
        <v>0</v>
      </c>
      <c r="AA40" s="9"/>
      <c r="AB40" s="9">
        <v>55851</v>
      </c>
      <c r="AC40" s="9">
        <v>0</v>
      </c>
      <c r="AD40" s="9">
        <v>0</v>
      </c>
      <c r="AE40" s="7"/>
      <c r="AF40" s="7"/>
      <c r="AG40" s="9">
        <v>0</v>
      </c>
      <c r="AH40" s="8">
        <v>44776</v>
      </c>
      <c r="AI40" s="7"/>
      <c r="AJ40" s="7">
        <v>1</v>
      </c>
      <c r="AK40" s="7"/>
      <c r="AL40" s="7"/>
      <c r="AM40" s="7">
        <v>1</v>
      </c>
      <c r="AN40" s="7">
        <v>20220830</v>
      </c>
      <c r="AO40" s="7">
        <v>20220817</v>
      </c>
      <c r="AP40" s="9">
        <v>55851</v>
      </c>
      <c r="AQ40" s="9">
        <v>0</v>
      </c>
      <c r="AR40" s="7"/>
    </row>
    <row r="41" spans="1:44" x14ac:dyDescent="0.25">
      <c r="A41" s="7">
        <v>891500084</v>
      </c>
      <c r="B41" s="7" t="s">
        <v>42</v>
      </c>
      <c r="C41" s="7" t="s">
        <v>43</v>
      </c>
      <c r="D41" s="7">
        <v>247909</v>
      </c>
      <c r="E41" s="7" t="s">
        <v>126</v>
      </c>
      <c r="F41" s="7" t="s">
        <v>127</v>
      </c>
      <c r="G41" s="7" t="s">
        <v>43</v>
      </c>
      <c r="H41" s="7">
        <v>247909</v>
      </c>
      <c r="I41" s="8">
        <v>44764</v>
      </c>
      <c r="J41" s="9">
        <v>68409</v>
      </c>
      <c r="K41" s="9">
        <v>68409</v>
      </c>
      <c r="L41" s="7" t="s">
        <v>125</v>
      </c>
      <c r="M41" s="7" t="s">
        <v>246</v>
      </c>
      <c r="N41" s="9">
        <v>0</v>
      </c>
      <c r="O41" s="7"/>
      <c r="P41" s="7"/>
      <c r="Q41" s="7"/>
      <c r="R41" s="9" t="s">
        <v>101</v>
      </c>
      <c r="S41" s="9">
        <v>68409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/>
      <c r="Z41" s="9">
        <v>0</v>
      </c>
      <c r="AA41" s="9"/>
      <c r="AB41" s="9">
        <v>68409</v>
      </c>
      <c r="AC41" s="9">
        <v>0</v>
      </c>
      <c r="AD41" s="9">
        <v>0</v>
      </c>
      <c r="AE41" s="7"/>
      <c r="AF41" s="7"/>
      <c r="AG41" s="9">
        <v>0</v>
      </c>
      <c r="AH41" s="8">
        <v>44776</v>
      </c>
      <c r="AI41" s="7"/>
      <c r="AJ41" s="7">
        <v>1</v>
      </c>
      <c r="AK41" s="7"/>
      <c r="AL41" s="7"/>
      <c r="AM41" s="7">
        <v>1</v>
      </c>
      <c r="AN41" s="7">
        <v>20220830</v>
      </c>
      <c r="AO41" s="7">
        <v>20220817</v>
      </c>
      <c r="AP41" s="9">
        <v>68409</v>
      </c>
      <c r="AQ41" s="9">
        <v>0</v>
      </c>
      <c r="AR41" s="7"/>
    </row>
    <row r="42" spans="1:44" x14ac:dyDescent="0.25">
      <c r="A42" s="7">
        <v>891500084</v>
      </c>
      <c r="B42" s="7" t="s">
        <v>42</v>
      </c>
      <c r="C42" s="7" t="s">
        <v>43</v>
      </c>
      <c r="D42" s="7">
        <v>247937</v>
      </c>
      <c r="E42" s="7" t="s">
        <v>128</v>
      </c>
      <c r="F42" s="7" t="s">
        <v>129</v>
      </c>
      <c r="G42" s="7" t="s">
        <v>43</v>
      </c>
      <c r="H42" s="7">
        <v>247937</v>
      </c>
      <c r="I42" s="8">
        <v>44765</v>
      </c>
      <c r="J42" s="9">
        <v>622270</v>
      </c>
      <c r="K42" s="9">
        <v>622270</v>
      </c>
      <c r="L42" s="7" t="s">
        <v>125</v>
      </c>
      <c r="M42" s="7" t="s">
        <v>246</v>
      </c>
      <c r="N42" s="9">
        <v>0</v>
      </c>
      <c r="O42" s="7"/>
      <c r="P42" s="7"/>
      <c r="Q42" s="7"/>
      <c r="R42" s="9" t="s">
        <v>101</v>
      </c>
      <c r="S42" s="9">
        <v>622270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/>
      <c r="Z42" s="9">
        <v>0</v>
      </c>
      <c r="AA42" s="9"/>
      <c r="AB42" s="9">
        <v>622270</v>
      </c>
      <c r="AC42" s="9">
        <v>0</v>
      </c>
      <c r="AD42" s="9">
        <v>0</v>
      </c>
      <c r="AE42" s="7"/>
      <c r="AF42" s="7"/>
      <c r="AG42" s="9">
        <v>0</v>
      </c>
      <c r="AH42" s="8">
        <v>44776</v>
      </c>
      <c r="AI42" s="7"/>
      <c r="AJ42" s="7">
        <v>1</v>
      </c>
      <c r="AK42" s="7"/>
      <c r="AL42" s="7"/>
      <c r="AM42" s="7">
        <v>1</v>
      </c>
      <c r="AN42" s="7">
        <v>20220830</v>
      </c>
      <c r="AO42" s="7">
        <v>20220817</v>
      </c>
      <c r="AP42" s="9">
        <v>622270</v>
      </c>
      <c r="AQ42" s="9">
        <v>0</v>
      </c>
      <c r="AR42" s="7"/>
    </row>
    <row r="43" spans="1:44" x14ac:dyDescent="0.25">
      <c r="A43" s="7">
        <v>891500084</v>
      </c>
      <c r="B43" s="7" t="s">
        <v>42</v>
      </c>
      <c r="C43" s="7" t="s">
        <v>43</v>
      </c>
      <c r="D43" s="7">
        <v>248368</v>
      </c>
      <c r="E43" s="7" t="s">
        <v>130</v>
      </c>
      <c r="F43" s="7" t="s">
        <v>131</v>
      </c>
      <c r="G43" s="7" t="s">
        <v>43</v>
      </c>
      <c r="H43" s="7">
        <v>248368</v>
      </c>
      <c r="I43" s="8">
        <v>44766</v>
      </c>
      <c r="J43" s="9">
        <v>261508</v>
      </c>
      <c r="K43" s="9">
        <v>261508</v>
      </c>
      <c r="L43" s="7" t="s">
        <v>125</v>
      </c>
      <c r="M43" s="7" t="s">
        <v>246</v>
      </c>
      <c r="N43" s="9">
        <v>0</v>
      </c>
      <c r="O43" s="7"/>
      <c r="P43" s="7"/>
      <c r="Q43" s="7"/>
      <c r="R43" s="9" t="s">
        <v>101</v>
      </c>
      <c r="S43" s="9">
        <v>261508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/>
      <c r="Z43" s="9">
        <v>0</v>
      </c>
      <c r="AA43" s="9"/>
      <c r="AB43" s="9">
        <v>261508</v>
      </c>
      <c r="AC43" s="9">
        <v>0</v>
      </c>
      <c r="AD43" s="9">
        <v>0</v>
      </c>
      <c r="AE43" s="7"/>
      <c r="AF43" s="7"/>
      <c r="AG43" s="9">
        <v>0</v>
      </c>
      <c r="AH43" s="8">
        <v>44776</v>
      </c>
      <c r="AI43" s="7"/>
      <c r="AJ43" s="7">
        <v>1</v>
      </c>
      <c r="AK43" s="7"/>
      <c r="AL43" s="7"/>
      <c r="AM43" s="7">
        <v>1</v>
      </c>
      <c r="AN43" s="7">
        <v>20220830</v>
      </c>
      <c r="AO43" s="7">
        <v>20220817</v>
      </c>
      <c r="AP43" s="9">
        <v>261508</v>
      </c>
      <c r="AQ43" s="9">
        <v>0</v>
      </c>
      <c r="AR43" s="7"/>
    </row>
    <row r="44" spans="1:44" x14ac:dyDescent="0.25">
      <c r="A44" s="7">
        <v>891500084</v>
      </c>
      <c r="B44" s="7" t="s">
        <v>42</v>
      </c>
      <c r="C44" s="7" t="s">
        <v>43</v>
      </c>
      <c r="D44" s="7">
        <v>252438</v>
      </c>
      <c r="E44" s="7" t="s">
        <v>132</v>
      </c>
      <c r="F44" s="7" t="s">
        <v>133</v>
      </c>
      <c r="G44" s="7" t="s">
        <v>43</v>
      </c>
      <c r="H44" s="7">
        <v>252438</v>
      </c>
      <c r="I44" s="8">
        <v>44773</v>
      </c>
      <c r="J44" s="9">
        <v>129755</v>
      </c>
      <c r="K44" s="9">
        <v>129755</v>
      </c>
      <c r="L44" s="7" t="s">
        <v>125</v>
      </c>
      <c r="M44" s="7" t="s">
        <v>246</v>
      </c>
      <c r="N44" s="9">
        <v>0</v>
      </c>
      <c r="O44" s="7"/>
      <c r="P44" s="7"/>
      <c r="Q44" s="7"/>
      <c r="R44" s="9" t="s">
        <v>101</v>
      </c>
      <c r="S44" s="9">
        <v>129755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/>
      <c r="Z44" s="9">
        <v>0</v>
      </c>
      <c r="AA44" s="9"/>
      <c r="AB44" s="9">
        <v>129755</v>
      </c>
      <c r="AC44" s="9">
        <v>0</v>
      </c>
      <c r="AD44" s="9">
        <v>0</v>
      </c>
      <c r="AE44" s="7"/>
      <c r="AF44" s="7"/>
      <c r="AG44" s="9">
        <v>0</v>
      </c>
      <c r="AH44" s="8">
        <v>44776</v>
      </c>
      <c r="AI44" s="7"/>
      <c r="AJ44" s="7">
        <v>1</v>
      </c>
      <c r="AK44" s="7"/>
      <c r="AL44" s="7"/>
      <c r="AM44" s="7">
        <v>1</v>
      </c>
      <c r="AN44" s="7">
        <v>20220830</v>
      </c>
      <c r="AO44" s="7">
        <v>20220817</v>
      </c>
      <c r="AP44" s="9">
        <v>129755</v>
      </c>
      <c r="AQ44" s="9">
        <v>0</v>
      </c>
      <c r="AR44" s="7"/>
    </row>
  </sheetData>
  <autoFilter ref="A2:AR44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D19" sqref="D19:D20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5" style="10" bestFit="1" customWidth="1"/>
  </cols>
  <sheetData>
    <row r="3" spans="1:3" x14ac:dyDescent="0.25">
      <c r="A3" s="88" t="s">
        <v>252</v>
      </c>
      <c r="B3" s="86" t="s">
        <v>253</v>
      </c>
      <c r="C3" s="89" t="s">
        <v>254</v>
      </c>
    </row>
    <row r="4" spans="1:3" x14ac:dyDescent="0.25">
      <c r="A4" s="85" t="s">
        <v>13</v>
      </c>
      <c r="B4" s="87">
        <v>2</v>
      </c>
      <c r="C4" s="89">
        <v>120000</v>
      </c>
    </row>
    <row r="5" spans="1:3" x14ac:dyDescent="0.25">
      <c r="A5" s="85" t="s">
        <v>249</v>
      </c>
      <c r="B5" s="87">
        <v>5</v>
      </c>
      <c r="C5" s="89">
        <v>598489</v>
      </c>
    </row>
    <row r="6" spans="1:3" x14ac:dyDescent="0.25">
      <c r="A6" s="85" t="s">
        <v>246</v>
      </c>
      <c r="B6" s="87">
        <v>9</v>
      </c>
      <c r="C6" s="89">
        <v>1985758</v>
      </c>
    </row>
    <row r="7" spans="1:3" x14ac:dyDescent="0.25">
      <c r="A7" s="85" t="s">
        <v>250</v>
      </c>
      <c r="B7" s="87">
        <v>26</v>
      </c>
      <c r="C7" s="89">
        <v>7159315</v>
      </c>
    </row>
    <row r="8" spans="1:3" x14ac:dyDescent="0.25">
      <c r="A8" s="86" t="s">
        <v>251</v>
      </c>
      <c r="B8" s="87">
        <v>42</v>
      </c>
      <c r="C8" s="89">
        <v>9863562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35" sqref="M35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1" width="11.42578125" style="12"/>
    <col min="222" max="222" width="4.42578125" style="12" customWidth="1"/>
    <col min="223" max="223" width="11.42578125" style="12"/>
    <col min="224" max="224" width="17.5703125" style="12" customWidth="1"/>
    <col min="225" max="225" width="11.5703125" style="12" customWidth="1"/>
    <col min="226" max="229" width="11.42578125" style="12"/>
    <col min="230" max="230" width="22.5703125" style="12" customWidth="1"/>
    <col min="231" max="231" width="14" style="12" customWidth="1"/>
    <col min="232" max="232" width="1.7109375" style="12" customWidth="1"/>
    <col min="233" max="477" width="11.42578125" style="12"/>
    <col min="478" max="478" width="4.42578125" style="12" customWidth="1"/>
    <col min="479" max="479" width="11.42578125" style="12"/>
    <col min="480" max="480" width="17.5703125" style="12" customWidth="1"/>
    <col min="481" max="481" width="11.5703125" style="12" customWidth="1"/>
    <col min="482" max="485" width="11.42578125" style="12"/>
    <col min="486" max="486" width="22.5703125" style="12" customWidth="1"/>
    <col min="487" max="487" width="14" style="12" customWidth="1"/>
    <col min="488" max="488" width="1.7109375" style="12" customWidth="1"/>
    <col min="489" max="733" width="11.42578125" style="12"/>
    <col min="734" max="734" width="4.42578125" style="12" customWidth="1"/>
    <col min="735" max="735" width="11.42578125" style="12"/>
    <col min="736" max="736" width="17.5703125" style="12" customWidth="1"/>
    <col min="737" max="737" width="11.5703125" style="12" customWidth="1"/>
    <col min="738" max="741" width="11.42578125" style="12"/>
    <col min="742" max="742" width="22.5703125" style="12" customWidth="1"/>
    <col min="743" max="743" width="14" style="12" customWidth="1"/>
    <col min="744" max="744" width="1.7109375" style="12" customWidth="1"/>
    <col min="745" max="989" width="11.42578125" style="12"/>
    <col min="990" max="990" width="4.42578125" style="12" customWidth="1"/>
    <col min="991" max="991" width="11.42578125" style="12"/>
    <col min="992" max="992" width="17.5703125" style="12" customWidth="1"/>
    <col min="993" max="993" width="11.5703125" style="12" customWidth="1"/>
    <col min="994" max="997" width="11.42578125" style="12"/>
    <col min="998" max="998" width="22.5703125" style="12" customWidth="1"/>
    <col min="999" max="999" width="14" style="12" customWidth="1"/>
    <col min="1000" max="1000" width="1.7109375" style="12" customWidth="1"/>
    <col min="1001" max="1245" width="11.42578125" style="12"/>
    <col min="1246" max="1246" width="4.42578125" style="12" customWidth="1"/>
    <col min="1247" max="1247" width="11.42578125" style="12"/>
    <col min="1248" max="1248" width="17.5703125" style="12" customWidth="1"/>
    <col min="1249" max="1249" width="11.5703125" style="12" customWidth="1"/>
    <col min="1250" max="1253" width="11.42578125" style="12"/>
    <col min="1254" max="1254" width="22.5703125" style="12" customWidth="1"/>
    <col min="1255" max="1255" width="14" style="12" customWidth="1"/>
    <col min="1256" max="1256" width="1.7109375" style="12" customWidth="1"/>
    <col min="1257" max="1501" width="11.42578125" style="12"/>
    <col min="1502" max="1502" width="4.42578125" style="12" customWidth="1"/>
    <col min="1503" max="1503" width="11.42578125" style="12"/>
    <col min="1504" max="1504" width="17.5703125" style="12" customWidth="1"/>
    <col min="1505" max="1505" width="11.5703125" style="12" customWidth="1"/>
    <col min="1506" max="1509" width="11.42578125" style="12"/>
    <col min="1510" max="1510" width="22.5703125" style="12" customWidth="1"/>
    <col min="1511" max="1511" width="14" style="12" customWidth="1"/>
    <col min="1512" max="1512" width="1.7109375" style="12" customWidth="1"/>
    <col min="1513" max="1757" width="11.42578125" style="12"/>
    <col min="1758" max="1758" width="4.42578125" style="12" customWidth="1"/>
    <col min="1759" max="1759" width="11.42578125" style="12"/>
    <col min="1760" max="1760" width="17.5703125" style="12" customWidth="1"/>
    <col min="1761" max="1761" width="11.5703125" style="12" customWidth="1"/>
    <col min="1762" max="1765" width="11.42578125" style="12"/>
    <col min="1766" max="1766" width="22.5703125" style="12" customWidth="1"/>
    <col min="1767" max="1767" width="14" style="12" customWidth="1"/>
    <col min="1768" max="1768" width="1.7109375" style="12" customWidth="1"/>
    <col min="1769" max="2013" width="11.42578125" style="12"/>
    <col min="2014" max="2014" width="4.42578125" style="12" customWidth="1"/>
    <col min="2015" max="2015" width="11.42578125" style="12"/>
    <col min="2016" max="2016" width="17.5703125" style="12" customWidth="1"/>
    <col min="2017" max="2017" width="11.5703125" style="12" customWidth="1"/>
    <col min="2018" max="2021" width="11.42578125" style="12"/>
    <col min="2022" max="2022" width="22.5703125" style="12" customWidth="1"/>
    <col min="2023" max="2023" width="14" style="12" customWidth="1"/>
    <col min="2024" max="2024" width="1.7109375" style="12" customWidth="1"/>
    <col min="2025" max="2269" width="11.42578125" style="12"/>
    <col min="2270" max="2270" width="4.42578125" style="12" customWidth="1"/>
    <col min="2271" max="2271" width="11.42578125" style="12"/>
    <col min="2272" max="2272" width="17.5703125" style="12" customWidth="1"/>
    <col min="2273" max="2273" width="11.5703125" style="12" customWidth="1"/>
    <col min="2274" max="2277" width="11.42578125" style="12"/>
    <col min="2278" max="2278" width="22.5703125" style="12" customWidth="1"/>
    <col min="2279" max="2279" width="14" style="12" customWidth="1"/>
    <col min="2280" max="2280" width="1.7109375" style="12" customWidth="1"/>
    <col min="2281" max="2525" width="11.42578125" style="12"/>
    <col min="2526" max="2526" width="4.42578125" style="12" customWidth="1"/>
    <col min="2527" max="2527" width="11.42578125" style="12"/>
    <col min="2528" max="2528" width="17.5703125" style="12" customWidth="1"/>
    <col min="2529" max="2529" width="11.5703125" style="12" customWidth="1"/>
    <col min="2530" max="2533" width="11.42578125" style="12"/>
    <col min="2534" max="2534" width="22.5703125" style="12" customWidth="1"/>
    <col min="2535" max="2535" width="14" style="12" customWidth="1"/>
    <col min="2536" max="2536" width="1.7109375" style="12" customWidth="1"/>
    <col min="2537" max="2781" width="11.42578125" style="12"/>
    <col min="2782" max="2782" width="4.42578125" style="12" customWidth="1"/>
    <col min="2783" max="2783" width="11.42578125" style="12"/>
    <col min="2784" max="2784" width="17.5703125" style="12" customWidth="1"/>
    <col min="2785" max="2785" width="11.5703125" style="12" customWidth="1"/>
    <col min="2786" max="2789" width="11.42578125" style="12"/>
    <col min="2790" max="2790" width="22.5703125" style="12" customWidth="1"/>
    <col min="2791" max="2791" width="14" style="12" customWidth="1"/>
    <col min="2792" max="2792" width="1.7109375" style="12" customWidth="1"/>
    <col min="2793" max="3037" width="11.42578125" style="12"/>
    <col min="3038" max="3038" width="4.42578125" style="12" customWidth="1"/>
    <col min="3039" max="3039" width="11.42578125" style="12"/>
    <col min="3040" max="3040" width="17.5703125" style="12" customWidth="1"/>
    <col min="3041" max="3041" width="11.5703125" style="12" customWidth="1"/>
    <col min="3042" max="3045" width="11.42578125" style="12"/>
    <col min="3046" max="3046" width="22.5703125" style="12" customWidth="1"/>
    <col min="3047" max="3047" width="14" style="12" customWidth="1"/>
    <col min="3048" max="3048" width="1.7109375" style="12" customWidth="1"/>
    <col min="3049" max="3293" width="11.42578125" style="12"/>
    <col min="3294" max="3294" width="4.42578125" style="12" customWidth="1"/>
    <col min="3295" max="3295" width="11.42578125" style="12"/>
    <col min="3296" max="3296" width="17.5703125" style="12" customWidth="1"/>
    <col min="3297" max="3297" width="11.5703125" style="12" customWidth="1"/>
    <col min="3298" max="3301" width="11.42578125" style="12"/>
    <col min="3302" max="3302" width="22.5703125" style="12" customWidth="1"/>
    <col min="3303" max="3303" width="14" style="12" customWidth="1"/>
    <col min="3304" max="3304" width="1.7109375" style="12" customWidth="1"/>
    <col min="3305" max="3549" width="11.42578125" style="12"/>
    <col min="3550" max="3550" width="4.42578125" style="12" customWidth="1"/>
    <col min="3551" max="3551" width="11.42578125" style="12"/>
    <col min="3552" max="3552" width="17.5703125" style="12" customWidth="1"/>
    <col min="3553" max="3553" width="11.5703125" style="12" customWidth="1"/>
    <col min="3554" max="3557" width="11.42578125" style="12"/>
    <col min="3558" max="3558" width="22.5703125" style="12" customWidth="1"/>
    <col min="3559" max="3559" width="14" style="12" customWidth="1"/>
    <col min="3560" max="3560" width="1.7109375" style="12" customWidth="1"/>
    <col min="3561" max="3805" width="11.42578125" style="12"/>
    <col min="3806" max="3806" width="4.42578125" style="12" customWidth="1"/>
    <col min="3807" max="3807" width="11.42578125" style="12"/>
    <col min="3808" max="3808" width="17.5703125" style="12" customWidth="1"/>
    <col min="3809" max="3809" width="11.5703125" style="12" customWidth="1"/>
    <col min="3810" max="3813" width="11.42578125" style="12"/>
    <col min="3814" max="3814" width="22.5703125" style="12" customWidth="1"/>
    <col min="3815" max="3815" width="14" style="12" customWidth="1"/>
    <col min="3816" max="3816" width="1.7109375" style="12" customWidth="1"/>
    <col min="3817" max="4061" width="11.42578125" style="12"/>
    <col min="4062" max="4062" width="4.42578125" style="12" customWidth="1"/>
    <col min="4063" max="4063" width="11.42578125" style="12"/>
    <col min="4064" max="4064" width="17.5703125" style="12" customWidth="1"/>
    <col min="4065" max="4065" width="11.5703125" style="12" customWidth="1"/>
    <col min="4066" max="4069" width="11.42578125" style="12"/>
    <col min="4070" max="4070" width="22.5703125" style="12" customWidth="1"/>
    <col min="4071" max="4071" width="14" style="12" customWidth="1"/>
    <col min="4072" max="4072" width="1.7109375" style="12" customWidth="1"/>
    <col min="4073" max="4317" width="11.42578125" style="12"/>
    <col min="4318" max="4318" width="4.42578125" style="12" customWidth="1"/>
    <col min="4319" max="4319" width="11.42578125" style="12"/>
    <col min="4320" max="4320" width="17.5703125" style="12" customWidth="1"/>
    <col min="4321" max="4321" width="11.5703125" style="12" customWidth="1"/>
    <col min="4322" max="4325" width="11.42578125" style="12"/>
    <col min="4326" max="4326" width="22.5703125" style="12" customWidth="1"/>
    <col min="4327" max="4327" width="14" style="12" customWidth="1"/>
    <col min="4328" max="4328" width="1.7109375" style="12" customWidth="1"/>
    <col min="4329" max="4573" width="11.42578125" style="12"/>
    <col min="4574" max="4574" width="4.42578125" style="12" customWidth="1"/>
    <col min="4575" max="4575" width="11.42578125" style="12"/>
    <col min="4576" max="4576" width="17.5703125" style="12" customWidth="1"/>
    <col min="4577" max="4577" width="11.5703125" style="12" customWidth="1"/>
    <col min="4578" max="4581" width="11.42578125" style="12"/>
    <col min="4582" max="4582" width="22.5703125" style="12" customWidth="1"/>
    <col min="4583" max="4583" width="14" style="12" customWidth="1"/>
    <col min="4584" max="4584" width="1.7109375" style="12" customWidth="1"/>
    <col min="4585" max="4829" width="11.42578125" style="12"/>
    <col min="4830" max="4830" width="4.42578125" style="12" customWidth="1"/>
    <col min="4831" max="4831" width="11.42578125" style="12"/>
    <col min="4832" max="4832" width="17.5703125" style="12" customWidth="1"/>
    <col min="4833" max="4833" width="11.5703125" style="12" customWidth="1"/>
    <col min="4834" max="4837" width="11.42578125" style="12"/>
    <col min="4838" max="4838" width="22.5703125" style="12" customWidth="1"/>
    <col min="4839" max="4839" width="14" style="12" customWidth="1"/>
    <col min="4840" max="4840" width="1.7109375" style="12" customWidth="1"/>
    <col min="4841" max="5085" width="11.42578125" style="12"/>
    <col min="5086" max="5086" width="4.42578125" style="12" customWidth="1"/>
    <col min="5087" max="5087" width="11.42578125" style="12"/>
    <col min="5088" max="5088" width="17.5703125" style="12" customWidth="1"/>
    <col min="5089" max="5089" width="11.5703125" style="12" customWidth="1"/>
    <col min="5090" max="5093" width="11.42578125" style="12"/>
    <col min="5094" max="5094" width="22.5703125" style="12" customWidth="1"/>
    <col min="5095" max="5095" width="14" style="12" customWidth="1"/>
    <col min="5096" max="5096" width="1.7109375" style="12" customWidth="1"/>
    <col min="5097" max="5341" width="11.42578125" style="12"/>
    <col min="5342" max="5342" width="4.42578125" style="12" customWidth="1"/>
    <col min="5343" max="5343" width="11.42578125" style="12"/>
    <col min="5344" max="5344" width="17.5703125" style="12" customWidth="1"/>
    <col min="5345" max="5345" width="11.5703125" style="12" customWidth="1"/>
    <col min="5346" max="5349" width="11.42578125" style="12"/>
    <col min="5350" max="5350" width="22.5703125" style="12" customWidth="1"/>
    <col min="5351" max="5351" width="14" style="12" customWidth="1"/>
    <col min="5352" max="5352" width="1.7109375" style="12" customWidth="1"/>
    <col min="5353" max="5597" width="11.42578125" style="12"/>
    <col min="5598" max="5598" width="4.42578125" style="12" customWidth="1"/>
    <col min="5599" max="5599" width="11.42578125" style="12"/>
    <col min="5600" max="5600" width="17.5703125" style="12" customWidth="1"/>
    <col min="5601" max="5601" width="11.5703125" style="12" customWidth="1"/>
    <col min="5602" max="5605" width="11.42578125" style="12"/>
    <col min="5606" max="5606" width="22.5703125" style="12" customWidth="1"/>
    <col min="5607" max="5607" width="14" style="12" customWidth="1"/>
    <col min="5608" max="5608" width="1.7109375" style="12" customWidth="1"/>
    <col min="5609" max="5853" width="11.42578125" style="12"/>
    <col min="5854" max="5854" width="4.42578125" style="12" customWidth="1"/>
    <col min="5855" max="5855" width="11.42578125" style="12"/>
    <col min="5856" max="5856" width="17.5703125" style="12" customWidth="1"/>
    <col min="5857" max="5857" width="11.5703125" style="12" customWidth="1"/>
    <col min="5858" max="5861" width="11.42578125" style="12"/>
    <col min="5862" max="5862" width="22.5703125" style="12" customWidth="1"/>
    <col min="5863" max="5863" width="14" style="12" customWidth="1"/>
    <col min="5864" max="5864" width="1.7109375" style="12" customWidth="1"/>
    <col min="5865" max="6109" width="11.42578125" style="12"/>
    <col min="6110" max="6110" width="4.42578125" style="12" customWidth="1"/>
    <col min="6111" max="6111" width="11.42578125" style="12"/>
    <col min="6112" max="6112" width="17.5703125" style="12" customWidth="1"/>
    <col min="6113" max="6113" width="11.5703125" style="12" customWidth="1"/>
    <col min="6114" max="6117" width="11.42578125" style="12"/>
    <col min="6118" max="6118" width="22.5703125" style="12" customWidth="1"/>
    <col min="6119" max="6119" width="14" style="12" customWidth="1"/>
    <col min="6120" max="6120" width="1.7109375" style="12" customWidth="1"/>
    <col min="6121" max="6365" width="11.42578125" style="12"/>
    <col min="6366" max="6366" width="4.42578125" style="12" customWidth="1"/>
    <col min="6367" max="6367" width="11.42578125" style="12"/>
    <col min="6368" max="6368" width="17.5703125" style="12" customWidth="1"/>
    <col min="6369" max="6369" width="11.5703125" style="12" customWidth="1"/>
    <col min="6370" max="6373" width="11.42578125" style="12"/>
    <col min="6374" max="6374" width="22.5703125" style="12" customWidth="1"/>
    <col min="6375" max="6375" width="14" style="12" customWidth="1"/>
    <col min="6376" max="6376" width="1.7109375" style="12" customWidth="1"/>
    <col min="6377" max="6621" width="11.42578125" style="12"/>
    <col min="6622" max="6622" width="4.42578125" style="12" customWidth="1"/>
    <col min="6623" max="6623" width="11.42578125" style="12"/>
    <col min="6624" max="6624" width="17.5703125" style="12" customWidth="1"/>
    <col min="6625" max="6625" width="11.5703125" style="12" customWidth="1"/>
    <col min="6626" max="6629" width="11.42578125" style="12"/>
    <col min="6630" max="6630" width="22.5703125" style="12" customWidth="1"/>
    <col min="6631" max="6631" width="14" style="12" customWidth="1"/>
    <col min="6632" max="6632" width="1.7109375" style="12" customWidth="1"/>
    <col min="6633" max="6877" width="11.42578125" style="12"/>
    <col min="6878" max="6878" width="4.42578125" style="12" customWidth="1"/>
    <col min="6879" max="6879" width="11.42578125" style="12"/>
    <col min="6880" max="6880" width="17.5703125" style="12" customWidth="1"/>
    <col min="6881" max="6881" width="11.5703125" style="12" customWidth="1"/>
    <col min="6882" max="6885" width="11.42578125" style="12"/>
    <col min="6886" max="6886" width="22.5703125" style="12" customWidth="1"/>
    <col min="6887" max="6887" width="14" style="12" customWidth="1"/>
    <col min="6888" max="6888" width="1.7109375" style="12" customWidth="1"/>
    <col min="6889" max="7133" width="11.42578125" style="12"/>
    <col min="7134" max="7134" width="4.42578125" style="12" customWidth="1"/>
    <col min="7135" max="7135" width="11.42578125" style="12"/>
    <col min="7136" max="7136" width="17.5703125" style="12" customWidth="1"/>
    <col min="7137" max="7137" width="11.5703125" style="12" customWidth="1"/>
    <col min="7138" max="7141" width="11.42578125" style="12"/>
    <col min="7142" max="7142" width="22.5703125" style="12" customWidth="1"/>
    <col min="7143" max="7143" width="14" style="12" customWidth="1"/>
    <col min="7144" max="7144" width="1.7109375" style="12" customWidth="1"/>
    <col min="7145" max="7389" width="11.42578125" style="12"/>
    <col min="7390" max="7390" width="4.42578125" style="12" customWidth="1"/>
    <col min="7391" max="7391" width="11.42578125" style="12"/>
    <col min="7392" max="7392" width="17.5703125" style="12" customWidth="1"/>
    <col min="7393" max="7393" width="11.5703125" style="12" customWidth="1"/>
    <col min="7394" max="7397" width="11.42578125" style="12"/>
    <col min="7398" max="7398" width="22.5703125" style="12" customWidth="1"/>
    <col min="7399" max="7399" width="14" style="12" customWidth="1"/>
    <col min="7400" max="7400" width="1.7109375" style="12" customWidth="1"/>
    <col min="7401" max="7645" width="11.42578125" style="12"/>
    <col min="7646" max="7646" width="4.42578125" style="12" customWidth="1"/>
    <col min="7647" max="7647" width="11.42578125" style="12"/>
    <col min="7648" max="7648" width="17.5703125" style="12" customWidth="1"/>
    <col min="7649" max="7649" width="11.5703125" style="12" customWidth="1"/>
    <col min="7650" max="7653" width="11.42578125" style="12"/>
    <col min="7654" max="7654" width="22.5703125" style="12" customWidth="1"/>
    <col min="7655" max="7655" width="14" style="12" customWidth="1"/>
    <col min="7656" max="7656" width="1.7109375" style="12" customWidth="1"/>
    <col min="7657" max="7901" width="11.42578125" style="12"/>
    <col min="7902" max="7902" width="4.42578125" style="12" customWidth="1"/>
    <col min="7903" max="7903" width="11.42578125" style="12"/>
    <col min="7904" max="7904" width="17.5703125" style="12" customWidth="1"/>
    <col min="7905" max="7905" width="11.5703125" style="12" customWidth="1"/>
    <col min="7906" max="7909" width="11.42578125" style="12"/>
    <col min="7910" max="7910" width="22.5703125" style="12" customWidth="1"/>
    <col min="7911" max="7911" width="14" style="12" customWidth="1"/>
    <col min="7912" max="7912" width="1.7109375" style="12" customWidth="1"/>
    <col min="7913" max="8157" width="11.42578125" style="12"/>
    <col min="8158" max="8158" width="4.42578125" style="12" customWidth="1"/>
    <col min="8159" max="8159" width="11.42578125" style="12"/>
    <col min="8160" max="8160" width="17.5703125" style="12" customWidth="1"/>
    <col min="8161" max="8161" width="11.5703125" style="12" customWidth="1"/>
    <col min="8162" max="8165" width="11.42578125" style="12"/>
    <col min="8166" max="8166" width="22.5703125" style="12" customWidth="1"/>
    <col min="8167" max="8167" width="14" style="12" customWidth="1"/>
    <col min="8168" max="8168" width="1.7109375" style="12" customWidth="1"/>
    <col min="8169" max="8413" width="11.42578125" style="12"/>
    <col min="8414" max="8414" width="4.42578125" style="12" customWidth="1"/>
    <col min="8415" max="8415" width="11.42578125" style="12"/>
    <col min="8416" max="8416" width="17.5703125" style="12" customWidth="1"/>
    <col min="8417" max="8417" width="11.5703125" style="12" customWidth="1"/>
    <col min="8418" max="8421" width="11.42578125" style="12"/>
    <col min="8422" max="8422" width="22.5703125" style="12" customWidth="1"/>
    <col min="8423" max="8423" width="14" style="12" customWidth="1"/>
    <col min="8424" max="8424" width="1.7109375" style="12" customWidth="1"/>
    <col min="8425" max="8669" width="11.42578125" style="12"/>
    <col min="8670" max="8670" width="4.42578125" style="12" customWidth="1"/>
    <col min="8671" max="8671" width="11.42578125" style="12"/>
    <col min="8672" max="8672" width="17.5703125" style="12" customWidth="1"/>
    <col min="8673" max="8673" width="11.5703125" style="12" customWidth="1"/>
    <col min="8674" max="8677" width="11.42578125" style="12"/>
    <col min="8678" max="8678" width="22.5703125" style="12" customWidth="1"/>
    <col min="8679" max="8679" width="14" style="12" customWidth="1"/>
    <col min="8680" max="8680" width="1.7109375" style="12" customWidth="1"/>
    <col min="8681" max="8925" width="11.42578125" style="12"/>
    <col min="8926" max="8926" width="4.42578125" style="12" customWidth="1"/>
    <col min="8927" max="8927" width="11.42578125" style="12"/>
    <col min="8928" max="8928" width="17.5703125" style="12" customWidth="1"/>
    <col min="8929" max="8929" width="11.5703125" style="12" customWidth="1"/>
    <col min="8930" max="8933" width="11.42578125" style="12"/>
    <col min="8934" max="8934" width="22.5703125" style="12" customWidth="1"/>
    <col min="8935" max="8935" width="14" style="12" customWidth="1"/>
    <col min="8936" max="8936" width="1.7109375" style="12" customWidth="1"/>
    <col min="8937" max="9181" width="11.42578125" style="12"/>
    <col min="9182" max="9182" width="4.42578125" style="12" customWidth="1"/>
    <col min="9183" max="9183" width="11.42578125" style="12"/>
    <col min="9184" max="9184" width="17.5703125" style="12" customWidth="1"/>
    <col min="9185" max="9185" width="11.5703125" style="12" customWidth="1"/>
    <col min="9186" max="9189" width="11.42578125" style="12"/>
    <col min="9190" max="9190" width="22.5703125" style="12" customWidth="1"/>
    <col min="9191" max="9191" width="14" style="12" customWidth="1"/>
    <col min="9192" max="9192" width="1.7109375" style="12" customWidth="1"/>
    <col min="9193" max="9437" width="11.42578125" style="12"/>
    <col min="9438" max="9438" width="4.42578125" style="12" customWidth="1"/>
    <col min="9439" max="9439" width="11.42578125" style="12"/>
    <col min="9440" max="9440" width="17.5703125" style="12" customWidth="1"/>
    <col min="9441" max="9441" width="11.5703125" style="12" customWidth="1"/>
    <col min="9442" max="9445" width="11.42578125" style="12"/>
    <col min="9446" max="9446" width="22.5703125" style="12" customWidth="1"/>
    <col min="9447" max="9447" width="14" style="12" customWidth="1"/>
    <col min="9448" max="9448" width="1.7109375" style="12" customWidth="1"/>
    <col min="9449" max="9693" width="11.42578125" style="12"/>
    <col min="9694" max="9694" width="4.42578125" style="12" customWidth="1"/>
    <col min="9695" max="9695" width="11.42578125" style="12"/>
    <col min="9696" max="9696" width="17.5703125" style="12" customWidth="1"/>
    <col min="9697" max="9697" width="11.5703125" style="12" customWidth="1"/>
    <col min="9698" max="9701" width="11.42578125" style="12"/>
    <col min="9702" max="9702" width="22.5703125" style="12" customWidth="1"/>
    <col min="9703" max="9703" width="14" style="12" customWidth="1"/>
    <col min="9704" max="9704" width="1.7109375" style="12" customWidth="1"/>
    <col min="9705" max="9949" width="11.42578125" style="12"/>
    <col min="9950" max="9950" width="4.42578125" style="12" customWidth="1"/>
    <col min="9951" max="9951" width="11.42578125" style="12"/>
    <col min="9952" max="9952" width="17.5703125" style="12" customWidth="1"/>
    <col min="9953" max="9953" width="11.5703125" style="12" customWidth="1"/>
    <col min="9954" max="9957" width="11.42578125" style="12"/>
    <col min="9958" max="9958" width="22.5703125" style="12" customWidth="1"/>
    <col min="9959" max="9959" width="14" style="12" customWidth="1"/>
    <col min="9960" max="9960" width="1.7109375" style="12" customWidth="1"/>
    <col min="9961" max="10205" width="11.42578125" style="12"/>
    <col min="10206" max="10206" width="4.42578125" style="12" customWidth="1"/>
    <col min="10207" max="10207" width="11.42578125" style="12"/>
    <col min="10208" max="10208" width="17.5703125" style="12" customWidth="1"/>
    <col min="10209" max="10209" width="11.5703125" style="12" customWidth="1"/>
    <col min="10210" max="10213" width="11.42578125" style="12"/>
    <col min="10214" max="10214" width="22.5703125" style="12" customWidth="1"/>
    <col min="10215" max="10215" width="14" style="12" customWidth="1"/>
    <col min="10216" max="10216" width="1.7109375" style="12" customWidth="1"/>
    <col min="10217" max="10461" width="11.42578125" style="12"/>
    <col min="10462" max="10462" width="4.42578125" style="12" customWidth="1"/>
    <col min="10463" max="10463" width="11.42578125" style="12"/>
    <col min="10464" max="10464" width="17.5703125" style="12" customWidth="1"/>
    <col min="10465" max="10465" width="11.5703125" style="12" customWidth="1"/>
    <col min="10466" max="10469" width="11.42578125" style="12"/>
    <col min="10470" max="10470" width="22.5703125" style="12" customWidth="1"/>
    <col min="10471" max="10471" width="14" style="12" customWidth="1"/>
    <col min="10472" max="10472" width="1.7109375" style="12" customWidth="1"/>
    <col min="10473" max="10717" width="11.42578125" style="12"/>
    <col min="10718" max="10718" width="4.42578125" style="12" customWidth="1"/>
    <col min="10719" max="10719" width="11.42578125" style="12"/>
    <col min="10720" max="10720" width="17.5703125" style="12" customWidth="1"/>
    <col min="10721" max="10721" width="11.5703125" style="12" customWidth="1"/>
    <col min="10722" max="10725" width="11.42578125" style="12"/>
    <col min="10726" max="10726" width="22.5703125" style="12" customWidth="1"/>
    <col min="10727" max="10727" width="14" style="12" customWidth="1"/>
    <col min="10728" max="10728" width="1.7109375" style="12" customWidth="1"/>
    <col min="10729" max="10973" width="11.42578125" style="12"/>
    <col min="10974" max="10974" width="4.42578125" style="12" customWidth="1"/>
    <col min="10975" max="10975" width="11.42578125" style="12"/>
    <col min="10976" max="10976" width="17.5703125" style="12" customWidth="1"/>
    <col min="10977" max="10977" width="11.5703125" style="12" customWidth="1"/>
    <col min="10978" max="10981" width="11.42578125" style="12"/>
    <col min="10982" max="10982" width="22.5703125" style="12" customWidth="1"/>
    <col min="10983" max="10983" width="14" style="12" customWidth="1"/>
    <col min="10984" max="10984" width="1.7109375" style="12" customWidth="1"/>
    <col min="10985" max="11229" width="11.42578125" style="12"/>
    <col min="11230" max="11230" width="4.42578125" style="12" customWidth="1"/>
    <col min="11231" max="11231" width="11.42578125" style="12"/>
    <col min="11232" max="11232" width="17.5703125" style="12" customWidth="1"/>
    <col min="11233" max="11233" width="11.5703125" style="12" customWidth="1"/>
    <col min="11234" max="11237" width="11.42578125" style="12"/>
    <col min="11238" max="11238" width="22.5703125" style="12" customWidth="1"/>
    <col min="11239" max="11239" width="14" style="12" customWidth="1"/>
    <col min="11240" max="11240" width="1.7109375" style="12" customWidth="1"/>
    <col min="11241" max="11485" width="11.42578125" style="12"/>
    <col min="11486" max="11486" width="4.42578125" style="12" customWidth="1"/>
    <col min="11487" max="11487" width="11.42578125" style="12"/>
    <col min="11488" max="11488" width="17.5703125" style="12" customWidth="1"/>
    <col min="11489" max="11489" width="11.5703125" style="12" customWidth="1"/>
    <col min="11490" max="11493" width="11.42578125" style="12"/>
    <col min="11494" max="11494" width="22.5703125" style="12" customWidth="1"/>
    <col min="11495" max="11495" width="14" style="12" customWidth="1"/>
    <col min="11496" max="11496" width="1.7109375" style="12" customWidth="1"/>
    <col min="11497" max="11741" width="11.42578125" style="12"/>
    <col min="11742" max="11742" width="4.42578125" style="12" customWidth="1"/>
    <col min="11743" max="11743" width="11.42578125" style="12"/>
    <col min="11744" max="11744" width="17.5703125" style="12" customWidth="1"/>
    <col min="11745" max="11745" width="11.5703125" style="12" customWidth="1"/>
    <col min="11746" max="11749" width="11.42578125" style="12"/>
    <col min="11750" max="11750" width="22.5703125" style="12" customWidth="1"/>
    <col min="11751" max="11751" width="14" style="12" customWidth="1"/>
    <col min="11752" max="11752" width="1.7109375" style="12" customWidth="1"/>
    <col min="11753" max="11997" width="11.42578125" style="12"/>
    <col min="11998" max="11998" width="4.42578125" style="12" customWidth="1"/>
    <col min="11999" max="11999" width="11.42578125" style="12"/>
    <col min="12000" max="12000" width="17.5703125" style="12" customWidth="1"/>
    <col min="12001" max="12001" width="11.5703125" style="12" customWidth="1"/>
    <col min="12002" max="12005" width="11.42578125" style="12"/>
    <col min="12006" max="12006" width="22.5703125" style="12" customWidth="1"/>
    <col min="12007" max="12007" width="14" style="12" customWidth="1"/>
    <col min="12008" max="12008" width="1.7109375" style="12" customWidth="1"/>
    <col min="12009" max="12253" width="11.42578125" style="12"/>
    <col min="12254" max="12254" width="4.42578125" style="12" customWidth="1"/>
    <col min="12255" max="12255" width="11.42578125" style="12"/>
    <col min="12256" max="12256" width="17.5703125" style="12" customWidth="1"/>
    <col min="12257" max="12257" width="11.5703125" style="12" customWidth="1"/>
    <col min="12258" max="12261" width="11.42578125" style="12"/>
    <col min="12262" max="12262" width="22.5703125" style="12" customWidth="1"/>
    <col min="12263" max="12263" width="14" style="12" customWidth="1"/>
    <col min="12264" max="12264" width="1.7109375" style="12" customWidth="1"/>
    <col min="12265" max="12509" width="11.42578125" style="12"/>
    <col min="12510" max="12510" width="4.42578125" style="12" customWidth="1"/>
    <col min="12511" max="12511" width="11.42578125" style="12"/>
    <col min="12512" max="12512" width="17.5703125" style="12" customWidth="1"/>
    <col min="12513" max="12513" width="11.5703125" style="12" customWidth="1"/>
    <col min="12514" max="12517" width="11.42578125" style="12"/>
    <col min="12518" max="12518" width="22.5703125" style="12" customWidth="1"/>
    <col min="12519" max="12519" width="14" style="12" customWidth="1"/>
    <col min="12520" max="12520" width="1.7109375" style="12" customWidth="1"/>
    <col min="12521" max="12765" width="11.42578125" style="12"/>
    <col min="12766" max="12766" width="4.42578125" style="12" customWidth="1"/>
    <col min="12767" max="12767" width="11.42578125" style="12"/>
    <col min="12768" max="12768" width="17.5703125" style="12" customWidth="1"/>
    <col min="12769" max="12769" width="11.5703125" style="12" customWidth="1"/>
    <col min="12770" max="12773" width="11.42578125" style="12"/>
    <col min="12774" max="12774" width="22.5703125" style="12" customWidth="1"/>
    <col min="12775" max="12775" width="14" style="12" customWidth="1"/>
    <col min="12776" max="12776" width="1.7109375" style="12" customWidth="1"/>
    <col min="12777" max="13021" width="11.42578125" style="12"/>
    <col min="13022" max="13022" width="4.42578125" style="12" customWidth="1"/>
    <col min="13023" max="13023" width="11.42578125" style="12"/>
    <col min="13024" max="13024" width="17.5703125" style="12" customWidth="1"/>
    <col min="13025" max="13025" width="11.5703125" style="12" customWidth="1"/>
    <col min="13026" max="13029" width="11.42578125" style="12"/>
    <col min="13030" max="13030" width="22.5703125" style="12" customWidth="1"/>
    <col min="13031" max="13031" width="14" style="12" customWidth="1"/>
    <col min="13032" max="13032" width="1.7109375" style="12" customWidth="1"/>
    <col min="13033" max="13277" width="11.42578125" style="12"/>
    <col min="13278" max="13278" width="4.42578125" style="12" customWidth="1"/>
    <col min="13279" max="13279" width="11.42578125" style="12"/>
    <col min="13280" max="13280" width="17.5703125" style="12" customWidth="1"/>
    <col min="13281" max="13281" width="11.5703125" style="12" customWidth="1"/>
    <col min="13282" max="13285" width="11.42578125" style="12"/>
    <col min="13286" max="13286" width="22.5703125" style="12" customWidth="1"/>
    <col min="13287" max="13287" width="14" style="12" customWidth="1"/>
    <col min="13288" max="13288" width="1.7109375" style="12" customWidth="1"/>
    <col min="13289" max="13533" width="11.42578125" style="12"/>
    <col min="13534" max="13534" width="4.42578125" style="12" customWidth="1"/>
    <col min="13535" max="13535" width="11.42578125" style="12"/>
    <col min="13536" max="13536" width="17.5703125" style="12" customWidth="1"/>
    <col min="13537" max="13537" width="11.5703125" style="12" customWidth="1"/>
    <col min="13538" max="13541" width="11.42578125" style="12"/>
    <col min="13542" max="13542" width="22.5703125" style="12" customWidth="1"/>
    <col min="13543" max="13543" width="14" style="12" customWidth="1"/>
    <col min="13544" max="13544" width="1.7109375" style="12" customWidth="1"/>
    <col min="13545" max="13789" width="11.42578125" style="12"/>
    <col min="13790" max="13790" width="4.42578125" style="12" customWidth="1"/>
    <col min="13791" max="13791" width="11.42578125" style="12"/>
    <col min="13792" max="13792" width="17.5703125" style="12" customWidth="1"/>
    <col min="13793" max="13793" width="11.5703125" style="12" customWidth="1"/>
    <col min="13794" max="13797" width="11.42578125" style="12"/>
    <col min="13798" max="13798" width="22.5703125" style="12" customWidth="1"/>
    <col min="13799" max="13799" width="14" style="12" customWidth="1"/>
    <col min="13800" max="13800" width="1.7109375" style="12" customWidth="1"/>
    <col min="13801" max="14045" width="11.42578125" style="12"/>
    <col min="14046" max="14046" width="4.42578125" style="12" customWidth="1"/>
    <col min="14047" max="14047" width="11.42578125" style="12"/>
    <col min="14048" max="14048" width="17.5703125" style="12" customWidth="1"/>
    <col min="14049" max="14049" width="11.5703125" style="12" customWidth="1"/>
    <col min="14050" max="14053" width="11.42578125" style="12"/>
    <col min="14054" max="14054" width="22.5703125" style="12" customWidth="1"/>
    <col min="14055" max="14055" width="14" style="12" customWidth="1"/>
    <col min="14056" max="14056" width="1.7109375" style="12" customWidth="1"/>
    <col min="14057" max="14301" width="11.42578125" style="12"/>
    <col min="14302" max="14302" width="4.42578125" style="12" customWidth="1"/>
    <col min="14303" max="14303" width="11.42578125" style="12"/>
    <col min="14304" max="14304" width="17.5703125" style="12" customWidth="1"/>
    <col min="14305" max="14305" width="11.5703125" style="12" customWidth="1"/>
    <col min="14306" max="14309" width="11.42578125" style="12"/>
    <col min="14310" max="14310" width="22.5703125" style="12" customWidth="1"/>
    <col min="14311" max="14311" width="14" style="12" customWidth="1"/>
    <col min="14312" max="14312" width="1.7109375" style="12" customWidth="1"/>
    <col min="14313" max="14557" width="11.42578125" style="12"/>
    <col min="14558" max="14558" width="4.42578125" style="12" customWidth="1"/>
    <col min="14559" max="14559" width="11.42578125" style="12"/>
    <col min="14560" max="14560" width="17.5703125" style="12" customWidth="1"/>
    <col min="14561" max="14561" width="11.5703125" style="12" customWidth="1"/>
    <col min="14562" max="14565" width="11.42578125" style="12"/>
    <col min="14566" max="14566" width="22.5703125" style="12" customWidth="1"/>
    <col min="14567" max="14567" width="14" style="12" customWidth="1"/>
    <col min="14568" max="14568" width="1.7109375" style="12" customWidth="1"/>
    <col min="14569" max="14813" width="11.42578125" style="12"/>
    <col min="14814" max="14814" width="4.42578125" style="12" customWidth="1"/>
    <col min="14815" max="14815" width="11.42578125" style="12"/>
    <col min="14816" max="14816" width="17.5703125" style="12" customWidth="1"/>
    <col min="14817" max="14817" width="11.5703125" style="12" customWidth="1"/>
    <col min="14818" max="14821" width="11.42578125" style="12"/>
    <col min="14822" max="14822" width="22.5703125" style="12" customWidth="1"/>
    <col min="14823" max="14823" width="14" style="12" customWidth="1"/>
    <col min="14824" max="14824" width="1.7109375" style="12" customWidth="1"/>
    <col min="14825" max="15069" width="11.42578125" style="12"/>
    <col min="15070" max="15070" width="4.42578125" style="12" customWidth="1"/>
    <col min="15071" max="15071" width="11.42578125" style="12"/>
    <col min="15072" max="15072" width="17.5703125" style="12" customWidth="1"/>
    <col min="15073" max="15073" width="11.5703125" style="12" customWidth="1"/>
    <col min="15074" max="15077" width="11.42578125" style="12"/>
    <col min="15078" max="15078" width="22.5703125" style="12" customWidth="1"/>
    <col min="15079" max="15079" width="14" style="12" customWidth="1"/>
    <col min="15080" max="15080" width="1.7109375" style="12" customWidth="1"/>
    <col min="15081" max="15325" width="11.42578125" style="12"/>
    <col min="15326" max="15326" width="4.42578125" style="12" customWidth="1"/>
    <col min="15327" max="15327" width="11.42578125" style="12"/>
    <col min="15328" max="15328" width="17.5703125" style="12" customWidth="1"/>
    <col min="15329" max="15329" width="11.5703125" style="12" customWidth="1"/>
    <col min="15330" max="15333" width="11.42578125" style="12"/>
    <col min="15334" max="15334" width="22.5703125" style="12" customWidth="1"/>
    <col min="15335" max="15335" width="14" style="12" customWidth="1"/>
    <col min="15336" max="15336" width="1.7109375" style="12" customWidth="1"/>
    <col min="15337" max="15581" width="11.42578125" style="12"/>
    <col min="15582" max="15582" width="4.42578125" style="12" customWidth="1"/>
    <col min="15583" max="15583" width="11.42578125" style="12"/>
    <col min="15584" max="15584" width="17.5703125" style="12" customWidth="1"/>
    <col min="15585" max="15585" width="11.5703125" style="12" customWidth="1"/>
    <col min="15586" max="15589" width="11.42578125" style="12"/>
    <col min="15590" max="15590" width="22.5703125" style="12" customWidth="1"/>
    <col min="15591" max="15591" width="14" style="12" customWidth="1"/>
    <col min="15592" max="15592" width="1.7109375" style="12" customWidth="1"/>
    <col min="15593" max="15837" width="11.42578125" style="12"/>
    <col min="15838" max="15838" width="4.42578125" style="12" customWidth="1"/>
    <col min="15839" max="15839" width="11.42578125" style="12"/>
    <col min="15840" max="15840" width="17.5703125" style="12" customWidth="1"/>
    <col min="15841" max="15841" width="11.5703125" style="12" customWidth="1"/>
    <col min="15842" max="15845" width="11.42578125" style="12"/>
    <col min="15846" max="15846" width="22.5703125" style="12" customWidth="1"/>
    <col min="15847" max="15847" width="14" style="12" customWidth="1"/>
    <col min="15848" max="15848" width="1.7109375" style="12" customWidth="1"/>
    <col min="15849" max="16093" width="11.42578125" style="12"/>
    <col min="16094" max="16094" width="4.42578125" style="12" customWidth="1"/>
    <col min="16095" max="16095" width="11.42578125" style="12"/>
    <col min="16096" max="16096" width="17.5703125" style="12" customWidth="1"/>
    <col min="16097" max="16097" width="11.5703125" style="12" customWidth="1"/>
    <col min="16098" max="16101" width="11.42578125" style="12"/>
    <col min="16102" max="16102" width="22.5703125" style="12" customWidth="1"/>
    <col min="16103" max="16103" width="14" style="12" customWidth="1"/>
    <col min="16104" max="16104" width="1.7109375" style="12" customWidth="1"/>
    <col min="16105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134</v>
      </c>
      <c r="E2" s="16"/>
      <c r="F2" s="16"/>
      <c r="G2" s="16"/>
      <c r="H2" s="16"/>
      <c r="I2" s="17"/>
      <c r="J2" s="18" t="s">
        <v>135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136</v>
      </c>
      <c r="E4" s="16"/>
      <c r="F4" s="16"/>
      <c r="G4" s="16"/>
      <c r="H4" s="16"/>
      <c r="I4" s="17"/>
      <c r="J4" s="18" t="s">
        <v>137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12" t="s">
        <v>159</v>
      </c>
      <c r="E10" s="33"/>
      <c r="J10" s="32"/>
    </row>
    <row r="11" spans="2:10" x14ac:dyDescent="0.2">
      <c r="B11" s="31"/>
      <c r="J11" s="32"/>
    </row>
    <row r="12" spans="2:10" x14ac:dyDescent="0.2">
      <c r="B12" s="31"/>
      <c r="C12" s="34" t="s">
        <v>161</v>
      </c>
      <c r="J12" s="32"/>
    </row>
    <row r="13" spans="2:10" x14ac:dyDescent="0.2">
      <c r="B13" s="31"/>
      <c r="C13" s="12" t="s">
        <v>162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138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139</v>
      </c>
      <c r="D17" s="33"/>
      <c r="H17" s="36" t="s">
        <v>140</v>
      </c>
      <c r="I17" s="36" t="s">
        <v>141</v>
      </c>
      <c r="J17" s="32"/>
    </row>
    <row r="18" spans="2:10" x14ac:dyDescent="0.2">
      <c r="B18" s="31"/>
      <c r="C18" s="34" t="s">
        <v>142</v>
      </c>
      <c r="D18" s="34"/>
      <c r="E18" s="34"/>
      <c r="F18" s="34"/>
      <c r="H18" s="37">
        <v>42</v>
      </c>
      <c r="I18" s="38">
        <v>9863562</v>
      </c>
      <c r="J18" s="32"/>
    </row>
    <row r="19" spans="2:10" x14ac:dyDescent="0.2">
      <c r="B19" s="31"/>
      <c r="C19" s="12" t="s">
        <v>143</v>
      </c>
      <c r="H19" s="39">
        <v>5</v>
      </c>
      <c r="I19" s="40">
        <v>598489</v>
      </c>
      <c r="J19" s="32"/>
    </row>
    <row r="20" spans="2:10" x14ac:dyDescent="0.2">
      <c r="B20" s="31"/>
      <c r="C20" s="12" t="s">
        <v>144</v>
      </c>
      <c r="H20" s="39">
        <v>0</v>
      </c>
      <c r="I20" s="40">
        <v>0</v>
      </c>
      <c r="J20" s="32"/>
    </row>
    <row r="21" spans="2:10" x14ac:dyDescent="0.2">
      <c r="B21" s="31"/>
      <c r="C21" s="12" t="s">
        <v>145</v>
      </c>
      <c r="H21" s="39">
        <v>26</v>
      </c>
      <c r="I21" s="41">
        <v>7159315</v>
      </c>
      <c r="J21" s="32"/>
    </row>
    <row r="22" spans="2:10" x14ac:dyDescent="0.2">
      <c r="B22" s="31"/>
      <c r="C22" s="12" t="s">
        <v>146</v>
      </c>
      <c r="H22" s="39">
        <v>0</v>
      </c>
      <c r="I22" s="40">
        <v>0</v>
      </c>
      <c r="J22" s="32"/>
    </row>
    <row r="23" spans="2:10" ht="13.5" thickBot="1" x14ac:dyDescent="0.25">
      <c r="B23" s="31"/>
      <c r="C23" s="12" t="s">
        <v>147</v>
      </c>
      <c r="H23" s="42">
        <v>0</v>
      </c>
      <c r="I23" s="43">
        <v>0</v>
      </c>
      <c r="J23" s="32"/>
    </row>
    <row r="24" spans="2:10" x14ac:dyDescent="0.2">
      <c r="B24" s="31"/>
      <c r="C24" s="34" t="s">
        <v>148</v>
      </c>
      <c r="D24" s="34"/>
      <c r="E24" s="34"/>
      <c r="F24" s="34"/>
      <c r="H24" s="37">
        <f>H19+H20+H21+H22+H23</f>
        <v>31</v>
      </c>
      <c r="I24" s="44">
        <f>I19+I20+I21+I22+I23</f>
        <v>7757804</v>
      </c>
      <c r="J24" s="32"/>
    </row>
    <row r="25" spans="2:10" x14ac:dyDescent="0.2">
      <c r="B25" s="31"/>
      <c r="C25" s="12" t="s">
        <v>149</v>
      </c>
      <c r="H25" s="39">
        <v>9</v>
      </c>
      <c r="I25" s="40">
        <v>1985758</v>
      </c>
      <c r="J25" s="32"/>
    </row>
    <row r="26" spans="2:10" x14ac:dyDescent="0.2">
      <c r="B26" s="31"/>
      <c r="C26" s="12" t="s">
        <v>150</v>
      </c>
      <c r="H26" s="39">
        <v>0</v>
      </c>
      <c r="I26" s="40">
        <v>0</v>
      </c>
      <c r="J26" s="32"/>
    </row>
    <row r="27" spans="2:10" ht="13.5" thickBot="1" x14ac:dyDescent="0.25">
      <c r="B27" s="31"/>
      <c r="C27" s="12" t="s">
        <v>151</v>
      </c>
      <c r="H27" s="42">
        <v>0</v>
      </c>
      <c r="I27" s="43">
        <v>0</v>
      </c>
      <c r="J27" s="32"/>
    </row>
    <row r="28" spans="2:10" x14ac:dyDescent="0.2">
      <c r="B28" s="31"/>
      <c r="C28" s="34" t="s">
        <v>152</v>
      </c>
      <c r="D28" s="34"/>
      <c r="E28" s="34"/>
      <c r="F28" s="34"/>
      <c r="H28" s="37">
        <f>H25+H26+H27</f>
        <v>9</v>
      </c>
      <c r="I28" s="44">
        <f>I25+I26+I27</f>
        <v>1985758</v>
      </c>
      <c r="J28" s="32"/>
    </row>
    <row r="29" spans="2:10" ht="13.5" thickBot="1" x14ac:dyDescent="0.25">
      <c r="B29" s="31"/>
      <c r="C29" s="12" t="s">
        <v>153</v>
      </c>
      <c r="D29" s="34"/>
      <c r="E29" s="34"/>
      <c r="F29" s="34"/>
      <c r="H29" s="42">
        <v>2</v>
      </c>
      <c r="I29" s="43">
        <v>120000</v>
      </c>
      <c r="J29" s="32"/>
    </row>
    <row r="30" spans="2:10" x14ac:dyDescent="0.2">
      <c r="B30" s="31"/>
      <c r="C30" s="34" t="s">
        <v>154</v>
      </c>
      <c r="D30" s="34"/>
      <c r="E30" s="34"/>
      <c r="F30" s="34"/>
      <c r="H30" s="39">
        <f>H29</f>
        <v>2</v>
      </c>
      <c r="I30" s="40">
        <f>I29</f>
        <v>120000</v>
      </c>
      <c r="J30" s="32"/>
    </row>
    <row r="31" spans="2:10" x14ac:dyDescent="0.2">
      <c r="B31" s="31"/>
      <c r="C31" s="34"/>
      <c r="D31" s="34"/>
      <c r="E31" s="34"/>
      <c r="F31" s="34"/>
      <c r="H31" s="45"/>
      <c r="I31" s="44"/>
      <c r="J31" s="32"/>
    </row>
    <row r="32" spans="2:10" ht="13.5" thickBot="1" x14ac:dyDescent="0.25">
      <c r="B32" s="31"/>
      <c r="C32" s="34" t="s">
        <v>155</v>
      </c>
      <c r="D32" s="34"/>
      <c r="H32" s="46">
        <f>H24+H28+H30</f>
        <v>42</v>
      </c>
      <c r="I32" s="47">
        <f>I24+I28+I30</f>
        <v>9863562</v>
      </c>
      <c r="J32" s="32"/>
    </row>
    <row r="33" spans="2:10" ht="13.5" thickTop="1" x14ac:dyDescent="0.2">
      <c r="B33" s="31"/>
      <c r="C33" s="34"/>
      <c r="D33" s="34"/>
      <c r="H33" s="48"/>
      <c r="I33" s="40"/>
      <c r="J33" s="32"/>
    </row>
    <row r="34" spans="2:10" x14ac:dyDescent="0.2">
      <c r="B34" s="31"/>
      <c r="G34" s="48"/>
      <c r="H34" s="48"/>
      <c r="I34" s="48"/>
      <c r="J34" s="32"/>
    </row>
    <row r="35" spans="2:10" x14ac:dyDescent="0.2">
      <c r="B35" s="31"/>
      <c r="G35" s="48"/>
      <c r="H35" s="48"/>
      <c r="I35" s="48"/>
      <c r="J35" s="32"/>
    </row>
    <row r="36" spans="2:10" x14ac:dyDescent="0.2">
      <c r="B36" s="31"/>
      <c r="G36" s="48"/>
      <c r="H36" s="48"/>
      <c r="I36" s="48"/>
      <c r="J36" s="32"/>
    </row>
    <row r="37" spans="2:10" ht="13.5" thickBot="1" x14ac:dyDescent="0.25">
      <c r="B37" s="31"/>
      <c r="C37" s="49"/>
      <c r="D37" s="49"/>
      <c r="G37" s="49" t="s">
        <v>156</v>
      </c>
      <c r="H37" s="49"/>
      <c r="I37" s="48"/>
      <c r="J37" s="32"/>
    </row>
    <row r="38" spans="2:10" x14ac:dyDescent="0.2">
      <c r="B38" s="31"/>
      <c r="C38" s="48" t="s">
        <v>157</v>
      </c>
      <c r="D38" s="48"/>
      <c r="G38" s="48" t="s">
        <v>158</v>
      </c>
      <c r="H38" s="48"/>
      <c r="I38" s="48"/>
      <c r="J38" s="32"/>
    </row>
    <row r="39" spans="2:10" x14ac:dyDescent="0.2">
      <c r="B39" s="31"/>
      <c r="G39" s="48"/>
      <c r="H39" s="48"/>
      <c r="I39" s="48"/>
      <c r="J39" s="32"/>
    </row>
    <row r="40" spans="2:10" x14ac:dyDescent="0.2">
      <c r="B40" s="31"/>
      <c r="G40" s="48"/>
      <c r="H40" s="48"/>
      <c r="I40" s="48"/>
      <c r="J40" s="32"/>
    </row>
    <row r="41" spans="2:10" ht="18.75" customHeight="1" thickBot="1" x14ac:dyDescent="0.25">
      <c r="B41" s="50"/>
      <c r="C41" s="51"/>
      <c r="D41" s="51"/>
      <c r="E41" s="51"/>
      <c r="F41" s="51"/>
      <c r="G41" s="49"/>
      <c r="H41" s="49"/>
      <c r="I41" s="49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2022-08-30T13:22:44Z</dcterms:created>
  <dcterms:modified xsi:type="dcterms:W3CDTF">2022-08-30T15:49:46Z</dcterms:modified>
</cp:coreProperties>
</file>