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E HOSPITAL SAN JOSE VITERBO CALDA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5" r:id="rId3"/>
    <sheet name="FOR-CSA-018" sheetId="2" r:id="rId4"/>
  </sheets>
  <calcPr calcId="152511"/>
  <pivotCaches>
    <pivotCache cacheId="8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  <c r="L1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<sst xmlns="http://schemas.openxmlformats.org/spreadsheetml/2006/main" count="225" uniqueCount="141">
  <si>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</si>
  <si>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</si>
  <si>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</si>
  <si>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</si>
  <si>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</si>
  <si>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</si>
  <si>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</si>
  <si>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</si>
  <si>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</si>
  <si>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</si>
  <si>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</si>
  <si>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</si>
  <si>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ESE HOSPITAL SAN JOSE VITERBO CALDAS</t>
  </si>
  <si>
    <t>EVENTO</t>
  </si>
  <si>
    <t>FE</t>
  </si>
  <si>
    <t>FV</t>
  </si>
  <si>
    <t>11/06/2021</t>
  </si>
  <si>
    <t>28/09/2021</t>
  </si>
  <si>
    <t>29/10/2021</t>
  </si>
  <si>
    <t>10/03/2022</t>
  </si>
  <si>
    <t>18/03/2022</t>
  </si>
  <si>
    <t>04/02/2021</t>
  </si>
  <si>
    <t>19/04/2021</t>
  </si>
  <si>
    <t>27/04/2021</t>
  </si>
  <si>
    <t>29/04/2021</t>
  </si>
  <si>
    <t>15/12/2020</t>
  </si>
  <si>
    <t>01/10/2020</t>
  </si>
  <si>
    <t>21/07/2021</t>
  </si>
  <si>
    <t>27/10/2021</t>
  </si>
  <si>
    <t>27/11/2021</t>
  </si>
  <si>
    <t>28/04/2022</t>
  </si>
  <si>
    <t>20/03/2021</t>
  </si>
  <si>
    <t>07/05/2021</t>
  </si>
  <si>
    <t>08/05/2021</t>
  </si>
  <si>
    <t>06/01/2021</t>
  </si>
  <si>
    <t>11/11/2020</t>
  </si>
  <si>
    <t>FOR-CSA-018</t>
  </si>
  <si>
    <t>HOJA 1 DE 1</t>
  </si>
  <si>
    <t>RESUMEN DE CARTERA REVISADA POR LA EPS</t>
  </si>
  <si>
    <t>VERSION 1</t>
  </si>
  <si>
    <t>SANTIAGO DE CALI , AGOSTO 05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</si>
  <si>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</si>
  <si>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</si>
  <si>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</si>
  <si>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</si>
  <si>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</si>
  <si>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</si>
  <si>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</si>
  <si>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</si>
  <si>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</si>
  <si>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</si>
  <si>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</si>
  <si>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</si>
  <si>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</si>
  <si>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</si>
  <si>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</si>
  <si>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</si>
  <si>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</si>
  <si>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</si>
  <si>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</si>
  <si>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</si>
  <si>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</si>
  <si>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</si>
  <si>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</si>
  <si>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</si>
  <si>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</si>
  <si>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</si>
  <si>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</si>
  <si>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</si>
  <si>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</si>
  <si>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</si>
  <si>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</si>
  <si>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</si>
  <si>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</si>
  <si>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AGOSTO</t>
  </si>
  <si>
    <t>FUERA DE CIERRE</t>
  </si>
  <si>
    <t>ESTADO VAGLO</t>
  </si>
  <si>
    <t>VALOR VAGLO</t>
  </si>
  <si>
    <t>DETALLE VAGLO</t>
  </si>
  <si>
    <t>P.ABIERTAS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</si>
  <si>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</si>
  <si>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</si>
  <si>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</si>
  <si>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</si>
  <si>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</si>
  <si>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</si>
  <si>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</si>
  <si>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</si>
  <si>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</si>
  <si>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</si>
  <si>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</si>
  <si>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</si>
  <si>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</si>
  <si>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</si>
  <si>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</si>
  <si>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</si>
  <si>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</si>
  <si>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</si>
  <si>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</si>
  <si>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</si>
  <si>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</si>
  <si>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</si>
  <si>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</si>
  <si>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</si>
  <si>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</si>
  <si>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</si>
  <si>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</si>
  <si>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</si>
  <si>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</si>
  <si>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</si>
  <si>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FE_988</t>
  </si>
  <si>
    <t>890802978_FE_988</t>
  </si>
  <si>
    <t>A)Factura no radicada en ERP</t>
  </si>
  <si>
    <t>no_cruza</t>
  </si>
  <si>
    <t>FE_3188</t>
  </si>
  <si>
    <t>890802978_FE_3188</t>
  </si>
  <si>
    <t>FE_7702</t>
  </si>
  <si>
    <t>890802978_FE_7702</t>
  </si>
  <si>
    <t>FE_8310</t>
  </si>
  <si>
    <t>890802978_FE_8310</t>
  </si>
  <si>
    <t>FE_8632</t>
  </si>
  <si>
    <t>890802978_FE_8632</t>
  </si>
  <si>
    <t>FE_11645</t>
  </si>
  <si>
    <t>890802978_FE_11645</t>
  </si>
  <si>
    <t>FE_19048</t>
  </si>
  <si>
    <t>890802978_FE_19048</t>
  </si>
  <si>
    <t>FE_21432</t>
  </si>
  <si>
    <t>890802978_FE_21432</t>
  </si>
  <si>
    <t>FE_28608</t>
  </si>
  <si>
    <t>890802978_FE_28608</t>
  </si>
  <si>
    <t>FE_29016</t>
  </si>
  <si>
    <t>890802978_FE_29016</t>
  </si>
  <si>
    <t>FV_422782</t>
  </si>
  <si>
    <t>890802978_FV_422782</t>
  </si>
  <si>
    <t>FACTURA NO RADICADA</t>
  </si>
  <si>
    <t>Total general</t>
  </si>
  <si>
    <t>Tipificación</t>
  </si>
  <si>
    <t>Cant Facturas</t>
  </si>
  <si>
    <t>Saldo Facturas</t>
  </si>
  <si>
    <t>Señores : ESE HOSPITAL SAN JOSE VITERBO CALDAS</t>
  </si>
  <si>
    <t>NIT: 890802978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</si>
</sst>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quotePrefix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8" fontId="8" fillId="0" borderId="1" xfId="3" applyNumberFormat="1" applyFont="1" applyBorder="1" applyAlignment="1">
      <alignment horizontal="center" vertical="center" wrapText="1"/>
    </xf>
    <xf numFmtId="168" fontId="8" fillId="3" borderId="1" xfId="3" applyNumberFormat="1" applyFont="1" applyFill="1" applyBorder="1" applyAlignment="1">
      <alignment horizontal="center" vertical="center" wrapText="1"/>
    </xf>
    <xf numFmtId="49" fontId="8" fillId="3" borderId="1" xfId="3" applyNumberFormat="1" applyFont="1" applyFill="1" applyBorder="1" applyAlignment="1">
      <alignment horizontal="center" vertical="center" wrapText="1"/>
    </xf>
    <xf numFmtId="168" fontId="8" fillId="4" borderId="1" xfId="3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3" applyNumberFormat="1" applyFont="1" applyBorder="1"/>
    <xf numFmtId="168" fontId="8" fillId="0" borderId="0" xfId="3" applyNumberFormat="1" applyFont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71">
    <dxf>
      <numFmt numFmtId="169" formatCode="_-* #,##0.0_-;\-* #,##0.0_-;_-* &quot;-&quot;??_-;_-@_-"/>
    </dxf>
    <dxf>
      <numFmt numFmtId="168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78.46457152778" createdVersion="5" refreshedVersion="5" minRefreshableVersion="3" recordCount="11">
  <cacheSource type="worksheet">
    <worksheetSource ref="A2:AV13" sheet="ESTADO DE CADA FACTURA"/>
  </cacheSource>
  <cacheFields count="48">
    <cacheField name="NIT IPS" numFmtId="0">
      <sharedItems containsSemiMixedTypes="0" containsString="0" containsNumber="1" containsInteger="1" minValue="890802978" maxValue="89080297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88" maxValue="422782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0-10-01T00:00:00" maxDate="2022-03-19T00:00:00"/>
    </cacheField>
    <cacheField name="VALOR FACT IPS" numFmtId="168">
      <sharedItems containsSemiMixedTypes="0" containsString="0" containsNumber="1" containsInteger="1" minValue="5485" maxValue="217482"/>
    </cacheField>
    <cacheField name="SALDO FACT IPS" numFmtId="168">
      <sharedItems containsSemiMixedTypes="0" containsString="0" containsNumber="1" containsInteger="1" minValue="5485" maxValue="217482"/>
    </cacheField>
    <cacheField name="OBSERVACION SASS" numFmtId="0">
      <sharedItems/>
    </cacheField>
    <cacheField name="ESTADO EPS 05 AGOSTO" numFmtId="0">
      <sharedItems count="1">
        <s v="FACTURA NO RADICAD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8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ABIERT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0-10-01T00:00:00" maxDate="2022-03-19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8">
      <sharedItems containsSemiMixedTypes="0" containsString="0" containsNumber="1" containsInteger="1" minValue="0" maxValue="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90802978"/>
    <s v="ESE HOSPITAL SAN JOSE VITERBO CALDAS"/>
    <s v="FE"/>
    <n v="988"/>
    <s v="FE_988"/>
    <s v="890802978_FE_988"/>
    <m/>
    <m/>
    <d v="2020-12-15T00:00:00"/>
    <n v="197041"/>
    <n v="197041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0-12-15T00:00:00"/>
    <m/>
    <m/>
    <m/>
    <m/>
    <m/>
    <m/>
    <m/>
    <n v="0"/>
    <n v="0"/>
    <m/>
  </r>
  <r>
    <n v="890802978"/>
    <s v="ESE HOSPITAL SAN JOSE VITERBO CALDAS"/>
    <s v="FE"/>
    <n v="3188"/>
    <s v="FE_3188"/>
    <s v="890802978_FE_3188"/>
    <m/>
    <m/>
    <d v="2021-02-04T00:00:00"/>
    <n v="16974"/>
    <n v="16974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02-04T00:00:00"/>
    <m/>
    <m/>
    <m/>
    <m/>
    <m/>
    <m/>
    <m/>
    <n v="0"/>
    <n v="0"/>
    <m/>
  </r>
  <r>
    <n v="890802978"/>
    <s v="ESE HOSPITAL SAN JOSE VITERBO CALDAS"/>
    <s v="FE"/>
    <n v="7702"/>
    <s v="FE_7702"/>
    <s v="890802978_FE_7702"/>
    <m/>
    <m/>
    <d v="2021-04-19T00:00:00"/>
    <n v="61065"/>
    <n v="61065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04-19T00:00:00"/>
    <m/>
    <m/>
    <m/>
    <m/>
    <m/>
    <m/>
    <m/>
    <n v="0"/>
    <n v="0"/>
    <m/>
  </r>
  <r>
    <n v="890802978"/>
    <s v="ESE HOSPITAL SAN JOSE VITERBO CALDAS"/>
    <s v="FE"/>
    <n v="8310"/>
    <s v="FE_8310"/>
    <s v="890802978_FE_8310"/>
    <m/>
    <m/>
    <d v="2021-04-27T00:00:00"/>
    <n v="5485"/>
    <n v="5485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04-27T00:00:00"/>
    <m/>
    <m/>
    <m/>
    <m/>
    <m/>
    <m/>
    <m/>
    <n v="0"/>
    <n v="0"/>
    <m/>
  </r>
  <r>
    <n v="890802978"/>
    <s v="ESE HOSPITAL SAN JOSE VITERBO CALDAS"/>
    <s v="FE"/>
    <n v="8632"/>
    <s v="FE_8632"/>
    <s v="890802978_FE_8632"/>
    <m/>
    <m/>
    <d v="2021-04-29T00:00:00"/>
    <n v="5485"/>
    <n v="5485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04-29T00:00:00"/>
    <m/>
    <m/>
    <m/>
    <m/>
    <m/>
    <m/>
    <m/>
    <n v="0"/>
    <n v="0"/>
    <m/>
  </r>
  <r>
    <n v="890802978"/>
    <s v="ESE HOSPITAL SAN JOSE VITERBO CALDAS"/>
    <s v="FE"/>
    <n v="11645"/>
    <s v="FE_11645"/>
    <s v="890802978_FE_11645"/>
    <m/>
    <m/>
    <d v="2021-06-11T00:00:00"/>
    <n v="5485"/>
    <n v="5485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06-11T00:00:00"/>
    <m/>
    <m/>
    <m/>
    <m/>
    <m/>
    <m/>
    <m/>
    <n v="0"/>
    <n v="0"/>
    <m/>
  </r>
  <r>
    <n v="890802978"/>
    <s v="ESE HOSPITAL SAN JOSE VITERBO CALDAS"/>
    <s v="FE"/>
    <n v="19048"/>
    <s v="FE_19048"/>
    <s v="890802978_FE_19048"/>
    <m/>
    <m/>
    <d v="2021-09-28T00:00:00"/>
    <n v="61564"/>
    <n v="61564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09-28T00:00:00"/>
    <m/>
    <m/>
    <m/>
    <m/>
    <m/>
    <m/>
    <m/>
    <n v="0"/>
    <n v="0"/>
    <m/>
  </r>
  <r>
    <n v="890802978"/>
    <s v="ESE HOSPITAL SAN JOSE VITERBO CALDAS"/>
    <s v="FE"/>
    <n v="21432"/>
    <s v="FE_21432"/>
    <s v="890802978_FE_21432"/>
    <m/>
    <m/>
    <d v="2021-10-29T00:00:00"/>
    <n v="5485"/>
    <n v="5485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10-29T00:00:00"/>
    <m/>
    <m/>
    <m/>
    <m/>
    <m/>
    <m/>
    <m/>
    <n v="0"/>
    <n v="0"/>
    <m/>
  </r>
  <r>
    <n v="890802978"/>
    <s v="ESE HOSPITAL SAN JOSE VITERBO CALDAS"/>
    <s v="FE"/>
    <n v="28608"/>
    <s v="FE_28608"/>
    <s v="890802978_FE_28608"/>
    <m/>
    <m/>
    <d v="2022-03-10T00:00:00"/>
    <n v="160949"/>
    <n v="160949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3-10T00:00:00"/>
    <m/>
    <m/>
    <m/>
    <m/>
    <m/>
    <m/>
    <m/>
    <n v="0"/>
    <n v="0"/>
    <m/>
  </r>
  <r>
    <n v="890802978"/>
    <s v="ESE HOSPITAL SAN JOSE VITERBO CALDAS"/>
    <s v="FE"/>
    <n v="29016"/>
    <s v="FE_29016"/>
    <s v="890802978_FE_29016"/>
    <m/>
    <m/>
    <d v="2022-03-18T00:00:00"/>
    <n v="217482"/>
    <n v="217482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3-18T00:00:00"/>
    <m/>
    <m/>
    <m/>
    <m/>
    <m/>
    <m/>
    <m/>
    <n v="0"/>
    <n v="0"/>
    <m/>
  </r>
  <r>
    <n v="890802978"/>
    <s v="ESE HOSPITAL SAN JOSE VITERBO CALDAS"/>
    <s v="FV"/>
    <n v="422782"/>
    <s v="FV_422782"/>
    <s v="890802978_FV_422782"/>
    <m/>
    <m/>
    <d v="2020-10-01T00:00:00"/>
    <n v="6331"/>
    <n v="6331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0-10-01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8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8"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13">
    <format dxfId="70">
      <pivotArea type="all" dataOnly="0" outline="0" fieldPosition="0"/>
    </format>
    <format dxfId="69">
      <pivotArea outline="0" collapsedLevelsAreSubtotals="1" fieldPosition="0"/>
    </format>
    <format dxfId="68">
      <pivotArea field="12" type="button" dataOnly="0" labelOnly="1" outline="0" axis="axisRow" fieldPosition="0"/>
    </format>
    <format dxfId="67">
      <pivotArea dataOnly="0" labelOnly="1" fieldPosition="0">
        <references count="1">
          <reference field="12" count="0"/>
        </references>
      </pivotArea>
    </format>
    <format dxfId="66">
      <pivotArea dataOnly="0" labelOnly="1" grandRow="1" outline="0" fieldPosition="0"/>
    </format>
    <format dxfId="6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6">
      <pivotArea type="all" dataOnly="0" outline="0" fieldPosition="0"/>
    </format>
    <format dxfId="45">
      <pivotArea outline="0" collapsedLevelsAreSubtotals="1" fieldPosition="0"/>
    </format>
    <format dxfId="44">
      <pivotArea field="12" type="button" dataOnly="0" labelOnly="1" outline="0" axis="axisRow" fieldPosition="0"/>
    </format>
    <format dxfId="43">
      <pivotArea dataOnly="0" labelOnly="1" fieldPosition="0">
        <references count="1">
          <reference field="12" count="0"/>
        </references>
      </pivotArea>
    </format>
    <format dxfId="42">
      <pivotArea dataOnly="0" labelOnly="1" grandRow="1" outline="0" fieldPosition="0"/>
    </format>
    <format dxfId="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showGridLines="0" workbookViewId="0">
      <selection activeCell="L15" sqref="L15"/>
    </sheetView>
  </sheetViews>
  <sheetFormatPr baseColWidth="10" defaultRowHeight="15" x14ac:dyDescent="0.25"/>
  <cols>
    <col min="1" max="1" width="13.28515625" bestFit="1" customWidth="1"/>
    <col min="2" max="2" width="10.140625" bestFit="1" customWidth="1"/>
    <col min="3" max="3" width="37.7109375" bestFit="1" customWidth="1"/>
    <col min="4" max="4" width="17.42578125" bestFit="1" customWidth="1"/>
    <col min="5" max="5" width="9.140625" bestFit="1" customWidth="1"/>
    <col min="6" max="6" width="10.7109375" bestFit="1" customWidth="1"/>
    <col min="7" max="7" width="11" bestFit="1" customWidth="1"/>
    <col min="8" max="8" width="9.140625" bestFit="1" customWidth="1"/>
    <col min="9" max="9" width="14.7109375" bestFit="1" customWidth="1"/>
    <col min="10" max="10" width="10" bestFit="1" customWidth="1"/>
    <col min="11" max="11" width="13.140625" bestFit="1" customWidth="1"/>
    <col min="12" max="12" width="10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13</v>
      </c>
      <c r="B2" s="5">
        <v>890802978</v>
      </c>
      <c r="C2" s="5" t="s">
        <v>12</v>
      </c>
      <c r="D2" s="5" t="s">
        <v>14</v>
      </c>
      <c r="E2" s="5">
        <v>11645</v>
      </c>
      <c r="F2" s="6" t="s">
        <v>16</v>
      </c>
      <c r="G2" s="6" t="s">
        <v>27</v>
      </c>
      <c r="H2" s="5">
        <v>5485</v>
      </c>
      <c r="I2" s="5">
        <v>0</v>
      </c>
      <c r="J2" s="5">
        <v>0</v>
      </c>
      <c r="K2" s="5">
        <v>0</v>
      </c>
      <c r="L2" s="5">
        <v>5485</v>
      </c>
    </row>
    <row r="3" spans="1:12" x14ac:dyDescent="0.25">
      <c r="A3" s="5" t="s">
        <v>13</v>
      </c>
      <c r="B3" s="5">
        <v>890802978</v>
      </c>
      <c r="C3" s="5" t="s">
        <v>12</v>
      </c>
      <c r="D3" s="5" t="s">
        <v>14</v>
      </c>
      <c r="E3" s="5">
        <v>19048</v>
      </c>
      <c r="F3" s="6" t="s">
        <v>17</v>
      </c>
      <c r="G3" s="6" t="s">
        <v>28</v>
      </c>
      <c r="H3" s="5">
        <v>61564</v>
      </c>
      <c r="I3" s="5">
        <v>0</v>
      </c>
      <c r="J3" s="5">
        <v>0</v>
      </c>
      <c r="K3" s="5">
        <v>0</v>
      </c>
      <c r="L3" s="5">
        <v>61564</v>
      </c>
    </row>
    <row r="4" spans="1:12" x14ac:dyDescent="0.25">
      <c r="A4" s="5" t="s">
        <v>13</v>
      </c>
      <c r="B4" s="5">
        <v>890802978</v>
      </c>
      <c r="C4" s="5" t="s">
        <v>12</v>
      </c>
      <c r="D4" s="5" t="s">
        <v>14</v>
      </c>
      <c r="E4" s="5">
        <v>21432</v>
      </c>
      <c r="F4" s="6" t="s">
        <v>18</v>
      </c>
      <c r="G4" s="6" t="s">
        <v>29</v>
      </c>
      <c r="H4" s="5">
        <v>5485</v>
      </c>
      <c r="I4" s="5">
        <v>0</v>
      </c>
      <c r="J4" s="5">
        <v>0</v>
      </c>
      <c r="K4" s="5">
        <v>0</v>
      </c>
      <c r="L4" s="5">
        <v>5485</v>
      </c>
    </row>
    <row r="5" spans="1:12" x14ac:dyDescent="0.25">
      <c r="A5" s="5" t="s">
        <v>13</v>
      </c>
      <c r="B5" s="5">
        <v>890802978</v>
      </c>
      <c r="C5" s="5" t="s">
        <v>12</v>
      </c>
      <c r="D5" s="5" t="s">
        <v>14</v>
      </c>
      <c r="E5" s="5">
        <v>28608</v>
      </c>
      <c r="F5" s="6" t="s">
        <v>19</v>
      </c>
      <c r="G5" s="6" t="s">
        <v>30</v>
      </c>
      <c r="H5" s="5">
        <v>160949</v>
      </c>
      <c r="I5" s="5">
        <v>0</v>
      </c>
      <c r="J5" s="5">
        <v>0</v>
      </c>
      <c r="K5" s="5">
        <v>0</v>
      </c>
      <c r="L5" s="5">
        <v>160949</v>
      </c>
    </row>
    <row r="6" spans="1:12" x14ac:dyDescent="0.25">
      <c r="A6" s="5" t="s">
        <v>13</v>
      </c>
      <c r="B6" s="5">
        <v>890802978</v>
      </c>
      <c r="C6" s="5" t="s">
        <v>12</v>
      </c>
      <c r="D6" s="5" t="s">
        <v>14</v>
      </c>
      <c r="E6" s="5">
        <v>29016</v>
      </c>
      <c r="F6" s="6" t="s">
        <v>20</v>
      </c>
      <c r="G6" s="6" t="s">
        <v>30</v>
      </c>
      <c r="H6" s="5">
        <v>217482</v>
      </c>
      <c r="I6" s="5">
        <v>0</v>
      </c>
      <c r="J6" s="5">
        <v>0</v>
      </c>
      <c r="K6" s="5">
        <v>0</v>
      </c>
      <c r="L6" s="5">
        <v>217482</v>
      </c>
    </row>
    <row r="7" spans="1:12" x14ac:dyDescent="0.25">
      <c r="A7" s="5" t="s">
        <v>13</v>
      </c>
      <c r="B7" s="5">
        <v>890802978</v>
      </c>
      <c r="C7" s="5" t="s">
        <v>12</v>
      </c>
      <c r="D7" s="5" t="s">
        <v>14</v>
      </c>
      <c r="E7" s="5">
        <v>3188</v>
      </c>
      <c r="F7" s="6" t="s">
        <v>21</v>
      </c>
      <c r="G7" s="6" t="s">
        <v>31</v>
      </c>
      <c r="H7" s="5">
        <v>16974</v>
      </c>
      <c r="I7" s="5">
        <v>0</v>
      </c>
      <c r="J7" s="5">
        <v>0</v>
      </c>
      <c r="K7" s="5">
        <v>0</v>
      </c>
      <c r="L7" s="5">
        <v>16974</v>
      </c>
    </row>
    <row r="8" spans="1:12" x14ac:dyDescent="0.25">
      <c r="A8" s="5" t="s">
        <v>13</v>
      </c>
      <c r="B8" s="5">
        <v>890802978</v>
      </c>
      <c r="C8" s="5" t="s">
        <v>12</v>
      </c>
      <c r="D8" s="5" t="s">
        <v>14</v>
      </c>
      <c r="E8" s="5">
        <v>7702</v>
      </c>
      <c r="F8" s="6" t="s">
        <v>22</v>
      </c>
      <c r="G8" s="6" t="s">
        <v>32</v>
      </c>
      <c r="H8" s="5">
        <v>61065</v>
      </c>
      <c r="I8" s="5">
        <v>0</v>
      </c>
      <c r="J8" s="5">
        <v>0</v>
      </c>
      <c r="K8" s="5">
        <v>0</v>
      </c>
      <c r="L8" s="5">
        <v>61065</v>
      </c>
    </row>
    <row r="9" spans="1:12" x14ac:dyDescent="0.25">
      <c r="A9" s="5" t="s">
        <v>13</v>
      </c>
      <c r="B9" s="5">
        <v>890802978</v>
      </c>
      <c r="C9" s="5" t="s">
        <v>12</v>
      </c>
      <c r="D9" s="5" t="s">
        <v>14</v>
      </c>
      <c r="E9" s="5">
        <v>8310</v>
      </c>
      <c r="F9" s="6" t="s">
        <v>23</v>
      </c>
      <c r="G9" s="6" t="s">
        <v>33</v>
      </c>
      <c r="H9" s="5">
        <v>5485</v>
      </c>
      <c r="I9" s="5">
        <v>0</v>
      </c>
      <c r="J9" s="5">
        <v>0</v>
      </c>
      <c r="K9" s="5">
        <v>0</v>
      </c>
      <c r="L9" s="5">
        <v>5485</v>
      </c>
    </row>
    <row r="10" spans="1:12" x14ac:dyDescent="0.25">
      <c r="A10" s="5" t="s">
        <v>13</v>
      </c>
      <c r="B10" s="5">
        <v>890802978</v>
      </c>
      <c r="C10" s="5" t="s">
        <v>12</v>
      </c>
      <c r="D10" s="5" t="s">
        <v>14</v>
      </c>
      <c r="E10" s="5">
        <v>8632</v>
      </c>
      <c r="F10" s="6" t="s">
        <v>24</v>
      </c>
      <c r="G10" s="6" t="s">
        <v>33</v>
      </c>
      <c r="H10" s="5">
        <v>5485</v>
      </c>
      <c r="I10" s="5">
        <v>0</v>
      </c>
      <c r="J10" s="5">
        <v>0</v>
      </c>
      <c r="K10" s="5">
        <v>0</v>
      </c>
      <c r="L10" s="5">
        <v>5485</v>
      </c>
    </row>
    <row r="11" spans="1:12" x14ac:dyDescent="0.25">
      <c r="A11" s="5" t="s">
        <v>13</v>
      </c>
      <c r="B11" s="5">
        <v>890802978</v>
      </c>
      <c r="C11" s="5" t="s">
        <v>12</v>
      </c>
      <c r="D11" s="5" t="s">
        <v>14</v>
      </c>
      <c r="E11" s="5">
        <v>988</v>
      </c>
      <c r="F11" s="6" t="s">
        <v>25</v>
      </c>
      <c r="G11" s="6" t="s">
        <v>34</v>
      </c>
      <c r="H11" s="5">
        <v>197041</v>
      </c>
      <c r="I11" s="5">
        <v>0</v>
      </c>
      <c r="J11" s="5">
        <v>0</v>
      </c>
      <c r="K11" s="5">
        <v>0</v>
      </c>
      <c r="L11" s="5">
        <v>197041</v>
      </c>
    </row>
    <row r="12" spans="1:12" x14ac:dyDescent="0.25">
      <c r="A12" s="5" t="s">
        <v>13</v>
      </c>
      <c r="B12" s="5">
        <v>890802978</v>
      </c>
      <c r="C12" s="5" t="s">
        <v>12</v>
      </c>
      <c r="D12" s="5" t="s">
        <v>15</v>
      </c>
      <c r="E12" s="5">
        <v>422782</v>
      </c>
      <c r="F12" s="6" t="s">
        <v>26</v>
      </c>
      <c r="G12" s="6" t="s">
        <v>35</v>
      </c>
      <c r="H12" s="5">
        <v>6331</v>
      </c>
      <c r="I12" s="5">
        <v>0</v>
      </c>
      <c r="J12" s="5">
        <v>0</v>
      </c>
      <c r="K12" s="5">
        <v>0</v>
      </c>
      <c r="L12" s="5">
        <v>6331</v>
      </c>
    </row>
    <row r="13" spans="1:12" x14ac:dyDescent="0.25">
      <c r="L13">
        <f>SUM(L2:L12)</f>
        <v>743346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"/>
  <sheetViews>
    <sheetView workbookViewId="0">
      <selection activeCell="F18" sqref="F18"/>
    </sheetView>
  </sheetViews>
  <sheetFormatPr baseColWidth="10" defaultRowHeight="15" x14ac:dyDescent="0.25"/>
  <cols>
    <col min="2" max="2" width="37.7109375" bestFit="1" customWidth="1"/>
    <col min="3" max="3" width="7.42578125" bestFit="1" customWidth="1"/>
    <col min="4" max="4" width="9.28515625" bestFit="1" customWidth="1"/>
    <col min="5" max="5" width="10.28515625" bestFit="1" customWidth="1"/>
    <col min="6" max="6" width="20.42578125" bestFit="1" customWidth="1"/>
    <col min="7" max="7" width="8" bestFit="1" customWidth="1"/>
    <col min="8" max="8" width="11.140625" bestFit="1" customWidth="1"/>
    <col min="12" max="12" width="26.85546875" bestFit="1" customWidth="1"/>
    <col min="13" max="13" width="22.42578125" bestFit="1" customWidth="1"/>
  </cols>
  <sheetData>
    <row r="1" spans="1:48" x14ac:dyDescent="0.25">
      <c r="J1" s="57">
        <f>SUBTOTAL(9,J3:J13)</f>
        <v>743346</v>
      </c>
      <c r="K1" s="57">
        <f>SUBTOTAL(9,K3:K13)</f>
        <v>743346</v>
      </c>
    </row>
    <row r="2" spans="1:48" ht="105" x14ac:dyDescent="0.25">
      <c r="A2" s="48" t="s">
        <v>62</v>
      </c>
      <c r="B2" s="48" t="s">
        <v>63</v>
      </c>
      <c r="C2" s="48" t="s">
        <v>64</v>
      </c>
      <c r="D2" s="48" t="s">
        <v>65</v>
      </c>
      <c r="E2" s="48" t="s">
        <v>66</v>
      </c>
      <c r="F2" s="49" t="s">
        <v>67</v>
      </c>
      <c r="G2" s="48" t="s">
        <v>68</v>
      </c>
      <c r="H2" s="48" t="s">
        <v>69</v>
      </c>
      <c r="I2" s="48" t="s">
        <v>70</v>
      </c>
      <c r="J2" s="50" t="s">
        <v>71</v>
      </c>
      <c r="K2" s="50" t="s">
        <v>72</v>
      </c>
      <c r="L2" s="48" t="s">
        <v>73</v>
      </c>
      <c r="M2" s="51" t="s">
        <v>74</v>
      </c>
      <c r="N2" s="51" t="s">
        <v>75</v>
      </c>
      <c r="O2" s="51" t="s">
        <v>76</v>
      </c>
      <c r="P2" s="51" t="s">
        <v>77</v>
      </c>
      <c r="Q2" s="52" t="s">
        <v>78</v>
      </c>
      <c r="R2" s="51" t="s">
        <v>79</v>
      </c>
      <c r="S2" s="51" t="s">
        <v>80</v>
      </c>
      <c r="T2" s="51" t="s">
        <v>81</v>
      </c>
      <c r="U2" s="51" t="s">
        <v>82</v>
      </c>
      <c r="V2" s="48" t="s">
        <v>83</v>
      </c>
      <c r="W2" s="50" t="s">
        <v>84</v>
      </c>
      <c r="X2" s="50" t="s">
        <v>85</v>
      </c>
      <c r="Y2" s="50" t="s">
        <v>86</v>
      </c>
      <c r="Z2" s="50" t="s">
        <v>87</v>
      </c>
      <c r="AA2" s="50" t="s">
        <v>88</v>
      </c>
      <c r="AB2" s="53" t="s">
        <v>89</v>
      </c>
      <c r="AC2" s="53" t="s">
        <v>90</v>
      </c>
      <c r="AD2" s="53" t="s">
        <v>91</v>
      </c>
      <c r="AE2" s="53" t="s">
        <v>92</v>
      </c>
      <c r="AF2" s="50" t="s">
        <v>93</v>
      </c>
      <c r="AG2" s="51" t="s">
        <v>94</v>
      </c>
      <c r="AH2" s="51" t="s">
        <v>95</v>
      </c>
      <c r="AI2" s="54" t="s">
        <v>96</v>
      </c>
      <c r="AJ2" s="54" t="s">
        <v>97</v>
      </c>
      <c r="AK2" s="50" t="s">
        <v>98</v>
      </c>
      <c r="AL2" s="48" t="s">
        <v>99</v>
      </c>
      <c r="AM2" s="48" t="s">
        <v>100</v>
      </c>
      <c r="AN2" s="48" t="s">
        <v>101</v>
      </c>
      <c r="AO2" s="48" t="s">
        <v>102</v>
      </c>
      <c r="AP2" s="48" t="s">
        <v>103</v>
      </c>
      <c r="AQ2" s="48" t="s">
        <v>104</v>
      </c>
      <c r="AR2" s="48" t="s">
        <v>105</v>
      </c>
      <c r="AS2" s="48" t="s">
        <v>106</v>
      </c>
      <c r="AT2" s="50" t="s">
        <v>107</v>
      </c>
      <c r="AU2" s="50" t="s">
        <v>108</v>
      </c>
      <c r="AV2" s="48" t="s">
        <v>109</v>
      </c>
    </row>
    <row r="3" spans="1:48" x14ac:dyDescent="0.25">
      <c r="A3" s="5">
        <v>890802978</v>
      </c>
      <c r="B3" s="5" t="s">
        <v>12</v>
      </c>
      <c r="C3" s="5" t="s">
        <v>14</v>
      </c>
      <c r="D3" s="5">
        <v>988</v>
      </c>
      <c r="E3" s="5" t="s">
        <v>110</v>
      </c>
      <c r="F3" s="5" t="s">
        <v>111</v>
      </c>
      <c r="G3" s="5"/>
      <c r="H3" s="5"/>
      <c r="I3" s="55">
        <v>44180</v>
      </c>
      <c r="J3" s="56">
        <v>197041</v>
      </c>
      <c r="K3" s="56">
        <v>197041</v>
      </c>
      <c r="L3" s="5" t="s">
        <v>112</v>
      </c>
      <c r="M3" s="5" t="s">
        <v>134</v>
      </c>
      <c r="N3" s="5"/>
      <c r="O3" s="5"/>
      <c r="P3" s="56">
        <v>0</v>
      </c>
      <c r="Q3" s="5"/>
      <c r="R3" s="5"/>
      <c r="S3" s="5"/>
      <c r="T3" s="5"/>
      <c r="U3" s="5"/>
      <c r="V3" s="5" t="s">
        <v>113</v>
      </c>
      <c r="W3" s="56">
        <v>0</v>
      </c>
      <c r="X3" s="56">
        <v>0</v>
      </c>
      <c r="Y3" s="56">
        <v>0</v>
      </c>
      <c r="Z3" s="56">
        <v>0</v>
      </c>
      <c r="AA3" s="56">
        <v>0</v>
      </c>
      <c r="AB3" s="56">
        <v>0</v>
      </c>
      <c r="AC3" s="5"/>
      <c r="AD3" s="56">
        <v>0</v>
      </c>
      <c r="AE3" s="5"/>
      <c r="AF3" s="56">
        <v>0</v>
      </c>
      <c r="AG3" s="56">
        <v>0</v>
      </c>
      <c r="AH3" s="56">
        <v>0</v>
      </c>
      <c r="AI3" s="5"/>
      <c r="AJ3" s="5"/>
      <c r="AK3" s="56">
        <v>0</v>
      </c>
      <c r="AL3" s="55">
        <v>44180</v>
      </c>
      <c r="AM3" s="5"/>
      <c r="AN3" s="5"/>
      <c r="AO3" s="5"/>
      <c r="AP3" s="5"/>
      <c r="AQ3" s="5"/>
      <c r="AR3" s="5"/>
      <c r="AS3" s="5"/>
      <c r="AT3" s="56">
        <v>0</v>
      </c>
      <c r="AU3" s="56">
        <v>0</v>
      </c>
      <c r="AV3" s="5"/>
    </row>
    <row r="4" spans="1:48" x14ac:dyDescent="0.25">
      <c r="A4" s="5">
        <v>890802978</v>
      </c>
      <c r="B4" s="5" t="s">
        <v>12</v>
      </c>
      <c r="C4" s="5" t="s">
        <v>14</v>
      </c>
      <c r="D4" s="5">
        <v>3188</v>
      </c>
      <c r="E4" s="5" t="s">
        <v>114</v>
      </c>
      <c r="F4" s="5" t="s">
        <v>115</v>
      </c>
      <c r="G4" s="5"/>
      <c r="H4" s="5"/>
      <c r="I4" s="55">
        <v>44231</v>
      </c>
      <c r="J4" s="56">
        <v>16974</v>
      </c>
      <c r="K4" s="56">
        <v>16974</v>
      </c>
      <c r="L4" s="5" t="s">
        <v>112</v>
      </c>
      <c r="M4" s="5" t="s">
        <v>134</v>
      </c>
      <c r="N4" s="5"/>
      <c r="O4" s="5"/>
      <c r="P4" s="56">
        <v>0</v>
      </c>
      <c r="Q4" s="5"/>
      <c r="R4" s="5"/>
      <c r="S4" s="5"/>
      <c r="T4" s="5"/>
      <c r="U4" s="5"/>
      <c r="V4" s="5" t="s">
        <v>113</v>
      </c>
      <c r="W4" s="56">
        <v>0</v>
      </c>
      <c r="X4" s="56">
        <v>0</v>
      </c>
      <c r="Y4" s="56">
        <v>0</v>
      </c>
      <c r="Z4" s="56">
        <v>0</v>
      </c>
      <c r="AA4" s="56">
        <v>0</v>
      </c>
      <c r="AB4" s="56">
        <v>0</v>
      </c>
      <c r="AC4" s="5"/>
      <c r="AD4" s="56">
        <v>0</v>
      </c>
      <c r="AE4" s="5"/>
      <c r="AF4" s="56">
        <v>0</v>
      </c>
      <c r="AG4" s="56">
        <v>0</v>
      </c>
      <c r="AH4" s="56">
        <v>0</v>
      </c>
      <c r="AI4" s="5"/>
      <c r="AJ4" s="5"/>
      <c r="AK4" s="56">
        <v>0</v>
      </c>
      <c r="AL4" s="55">
        <v>44231</v>
      </c>
      <c r="AM4" s="5"/>
      <c r="AN4" s="5"/>
      <c r="AO4" s="5"/>
      <c r="AP4" s="5"/>
      <c r="AQ4" s="5"/>
      <c r="AR4" s="5"/>
      <c r="AS4" s="5"/>
      <c r="AT4" s="56">
        <v>0</v>
      </c>
      <c r="AU4" s="56">
        <v>0</v>
      </c>
      <c r="AV4" s="5"/>
    </row>
    <row r="5" spans="1:48" x14ac:dyDescent="0.25">
      <c r="A5" s="5">
        <v>890802978</v>
      </c>
      <c r="B5" s="5" t="s">
        <v>12</v>
      </c>
      <c r="C5" s="5" t="s">
        <v>14</v>
      </c>
      <c r="D5" s="5">
        <v>7702</v>
      </c>
      <c r="E5" s="5" t="s">
        <v>116</v>
      </c>
      <c r="F5" s="5" t="s">
        <v>117</v>
      </c>
      <c r="G5" s="5"/>
      <c r="H5" s="5"/>
      <c r="I5" s="55">
        <v>44305</v>
      </c>
      <c r="J5" s="56">
        <v>61065</v>
      </c>
      <c r="K5" s="56">
        <v>61065</v>
      </c>
      <c r="L5" s="5" t="s">
        <v>112</v>
      </c>
      <c r="M5" s="5" t="s">
        <v>134</v>
      </c>
      <c r="N5" s="5"/>
      <c r="O5" s="5"/>
      <c r="P5" s="56">
        <v>0</v>
      </c>
      <c r="Q5" s="5"/>
      <c r="R5" s="5"/>
      <c r="S5" s="5"/>
      <c r="T5" s="5"/>
      <c r="U5" s="5"/>
      <c r="V5" s="5" t="s">
        <v>113</v>
      </c>
      <c r="W5" s="56">
        <v>0</v>
      </c>
      <c r="X5" s="56">
        <v>0</v>
      </c>
      <c r="Y5" s="56">
        <v>0</v>
      </c>
      <c r="Z5" s="56">
        <v>0</v>
      </c>
      <c r="AA5" s="56">
        <v>0</v>
      </c>
      <c r="AB5" s="56">
        <v>0</v>
      </c>
      <c r="AC5" s="5"/>
      <c r="AD5" s="56">
        <v>0</v>
      </c>
      <c r="AE5" s="5"/>
      <c r="AF5" s="56">
        <v>0</v>
      </c>
      <c r="AG5" s="56">
        <v>0</v>
      </c>
      <c r="AH5" s="56">
        <v>0</v>
      </c>
      <c r="AI5" s="5"/>
      <c r="AJ5" s="5"/>
      <c r="AK5" s="56">
        <v>0</v>
      </c>
      <c r="AL5" s="55">
        <v>44305</v>
      </c>
      <c r="AM5" s="5"/>
      <c r="AN5" s="5"/>
      <c r="AO5" s="5"/>
      <c r="AP5" s="5"/>
      <c r="AQ5" s="5"/>
      <c r="AR5" s="5"/>
      <c r="AS5" s="5"/>
      <c r="AT5" s="56">
        <v>0</v>
      </c>
      <c r="AU5" s="56">
        <v>0</v>
      </c>
      <c r="AV5" s="5"/>
    </row>
    <row r="6" spans="1:48" x14ac:dyDescent="0.25">
      <c r="A6" s="5">
        <v>890802978</v>
      </c>
      <c r="B6" s="5" t="s">
        <v>12</v>
      </c>
      <c r="C6" s="5" t="s">
        <v>14</v>
      </c>
      <c r="D6" s="5">
        <v>8310</v>
      </c>
      <c r="E6" s="5" t="s">
        <v>118</v>
      </c>
      <c r="F6" s="5" t="s">
        <v>119</v>
      </c>
      <c r="G6" s="5"/>
      <c r="H6" s="5"/>
      <c r="I6" s="55">
        <v>44313</v>
      </c>
      <c r="J6" s="56">
        <v>5485</v>
      </c>
      <c r="K6" s="56">
        <v>5485</v>
      </c>
      <c r="L6" s="5" t="s">
        <v>112</v>
      </c>
      <c r="M6" s="5" t="s">
        <v>134</v>
      </c>
      <c r="N6" s="5"/>
      <c r="O6" s="5"/>
      <c r="P6" s="56">
        <v>0</v>
      </c>
      <c r="Q6" s="5"/>
      <c r="R6" s="5"/>
      <c r="S6" s="5"/>
      <c r="T6" s="5"/>
      <c r="U6" s="5"/>
      <c r="V6" s="5" t="s">
        <v>113</v>
      </c>
      <c r="W6" s="56">
        <v>0</v>
      </c>
      <c r="X6" s="56">
        <v>0</v>
      </c>
      <c r="Y6" s="56">
        <v>0</v>
      </c>
      <c r="Z6" s="56">
        <v>0</v>
      </c>
      <c r="AA6" s="56">
        <v>0</v>
      </c>
      <c r="AB6" s="56">
        <v>0</v>
      </c>
      <c r="AC6" s="5"/>
      <c r="AD6" s="56">
        <v>0</v>
      </c>
      <c r="AE6" s="5"/>
      <c r="AF6" s="56">
        <v>0</v>
      </c>
      <c r="AG6" s="56">
        <v>0</v>
      </c>
      <c r="AH6" s="56">
        <v>0</v>
      </c>
      <c r="AI6" s="5"/>
      <c r="AJ6" s="5"/>
      <c r="AK6" s="56">
        <v>0</v>
      </c>
      <c r="AL6" s="55">
        <v>44313</v>
      </c>
      <c r="AM6" s="5"/>
      <c r="AN6" s="5"/>
      <c r="AO6" s="5"/>
      <c r="AP6" s="5"/>
      <c r="AQ6" s="5"/>
      <c r="AR6" s="5"/>
      <c r="AS6" s="5"/>
      <c r="AT6" s="56">
        <v>0</v>
      </c>
      <c r="AU6" s="56">
        <v>0</v>
      </c>
      <c r="AV6" s="5"/>
    </row>
    <row r="7" spans="1:48" x14ac:dyDescent="0.25">
      <c r="A7" s="5">
        <v>890802978</v>
      </c>
      <c r="B7" s="5" t="s">
        <v>12</v>
      </c>
      <c r="C7" s="5" t="s">
        <v>14</v>
      </c>
      <c r="D7" s="5">
        <v>8632</v>
      </c>
      <c r="E7" s="5" t="s">
        <v>120</v>
      </c>
      <c r="F7" s="5" t="s">
        <v>121</v>
      </c>
      <c r="G7" s="5"/>
      <c r="H7" s="5"/>
      <c r="I7" s="55">
        <v>44315</v>
      </c>
      <c r="J7" s="56">
        <v>5485</v>
      </c>
      <c r="K7" s="56">
        <v>5485</v>
      </c>
      <c r="L7" s="5" t="s">
        <v>112</v>
      </c>
      <c r="M7" s="5" t="s">
        <v>134</v>
      </c>
      <c r="N7" s="5"/>
      <c r="O7" s="5"/>
      <c r="P7" s="56">
        <v>0</v>
      </c>
      <c r="Q7" s="5"/>
      <c r="R7" s="5"/>
      <c r="S7" s="5"/>
      <c r="T7" s="5"/>
      <c r="U7" s="5"/>
      <c r="V7" s="5" t="s">
        <v>113</v>
      </c>
      <c r="W7" s="56">
        <v>0</v>
      </c>
      <c r="X7" s="56">
        <v>0</v>
      </c>
      <c r="Y7" s="56">
        <v>0</v>
      </c>
      <c r="Z7" s="56">
        <v>0</v>
      </c>
      <c r="AA7" s="56">
        <v>0</v>
      </c>
      <c r="AB7" s="56">
        <v>0</v>
      </c>
      <c r="AC7" s="5"/>
      <c r="AD7" s="56">
        <v>0</v>
      </c>
      <c r="AE7" s="5"/>
      <c r="AF7" s="56">
        <v>0</v>
      </c>
      <c r="AG7" s="56">
        <v>0</v>
      </c>
      <c r="AH7" s="56">
        <v>0</v>
      </c>
      <c r="AI7" s="5"/>
      <c r="AJ7" s="5"/>
      <c r="AK7" s="56">
        <v>0</v>
      </c>
      <c r="AL7" s="55">
        <v>44315</v>
      </c>
      <c r="AM7" s="5"/>
      <c r="AN7" s="5"/>
      <c r="AO7" s="5"/>
      <c r="AP7" s="5"/>
      <c r="AQ7" s="5"/>
      <c r="AR7" s="5"/>
      <c r="AS7" s="5"/>
      <c r="AT7" s="56">
        <v>0</v>
      </c>
      <c r="AU7" s="56">
        <v>0</v>
      </c>
      <c r="AV7" s="5"/>
    </row>
    <row r="8" spans="1:48" x14ac:dyDescent="0.25">
      <c r="A8" s="5">
        <v>890802978</v>
      </c>
      <c r="B8" s="5" t="s">
        <v>12</v>
      </c>
      <c r="C8" s="5" t="s">
        <v>14</v>
      </c>
      <c r="D8" s="5">
        <v>11645</v>
      </c>
      <c r="E8" s="5" t="s">
        <v>122</v>
      </c>
      <c r="F8" s="5" t="s">
        <v>123</v>
      </c>
      <c r="G8" s="5"/>
      <c r="H8" s="5"/>
      <c r="I8" s="55">
        <v>44358</v>
      </c>
      <c r="J8" s="56">
        <v>5485</v>
      </c>
      <c r="K8" s="56">
        <v>5485</v>
      </c>
      <c r="L8" s="5" t="s">
        <v>112</v>
      </c>
      <c r="M8" s="5" t="s">
        <v>134</v>
      </c>
      <c r="N8" s="5"/>
      <c r="O8" s="5"/>
      <c r="P8" s="56">
        <v>0</v>
      </c>
      <c r="Q8" s="5"/>
      <c r="R8" s="5"/>
      <c r="S8" s="5"/>
      <c r="T8" s="5"/>
      <c r="U8" s="5"/>
      <c r="V8" s="5" t="s">
        <v>113</v>
      </c>
      <c r="W8" s="56">
        <v>0</v>
      </c>
      <c r="X8" s="56">
        <v>0</v>
      </c>
      <c r="Y8" s="56">
        <v>0</v>
      </c>
      <c r="Z8" s="56">
        <v>0</v>
      </c>
      <c r="AA8" s="56">
        <v>0</v>
      </c>
      <c r="AB8" s="56">
        <v>0</v>
      </c>
      <c r="AC8" s="5"/>
      <c r="AD8" s="56">
        <v>0</v>
      </c>
      <c r="AE8" s="5"/>
      <c r="AF8" s="56">
        <v>0</v>
      </c>
      <c r="AG8" s="56">
        <v>0</v>
      </c>
      <c r="AH8" s="56">
        <v>0</v>
      </c>
      <c r="AI8" s="5"/>
      <c r="AJ8" s="5"/>
      <c r="AK8" s="56">
        <v>0</v>
      </c>
      <c r="AL8" s="55">
        <v>44358</v>
      </c>
      <c r="AM8" s="5"/>
      <c r="AN8" s="5"/>
      <c r="AO8" s="5"/>
      <c r="AP8" s="5"/>
      <c r="AQ8" s="5"/>
      <c r="AR8" s="5"/>
      <c r="AS8" s="5"/>
      <c r="AT8" s="56">
        <v>0</v>
      </c>
      <c r="AU8" s="56">
        <v>0</v>
      </c>
      <c r="AV8" s="5"/>
    </row>
    <row r="9" spans="1:48" x14ac:dyDescent="0.25">
      <c r="A9" s="5">
        <v>890802978</v>
      </c>
      <c r="B9" s="5" t="s">
        <v>12</v>
      </c>
      <c r="C9" s="5" t="s">
        <v>14</v>
      </c>
      <c r="D9" s="5">
        <v>19048</v>
      </c>
      <c r="E9" s="5" t="s">
        <v>124</v>
      </c>
      <c r="F9" s="5" t="s">
        <v>125</v>
      </c>
      <c r="G9" s="5"/>
      <c r="H9" s="5"/>
      <c r="I9" s="55">
        <v>44467</v>
      </c>
      <c r="J9" s="56">
        <v>61564</v>
      </c>
      <c r="K9" s="56">
        <v>61564</v>
      </c>
      <c r="L9" s="5" t="s">
        <v>112</v>
      </c>
      <c r="M9" s="5" t="s">
        <v>134</v>
      </c>
      <c r="N9" s="5"/>
      <c r="O9" s="5"/>
      <c r="P9" s="56">
        <v>0</v>
      </c>
      <c r="Q9" s="5"/>
      <c r="R9" s="5"/>
      <c r="S9" s="5"/>
      <c r="T9" s="5"/>
      <c r="U9" s="5"/>
      <c r="V9" s="5" t="s">
        <v>113</v>
      </c>
      <c r="W9" s="56">
        <v>0</v>
      </c>
      <c r="X9" s="56">
        <v>0</v>
      </c>
      <c r="Y9" s="56">
        <v>0</v>
      </c>
      <c r="Z9" s="56">
        <v>0</v>
      </c>
      <c r="AA9" s="56">
        <v>0</v>
      </c>
      <c r="AB9" s="56">
        <v>0</v>
      </c>
      <c r="AC9" s="5"/>
      <c r="AD9" s="56">
        <v>0</v>
      </c>
      <c r="AE9" s="5"/>
      <c r="AF9" s="56">
        <v>0</v>
      </c>
      <c r="AG9" s="56">
        <v>0</v>
      </c>
      <c r="AH9" s="56">
        <v>0</v>
      </c>
      <c r="AI9" s="5"/>
      <c r="AJ9" s="5"/>
      <c r="AK9" s="56">
        <v>0</v>
      </c>
      <c r="AL9" s="55">
        <v>44467</v>
      </c>
      <c r="AM9" s="5"/>
      <c r="AN9" s="5"/>
      <c r="AO9" s="5"/>
      <c r="AP9" s="5"/>
      <c r="AQ9" s="5"/>
      <c r="AR9" s="5"/>
      <c r="AS9" s="5"/>
      <c r="AT9" s="56">
        <v>0</v>
      </c>
      <c r="AU9" s="56">
        <v>0</v>
      </c>
      <c r="AV9" s="5"/>
    </row>
    <row r="10" spans="1:48" x14ac:dyDescent="0.25">
      <c r="A10" s="5">
        <v>890802978</v>
      </c>
      <c r="B10" s="5" t="s">
        <v>12</v>
      </c>
      <c r="C10" s="5" t="s">
        <v>14</v>
      </c>
      <c r="D10" s="5">
        <v>21432</v>
      </c>
      <c r="E10" s="5" t="s">
        <v>126</v>
      </c>
      <c r="F10" s="5" t="s">
        <v>127</v>
      </c>
      <c r="G10" s="5"/>
      <c r="H10" s="5"/>
      <c r="I10" s="55">
        <v>44498</v>
      </c>
      <c r="J10" s="56">
        <v>5485</v>
      </c>
      <c r="K10" s="56">
        <v>5485</v>
      </c>
      <c r="L10" s="5" t="s">
        <v>112</v>
      </c>
      <c r="M10" s="5" t="s">
        <v>134</v>
      </c>
      <c r="N10" s="5"/>
      <c r="O10" s="5"/>
      <c r="P10" s="56">
        <v>0</v>
      </c>
      <c r="Q10" s="5"/>
      <c r="R10" s="5"/>
      <c r="S10" s="5"/>
      <c r="T10" s="5"/>
      <c r="U10" s="5"/>
      <c r="V10" s="5" t="s">
        <v>113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6">
        <v>0</v>
      </c>
      <c r="AC10" s="5"/>
      <c r="AD10" s="56">
        <v>0</v>
      </c>
      <c r="AE10" s="5"/>
      <c r="AF10" s="56">
        <v>0</v>
      </c>
      <c r="AG10" s="56">
        <v>0</v>
      </c>
      <c r="AH10" s="56">
        <v>0</v>
      </c>
      <c r="AI10" s="5"/>
      <c r="AJ10" s="5"/>
      <c r="AK10" s="56">
        <v>0</v>
      </c>
      <c r="AL10" s="55">
        <v>44498</v>
      </c>
      <c r="AM10" s="5"/>
      <c r="AN10" s="5"/>
      <c r="AO10" s="5"/>
      <c r="AP10" s="5"/>
      <c r="AQ10" s="5"/>
      <c r="AR10" s="5"/>
      <c r="AS10" s="5"/>
      <c r="AT10" s="56">
        <v>0</v>
      </c>
      <c r="AU10" s="56">
        <v>0</v>
      </c>
      <c r="AV10" s="5"/>
    </row>
    <row r="11" spans="1:48" x14ac:dyDescent="0.25">
      <c r="A11" s="5">
        <v>890802978</v>
      </c>
      <c r="B11" s="5" t="s">
        <v>12</v>
      </c>
      <c r="C11" s="5" t="s">
        <v>14</v>
      </c>
      <c r="D11" s="5">
        <v>28608</v>
      </c>
      <c r="E11" s="5" t="s">
        <v>128</v>
      </c>
      <c r="F11" s="5" t="s">
        <v>129</v>
      </c>
      <c r="G11" s="5"/>
      <c r="H11" s="5"/>
      <c r="I11" s="55">
        <v>44630</v>
      </c>
      <c r="J11" s="56">
        <v>160949</v>
      </c>
      <c r="K11" s="56">
        <v>160949</v>
      </c>
      <c r="L11" s="5" t="s">
        <v>112</v>
      </c>
      <c r="M11" s="5" t="s">
        <v>134</v>
      </c>
      <c r="N11" s="5"/>
      <c r="O11" s="5"/>
      <c r="P11" s="56">
        <v>0</v>
      </c>
      <c r="Q11" s="5"/>
      <c r="R11" s="5"/>
      <c r="S11" s="5"/>
      <c r="T11" s="5"/>
      <c r="U11" s="5"/>
      <c r="V11" s="5" t="s">
        <v>113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"/>
      <c r="AD11" s="56">
        <v>0</v>
      </c>
      <c r="AE11" s="5"/>
      <c r="AF11" s="56">
        <v>0</v>
      </c>
      <c r="AG11" s="56">
        <v>0</v>
      </c>
      <c r="AH11" s="56">
        <v>0</v>
      </c>
      <c r="AI11" s="5"/>
      <c r="AJ11" s="5"/>
      <c r="AK11" s="56">
        <v>0</v>
      </c>
      <c r="AL11" s="55">
        <v>44630</v>
      </c>
      <c r="AM11" s="5"/>
      <c r="AN11" s="5"/>
      <c r="AO11" s="5"/>
      <c r="AP11" s="5"/>
      <c r="AQ11" s="5"/>
      <c r="AR11" s="5"/>
      <c r="AS11" s="5"/>
      <c r="AT11" s="56">
        <v>0</v>
      </c>
      <c r="AU11" s="56">
        <v>0</v>
      </c>
      <c r="AV11" s="5"/>
    </row>
    <row r="12" spans="1:48" x14ac:dyDescent="0.25">
      <c r="A12" s="5">
        <v>890802978</v>
      </c>
      <c r="B12" s="5" t="s">
        <v>12</v>
      </c>
      <c r="C12" s="5" t="s">
        <v>14</v>
      </c>
      <c r="D12" s="5">
        <v>29016</v>
      </c>
      <c r="E12" s="5" t="s">
        <v>130</v>
      </c>
      <c r="F12" s="5" t="s">
        <v>131</v>
      </c>
      <c r="G12" s="5"/>
      <c r="H12" s="5"/>
      <c r="I12" s="55">
        <v>44638</v>
      </c>
      <c r="J12" s="56">
        <v>217482</v>
      </c>
      <c r="K12" s="56">
        <v>217482</v>
      </c>
      <c r="L12" s="5" t="s">
        <v>112</v>
      </c>
      <c r="M12" s="5" t="s">
        <v>134</v>
      </c>
      <c r="N12" s="5"/>
      <c r="O12" s="5"/>
      <c r="P12" s="56">
        <v>0</v>
      </c>
      <c r="Q12" s="5"/>
      <c r="R12" s="5"/>
      <c r="S12" s="5"/>
      <c r="T12" s="5"/>
      <c r="U12" s="5"/>
      <c r="V12" s="5" t="s">
        <v>113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"/>
      <c r="AD12" s="56">
        <v>0</v>
      </c>
      <c r="AE12" s="5"/>
      <c r="AF12" s="56">
        <v>0</v>
      </c>
      <c r="AG12" s="56">
        <v>0</v>
      </c>
      <c r="AH12" s="56">
        <v>0</v>
      </c>
      <c r="AI12" s="5"/>
      <c r="AJ12" s="5"/>
      <c r="AK12" s="56">
        <v>0</v>
      </c>
      <c r="AL12" s="55">
        <v>44638</v>
      </c>
      <c r="AM12" s="5"/>
      <c r="AN12" s="5"/>
      <c r="AO12" s="5"/>
      <c r="AP12" s="5"/>
      <c r="AQ12" s="5"/>
      <c r="AR12" s="5"/>
      <c r="AS12" s="5"/>
      <c r="AT12" s="56">
        <v>0</v>
      </c>
      <c r="AU12" s="56">
        <v>0</v>
      </c>
      <c r="AV12" s="5"/>
    </row>
    <row r="13" spans="1:48" x14ac:dyDescent="0.25">
      <c r="A13" s="5">
        <v>890802978</v>
      </c>
      <c r="B13" s="5" t="s">
        <v>12</v>
      </c>
      <c r="C13" s="5" t="s">
        <v>15</v>
      </c>
      <c r="D13" s="5">
        <v>422782</v>
      </c>
      <c r="E13" s="5" t="s">
        <v>132</v>
      </c>
      <c r="F13" s="5" t="s">
        <v>133</v>
      </c>
      <c r="G13" s="5"/>
      <c r="H13" s="5"/>
      <c r="I13" s="55">
        <v>44105</v>
      </c>
      <c r="J13" s="56">
        <v>6331</v>
      </c>
      <c r="K13" s="56">
        <v>6331</v>
      </c>
      <c r="L13" s="5" t="s">
        <v>112</v>
      </c>
      <c r="M13" s="5" t="s">
        <v>134</v>
      </c>
      <c r="N13" s="5"/>
      <c r="O13" s="5"/>
      <c r="P13" s="56">
        <v>0</v>
      </c>
      <c r="Q13" s="5"/>
      <c r="R13" s="5"/>
      <c r="S13" s="5"/>
      <c r="T13" s="5"/>
      <c r="U13" s="5"/>
      <c r="V13" s="5" t="s">
        <v>113</v>
      </c>
      <c r="W13" s="56">
        <v>0</v>
      </c>
      <c r="X13" s="56">
        <v>0</v>
      </c>
      <c r="Y13" s="56">
        <v>0</v>
      </c>
      <c r="Z13" s="56">
        <v>0</v>
      </c>
      <c r="AA13" s="56">
        <v>0</v>
      </c>
      <c r="AB13" s="56">
        <v>0</v>
      </c>
      <c r="AC13" s="5"/>
      <c r="AD13" s="56">
        <v>0</v>
      </c>
      <c r="AE13" s="5"/>
      <c r="AF13" s="56">
        <v>0</v>
      </c>
      <c r="AG13" s="56">
        <v>0</v>
      </c>
      <c r="AH13" s="56">
        <v>0</v>
      </c>
      <c r="AI13" s="5"/>
      <c r="AJ13" s="5"/>
      <c r="AK13" s="56">
        <v>0</v>
      </c>
      <c r="AL13" s="55">
        <v>44105</v>
      </c>
      <c r="AM13" s="5"/>
      <c r="AN13" s="5"/>
      <c r="AO13" s="5"/>
      <c r="AP13" s="5"/>
      <c r="AQ13" s="5"/>
      <c r="AR13" s="5"/>
      <c r="AS13" s="5"/>
      <c r="AT13" s="56">
        <v>0</v>
      </c>
      <c r="AU13" s="56">
        <v>0</v>
      </c>
      <c r="AV13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3.5703125" bestFit="1" customWidth="1"/>
  </cols>
  <sheetData>
    <row r="3" spans="1:3" x14ac:dyDescent="0.25">
      <c r="A3" s="58" t="s">
        <v>136</v>
      </c>
      <c r="B3" s="59" t="s">
        <v>137</v>
      </c>
      <c r="C3" s="59" t="s">
        <v>138</v>
      </c>
    </row>
    <row r="4" spans="1:3" x14ac:dyDescent="0.25">
      <c r="A4" s="59" t="s">
        <v>134</v>
      </c>
      <c r="B4" s="60">
        <v>11</v>
      </c>
      <c r="C4" s="61">
        <v>743346</v>
      </c>
    </row>
    <row r="5" spans="1:3" x14ac:dyDescent="0.25">
      <c r="A5" s="59" t="s">
        <v>135</v>
      </c>
      <c r="B5" s="60">
        <v>11</v>
      </c>
      <c r="C5" s="61">
        <v>743346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O34" sqref="O34"/>
    </sheetView>
  </sheetViews>
  <sheetFormatPr baseColWidth="10" defaultRowHeight="12.75" x14ac:dyDescent="0.2"/>
  <cols>
    <col min="1" max="1" width="4.42578125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18" customHeight="1" thickBot="1" x14ac:dyDescent="0.25"/>
    <row r="2" spans="2:10" ht="19.5" customHeight="1" x14ac:dyDescent="0.2">
      <c r="B2" s="8"/>
      <c r="C2" s="9"/>
      <c r="D2" s="10" t="s">
        <v>36</v>
      </c>
      <c r="E2" s="11"/>
      <c r="F2" s="11"/>
      <c r="G2" s="11"/>
      <c r="H2" s="11"/>
      <c r="I2" s="12"/>
      <c r="J2" s="13" t="s">
        <v>37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38</v>
      </c>
      <c r="E4" s="11"/>
      <c r="F4" s="11"/>
      <c r="G4" s="11"/>
      <c r="H4" s="11"/>
      <c r="I4" s="12"/>
      <c r="J4" s="13" t="s">
        <v>39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7" t="s">
        <v>40</v>
      </c>
      <c r="E10" s="28"/>
      <c r="J10" s="27"/>
    </row>
    <row r="11" spans="2:10" x14ac:dyDescent="0.2">
      <c r="B11" s="26"/>
      <c r="J11" s="27"/>
    </row>
    <row r="12" spans="2:10" x14ac:dyDescent="0.2">
      <c r="B12" s="26"/>
      <c r="C12" s="29" t="s">
        <v>139</v>
      </c>
      <c r="J12" s="27"/>
    </row>
    <row r="13" spans="2:10" x14ac:dyDescent="0.2">
      <c r="B13" s="26"/>
      <c r="C13" s="7" t="s">
        <v>140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41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42</v>
      </c>
      <c r="D17" s="28"/>
      <c r="H17" s="31" t="s">
        <v>43</v>
      </c>
      <c r="I17" s="31" t="s">
        <v>44</v>
      </c>
      <c r="J17" s="27"/>
    </row>
    <row r="18" spans="2:10" x14ac:dyDescent="0.2">
      <c r="B18" s="26"/>
      <c r="C18" s="29" t="s">
        <v>45</v>
      </c>
      <c r="D18" s="29"/>
      <c r="E18" s="29"/>
      <c r="F18" s="29"/>
      <c r="H18" s="32">
        <v>11</v>
      </c>
      <c r="I18" s="33">
        <v>743346</v>
      </c>
      <c r="J18" s="27"/>
    </row>
    <row r="19" spans="2:10" x14ac:dyDescent="0.2">
      <c r="B19" s="26"/>
      <c r="C19" s="7" t="s">
        <v>46</v>
      </c>
      <c r="H19" s="34">
        <v>0</v>
      </c>
      <c r="I19" s="35">
        <v>0</v>
      </c>
      <c r="J19" s="27"/>
    </row>
    <row r="20" spans="2:10" x14ac:dyDescent="0.2">
      <c r="B20" s="26"/>
      <c r="C20" s="7" t="s">
        <v>47</v>
      </c>
      <c r="H20" s="34">
        <v>0</v>
      </c>
      <c r="I20" s="35">
        <v>0</v>
      </c>
      <c r="J20" s="27"/>
    </row>
    <row r="21" spans="2:10" x14ac:dyDescent="0.2">
      <c r="B21" s="26"/>
      <c r="C21" s="7" t="s">
        <v>48</v>
      </c>
      <c r="H21" s="34">
        <v>11</v>
      </c>
      <c r="I21" s="36">
        <v>743346</v>
      </c>
      <c r="J21" s="27"/>
    </row>
    <row r="22" spans="2:10" x14ac:dyDescent="0.2">
      <c r="B22" s="26"/>
      <c r="C22" s="7" t="s">
        <v>49</v>
      </c>
      <c r="H22" s="34">
        <v>0</v>
      </c>
      <c r="I22" s="35">
        <v>0</v>
      </c>
      <c r="J22" s="27"/>
    </row>
    <row r="23" spans="2:10" ht="13.5" thickBot="1" x14ac:dyDescent="0.25">
      <c r="B23" s="26"/>
      <c r="C23" s="7" t="s">
        <v>50</v>
      </c>
      <c r="H23" s="37">
        <v>0</v>
      </c>
      <c r="I23" s="38">
        <v>0</v>
      </c>
      <c r="J23" s="27"/>
    </row>
    <row r="24" spans="2:10" x14ac:dyDescent="0.2">
      <c r="B24" s="26"/>
      <c r="C24" s="29" t="s">
        <v>51</v>
      </c>
      <c r="D24" s="29"/>
      <c r="E24" s="29"/>
      <c r="F24" s="29"/>
      <c r="H24" s="32">
        <f>H19+H20+H21+H22+H23</f>
        <v>11</v>
      </c>
      <c r="I24" s="39">
        <f>I19+I20+I21+I22+I23</f>
        <v>743346</v>
      </c>
      <c r="J24" s="27"/>
    </row>
    <row r="25" spans="2:10" x14ac:dyDescent="0.2">
      <c r="B25" s="26"/>
      <c r="C25" s="7" t="s">
        <v>52</v>
      </c>
      <c r="H25" s="34">
        <v>0</v>
      </c>
      <c r="I25" s="35">
        <v>0</v>
      </c>
      <c r="J25" s="27"/>
    </row>
    <row r="26" spans="2:10" x14ac:dyDescent="0.2">
      <c r="B26" s="26"/>
      <c r="C26" s="7" t="s">
        <v>53</v>
      </c>
      <c r="H26" s="34">
        <v>0</v>
      </c>
      <c r="I26" s="35">
        <v>0</v>
      </c>
      <c r="J26" s="27"/>
    </row>
    <row r="27" spans="2:10" ht="13.5" thickBot="1" x14ac:dyDescent="0.25">
      <c r="B27" s="26"/>
      <c r="C27" s="7" t="s">
        <v>54</v>
      </c>
      <c r="H27" s="37">
        <v>0</v>
      </c>
      <c r="I27" s="38">
        <v>0</v>
      </c>
      <c r="J27" s="27"/>
    </row>
    <row r="28" spans="2:10" x14ac:dyDescent="0.2">
      <c r="B28" s="26"/>
      <c r="C28" s="29" t="s">
        <v>55</v>
      </c>
      <c r="D28" s="29"/>
      <c r="E28" s="29"/>
      <c r="F28" s="29"/>
      <c r="H28" s="32">
        <f>H25+H26+H27</f>
        <v>0</v>
      </c>
      <c r="I28" s="39">
        <f>I25+I26+I27</f>
        <v>0</v>
      </c>
      <c r="J28" s="27"/>
    </row>
    <row r="29" spans="2:10" ht="13.5" thickBot="1" x14ac:dyDescent="0.25">
      <c r="B29" s="26"/>
      <c r="C29" s="7" t="s">
        <v>56</v>
      </c>
      <c r="D29" s="29"/>
      <c r="E29" s="29"/>
      <c r="F29" s="29"/>
      <c r="H29" s="37">
        <v>0</v>
      </c>
      <c r="I29" s="38">
        <v>0</v>
      </c>
      <c r="J29" s="27"/>
    </row>
    <row r="30" spans="2:10" x14ac:dyDescent="0.2">
      <c r="B30" s="26"/>
      <c r="C30" s="29" t="s">
        <v>57</v>
      </c>
      <c r="D30" s="29"/>
      <c r="E30" s="29"/>
      <c r="F30" s="29"/>
      <c r="H30" s="34">
        <f>H29</f>
        <v>0</v>
      </c>
      <c r="I30" s="35">
        <f>I29</f>
        <v>0</v>
      </c>
      <c r="J30" s="27"/>
    </row>
    <row r="31" spans="2:10" x14ac:dyDescent="0.2">
      <c r="B31" s="26"/>
      <c r="C31" s="29"/>
      <c r="D31" s="29"/>
      <c r="E31" s="29"/>
      <c r="F31" s="29"/>
      <c r="H31" s="40"/>
      <c r="I31" s="39"/>
      <c r="J31" s="27"/>
    </row>
    <row r="32" spans="2:10" ht="13.5" thickBot="1" x14ac:dyDescent="0.25">
      <c r="B32" s="26"/>
      <c r="C32" s="29" t="s">
        <v>58</v>
      </c>
      <c r="D32" s="29"/>
      <c r="H32" s="41">
        <f>H24+H28+H30</f>
        <v>11</v>
      </c>
      <c r="I32" s="42">
        <f>I24+I28+I30</f>
        <v>743346</v>
      </c>
      <c r="J32" s="27"/>
    </row>
    <row r="33" spans="2:10" ht="13.5" thickTop="1" x14ac:dyDescent="0.2">
      <c r="B33" s="26"/>
      <c r="C33" s="29"/>
      <c r="D33" s="29"/>
      <c r="H33" s="43"/>
      <c r="I33" s="35"/>
      <c r="J33" s="27"/>
    </row>
    <row r="34" spans="2:10" x14ac:dyDescent="0.2">
      <c r="B34" s="26"/>
      <c r="G34" s="43"/>
      <c r="H34" s="43"/>
      <c r="I34" s="43"/>
      <c r="J34" s="27"/>
    </row>
    <row r="35" spans="2:10" x14ac:dyDescent="0.2">
      <c r="B35" s="26"/>
      <c r="G35" s="43"/>
      <c r="H35" s="43"/>
      <c r="I35" s="43"/>
      <c r="J35" s="27"/>
    </row>
    <row r="36" spans="2:10" x14ac:dyDescent="0.2">
      <c r="B36" s="26"/>
      <c r="G36" s="43"/>
      <c r="H36" s="43"/>
      <c r="I36" s="43"/>
      <c r="J36" s="27"/>
    </row>
    <row r="37" spans="2:10" ht="13.5" thickBot="1" x14ac:dyDescent="0.25">
      <c r="B37" s="26"/>
      <c r="C37" s="44"/>
      <c r="D37" s="44"/>
      <c r="G37" s="44" t="s">
        <v>59</v>
      </c>
      <c r="H37" s="44"/>
      <c r="I37" s="43"/>
      <c r="J37" s="27"/>
    </row>
    <row r="38" spans="2:10" x14ac:dyDescent="0.2">
      <c r="B38" s="26"/>
      <c r="C38" s="43" t="s">
        <v>60</v>
      </c>
      <c r="D38" s="43"/>
      <c r="G38" s="43" t="s">
        <v>61</v>
      </c>
      <c r="H38" s="43"/>
      <c r="I38" s="43"/>
      <c r="J38" s="27"/>
    </row>
    <row r="39" spans="2:10" x14ac:dyDescent="0.2">
      <c r="B39" s="26"/>
      <c r="G39" s="43"/>
      <c r="H39" s="43"/>
      <c r="I39" s="43"/>
      <c r="J39" s="27"/>
    </row>
    <row r="40" spans="2:10" x14ac:dyDescent="0.2">
      <c r="B40" s="26"/>
      <c r="G40" s="43"/>
      <c r="H40" s="43"/>
      <c r="I40" s="43"/>
      <c r="J40" s="27"/>
    </row>
    <row r="41" spans="2:10" ht="18.75" customHeight="1" thickBot="1" x14ac:dyDescent="0.25">
      <c r="B41" s="45"/>
      <c r="C41" s="46"/>
      <c r="D41" s="46"/>
      <c r="E41" s="46"/>
      <c r="F41" s="46"/>
      <c r="G41" s="44"/>
      <c r="H41" s="44"/>
      <c r="I41" s="44"/>
      <c r="J41" s="4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2022-08-05T16:11:20Z</dcterms:modified>
</cp:coreProperties>
</file>