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EL ROSARI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" i="2" l="1"/>
  <c r="K1" i="2"/>
  <c r="I30" i="3"/>
  <c r="H30" i="3"/>
  <c r="I28" i="3"/>
  <c r="H28" i="3"/>
  <c r="I24" i="3"/>
  <c r="H24" i="3"/>
  <c r="I32" i="3" l="1"/>
  <c r="H32" i="3"/>
</calcChain>
</file>

<file path=xl/sharedStrings.xml><?xml version="1.0" encoding="utf-8"?>
<sst xmlns="http://schemas.openxmlformats.org/spreadsheetml/2006/main" count="103" uniqueCount="100">
  <si>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</si>
  <si>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</si>
  <si>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</si>
  <si>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</si>
  <si>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</si>
  <si>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</si>
  <si>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</si>
  <si>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</si>
  <si>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</si>
  <si>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</si>
  <si>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</si>
  <si>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</si>
  <si>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</si>
  <si>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COMUNIDAD HERMANAS DOMINICAS DE LA PRESENTACIÓN DE LA SANTISIMA VIRGEN DE TOURS-PROVINCIA DE MEDELLIN</t>
  </si>
  <si>
    <t>TP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</si>
  <si>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</si>
  <si>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</si>
  <si>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</si>
  <si>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</si>
  <si>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</si>
  <si>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</si>
  <si>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</si>
  <si>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</si>
  <si>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</si>
  <si>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</si>
  <si>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</si>
  <si>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</si>
  <si>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</si>
  <si>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09 AGOSTO</t>
  </si>
  <si>
    <t>FUERA DE CIERRE</t>
  </si>
  <si>
    <t>ESTADO VAGLO</t>
  </si>
  <si>
    <t>VALOR VAGLO</t>
  </si>
  <si>
    <t>DETALLE VAGLO</t>
  </si>
  <si>
    <t>P. ABIERTAS IMPORTE</t>
  </si>
  <si>
    <t>P. ABIERTAS DOCUMENTO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</si>
  <si>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</si>
  <si>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</si>
  <si>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</si>
  <si>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</si>
  <si>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</si>
  <si>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</si>
  <si>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</si>
  <si>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</si>
  <si>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</si>
  <si>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</si>
  <si>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</si>
  <si>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</si>
  <si>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</si>
  <si>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</si>
  <si>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</si>
  <si>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</si>
  <si>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</si>
  <si>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</si>
  <si>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</si>
  <si>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</si>
  <si>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</si>
  <si>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</si>
  <si>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</si>
  <si>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</si>
  <si>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</si>
  <si>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</si>
  <si>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</si>
  <si>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TP_36697</t>
  </si>
  <si>
    <t>890905843_TP_36697</t>
  </si>
  <si>
    <t>B)Factura sin saldo ERP/conciliar diferencia valor de factura</t>
  </si>
  <si>
    <t>OK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</si>
  <si>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</si>
  <si>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</si>
  <si>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</si>
  <si>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</si>
  <si>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</si>
  <si>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</si>
  <si>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</si>
  <si>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</si>
  <si>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</si>
  <si>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</si>
  <si>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</si>
  <si>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</si>
  <si>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</si>
  <si>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</si>
  <si>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</si>
  <si>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</si>
  <si>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</si>
  <si>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</si>
  <si>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</si>
  <si>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</si>
  <si>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</si>
  <si>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</si>
  <si>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</si>
  <si>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</si>
  <si>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</si>
  <si>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FACTURA PENDIENTE EN PROGRAMACIÓN DE PAGO</t>
  </si>
  <si>
    <t>Total general</t>
  </si>
  <si>
    <t>Tipificación</t>
  </si>
  <si>
    <t>Cant Facturas</t>
  </si>
  <si>
    <t>Saldo Facturas</t>
  </si>
  <si>
    <t>SANTIAGO DE CALI , AGOSTO 09 DE 2022</t>
  </si>
  <si>
    <t>NIT: 890905843</t>
  </si>
  <si>
    <t>Señores : CLINICA EL ROSARIO MEDELLIN</t>
  </si>
  <si>
    <t>CLINICA EL ROSARIO MEDELLIN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</si>
</sst>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165" fontId="2" fillId="4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2" applyNumberFormat="1" applyFont="1" applyBorder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165" fontId="2" fillId="0" borderId="0" xfId="2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165" fontId="0" fillId="0" borderId="1" xfId="0" applyNumberFormat="1" applyBorder="1"/>
    <xf numFmtId="0" fontId="0" fillId="0" borderId="1" xfId="0" applyNumberFormat="1" applyBorder="1" applyAlignment="1">
      <alignment horizontal="center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56">
    <dxf>
      <alignment horizontal="center" readingOrder="0"/>
    </dxf>
    <dxf>
      <numFmt numFmtId="168" formatCode="_-* #,##0.0_-;\-* #,##0.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2.566358912038" createdVersion="5" refreshedVersion="5" minRefreshableVersion="3" recordCount="1">
  <cacheSource type="worksheet">
    <worksheetSource ref="A2:AU3" sheet="ESTADO DE CADA FACTURA"/>
  </cacheSource>
  <cacheFields count="47">
    <cacheField name="NIT IPS" numFmtId="0">
      <sharedItems containsSemiMixedTypes="0" containsString="0" containsNumber="1" containsInteger="1" minValue="890905843" maxValue="89090584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697" maxValue="36697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6697" maxValue="36697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8-03T00:00:00" maxDate="2020-08-04T00:00:00"/>
    </cacheField>
    <cacheField name="VALOR FACT IPS" numFmtId="165">
      <sharedItems containsSemiMixedTypes="0" containsString="0" containsNumber="1" containsInteger="1" minValue="207800" maxValue="207800"/>
    </cacheField>
    <cacheField name="SALDO FACT IPS" numFmtId="165">
      <sharedItems containsSemiMixedTypes="0" containsString="0" containsNumber="1" containsInteger="1" minValue="204400" maxValue="204400"/>
    </cacheField>
    <cacheField name="OBSERVACION SASS" numFmtId="0">
      <sharedItems/>
    </cacheField>
    <cacheField name="ESTADO EPS 09 AGOSTO" numFmtId="0">
      <sharedItems count="1">
        <s v="FACTURA PENDIENTE EN PROGRAMACIÓN DE PAG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204400" maxValue="2044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204400" maxValue="2044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5-27T00:00:00" maxDate="2022-05-2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530" maxValue="20220530"/>
    </cacheField>
    <cacheField name="F RAD SASS" numFmtId="0">
      <sharedItems containsSemiMixedTypes="0" containsString="0" containsNumber="1" containsInteger="1" minValue="20220518" maxValue="20220518"/>
    </cacheField>
    <cacheField name="VALOR REPORTADO CRICULAR 030" numFmtId="165">
      <sharedItems containsSemiMixedTypes="0" containsString="0" containsNumber="1" containsInteger="1" minValue="204400" maxValue="2044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905843"/>
    <s v="CLINICA DEL ROSARIO MEDELLIN"/>
    <s v="TP"/>
    <n v="36697"/>
    <s v="TP_36697"/>
    <s v="890905843_TP_36697"/>
    <s v="TP"/>
    <n v="36697"/>
    <m/>
    <d v="2020-08-03T00:00:00"/>
    <n v="207800"/>
    <n v="204400"/>
    <s v="B)Factura sin saldo ERP/conciliar diferencia valor de factura"/>
    <x v="0"/>
    <m/>
    <m/>
    <n v="0"/>
    <m/>
    <m/>
    <m/>
    <s v="OK"/>
    <n v="204400"/>
    <n v="0"/>
    <n v="0"/>
    <n v="0"/>
    <n v="204400"/>
    <n v="0"/>
    <m/>
    <n v="0"/>
    <m/>
    <n v="0"/>
    <n v="0"/>
    <n v="0"/>
    <m/>
    <m/>
    <n v="0"/>
    <d v="2022-05-27T00:00:00"/>
    <m/>
    <n v="2"/>
    <m/>
    <m/>
    <n v="1"/>
    <n v="20220530"/>
    <n v="20220518"/>
    <n v="2044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5"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5"/>
  </dataFields>
  <formats count="10">
    <format dxfId="55">
      <pivotArea type="all" dataOnly="0" outline="0" fieldPosition="0"/>
    </format>
    <format dxfId="54">
      <pivotArea outline="0" collapsedLevelsAreSubtotals="1" fieldPosition="0"/>
    </format>
    <format dxfId="53">
      <pivotArea field="13" type="button" dataOnly="0" labelOnly="1" outline="0" axis="axisRow" fieldPosition="0"/>
    </format>
    <format dxfId="52">
      <pivotArea dataOnly="0" labelOnly="1" fieldPosition="0">
        <references count="1">
          <reference field="13" count="0"/>
        </references>
      </pivotArea>
    </format>
    <format dxfId="51">
      <pivotArea dataOnly="0" labelOnly="1" grandRow="1" outline="0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field="13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6" sqref="C6"/>
    </sheetView>
  </sheetViews>
  <sheetFormatPr baseColWidth="10" defaultRowHeight="15" x14ac:dyDescent="0.25"/>
  <cols>
    <col min="8" max="8" width="13" bestFit="1" customWidth="1"/>
    <col min="12" max="12" width="28.4257812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s="3" customFormat="1" x14ac:dyDescent="0.25">
      <c r="A2" s="2" t="s">
        <v>12</v>
      </c>
      <c r="B2" s="2">
        <v>8909058436</v>
      </c>
      <c r="C2" s="2" t="s">
        <v>13</v>
      </c>
      <c r="D2" s="2" t="s">
        <v>14</v>
      </c>
      <c r="E2" s="2">
        <v>36697</v>
      </c>
      <c r="F2" s="4">
        <v>44046</v>
      </c>
      <c r="G2" s="4">
        <v>44708</v>
      </c>
      <c r="H2" s="5">
        <v>207800</v>
      </c>
      <c r="I2" s="5">
        <v>3400</v>
      </c>
      <c r="J2" s="2">
        <v>0</v>
      </c>
      <c r="K2" s="2">
        <v>0</v>
      </c>
      <c r="L2" s="5">
        <v>204400</v>
      </c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"/>
  <sheetViews>
    <sheetView workbookViewId="0">
      <selection activeCell="F13" sqref="F13"/>
    </sheetView>
  </sheetViews>
  <sheetFormatPr baseColWidth="10" defaultRowHeight="15" x14ac:dyDescent="0.25"/>
  <cols>
    <col min="2" max="2" width="29.5703125" bestFit="1" customWidth="1"/>
    <col min="3" max="3" width="7.42578125" bestFit="1" customWidth="1"/>
    <col min="4" max="5" width="9.28515625" bestFit="1" customWidth="1"/>
    <col min="6" max="6" width="19.28515625" bestFit="1" customWidth="1"/>
    <col min="7" max="7" width="8" bestFit="1" customWidth="1"/>
    <col min="8" max="8" width="11.140625" bestFit="1" customWidth="1"/>
    <col min="9" max="9" width="10.28515625" bestFit="1" customWidth="1"/>
    <col min="10" max="10" width="9.7109375" bestFit="1" customWidth="1"/>
    <col min="11" max="12" width="9" bestFit="1" customWidth="1"/>
    <col min="14" max="14" width="47" bestFit="1" customWidth="1"/>
    <col min="20" max="20" width="14.42578125" customWidth="1"/>
  </cols>
  <sheetData>
    <row r="1" spans="1:47" x14ac:dyDescent="0.25">
      <c r="K1" s="55">
        <f>SUBTOTAL(9,K3)</f>
        <v>207800</v>
      </c>
      <c r="L1" s="55">
        <f>SUBTOTAL(9,L3)</f>
        <v>204400</v>
      </c>
    </row>
    <row r="2" spans="1:47" ht="105" x14ac:dyDescent="0.25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7" t="s">
        <v>20</v>
      </c>
      <c r="G2" s="6" t="s">
        <v>21</v>
      </c>
      <c r="H2" s="6" t="s">
        <v>22</v>
      </c>
      <c r="I2" s="6" t="s">
        <v>23</v>
      </c>
      <c r="J2" s="6" t="s">
        <v>24</v>
      </c>
      <c r="K2" s="8" t="s">
        <v>25</v>
      </c>
      <c r="L2" s="8" t="s">
        <v>26</v>
      </c>
      <c r="M2" s="9" t="s">
        <v>27</v>
      </c>
      <c r="N2" s="9" t="s">
        <v>28</v>
      </c>
      <c r="O2" s="9" t="s">
        <v>29</v>
      </c>
      <c r="P2" s="9" t="s">
        <v>30</v>
      </c>
      <c r="Q2" s="10" t="s">
        <v>31</v>
      </c>
      <c r="R2" s="9" t="s">
        <v>32</v>
      </c>
      <c r="S2" s="9" t="s">
        <v>33</v>
      </c>
      <c r="T2" s="9" t="s">
        <v>34</v>
      </c>
      <c r="U2" s="6" t="s">
        <v>35</v>
      </c>
      <c r="V2" s="8" t="s">
        <v>36</v>
      </c>
      <c r="W2" s="8" t="s">
        <v>37</v>
      </c>
      <c r="X2" s="8" t="s">
        <v>38</v>
      </c>
      <c r="Y2" s="8" t="s">
        <v>39</v>
      </c>
      <c r="Z2" s="8" t="s">
        <v>40</v>
      </c>
      <c r="AA2" s="11" t="s">
        <v>41</v>
      </c>
      <c r="AB2" s="11" t="s">
        <v>42</v>
      </c>
      <c r="AC2" s="11" t="s">
        <v>43</v>
      </c>
      <c r="AD2" s="11" t="s">
        <v>44</v>
      </c>
      <c r="AE2" s="8" t="s">
        <v>45</v>
      </c>
      <c r="AF2" s="10" t="s">
        <v>46</v>
      </c>
      <c r="AG2" s="10" t="s">
        <v>47</v>
      </c>
      <c r="AH2" s="9" t="s">
        <v>48</v>
      </c>
      <c r="AI2" s="9" t="s">
        <v>49</v>
      </c>
      <c r="AJ2" s="8" t="s">
        <v>50</v>
      </c>
      <c r="AK2" s="6" t="s">
        <v>51</v>
      </c>
      <c r="AL2" s="6" t="s">
        <v>52</v>
      </c>
      <c r="AM2" s="6" t="s">
        <v>53</v>
      </c>
      <c r="AN2" s="6" t="s">
        <v>54</v>
      </c>
      <c r="AO2" s="6" t="s">
        <v>55</v>
      </c>
      <c r="AP2" s="6" t="s">
        <v>56</v>
      </c>
      <c r="AQ2" s="6" t="s">
        <v>57</v>
      </c>
      <c r="AR2" s="6" t="s">
        <v>58</v>
      </c>
      <c r="AS2" s="8" t="s">
        <v>59</v>
      </c>
      <c r="AT2" s="8" t="s">
        <v>60</v>
      </c>
      <c r="AU2" s="6" t="s">
        <v>61</v>
      </c>
    </row>
    <row r="3" spans="1:47" x14ac:dyDescent="0.25">
      <c r="A3" s="1">
        <v>890905843</v>
      </c>
      <c r="B3" s="1" t="s">
        <v>99</v>
      </c>
      <c r="C3" s="1" t="s">
        <v>14</v>
      </c>
      <c r="D3" s="1">
        <v>36697</v>
      </c>
      <c r="E3" s="1" t="s">
        <v>62</v>
      </c>
      <c r="F3" s="1" t="s">
        <v>63</v>
      </c>
      <c r="G3" s="1" t="s">
        <v>14</v>
      </c>
      <c r="H3" s="1">
        <v>36697</v>
      </c>
      <c r="I3" s="1"/>
      <c r="J3" s="12">
        <v>44046</v>
      </c>
      <c r="K3" s="13">
        <v>207800</v>
      </c>
      <c r="L3" s="13">
        <v>204400</v>
      </c>
      <c r="M3" s="1" t="s">
        <v>64</v>
      </c>
      <c r="N3" s="1" t="s">
        <v>91</v>
      </c>
      <c r="O3" s="1"/>
      <c r="P3" s="1"/>
      <c r="Q3" s="13">
        <v>0</v>
      </c>
      <c r="R3" s="1"/>
      <c r="S3" s="1"/>
      <c r="T3" s="1"/>
      <c r="U3" s="1" t="s">
        <v>65</v>
      </c>
      <c r="V3" s="13">
        <v>204400</v>
      </c>
      <c r="W3" s="13">
        <v>0</v>
      </c>
      <c r="X3" s="13">
        <v>0</v>
      </c>
      <c r="Y3" s="13">
        <v>0</v>
      </c>
      <c r="Z3" s="13">
        <v>204400</v>
      </c>
      <c r="AA3" s="13">
        <v>0</v>
      </c>
      <c r="AB3" s="1"/>
      <c r="AC3" s="13">
        <v>0</v>
      </c>
      <c r="AD3" s="1"/>
      <c r="AE3" s="13">
        <v>0</v>
      </c>
      <c r="AF3" s="13">
        <v>0</v>
      </c>
      <c r="AG3" s="13">
        <v>0</v>
      </c>
      <c r="AH3" s="1"/>
      <c r="AI3" s="1"/>
      <c r="AJ3" s="13">
        <v>0</v>
      </c>
      <c r="AK3" s="12">
        <v>44708</v>
      </c>
      <c r="AL3" s="1"/>
      <c r="AM3" s="1">
        <v>2</v>
      </c>
      <c r="AN3" s="1"/>
      <c r="AO3" s="1"/>
      <c r="AP3" s="1">
        <v>1</v>
      </c>
      <c r="AQ3" s="1">
        <v>20220530</v>
      </c>
      <c r="AR3" s="1">
        <v>20220518</v>
      </c>
      <c r="AS3" s="13">
        <v>204400</v>
      </c>
      <c r="AT3" s="13">
        <v>0</v>
      </c>
      <c r="AU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19" sqref="E19"/>
    </sheetView>
  </sheetViews>
  <sheetFormatPr baseColWidth="10" defaultRowHeight="15" x14ac:dyDescent="0.25"/>
  <cols>
    <col min="1" max="1" width="47" bestFit="1" customWidth="1"/>
    <col min="2" max="2" width="24.5703125" bestFit="1" customWidth="1"/>
    <col min="3" max="3" width="24.140625" customWidth="1"/>
  </cols>
  <sheetData>
    <row r="3" spans="1:3" x14ac:dyDescent="0.25">
      <c r="A3" s="57" t="s">
        <v>93</v>
      </c>
      <c r="B3" s="2" t="s">
        <v>94</v>
      </c>
      <c r="C3" s="2" t="s">
        <v>95</v>
      </c>
    </row>
    <row r="4" spans="1:3" x14ac:dyDescent="0.25">
      <c r="A4" s="56" t="s">
        <v>91</v>
      </c>
      <c r="B4" s="59">
        <v>1</v>
      </c>
      <c r="C4" s="58">
        <v>204400</v>
      </c>
    </row>
    <row r="5" spans="1:3" x14ac:dyDescent="0.25">
      <c r="A5" s="56" t="s">
        <v>92</v>
      </c>
      <c r="B5" s="59">
        <v>1</v>
      </c>
      <c r="C5" s="58">
        <v>204400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66</v>
      </c>
      <c r="E2" s="18"/>
      <c r="F2" s="18"/>
      <c r="G2" s="18"/>
      <c r="H2" s="18"/>
      <c r="I2" s="19"/>
      <c r="J2" s="20" t="s">
        <v>67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68</v>
      </c>
      <c r="E4" s="18"/>
      <c r="F4" s="18"/>
      <c r="G4" s="18"/>
      <c r="H4" s="18"/>
      <c r="I4" s="19"/>
      <c r="J4" s="20" t="s">
        <v>69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96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36" t="s">
        <v>98</v>
      </c>
      <c r="J12" s="34"/>
    </row>
    <row r="13" spans="2:10" x14ac:dyDescent="0.2">
      <c r="B13" s="33"/>
      <c r="C13" s="14" t="s">
        <v>97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70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71</v>
      </c>
      <c r="D17" s="35"/>
      <c r="H17" s="38" t="s">
        <v>72</v>
      </c>
      <c r="I17" s="38" t="s">
        <v>73</v>
      </c>
      <c r="J17" s="34"/>
    </row>
    <row r="18" spans="2:10" x14ac:dyDescent="0.2">
      <c r="B18" s="33"/>
      <c r="C18" s="36" t="s">
        <v>74</v>
      </c>
      <c r="D18" s="36"/>
      <c r="E18" s="36"/>
      <c r="F18" s="36"/>
      <c r="H18" s="39">
        <v>1</v>
      </c>
      <c r="I18" s="40">
        <v>204400</v>
      </c>
      <c r="J18" s="34"/>
    </row>
    <row r="19" spans="2:10" x14ac:dyDescent="0.2">
      <c r="B19" s="33"/>
      <c r="C19" s="14" t="s">
        <v>75</v>
      </c>
      <c r="H19" s="41">
        <v>0</v>
      </c>
      <c r="I19" s="42">
        <v>0</v>
      </c>
      <c r="J19" s="34"/>
    </row>
    <row r="20" spans="2:10" x14ac:dyDescent="0.2">
      <c r="B20" s="33"/>
      <c r="C20" s="14" t="s">
        <v>76</v>
      </c>
      <c r="H20" s="41">
        <v>0</v>
      </c>
      <c r="I20" s="42">
        <v>0</v>
      </c>
      <c r="J20" s="34"/>
    </row>
    <row r="21" spans="2:10" x14ac:dyDescent="0.2">
      <c r="B21" s="33"/>
      <c r="C21" s="14" t="s">
        <v>77</v>
      </c>
      <c r="H21" s="41">
        <v>0</v>
      </c>
      <c r="I21" s="43">
        <v>0</v>
      </c>
      <c r="J21" s="34"/>
    </row>
    <row r="22" spans="2:10" x14ac:dyDescent="0.2">
      <c r="B22" s="33"/>
      <c r="C22" s="14" t="s">
        <v>78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79</v>
      </c>
      <c r="H23" s="44">
        <v>0</v>
      </c>
      <c r="I23" s="45">
        <v>0</v>
      </c>
      <c r="J23" s="34"/>
    </row>
    <row r="24" spans="2:10" x14ac:dyDescent="0.2">
      <c r="B24" s="33"/>
      <c r="C24" s="36" t="s">
        <v>80</v>
      </c>
      <c r="D24" s="36"/>
      <c r="E24" s="36"/>
      <c r="F24" s="36"/>
      <c r="H24" s="39">
        <f>H19+H20+H21+H22+H23</f>
        <v>0</v>
      </c>
      <c r="I24" s="46">
        <f>I19+I20+I21+I22+I23</f>
        <v>0</v>
      </c>
      <c r="J24" s="34"/>
    </row>
    <row r="25" spans="2:10" x14ac:dyDescent="0.2">
      <c r="B25" s="33"/>
      <c r="C25" s="14" t="s">
        <v>81</v>
      </c>
      <c r="H25" s="41">
        <v>1</v>
      </c>
      <c r="I25" s="42">
        <v>204400</v>
      </c>
      <c r="J25" s="34"/>
    </row>
    <row r="26" spans="2:10" x14ac:dyDescent="0.2">
      <c r="B26" s="33"/>
      <c r="C26" s="14" t="s">
        <v>82</v>
      </c>
      <c r="H26" s="41">
        <v>0</v>
      </c>
      <c r="I26" s="42">
        <v>0</v>
      </c>
      <c r="J26" s="34"/>
    </row>
    <row r="27" spans="2:10" ht="13.5" thickBot="1" x14ac:dyDescent="0.25">
      <c r="B27" s="33"/>
      <c r="C27" s="14" t="s">
        <v>83</v>
      </c>
      <c r="H27" s="44">
        <v>0</v>
      </c>
      <c r="I27" s="45">
        <v>0</v>
      </c>
      <c r="J27" s="34"/>
    </row>
    <row r="28" spans="2:10" x14ac:dyDescent="0.2">
      <c r="B28" s="33"/>
      <c r="C28" s="36" t="s">
        <v>84</v>
      </c>
      <c r="D28" s="36"/>
      <c r="E28" s="36"/>
      <c r="F28" s="36"/>
      <c r="H28" s="39">
        <f>H25+H26+H27</f>
        <v>1</v>
      </c>
      <c r="I28" s="46">
        <f>I25+I26+I27</f>
        <v>204400</v>
      </c>
      <c r="J28" s="34"/>
    </row>
    <row r="29" spans="2:10" ht="13.5" thickBot="1" x14ac:dyDescent="0.25">
      <c r="B29" s="33"/>
      <c r="C29" s="14" t="s">
        <v>85</v>
      </c>
      <c r="D29" s="36"/>
      <c r="E29" s="36"/>
      <c r="F29" s="36"/>
      <c r="H29" s="44">
        <v>0</v>
      </c>
      <c r="I29" s="45">
        <v>0</v>
      </c>
      <c r="J29" s="34"/>
    </row>
    <row r="30" spans="2:10" x14ac:dyDescent="0.2">
      <c r="B30" s="33"/>
      <c r="C30" s="36" t="s">
        <v>86</v>
      </c>
      <c r="D30" s="36"/>
      <c r="E30" s="36"/>
      <c r="F30" s="36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6"/>
      <c r="D31" s="36"/>
      <c r="E31" s="36"/>
      <c r="F31" s="36"/>
      <c r="H31" s="47"/>
      <c r="I31" s="46"/>
      <c r="J31" s="34"/>
    </row>
    <row r="32" spans="2:10" ht="13.5" thickBot="1" x14ac:dyDescent="0.25">
      <c r="B32" s="33"/>
      <c r="C32" s="36" t="s">
        <v>87</v>
      </c>
      <c r="D32" s="36"/>
      <c r="H32" s="48">
        <f>H24+H28+H30</f>
        <v>1</v>
      </c>
      <c r="I32" s="49">
        <f>I24+I28+I30</f>
        <v>204400</v>
      </c>
      <c r="J32" s="34"/>
    </row>
    <row r="33" spans="2:10" ht="13.5" thickTop="1" x14ac:dyDescent="0.2">
      <c r="B33" s="33"/>
      <c r="C33" s="36"/>
      <c r="D33" s="36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1" t="s">
        <v>88</v>
      </c>
      <c r="H37" s="51"/>
      <c r="I37" s="50"/>
      <c r="J37" s="34"/>
    </row>
    <row r="38" spans="2:10" x14ac:dyDescent="0.2">
      <c r="B38" s="33"/>
      <c r="C38" s="50" t="s">
        <v>89</v>
      </c>
      <c r="D38" s="50"/>
      <c r="G38" s="50" t="s">
        <v>90</v>
      </c>
      <c r="H38" s="50"/>
      <c r="I38" s="50"/>
      <c r="J38" s="34"/>
    </row>
    <row r="39" spans="2:10" x14ac:dyDescent="0.2">
      <c r="B39" s="33"/>
      <c r="G39" s="50"/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2"/>
      <c r="C41" s="53"/>
      <c r="D41" s="53"/>
      <c r="E41" s="53"/>
      <c r="F41" s="53"/>
      <c r="G41" s="51"/>
      <c r="H41" s="51"/>
      <c r="I41" s="51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Osorio Ruiz</dc:creator>
  <cp:lastModifiedBy>Geraldine Valencia Zambrano</cp:lastModifiedBy>
  <dcterms:created xsi:type="dcterms:W3CDTF">2022-08-08T19:34:42Z</dcterms:created>
  <dcterms:modified xsi:type="dcterms:W3CDTF">2022-08-09T18:39:42Z</dcterms:modified>
</cp:coreProperties>
</file>