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CENTRO MEDICO INTEGRATIO MANA SAS\"/>
    </mc:Choice>
  </mc:AlternateContent>
  <bookViews>
    <workbookView xWindow="0" yWindow="0" windowWidth="20490" windowHeight="7755" activeTab="1"/>
  </bookViews>
  <sheets>
    <sheet name="INFO IPS" sheetId="1" r:id="rId1"/>
    <sheet name="FOR-CSA-018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2" l="1"/>
  <c r="H32" i="2"/>
  <c r="I30" i="2"/>
  <c r="H30" i="2"/>
  <c r="I28" i="2"/>
  <c r="H28" i="2"/>
  <c r="I24" i="2"/>
  <c r="H24" i="2"/>
  <c r="J40" i="1"/>
  <c r="I40" i="1"/>
  <c r="G40" i="1"/>
  <c r="F40" i="1"/>
  <c r="H39" i="1"/>
  <c r="K39" i="1" s="1"/>
  <c r="M39" i="1" s="1"/>
  <c r="C39" i="1"/>
  <c r="H38" i="1"/>
  <c r="K38" i="1" s="1"/>
  <c r="M38" i="1" s="1"/>
  <c r="C38" i="1"/>
  <c r="H37" i="1"/>
  <c r="K37" i="1" s="1"/>
  <c r="M37" i="1" s="1"/>
  <c r="C37" i="1"/>
  <c r="H36" i="1"/>
  <c r="K36" i="1" s="1"/>
  <c r="M36" i="1" s="1"/>
  <c r="C36" i="1"/>
  <c r="H35" i="1"/>
  <c r="K35" i="1" s="1"/>
  <c r="M35" i="1" s="1"/>
  <c r="C35" i="1"/>
  <c r="H34" i="1"/>
  <c r="K34" i="1" s="1"/>
  <c r="M34" i="1" s="1"/>
  <c r="C34" i="1"/>
  <c r="H33" i="1"/>
  <c r="K33" i="1" s="1"/>
  <c r="M33" i="1" s="1"/>
  <c r="C33" i="1"/>
  <c r="L32" i="1"/>
  <c r="L40" i="1" s="1"/>
  <c r="H32" i="1"/>
  <c r="K32" i="1" s="1"/>
  <c r="M32" i="1" s="1"/>
  <c r="C32" i="1"/>
  <c r="H31" i="1"/>
  <c r="K31" i="1" s="1"/>
  <c r="M31" i="1" s="1"/>
  <c r="C31" i="1"/>
  <c r="H30" i="1"/>
  <c r="K30" i="1" s="1"/>
  <c r="M30" i="1" s="1"/>
  <c r="C30" i="1"/>
  <c r="H29" i="1"/>
  <c r="K29" i="1" s="1"/>
  <c r="M29" i="1" s="1"/>
  <c r="C29" i="1"/>
  <c r="H28" i="1"/>
  <c r="K28" i="1" s="1"/>
  <c r="M28" i="1" s="1"/>
  <c r="C28" i="1"/>
  <c r="H27" i="1"/>
  <c r="K27" i="1" s="1"/>
  <c r="M27" i="1" s="1"/>
  <c r="C27" i="1"/>
  <c r="H26" i="1"/>
  <c r="K26" i="1" s="1"/>
  <c r="M26" i="1" s="1"/>
  <c r="C26" i="1"/>
  <c r="H25" i="1"/>
  <c r="K25" i="1" s="1"/>
  <c r="M25" i="1" s="1"/>
  <c r="C25" i="1"/>
  <c r="H24" i="1"/>
  <c r="K24" i="1" s="1"/>
  <c r="M24" i="1" s="1"/>
  <c r="C24" i="1"/>
  <c r="H23" i="1"/>
  <c r="K23" i="1" s="1"/>
  <c r="M23" i="1" s="1"/>
  <c r="C23" i="1"/>
  <c r="H22" i="1"/>
  <c r="K22" i="1" s="1"/>
  <c r="M22" i="1" s="1"/>
  <c r="C22" i="1"/>
  <c r="H21" i="1"/>
  <c r="K21" i="1" s="1"/>
  <c r="M21" i="1" s="1"/>
  <c r="C21" i="1"/>
  <c r="H20" i="1"/>
  <c r="K20" i="1" s="1"/>
  <c r="M20" i="1" s="1"/>
  <c r="C20" i="1"/>
  <c r="H19" i="1"/>
  <c r="K19" i="1" s="1"/>
  <c r="M19" i="1" s="1"/>
  <c r="C19" i="1"/>
  <c r="H18" i="1"/>
  <c r="K18" i="1" s="1"/>
  <c r="M18" i="1" s="1"/>
  <c r="C18" i="1"/>
  <c r="H17" i="1"/>
  <c r="K17" i="1" s="1"/>
  <c r="M17" i="1" s="1"/>
  <c r="C17" i="1"/>
  <c r="H16" i="1"/>
  <c r="K16" i="1" s="1"/>
  <c r="M16" i="1" s="1"/>
  <c r="C16" i="1"/>
  <c r="H15" i="1"/>
  <c r="K15" i="1" s="1"/>
  <c r="M15" i="1" s="1"/>
  <c r="C15" i="1"/>
  <c r="H14" i="1"/>
  <c r="K14" i="1" s="1"/>
  <c r="M14" i="1" s="1"/>
  <c r="C14" i="1"/>
  <c r="H13" i="1"/>
  <c r="K13" i="1" s="1"/>
  <c r="M13" i="1" s="1"/>
  <c r="C13" i="1"/>
  <c r="H12" i="1"/>
  <c r="K12" i="1" s="1"/>
  <c r="M12" i="1" s="1"/>
  <c r="C12" i="1"/>
  <c r="H11" i="1"/>
  <c r="K11" i="1" s="1"/>
  <c r="M11" i="1" s="1"/>
  <c r="C11" i="1"/>
  <c r="H10" i="1"/>
  <c r="K10" i="1" s="1"/>
  <c r="M10" i="1" s="1"/>
  <c r="C10" i="1"/>
  <c r="H9" i="1"/>
  <c r="K9" i="1" s="1"/>
  <c r="M9" i="1" s="1"/>
  <c r="C9" i="1"/>
  <c r="H8" i="1"/>
  <c r="K8" i="1" s="1"/>
  <c r="M8" i="1" s="1"/>
  <c r="C8" i="1"/>
  <c r="H7" i="1"/>
  <c r="K7" i="1" s="1"/>
  <c r="M7" i="1" s="1"/>
  <c r="C7" i="1"/>
  <c r="H6" i="1"/>
  <c r="K6" i="1" s="1"/>
  <c r="C6" i="1"/>
  <c r="K40" i="1" l="1"/>
  <c r="M6" i="1"/>
  <c r="M40" i="1" s="1"/>
  <c r="H40" i="1"/>
</calcChain>
</file>

<file path=xl/sharedStrings.xml><?xml version="1.0" encoding="utf-8"?>
<sst xmlns="http://schemas.openxmlformats.org/spreadsheetml/2006/main" count="79" uniqueCount="48">
  <si>
    <t>CENTRO MEDICO INTEGRATIO MANA SAS</t>
  </si>
  <si>
    <t>ESTADO DE CUENTA COMFENALCO VALLE</t>
  </si>
  <si>
    <t>CORTE JULIO 31 DE 2022</t>
  </si>
  <si>
    <t>Fecha Radicacion</t>
  </si>
  <si>
    <t>fecha vencimiento</t>
  </si>
  <si>
    <t>Dias Vencidos</t>
  </si>
  <si>
    <t>Prefijo</t>
  </si>
  <si>
    <t>No. factura</t>
  </si>
  <si>
    <t>Vr. Bruto</t>
  </si>
  <si>
    <t>Copago</t>
  </si>
  <si>
    <t>Vr. Neto</t>
  </si>
  <si>
    <t>Retefuente</t>
  </si>
  <si>
    <t>Glosa</t>
  </si>
  <si>
    <t>Vr. A Pagar</t>
  </si>
  <si>
    <t>Abono</t>
  </si>
  <si>
    <t>Saldo Factura</t>
  </si>
  <si>
    <t>CR</t>
  </si>
  <si>
    <t>FECR</t>
  </si>
  <si>
    <t>FCR</t>
  </si>
  <si>
    <t>TOTAL</t>
  </si>
  <si>
    <t>FOR-CSA-018</t>
  </si>
  <si>
    <t>HOJA 1 DE 1</t>
  </si>
  <si>
    <t>RESUMEN DE CARTERA REVISADA POR LA EPS</t>
  </si>
  <si>
    <t>VERSION 1</t>
  </si>
  <si>
    <t>SANTIAGO DE CALI , AGOSTO 05 DE 2022</t>
  </si>
  <si>
    <t>Señores : HOSPITAL SANTA CATALINA EL CAIRO</t>
  </si>
  <si>
    <t>NIT: 51775518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</si>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</sst>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$&quot;\ * #,##0_-;\-&quot;$&quot;\ * #,##0_-;_-&quot;$&quot;\ * &quot;-&quot;_-;_-@_-"/>
    <numFmt numFmtId="164" formatCode="&quot;$&quot;\ #,##0;[Red]&quot;$&quot;\ #,##0"/>
    <numFmt numFmtId="165" formatCode="&quot;$&quot;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0" fillId="0" borderId="0"/>
  </cellStyleXfs>
  <cellXfs count="72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Fill="1"/>
    <xf numFmtId="0" fontId="5" fillId="0" borderId="0" xfId="0" applyFont="1"/>
    <xf numFmtId="0" fontId="6" fillId="0" borderId="0" xfId="0" applyFont="1"/>
    <xf numFmtId="15" fontId="2" fillId="0" borderId="0" xfId="0" applyNumberFormat="1" applyFont="1" applyFill="1"/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5" fontId="0" fillId="0" borderId="1" xfId="0" applyNumberFormat="1" applyBorder="1"/>
    <xf numFmtId="3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3" fontId="8" fillId="0" borderId="1" xfId="0" applyNumberFormat="1" applyFont="1" applyFill="1" applyBorder="1" applyAlignment="1" applyProtection="1">
      <alignment horizontal="right" vertical="center" wrapText="1"/>
    </xf>
    <xf numFmtId="3" fontId="4" fillId="0" borderId="1" xfId="0" applyNumberFormat="1" applyFont="1" applyFill="1" applyBorder="1" applyAlignment="1" applyProtection="1">
      <alignment horizontal="right" vertical="center" wrapText="1"/>
    </xf>
    <xf numFmtId="3" fontId="0" fillId="0" borderId="1" xfId="0" applyNumberFormat="1" applyFill="1" applyBorder="1"/>
    <xf numFmtId="15" fontId="0" fillId="0" borderId="2" xfId="0" applyNumberFormat="1" applyBorder="1"/>
    <xf numFmtId="0" fontId="0" fillId="0" borderId="3" xfId="0" applyFont="1" applyBorder="1" applyAlignment="1">
      <alignment horizontal="center"/>
    </xf>
    <xf numFmtId="0" fontId="0" fillId="0" borderId="1" xfId="0" applyBorder="1"/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3" fontId="9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Alignment="1">
      <alignment horizontal="center"/>
    </xf>
    <xf numFmtId="3" fontId="8" fillId="0" borderId="0" xfId="0" applyNumberFormat="1" applyFont="1" applyFill="1" applyBorder="1" applyAlignment="1" applyProtection="1">
      <alignment horizontal="right" vertical="center" wrapText="1"/>
    </xf>
    <xf numFmtId="3" fontId="4" fillId="0" borderId="0" xfId="0" applyNumberFormat="1" applyFont="1" applyFill="1" applyBorder="1" applyAlignment="1" applyProtection="1">
      <alignment horizontal="right" vertical="center" wrapText="1"/>
    </xf>
    <xf numFmtId="15" fontId="0" fillId="0" borderId="0" xfId="0" applyNumberFormat="1" applyBorder="1"/>
    <xf numFmtId="3" fontId="0" fillId="0" borderId="0" xfId="0" applyNumberFormat="1" applyFont="1" applyBorder="1"/>
    <xf numFmtId="3" fontId="0" fillId="0" borderId="0" xfId="0" applyNumberFormat="1" applyFont="1"/>
    <xf numFmtId="3" fontId="4" fillId="0" borderId="0" xfId="0" applyNumberFormat="1" applyFont="1"/>
    <xf numFmtId="3" fontId="0" fillId="0" borderId="0" xfId="0" applyNumberFormat="1"/>
    <xf numFmtId="0" fontId="11" fillId="0" borderId="0" xfId="1" applyFont="1"/>
    <xf numFmtId="0" fontId="11" fillId="0" borderId="5" xfId="1" applyFont="1" applyBorder="1" applyAlignment="1">
      <alignment horizontal="centerContinuous"/>
    </xf>
    <xf numFmtId="0" fontId="11" fillId="0" borderId="6" xfId="1" applyFont="1" applyBorder="1" applyAlignment="1">
      <alignment horizontal="centerContinuous"/>
    </xf>
    <xf numFmtId="0" fontId="12" fillId="0" borderId="5" xfId="1" applyFont="1" applyBorder="1" applyAlignment="1">
      <alignment horizontal="centerContinuous" vertical="center"/>
    </xf>
    <xf numFmtId="0" fontId="12" fillId="0" borderId="7" xfId="1" applyFont="1" applyBorder="1" applyAlignment="1">
      <alignment horizontal="centerContinuous" vertical="center"/>
    </xf>
    <xf numFmtId="0" fontId="12" fillId="0" borderId="6" xfId="1" applyFont="1" applyBorder="1" applyAlignment="1">
      <alignment horizontal="centerContinuous" vertical="center"/>
    </xf>
    <xf numFmtId="0" fontId="12" fillId="0" borderId="8" xfId="1" applyFont="1" applyBorder="1" applyAlignment="1">
      <alignment horizontal="centerContinuous" vertical="center"/>
    </xf>
    <xf numFmtId="0" fontId="11" fillId="0" borderId="9" xfId="1" applyFont="1" applyBorder="1" applyAlignment="1">
      <alignment horizontal="centerContinuous"/>
    </xf>
    <xf numFmtId="0" fontId="11" fillId="0" borderId="10" xfId="1" applyFont="1" applyBorder="1" applyAlignment="1">
      <alignment horizontal="centerContinuous"/>
    </xf>
    <xf numFmtId="0" fontId="12" fillId="0" borderId="11" xfId="1" applyFont="1" applyBorder="1" applyAlignment="1">
      <alignment horizontal="centerContinuous" vertical="center"/>
    </xf>
    <xf numFmtId="0" fontId="12" fillId="0" borderId="12" xfId="1" applyFont="1" applyBorder="1" applyAlignment="1">
      <alignment horizontal="centerContinuous" vertical="center"/>
    </xf>
    <xf numFmtId="0" fontId="12" fillId="0" borderId="13" xfId="1" applyFont="1" applyBorder="1" applyAlignment="1">
      <alignment horizontal="centerContinuous" vertical="center"/>
    </xf>
    <xf numFmtId="0" fontId="12" fillId="0" borderId="14" xfId="1" applyFont="1" applyBorder="1" applyAlignment="1">
      <alignment horizontal="centerContinuous" vertical="center"/>
    </xf>
    <xf numFmtId="0" fontId="12" fillId="0" borderId="9" xfId="1" applyFont="1" applyBorder="1" applyAlignment="1">
      <alignment horizontal="centerContinuous" vertical="center"/>
    </xf>
    <xf numFmtId="0" fontId="12" fillId="0" borderId="0" xfId="1" applyFont="1" applyAlignment="1">
      <alignment horizontal="centerContinuous" vertical="center"/>
    </xf>
    <xf numFmtId="0" fontId="12" fillId="0" borderId="10" xfId="1" applyFont="1" applyBorder="1" applyAlignment="1">
      <alignment horizontal="centerContinuous" vertical="center"/>
    </xf>
    <xf numFmtId="0" fontId="12" fillId="0" borderId="15" xfId="1" applyFont="1" applyBorder="1" applyAlignment="1">
      <alignment horizontal="centerContinuous" vertical="center"/>
    </xf>
    <xf numFmtId="0" fontId="11" fillId="0" borderId="11" xfId="1" applyFont="1" applyBorder="1" applyAlignment="1">
      <alignment horizontal="centerContinuous"/>
    </xf>
    <xf numFmtId="0" fontId="11" fillId="0" borderId="13" xfId="1" applyFont="1" applyBorder="1" applyAlignment="1">
      <alignment horizontal="centerContinuous"/>
    </xf>
    <xf numFmtId="0" fontId="11" fillId="0" borderId="9" xfId="1" applyFont="1" applyBorder="1"/>
    <xf numFmtId="0" fontId="11" fillId="0" borderId="10" xfId="1" applyFont="1" applyBorder="1"/>
    <xf numFmtId="14" fontId="11" fillId="0" borderId="0" xfId="1" applyNumberFormat="1" applyFont="1"/>
    <xf numFmtId="0" fontId="12" fillId="0" borderId="0" xfId="1" applyFont="1"/>
    <xf numFmtId="14" fontId="11" fillId="0" borderId="0" xfId="1" applyNumberFormat="1" applyFont="1" applyAlignment="1">
      <alignment horizontal="left"/>
    </xf>
    <xf numFmtId="0" fontId="12" fillId="0" borderId="0" xfId="1" applyFont="1" applyAlignment="1">
      <alignment horizontal="center"/>
    </xf>
    <xf numFmtId="1" fontId="12" fillId="0" borderId="0" xfId="1" applyNumberFormat="1" applyFont="1" applyAlignment="1">
      <alignment horizontal="center"/>
    </xf>
    <xf numFmtId="42" fontId="12" fillId="0" borderId="0" xfId="1" applyNumberFormat="1" applyFont="1" applyAlignment="1">
      <alignment horizontal="right"/>
    </xf>
    <xf numFmtId="1" fontId="11" fillId="0" borderId="0" xfId="1" applyNumberFormat="1" applyFont="1" applyAlignment="1">
      <alignment horizontal="center"/>
    </xf>
    <xf numFmtId="164" fontId="11" fillId="0" borderId="0" xfId="1" applyNumberFormat="1" applyFont="1" applyAlignment="1">
      <alignment horizontal="right"/>
    </xf>
    <xf numFmtId="165" fontId="11" fillId="0" borderId="0" xfId="1" applyNumberFormat="1" applyFont="1" applyAlignment="1">
      <alignment horizontal="right"/>
    </xf>
    <xf numFmtId="1" fontId="11" fillId="0" borderId="12" xfId="1" applyNumberFormat="1" applyFont="1" applyBorder="1" applyAlignment="1">
      <alignment horizontal="center"/>
    </xf>
    <xf numFmtId="164" fontId="11" fillId="0" borderId="12" xfId="1" applyNumberFormat="1" applyFont="1" applyBorder="1" applyAlignment="1">
      <alignment horizontal="right"/>
    </xf>
    <xf numFmtId="164" fontId="12" fillId="0" borderId="0" xfId="1" applyNumberFormat="1" applyFont="1" applyAlignment="1">
      <alignment horizontal="right"/>
    </xf>
    <xf numFmtId="0" fontId="11" fillId="0" borderId="0" xfId="1" applyFont="1" applyAlignment="1">
      <alignment horizontal="center"/>
    </xf>
    <xf numFmtId="1" fontId="12" fillId="0" borderId="16" xfId="1" applyNumberFormat="1" applyFont="1" applyBorder="1" applyAlignment="1">
      <alignment horizontal="center"/>
    </xf>
    <xf numFmtId="164" fontId="12" fillId="0" borderId="16" xfId="1" applyNumberFormat="1" applyFont="1" applyBorder="1" applyAlignment="1">
      <alignment horizontal="right"/>
    </xf>
    <xf numFmtId="164" fontId="11" fillId="0" borderId="0" xfId="1" applyNumberFormat="1" applyFont="1"/>
    <xf numFmtId="164" fontId="11" fillId="0" borderId="12" xfId="1" applyNumberFormat="1" applyFont="1" applyBorder="1"/>
    <xf numFmtId="0" fontId="11" fillId="0" borderId="11" xfId="1" applyFont="1" applyBorder="1"/>
    <xf numFmtId="0" fontId="11" fillId="0" borderId="12" xfId="1" applyFont="1" applyBorder="1"/>
    <xf numFmtId="0" fontId="11" fillId="0" borderId="13" xfId="1" applyFont="1" applyBorder="1"/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/>
  </sheetViews>
  <sheetFormatPr baseColWidth="10" defaultRowHeight="15" x14ac:dyDescent="0.25"/>
  <cols>
    <col min="1" max="1" width="12" customWidth="1"/>
    <col min="2" max="2" width="13.28515625" customWidth="1"/>
    <col min="3" max="3" width="11.7109375" customWidth="1"/>
    <col min="4" max="5" width="9" customWidth="1"/>
    <col min="6" max="6" width="12.42578125" bestFit="1" customWidth="1"/>
    <col min="8" max="8" width="12.42578125" bestFit="1" customWidth="1"/>
    <col min="9" max="9" width="12.42578125" customWidth="1"/>
    <col min="10" max="10" width="12.42578125" style="2" customWidth="1"/>
    <col min="11" max="11" width="12.42578125" customWidth="1"/>
    <col min="12" max="12" width="12.42578125" bestFit="1" customWidth="1"/>
    <col min="13" max="13" width="11.7109375" style="3" customWidth="1"/>
    <col min="257" max="257" width="12" customWidth="1"/>
    <col min="258" max="258" width="13.28515625" customWidth="1"/>
    <col min="259" max="259" width="11.7109375" customWidth="1"/>
    <col min="260" max="261" width="9" customWidth="1"/>
    <col min="262" max="262" width="12.42578125" bestFit="1" customWidth="1"/>
    <col min="264" max="264" width="12.42578125" bestFit="1" customWidth="1"/>
    <col min="265" max="267" width="12.42578125" customWidth="1"/>
    <col min="268" max="268" width="12.42578125" bestFit="1" customWidth="1"/>
    <col min="269" max="269" width="11.7109375" customWidth="1"/>
    <col min="513" max="513" width="12" customWidth="1"/>
    <col min="514" max="514" width="13.28515625" customWidth="1"/>
    <col min="515" max="515" width="11.7109375" customWidth="1"/>
    <col min="516" max="517" width="9" customWidth="1"/>
    <col min="518" max="518" width="12.42578125" bestFit="1" customWidth="1"/>
    <col min="520" max="520" width="12.42578125" bestFit="1" customWidth="1"/>
    <col min="521" max="523" width="12.42578125" customWidth="1"/>
    <col min="524" max="524" width="12.42578125" bestFit="1" customWidth="1"/>
    <col min="525" max="525" width="11.7109375" customWidth="1"/>
    <col min="769" max="769" width="12" customWidth="1"/>
    <col min="770" max="770" width="13.28515625" customWidth="1"/>
    <col min="771" max="771" width="11.7109375" customWidth="1"/>
    <col min="772" max="773" width="9" customWidth="1"/>
    <col min="774" max="774" width="12.42578125" bestFit="1" customWidth="1"/>
    <col min="776" max="776" width="12.42578125" bestFit="1" customWidth="1"/>
    <col min="777" max="779" width="12.42578125" customWidth="1"/>
    <col min="780" max="780" width="12.42578125" bestFit="1" customWidth="1"/>
    <col min="781" max="781" width="11.7109375" customWidth="1"/>
    <col min="1025" max="1025" width="12" customWidth="1"/>
    <col min="1026" max="1026" width="13.28515625" customWidth="1"/>
    <col min="1027" max="1027" width="11.7109375" customWidth="1"/>
    <col min="1028" max="1029" width="9" customWidth="1"/>
    <col min="1030" max="1030" width="12.42578125" bestFit="1" customWidth="1"/>
    <col min="1032" max="1032" width="12.42578125" bestFit="1" customWidth="1"/>
    <col min="1033" max="1035" width="12.42578125" customWidth="1"/>
    <col min="1036" max="1036" width="12.42578125" bestFit="1" customWidth="1"/>
    <col min="1037" max="1037" width="11.7109375" customWidth="1"/>
    <col min="1281" max="1281" width="12" customWidth="1"/>
    <col min="1282" max="1282" width="13.28515625" customWidth="1"/>
    <col min="1283" max="1283" width="11.7109375" customWidth="1"/>
    <col min="1284" max="1285" width="9" customWidth="1"/>
    <col min="1286" max="1286" width="12.42578125" bestFit="1" customWidth="1"/>
    <col min="1288" max="1288" width="12.42578125" bestFit="1" customWidth="1"/>
    <col min="1289" max="1291" width="12.42578125" customWidth="1"/>
    <col min="1292" max="1292" width="12.42578125" bestFit="1" customWidth="1"/>
    <col min="1293" max="1293" width="11.7109375" customWidth="1"/>
    <col min="1537" max="1537" width="12" customWidth="1"/>
    <col min="1538" max="1538" width="13.28515625" customWidth="1"/>
    <col min="1539" max="1539" width="11.7109375" customWidth="1"/>
    <col min="1540" max="1541" width="9" customWidth="1"/>
    <col min="1542" max="1542" width="12.42578125" bestFit="1" customWidth="1"/>
    <col min="1544" max="1544" width="12.42578125" bestFit="1" customWidth="1"/>
    <col min="1545" max="1547" width="12.42578125" customWidth="1"/>
    <col min="1548" max="1548" width="12.42578125" bestFit="1" customWidth="1"/>
    <col min="1549" max="1549" width="11.7109375" customWidth="1"/>
    <col min="1793" max="1793" width="12" customWidth="1"/>
    <col min="1794" max="1794" width="13.28515625" customWidth="1"/>
    <col min="1795" max="1795" width="11.7109375" customWidth="1"/>
    <col min="1796" max="1797" width="9" customWidth="1"/>
    <col min="1798" max="1798" width="12.42578125" bestFit="1" customWidth="1"/>
    <col min="1800" max="1800" width="12.42578125" bestFit="1" customWidth="1"/>
    <col min="1801" max="1803" width="12.42578125" customWidth="1"/>
    <col min="1804" max="1804" width="12.42578125" bestFit="1" customWidth="1"/>
    <col min="1805" max="1805" width="11.7109375" customWidth="1"/>
    <col min="2049" max="2049" width="12" customWidth="1"/>
    <col min="2050" max="2050" width="13.28515625" customWidth="1"/>
    <col min="2051" max="2051" width="11.7109375" customWidth="1"/>
    <col min="2052" max="2053" width="9" customWidth="1"/>
    <col min="2054" max="2054" width="12.42578125" bestFit="1" customWidth="1"/>
    <col min="2056" max="2056" width="12.42578125" bestFit="1" customWidth="1"/>
    <col min="2057" max="2059" width="12.42578125" customWidth="1"/>
    <col min="2060" max="2060" width="12.42578125" bestFit="1" customWidth="1"/>
    <col min="2061" max="2061" width="11.7109375" customWidth="1"/>
    <col min="2305" max="2305" width="12" customWidth="1"/>
    <col min="2306" max="2306" width="13.28515625" customWidth="1"/>
    <col min="2307" max="2307" width="11.7109375" customWidth="1"/>
    <col min="2308" max="2309" width="9" customWidth="1"/>
    <col min="2310" max="2310" width="12.42578125" bestFit="1" customWidth="1"/>
    <col min="2312" max="2312" width="12.42578125" bestFit="1" customWidth="1"/>
    <col min="2313" max="2315" width="12.42578125" customWidth="1"/>
    <col min="2316" max="2316" width="12.42578125" bestFit="1" customWidth="1"/>
    <col min="2317" max="2317" width="11.7109375" customWidth="1"/>
    <col min="2561" max="2561" width="12" customWidth="1"/>
    <col min="2562" max="2562" width="13.28515625" customWidth="1"/>
    <col min="2563" max="2563" width="11.7109375" customWidth="1"/>
    <col min="2564" max="2565" width="9" customWidth="1"/>
    <col min="2566" max="2566" width="12.42578125" bestFit="1" customWidth="1"/>
    <col min="2568" max="2568" width="12.42578125" bestFit="1" customWidth="1"/>
    <col min="2569" max="2571" width="12.42578125" customWidth="1"/>
    <col min="2572" max="2572" width="12.42578125" bestFit="1" customWidth="1"/>
    <col min="2573" max="2573" width="11.7109375" customWidth="1"/>
    <col min="2817" max="2817" width="12" customWidth="1"/>
    <col min="2818" max="2818" width="13.28515625" customWidth="1"/>
    <col min="2819" max="2819" width="11.7109375" customWidth="1"/>
    <col min="2820" max="2821" width="9" customWidth="1"/>
    <col min="2822" max="2822" width="12.42578125" bestFit="1" customWidth="1"/>
    <col min="2824" max="2824" width="12.42578125" bestFit="1" customWidth="1"/>
    <col min="2825" max="2827" width="12.42578125" customWidth="1"/>
    <col min="2828" max="2828" width="12.42578125" bestFit="1" customWidth="1"/>
    <col min="2829" max="2829" width="11.7109375" customWidth="1"/>
    <col min="3073" max="3073" width="12" customWidth="1"/>
    <col min="3074" max="3074" width="13.28515625" customWidth="1"/>
    <col min="3075" max="3075" width="11.7109375" customWidth="1"/>
    <col min="3076" max="3077" width="9" customWidth="1"/>
    <col min="3078" max="3078" width="12.42578125" bestFit="1" customWidth="1"/>
    <col min="3080" max="3080" width="12.42578125" bestFit="1" customWidth="1"/>
    <col min="3081" max="3083" width="12.42578125" customWidth="1"/>
    <col min="3084" max="3084" width="12.42578125" bestFit="1" customWidth="1"/>
    <col min="3085" max="3085" width="11.7109375" customWidth="1"/>
    <col min="3329" max="3329" width="12" customWidth="1"/>
    <col min="3330" max="3330" width="13.28515625" customWidth="1"/>
    <col min="3331" max="3331" width="11.7109375" customWidth="1"/>
    <col min="3332" max="3333" width="9" customWidth="1"/>
    <col min="3334" max="3334" width="12.42578125" bestFit="1" customWidth="1"/>
    <col min="3336" max="3336" width="12.42578125" bestFit="1" customWidth="1"/>
    <col min="3337" max="3339" width="12.42578125" customWidth="1"/>
    <col min="3340" max="3340" width="12.42578125" bestFit="1" customWidth="1"/>
    <col min="3341" max="3341" width="11.7109375" customWidth="1"/>
    <col min="3585" max="3585" width="12" customWidth="1"/>
    <col min="3586" max="3586" width="13.28515625" customWidth="1"/>
    <col min="3587" max="3587" width="11.7109375" customWidth="1"/>
    <col min="3588" max="3589" width="9" customWidth="1"/>
    <col min="3590" max="3590" width="12.42578125" bestFit="1" customWidth="1"/>
    <col min="3592" max="3592" width="12.42578125" bestFit="1" customWidth="1"/>
    <col min="3593" max="3595" width="12.42578125" customWidth="1"/>
    <col min="3596" max="3596" width="12.42578125" bestFit="1" customWidth="1"/>
    <col min="3597" max="3597" width="11.7109375" customWidth="1"/>
    <col min="3841" max="3841" width="12" customWidth="1"/>
    <col min="3842" max="3842" width="13.28515625" customWidth="1"/>
    <col min="3843" max="3843" width="11.7109375" customWidth="1"/>
    <col min="3844" max="3845" width="9" customWidth="1"/>
    <col min="3846" max="3846" width="12.42578125" bestFit="1" customWidth="1"/>
    <col min="3848" max="3848" width="12.42578125" bestFit="1" customWidth="1"/>
    <col min="3849" max="3851" width="12.42578125" customWidth="1"/>
    <col min="3852" max="3852" width="12.42578125" bestFit="1" customWidth="1"/>
    <col min="3853" max="3853" width="11.7109375" customWidth="1"/>
    <col min="4097" max="4097" width="12" customWidth="1"/>
    <col min="4098" max="4098" width="13.28515625" customWidth="1"/>
    <col min="4099" max="4099" width="11.7109375" customWidth="1"/>
    <col min="4100" max="4101" width="9" customWidth="1"/>
    <col min="4102" max="4102" width="12.42578125" bestFit="1" customWidth="1"/>
    <col min="4104" max="4104" width="12.42578125" bestFit="1" customWidth="1"/>
    <col min="4105" max="4107" width="12.42578125" customWidth="1"/>
    <col min="4108" max="4108" width="12.42578125" bestFit="1" customWidth="1"/>
    <col min="4109" max="4109" width="11.7109375" customWidth="1"/>
    <col min="4353" max="4353" width="12" customWidth="1"/>
    <col min="4354" max="4354" width="13.28515625" customWidth="1"/>
    <col min="4355" max="4355" width="11.7109375" customWidth="1"/>
    <col min="4356" max="4357" width="9" customWidth="1"/>
    <col min="4358" max="4358" width="12.42578125" bestFit="1" customWidth="1"/>
    <col min="4360" max="4360" width="12.42578125" bestFit="1" customWidth="1"/>
    <col min="4361" max="4363" width="12.42578125" customWidth="1"/>
    <col min="4364" max="4364" width="12.42578125" bestFit="1" customWidth="1"/>
    <col min="4365" max="4365" width="11.7109375" customWidth="1"/>
    <col min="4609" max="4609" width="12" customWidth="1"/>
    <col min="4610" max="4610" width="13.28515625" customWidth="1"/>
    <col min="4611" max="4611" width="11.7109375" customWidth="1"/>
    <col min="4612" max="4613" width="9" customWidth="1"/>
    <col min="4614" max="4614" width="12.42578125" bestFit="1" customWidth="1"/>
    <col min="4616" max="4616" width="12.42578125" bestFit="1" customWidth="1"/>
    <col min="4617" max="4619" width="12.42578125" customWidth="1"/>
    <col min="4620" max="4620" width="12.42578125" bestFit="1" customWidth="1"/>
    <col min="4621" max="4621" width="11.7109375" customWidth="1"/>
    <col min="4865" max="4865" width="12" customWidth="1"/>
    <col min="4866" max="4866" width="13.28515625" customWidth="1"/>
    <col min="4867" max="4867" width="11.7109375" customWidth="1"/>
    <col min="4868" max="4869" width="9" customWidth="1"/>
    <col min="4870" max="4870" width="12.42578125" bestFit="1" customWidth="1"/>
    <col min="4872" max="4872" width="12.42578125" bestFit="1" customWidth="1"/>
    <col min="4873" max="4875" width="12.42578125" customWidth="1"/>
    <col min="4876" max="4876" width="12.42578125" bestFit="1" customWidth="1"/>
    <col min="4877" max="4877" width="11.7109375" customWidth="1"/>
    <col min="5121" max="5121" width="12" customWidth="1"/>
    <col min="5122" max="5122" width="13.28515625" customWidth="1"/>
    <col min="5123" max="5123" width="11.7109375" customWidth="1"/>
    <col min="5124" max="5125" width="9" customWidth="1"/>
    <col min="5126" max="5126" width="12.42578125" bestFit="1" customWidth="1"/>
    <col min="5128" max="5128" width="12.42578125" bestFit="1" customWidth="1"/>
    <col min="5129" max="5131" width="12.42578125" customWidth="1"/>
    <col min="5132" max="5132" width="12.42578125" bestFit="1" customWidth="1"/>
    <col min="5133" max="5133" width="11.7109375" customWidth="1"/>
    <col min="5377" max="5377" width="12" customWidth="1"/>
    <col min="5378" max="5378" width="13.28515625" customWidth="1"/>
    <col min="5379" max="5379" width="11.7109375" customWidth="1"/>
    <col min="5380" max="5381" width="9" customWidth="1"/>
    <col min="5382" max="5382" width="12.42578125" bestFit="1" customWidth="1"/>
    <col min="5384" max="5384" width="12.42578125" bestFit="1" customWidth="1"/>
    <col min="5385" max="5387" width="12.42578125" customWidth="1"/>
    <col min="5388" max="5388" width="12.42578125" bestFit="1" customWidth="1"/>
    <col min="5389" max="5389" width="11.7109375" customWidth="1"/>
    <col min="5633" max="5633" width="12" customWidth="1"/>
    <col min="5634" max="5634" width="13.28515625" customWidth="1"/>
    <col min="5635" max="5635" width="11.7109375" customWidth="1"/>
    <col min="5636" max="5637" width="9" customWidth="1"/>
    <col min="5638" max="5638" width="12.42578125" bestFit="1" customWidth="1"/>
    <col min="5640" max="5640" width="12.42578125" bestFit="1" customWidth="1"/>
    <col min="5641" max="5643" width="12.42578125" customWidth="1"/>
    <col min="5644" max="5644" width="12.42578125" bestFit="1" customWidth="1"/>
    <col min="5645" max="5645" width="11.7109375" customWidth="1"/>
    <col min="5889" max="5889" width="12" customWidth="1"/>
    <col min="5890" max="5890" width="13.28515625" customWidth="1"/>
    <col min="5891" max="5891" width="11.7109375" customWidth="1"/>
    <col min="5892" max="5893" width="9" customWidth="1"/>
    <col min="5894" max="5894" width="12.42578125" bestFit="1" customWidth="1"/>
    <col min="5896" max="5896" width="12.42578125" bestFit="1" customWidth="1"/>
    <col min="5897" max="5899" width="12.42578125" customWidth="1"/>
    <col min="5900" max="5900" width="12.42578125" bestFit="1" customWidth="1"/>
    <col min="5901" max="5901" width="11.7109375" customWidth="1"/>
    <col min="6145" max="6145" width="12" customWidth="1"/>
    <col min="6146" max="6146" width="13.28515625" customWidth="1"/>
    <col min="6147" max="6147" width="11.7109375" customWidth="1"/>
    <col min="6148" max="6149" width="9" customWidth="1"/>
    <col min="6150" max="6150" width="12.42578125" bestFit="1" customWidth="1"/>
    <col min="6152" max="6152" width="12.42578125" bestFit="1" customWidth="1"/>
    <col min="6153" max="6155" width="12.42578125" customWidth="1"/>
    <col min="6156" max="6156" width="12.42578125" bestFit="1" customWidth="1"/>
    <col min="6157" max="6157" width="11.7109375" customWidth="1"/>
    <col min="6401" max="6401" width="12" customWidth="1"/>
    <col min="6402" max="6402" width="13.28515625" customWidth="1"/>
    <col min="6403" max="6403" width="11.7109375" customWidth="1"/>
    <col min="6404" max="6405" width="9" customWidth="1"/>
    <col min="6406" max="6406" width="12.42578125" bestFit="1" customWidth="1"/>
    <col min="6408" max="6408" width="12.42578125" bestFit="1" customWidth="1"/>
    <col min="6409" max="6411" width="12.42578125" customWidth="1"/>
    <col min="6412" max="6412" width="12.42578125" bestFit="1" customWidth="1"/>
    <col min="6413" max="6413" width="11.7109375" customWidth="1"/>
    <col min="6657" max="6657" width="12" customWidth="1"/>
    <col min="6658" max="6658" width="13.28515625" customWidth="1"/>
    <col min="6659" max="6659" width="11.7109375" customWidth="1"/>
    <col min="6660" max="6661" width="9" customWidth="1"/>
    <col min="6662" max="6662" width="12.42578125" bestFit="1" customWidth="1"/>
    <col min="6664" max="6664" width="12.42578125" bestFit="1" customWidth="1"/>
    <col min="6665" max="6667" width="12.42578125" customWidth="1"/>
    <col min="6668" max="6668" width="12.42578125" bestFit="1" customWidth="1"/>
    <col min="6669" max="6669" width="11.7109375" customWidth="1"/>
    <col min="6913" max="6913" width="12" customWidth="1"/>
    <col min="6914" max="6914" width="13.28515625" customWidth="1"/>
    <col min="6915" max="6915" width="11.7109375" customWidth="1"/>
    <col min="6916" max="6917" width="9" customWidth="1"/>
    <col min="6918" max="6918" width="12.42578125" bestFit="1" customWidth="1"/>
    <col min="6920" max="6920" width="12.42578125" bestFit="1" customWidth="1"/>
    <col min="6921" max="6923" width="12.42578125" customWidth="1"/>
    <col min="6924" max="6924" width="12.42578125" bestFit="1" customWidth="1"/>
    <col min="6925" max="6925" width="11.7109375" customWidth="1"/>
    <col min="7169" max="7169" width="12" customWidth="1"/>
    <col min="7170" max="7170" width="13.28515625" customWidth="1"/>
    <col min="7171" max="7171" width="11.7109375" customWidth="1"/>
    <col min="7172" max="7173" width="9" customWidth="1"/>
    <col min="7174" max="7174" width="12.42578125" bestFit="1" customWidth="1"/>
    <col min="7176" max="7176" width="12.42578125" bestFit="1" customWidth="1"/>
    <col min="7177" max="7179" width="12.42578125" customWidth="1"/>
    <col min="7180" max="7180" width="12.42578125" bestFit="1" customWidth="1"/>
    <col min="7181" max="7181" width="11.7109375" customWidth="1"/>
    <col min="7425" max="7425" width="12" customWidth="1"/>
    <col min="7426" max="7426" width="13.28515625" customWidth="1"/>
    <col min="7427" max="7427" width="11.7109375" customWidth="1"/>
    <col min="7428" max="7429" width="9" customWidth="1"/>
    <col min="7430" max="7430" width="12.42578125" bestFit="1" customWidth="1"/>
    <col min="7432" max="7432" width="12.42578125" bestFit="1" customWidth="1"/>
    <col min="7433" max="7435" width="12.42578125" customWidth="1"/>
    <col min="7436" max="7436" width="12.42578125" bestFit="1" customWidth="1"/>
    <col min="7437" max="7437" width="11.7109375" customWidth="1"/>
    <col min="7681" max="7681" width="12" customWidth="1"/>
    <col min="7682" max="7682" width="13.28515625" customWidth="1"/>
    <col min="7683" max="7683" width="11.7109375" customWidth="1"/>
    <col min="7684" max="7685" width="9" customWidth="1"/>
    <col min="7686" max="7686" width="12.42578125" bestFit="1" customWidth="1"/>
    <col min="7688" max="7688" width="12.42578125" bestFit="1" customWidth="1"/>
    <col min="7689" max="7691" width="12.42578125" customWidth="1"/>
    <col min="7692" max="7692" width="12.42578125" bestFit="1" customWidth="1"/>
    <col min="7693" max="7693" width="11.7109375" customWidth="1"/>
    <col min="7937" max="7937" width="12" customWidth="1"/>
    <col min="7938" max="7938" width="13.28515625" customWidth="1"/>
    <col min="7939" max="7939" width="11.7109375" customWidth="1"/>
    <col min="7940" max="7941" width="9" customWidth="1"/>
    <col min="7942" max="7942" width="12.42578125" bestFit="1" customWidth="1"/>
    <col min="7944" max="7944" width="12.42578125" bestFit="1" customWidth="1"/>
    <col min="7945" max="7947" width="12.42578125" customWidth="1"/>
    <col min="7948" max="7948" width="12.42578125" bestFit="1" customWidth="1"/>
    <col min="7949" max="7949" width="11.7109375" customWidth="1"/>
    <col min="8193" max="8193" width="12" customWidth="1"/>
    <col min="8194" max="8194" width="13.28515625" customWidth="1"/>
    <col min="8195" max="8195" width="11.7109375" customWidth="1"/>
    <col min="8196" max="8197" width="9" customWidth="1"/>
    <col min="8198" max="8198" width="12.42578125" bestFit="1" customWidth="1"/>
    <col min="8200" max="8200" width="12.42578125" bestFit="1" customWidth="1"/>
    <col min="8201" max="8203" width="12.42578125" customWidth="1"/>
    <col min="8204" max="8204" width="12.42578125" bestFit="1" customWidth="1"/>
    <col min="8205" max="8205" width="11.7109375" customWidth="1"/>
    <col min="8449" max="8449" width="12" customWidth="1"/>
    <col min="8450" max="8450" width="13.28515625" customWidth="1"/>
    <col min="8451" max="8451" width="11.7109375" customWidth="1"/>
    <col min="8452" max="8453" width="9" customWidth="1"/>
    <col min="8454" max="8454" width="12.42578125" bestFit="1" customWidth="1"/>
    <col min="8456" max="8456" width="12.42578125" bestFit="1" customWidth="1"/>
    <col min="8457" max="8459" width="12.42578125" customWidth="1"/>
    <col min="8460" max="8460" width="12.42578125" bestFit="1" customWidth="1"/>
    <col min="8461" max="8461" width="11.7109375" customWidth="1"/>
    <col min="8705" max="8705" width="12" customWidth="1"/>
    <col min="8706" max="8706" width="13.28515625" customWidth="1"/>
    <col min="8707" max="8707" width="11.7109375" customWidth="1"/>
    <col min="8708" max="8709" width="9" customWidth="1"/>
    <col min="8710" max="8710" width="12.42578125" bestFit="1" customWidth="1"/>
    <col min="8712" max="8712" width="12.42578125" bestFit="1" customWidth="1"/>
    <col min="8713" max="8715" width="12.42578125" customWidth="1"/>
    <col min="8716" max="8716" width="12.42578125" bestFit="1" customWidth="1"/>
    <col min="8717" max="8717" width="11.7109375" customWidth="1"/>
    <col min="8961" max="8961" width="12" customWidth="1"/>
    <col min="8962" max="8962" width="13.28515625" customWidth="1"/>
    <col min="8963" max="8963" width="11.7109375" customWidth="1"/>
    <col min="8964" max="8965" width="9" customWidth="1"/>
    <col min="8966" max="8966" width="12.42578125" bestFit="1" customWidth="1"/>
    <col min="8968" max="8968" width="12.42578125" bestFit="1" customWidth="1"/>
    <col min="8969" max="8971" width="12.42578125" customWidth="1"/>
    <col min="8972" max="8972" width="12.42578125" bestFit="1" customWidth="1"/>
    <col min="8973" max="8973" width="11.7109375" customWidth="1"/>
    <col min="9217" max="9217" width="12" customWidth="1"/>
    <col min="9218" max="9218" width="13.28515625" customWidth="1"/>
    <col min="9219" max="9219" width="11.7109375" customWidth="1"/>
    <col min="9220" max="9221" width="9" customWidth="1"/>
    <col min="9222" max="9222" width="12.42578125" bestFit="1" customWidth="1"/>
    <col min="9224" max="9224" width="12.42578125" bestFit="1" customWidth="1"/>
    <col min="9225" max="9227" width="12.42578125" customWidth="1"/>
    <col min="9228" max="9228" width="12.42578125" bestFit="1" customWidth="1"/>
    <col min="9229" max="9229" width="11.7109375" customWidth="1"/>
    <col min="9473" max="9473" width="12" customWidth="1"/>
    <col min="9474" max="9474" width="13.28515625" customWidth="1"/>
    <col min="9475" max="9475" width="11.7109375" customWidth="1"/>
    <col min="9476" max="9477" width="9" customWidth="1"/>
    <col min="9478" max="9478" width="12.42578125" bestFit="1" customWidth="1"/>
    <col min="9480" max="9480" width="12.42578125" bestFit="1" customWidth="1"/>
    <col min="9481" max="9483" width="12.42578125" customWidth="1"/>
    <col min="9484" max="9484" width="12.42578125" bestFit="1" customWidth="1"/>
    <col min="9485" max="9485" width="11.7109375" customWidth="1"/>
    <col min="9729" max="9729" width="12" customWidth="1"/>
    <col min="9730" max="9730" width="13.28515625" customWidth="1"/>
    <col min="9731" max="9731" width="11.7109375" customWidth="1"/>
    <col min="9732" max="9733" width="9" customWidth="1"/>
    <col min="9734" max="9734" width="12.42578125" bestFit="1" customWidth="1"/>
    <col min="9736" max="9736" width="12.42578125" bestFit="1" customWidth="1"/>
    <col min="9737" max="9739" width="12.42578125" customWidth="1"/>
    <col min="9740" max="9740" width="12.42578125" bestFit="1" customWidth="1"/>
    <col min="9741" max="9741" width="11.7109375" customWidth="1"/>
    <col min="9985" max="9985" width="12" customWidth="1"/>
    <col min="9986" max="9986" width="13.28515625" customWidth="1"/>
    <col min="9987" max="9987" width="11.7109375" customWidth="1"/>
    <col min="9988" max="9989" width="9" customWidth="1"/>
    <col min="9990" max="9990" width="12.42578125" bestFit="1" customWidth="1"/>
    <col min="9992" max="9992" width="12.42578125" bestFit="1" customWidth="1"/>
    <col min="9993" max="9995" width="12.42578125" customWidth="1"/>
    <col min="9996" max="9996" width="12.42578125" bestFit="1" customWidth="1"/>
    <col min="9997" max="9997" width="11.7109375" customWidth="1"/>
    <col min="10241" max="10241" width="12" customWidth="1"/>
    <col min="10242" max="10242" width="13.28515625" customWidth="1"/>
    <col min="10243" max="10243" width="11.7109375" customWidth="1"/>
    <col min="10244" max="10245" width="9" customWidth="1"/>
    <col min="10246" max="10246" width="12.42578125" bestFit="1" customWidth="1"/>
    <col min="10248" max="10248" width="12.42578125" bestFit="1" customWidth="1"/>
    <col min="10249" max="10251" width="12.42578125" customWidth="1"/>
    <col min="10252" max="10252" width="12.42578125" bestFit="1" customWidth="1"/>
    <col min="10253" max="10253" width="11.7109375" customWidth="1"/>
    <col min="10497" max="10497" width="12" customWidth="1"/>
    <col min="10498" max="10498" width="13.28515625" customWidth="1"/>
    <col min="10499" max="10499" width="11.7109375" customWidth="1"/>
    <col min="10500" max="10501" width="9" customWidth="1"/>
    <col min="10502" max="10502" width="12.42578125" bestFit="1" customWidth="1"/>
    <col min="10504" max="10504" width="12.42578125" bestFit="1" customWidth="1"/>
    <col min="10505" max="10507" width="12.42578125" customWidth="1"/>
    <col min="10508" max="10508" width="12.42578125" bestFit="1" customWidth="1"/>
    <col min="10509" max="10509" width="11.7109375" customWidth="1"/>
    <col min="10753" max="10753" width="12" customWidth="1"/>
    <col min="10754" max="10754" width="13.28515625" customWidth="1"/>
    <col min="10755" max="10755" width="11.7109375" customWidth="1"/>
    <col min="10756" max="10757" width="9" customWidth="1"/>
    <col min="10758" max="10758" width="12.42578125" bestFit="1" customWidth="1"/>
    <col min="10760" max="10760" width="12.42578125" bestFit="1" customWidth="1"/>
    <col min="10761" max="10763" width="12.42578125" customWidth="1"/>
    <col min="10764" max="10764" width="12.42578125" bestFit="1" customWidth="1"/>
    <col min="10765" max="10765" width="11.7109375" customWidth="1"/>
    <col min="11009" max="11009" width="12" customWidth="1"/>
    <col min="11010" max="11010" width="13.28515625" customWidth="1"/>
    <col min="11011" max="11011" width="11.7109375" customWidth="1"/>
    <col min="11012" max="11013" width="9" customWidth="1"/>
    <col min="11014" max="11014" width="12.42578125" bestFit="1" customWidth="1"/>
    <col min="11016" max="11016" width="12.42578125" bestFit="1" customWidth="1"/>
    <col min="11017" max="11019" width="12.42578125" customWidth="1"/>
    <col min="11020" max="11020" width="12.42578125" bestFit="1" customWidth="1"/>
    <col min="11021" max="11021" width="11.7109375" customWidth="1"/>
    <col min="11265" max="11265" width="12" customWidth="1"/>
    <col min="11266" max="11266" width="13.28515625" customWidth="1"/>
    <col min="11267" max="11267" width="11.7109375" customWidth="1"/>
    <col min="11268" max="11269" width="9" customWidth="1"/>
    <col min="11270" max="11270" width="12.42578125" bestFit="1" customWidth="1"/>
    <col min="11272" max="11272" width="12.42578125" bestFit="1" customWidth="1"/>
    <col min="11273" max="11275" width="12.42578125" customWidth="1"/>
    <col min="11276" max="11276" width="12.42578125" bestFit="1" customWidth="1"/>
    <col min="11277" max="11277" width="11.7109375" customWidth="1"/>
    <col min="11521" max="11521" width="12" customWidth="1"/>
    <col min="11522" max="11522" width="13.28515625" customWidth="1"/>
    <col min="11523" max="11523" width="11.7109375" customWidth="1"/>
    <col min="11524" max="11525" width="9" customWidth="1"/>
    <col min="11526" max="11526" width="12.42578125" bestFit="1" customWidth="1"/>
    <col min="11528" max="11528" width="12.42578125" bestFit="1" customWidth="1"/>
    <col min="11529" max="11531" width="12.42578125" customWidth="1"/>
    <col min="11532" max="11532" width="12.42578125" bestFit="1" customWidth="1"/>
    <col min="11533" max="11533" width="11.7109375" customWidth="1"/>
    <col min="11777" max="11777" width="12" customWidth="1"/>
    <col min="11778" max="11778" width="13.28515625" customWidth="1"/>
    <col min="11779" max="11779" width="11.7109375" customWidth="1"/>
    <col min="11780" max="11781" width="9" customWidth="1"/>
    <col min="11782" max="11782" width="12.42578125" bestFit="1" customWidth="1"/>
    <col min="11784" max="11784" width="12.42578125" bestFit="1" customWidth="1"/>
    <col min="11785" max="11787" width="12.42578125" customWidth="1"/>
    <col min="11788" max="11788" width="12.42578125" bestFit="1" customWidth="1"/>
    <col min="11789" max="11789" width="11.7109375" customWidth="1"/>
    <col min="12033" max="12033" width="12" customWidth="1"/>
    <col min="12034" max="12034" width="13.28515625" customWidth="1"/>
    <col min="12035" max="12035" width="11.7109375" customWidth="1"/>
    <col min="12036" max="12037" width="9" customWidth="1"/>
    <col min="12038" max="12038" width="12.42578125" bestFit="1" customWidth="1"/>
    <col min="12040" max="12040" width="12.42578125" bestFit="1" customWidth="1"/>
    <col min="12041" max="12043" width="12.42578125" customWidth="1"/>
    <col min="12044" max="12044" width="12.42578125" bestFit="1" customWidth="1"/>
    <col min="12045" max="12045" width="11.7109375" customWidth="1"/>
    <col min="12289" max="12289" width="12" customWidth="1"/>
    <col min="12290" max="12290" width="13.28515625" customWidth="1"/>
    <col min="12291" max="12291" width="11.7109375" customWidth="1"/>
    <col min="12292" max="12293" width="9" customWidth="1"/>
    <col min="12294" max="12294" width="12.42578125" bestFit="1" customWidth="1"/>
    <col min="12296" max="12296" width="12.42578125" bestFit="1" customWidth="1"/>
    <col min="12297" max="12299" width="12.42578125" customWidth="1"/>
    <col min="12300" max="12300" width="12.42578125" bestFit="1" customWidth="1"/>
    <col min="12301" max="12301" width="11.7109375" customWidth="1"/>
    <col min="12545" max="12545" width="12" customWidth="1"/>
    <col min="12546" max="12546" width="13.28515625" customWidth="1"/>
    <col min="12547" max="12547" width="11.7109375" customWidth="1"/>
    <col min="12548" max="12549" width="9" customWidth="1"/>
    <col min="12550" max="12550" width="12.42578125" bestFit="1" customWidth="1"/>
    <col min="12552" max="12552" width="12.42578125" bestFit="1" customWidth="1"/>
    <col min="12553" max="12555" width="12.42578125" customWidth="1"/>
    <col min="12556" max="12556" width="12.42578125" bestFit="1" customWidth="1"/>
    <col min="12557" max="12557" width="11.7109375" customWidth="1"/>
    <col min="12801" max="12801" width="12" customWidth="1"/>
    <col min="12802" max="12802" width="13.28515625" customWidth="1"/>
    <col min="12803" max="12803" width="11.7109375" customWidth="1"/>
    <col min="12804" max="12805" width="9" customWidth="1"/>
    <col min="12806" max="12806" width="12.42578125" bestFit="1" customWidth="1"/>
    <col min="12808" max="12808" width="12.42578125" bestFit="1" customWidth="1"/>
    <col min="12809" max="12811" width="12.42578125" customWidth="1"/>
    <col min="12812" max="12812" width="12.42578125" bestFit="1" customWidth="1"/>
    <col min="12813" max="12813" width="11.7109375" customWidth="1"/>
    <col min="13057" max="13057" width="12" customWidth="1"/>
    <col min="13058" max="13058" width="13.28515625" customWidth="1"/>
    <col min="13059" max="13059" width="11.7109375" customWidth="1"/>
    <col min="13060" max="13061" width="9" customWidth="1"/>
    <col min="13062" max="13062" width="12.42578125" bestFit="1" customWidth="1"/>
    <col min="13064" max="13064" width="12.42578125" bestFit="1" customWidth="1"/>
    <col min="13065" max="13067" width="12.42578125" customWidth="1"/>
    <col min="13068" max="13068" width="12.42578125" bestFit="1" customWidth="1"/>
    <col min="13069" max="13069" width="11.7109375" customWidth="1"/>
    <col min="13313" max="13313" width="12" customWidth="1"/>
    <col min="13314" max="13314" width="13.28515625" customWidth="1"/>
    <col min="13315" max="13315" width="11.7109375" customWidth="1"/>
    <col min="13316" max="13317" width="9" customWidth="1"/>
    <col min="13318" max="13318" width="12.42578125" bestFit="1" customWidth="1"/>
    <col min="13320" max="13320" width="12.42578125" bestFit="1" customWidth="1"/>
    <col min="13321" max="13323" width="12.42578125" customWidth="1"/>
    <col min="13324" max="13324" width="12.42578125" bestFit="1" customWidth="1"/>
    <col min="13325" max="13325" width="11.7109375" customWidth="1"/>
    <col min="13569" max="13569" width="12" customWidth="1"/>
    <col min="13570" max="13570" width="13.28515625" customWidth="1"/>
    <col min="13571" max="13571" width="11.7109375" customWidth="1"/>
    <col min="13572" max="13573" width="9" customWidth="1"/>
    <col min="13574" max="13574" width="12.42578125" bestFit="1" customWidth="1"/>
    <col min="13576" max="13576" width="12.42578125" bestFit="1" customWidth="1"/>
    <col min="13577" max="13579" width="12.42578125" customWidth="1"/>
    <col min="13580" max="13580" width="12.42578125" bestFit="1" customWidth="1"/>
    <col min="13581" max="13581" width="11.7109375" customWidth="1"/>
    <col min="13825" max="13825" width="12" customWidth="1"/>
    <col min="13826" max="13826" width="13.28515625" customWidth="1"/>
    <col min="13827" max="13827" width="11.7109375" customWidth="1"/>
    <col min="13828" max="13829" width="9" customWidth="1"/>
    <col min="13830" max="13830" width="12.42578125" bestFit="1" customWidth="1"/>
    <col min="13832" max="13832" width="12.42578125" bestFit="1" customWidth="1"/>
    <col min="13833" max="13835" width="12.42578125" customWidth="1"/>
    <col min="13836" max="13836" width="12.42578125" bestFit="1" customWidth="1"/>
    <col min="13837" max="13837" width="11.7109375" customWidth="1"/>
    <col min="14081" max="14081" width="12" customWidth="1"/>
    <col min="14082" max="14082" width="13.28515625" customWidth="1"/>
    <col min="14083" max="14083" width="11.7109375" customWidth="1"/>
    <col min="14084" max="14085" width="9" customWidth="1"/>
    <col min="14086" max="14086" width="12.42578125" bestFit="1" customWidth="1"/>
    <col min="14088" max="14088" width="12.42578125" bestFit="1" customWidth="1"/>
    <col min="14089" max="14091" width="12.42578125" customWidth="1"/>
    <col min="14092" max="14092" width="12.42578125" bestFit="1" customWidth="1"/>
    <col min="14093" max="14093" width="11.7109375" customWidth="1"/>
    <col min="14337" max="14337" width="12" customWidth="1"/>
    <col min="14338" max="14338" width="13.28515625" customWidth="1"/>
    <col min="14339" max="14339" width="11.7109375" customWidth="1"/>
    <col min="14340" max="14341" width="9" customWidth="1"/>
    <col min="14342" max="14342" width="12.42578125" bestFit="1" customWidth="1"/>
    <col min="14344" max="14344" width="12.42578125" bestFit="1" customWidth="1"/>
    <col min="14345" max="14347" width="12.42578125" customWidth="1"/>
    <col min="14348" max="14348" width="12.42578125" bestFit="1" customWidth="1"/>
    <col min="14349" max="14349" width="11.7109375" customWidth="1"/>
    <col min="14593" max="14593" width="12" customWidth="1"/>
    <col min="14594" max="14594" width="13.28515625" customWidth="1"/>
    <col min="14595" max="14595" width="11.7109375" customWidth="1"/>
    <col min="14596" max="14597" width="9" customWidth="1"/>
    <col min="14598" max="14598" width="12.42578125" bestFit="1" customWidth="1"/>
    <col min="14600" max="14600" width="12.42578125" bestFit="1" customWidth="1"/>
    <col min="14601" max="14603" width="12.42578125" customWidth="1"/>
    <col min="14604" max="14604" width="12.42578125" bestFit="1" customWidth="1"/>
    <col min="14605" max="14605" width="11.7109375" customWidth="1"/>
    <col min="14849" max="14849" width="12" customWidth="1"/>
    <col min="14850" max="14850" width="13.28515625" customWidth="1"/>
    <col min="14851" max="14851" width="11.7109375" customWidth="1"/>
    <col min="14852" max="14853" width="9" customWidth="1"/>
    <col min="14854" max="14854" width="12.42578125" bestFit="1" customWidth="1"/>
    <col min="14856" max="14856" width="12.42578125" bestFit="1" customWidth="1"/>
    <col min="14857" max="14859" width="12.42578125" customWidth="1"/>
    <col min="14860" max="14860" width="12.42578125" bestFit="1" customWidth="1"/>
    <col min="14861" max="14861" width="11.7109375" customWidth="1"/>
    <col min="15105" max="15105" width="12" customWidth="1"/>
    <col min="15106" max="15106" width="13.28515625" customWidth="1"/>
    <col min="15107" max="15107" width="11.7109375" customWidth="1"/>
    <col min="15108" max="15109" width="9" customWidth="1"/>
    <col min="15110" max="15110" width="12.42578125" bestFit="1" customWidth="1"/>
    <col min="15112" max="15112" width="12.42578125" bestFit="1" customWidth="1"/>
    <col min="15113" max="15115" width="12.42578125" customWidth="1"/>
    <col min="15116" max="15116" width="12.42578125" bestFit="1" customWidth="1"/>
    <col min="15117" max="15117" width="11.7109375" customWidth="1"/>
    <col min="15361" max="15361" width="12" customWidth="1"/>
    <col min="15362" max="15362" width="13.28515625" customWidth="1"/>
    <col min="15363" max="15363" width="11.7109375" customWidth="1"/>
    <col min="15364" max="15365" width="9" customWidth="1"/>
    <col min="15366" max="15366" width="12.42578125" bestFit="1" customWidth="1"/>
    <col min="15368" max="15368" width="12.42578125" bestFit="1" customWidth="1"/>
    <col min="15369" max="15371" width="12.42578125" customWidth="1"/>
    <col min="15372" max="15372" width="12.42578125" bestFit="1" customWidth="1"/>
    <col min="15373" max="15373" width="11.7109375" customWidth="1"/>
    <col min="15617" max="15617" width="12" customWidth="1"/>
    <col min="15618" max="15618" width="13.28515625" customWidth="1"/>
    <col min="15619" max="15619" width="11.7109375" customWidth="1"/>
    <col min="15620" max="15621" width="9" customWidth="1"/>
    <col min="15622" max="15622" width="12.42578125" bestFit="1" customWidth="1"/>
    <col min="15624" max="15624" width="12.42578125" bestFit="1" customWidth="1"/>
    <col min="15625" max="15627" width="12.42578125" customWidth="1"/>
    <col min="15628" max="15628" width="12.42578125" bestFit="1" customWidth="1"/>
    <col min="15629" max="15629" width="11.7109375" customWidth="1"/>
    <col min="15873" max="15873" width="12" customWidth="1"/>
    <col min="15874" max="15874" width="13.28515625" customWidth="1"/>
    <col min="15875" max="15875" width="11.7109375" customWidth="1"/>
    <col min="15876" max="15877" width="9" customWidth="1"/>
    <col min="15878" max="15878" width="12.42578125" bestFit="1" customWidth="1"/>
    <col min="15880" max="15880" width="12.42578125" bestFit="1" customWidth="1"/>
    <col min="15881" max="15883" width="12.42578125" customWidth="1"/>
    <col min="15884" max="15884" width="12.42578125" bestFit="1" customWidth="1"/>
    <col min="15885" max="15885" width="11.7109375" customWidth="1"/>
    <col min="16129" max="16129" width="12" customWidth="1"/>
    <col min="16130" max="16130" width="13.28515625" customWidth="1"/>
    <col min="16131" max="16131" width="11.7109375" customWidth="1"/>
    <col min="16132" max="16133" width="9" customWidth="1"/>
    <col min="16134" max="16134" width="12.42578125" bestFit="1" customWidth="1"/>
    <col min="16136" max="16136" width="12.42578125" bestFit="1" customWidth="1"/>
    <col min="16137" max="16139" width="12.42578125" customWidth="1"/>
    <col min="16140" max="16140" width="12.42578125" bestFit="1" customWidth="1"/>
    <col min="16141" max="16141" width="11.7109375" customWidth="1"/>
  </cols>
  <sheetData>
    <row r="1" spans="1:13" ht="23.25" x14ac:dyDescent="0.35">
      <c r="A1" s="1" t="s">
        <v>0</v>
      </c>
    </row>
    <row r="2" spans="1:13" ht="18.75" x14ac:dyDescent="0.3">
      <c r="A2" s="4" t="s">
        <v>1</v>
      </c>
    </row>
    <row r="3" spans="1:13" ht="15.75" x14ac:dyDescent="0.25">
      <c r="A3" s="5" t="s">
        <v>2</v>
      </c>
      <c r="M3" s="6">
        <v>44773</v>
      </c>
    </row>
    <row r="5" spans="1:13" ht="30" x14ac:dyDescent="0.25">
      <c r="A5" s="7" t="s">
        <v>3</v>
      </c>
      <c r="B5" s="7" t="s">
        <v>4</v>
      </c>
      <c r="C5" s="7" t="s">
        <v>5</v>
      </c>
      <c r="D5" s="8" t="s">
        <v>6</v>
      </c>
      <c r="E5" s="7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9" t="s">
        <v>12</v>
      </c>
      <c r="K5" s="8" t="s">
        <v>13</v>
      </c>
      <c r="L5" s="8" t="s">
        <v>14</v>
      </c>
      <c r="M5" s="7" t="s">
        <v>15</v>
      </c>
    </row>
    <row r="6" spans="1:13" x14ac:dyDescent="0.25">
      <c r="A6" s="10">
        <v>43844</v>
      </c>
      <c r="B6" s="10">
        <v>43904</v>
      </c>
      <c r="C6" s="11">
        <f t="shared" ref="C6:C39" si="0">+$M$3-B6</f>
        <v>869</v>
      </c>
      <c r="D6" s="11" t="s">
        <v>16</v>
      </c>
      <c r="E6" s="12">
        <v>7262</v>
      </c>
      <c r="F6" s="13">
        <v>3398850</v>
      </c>
      <c r="G6" s="13">
        <v>80100</v>
      </c>
      <c r="H6" s="13">
        <f t="shared" ref="H6:H39" si="1">+F6-G6</f>
        <v>3318750</v>
      </c>
      <c r="I6" s="13">
        <v>66297</v>
      </c>
      <c r="J6" s="14">
        <v>84000</v>
      </c>
      <c r="K6" s="13">
        <f>+H6-I6-J6</f>
        <v>3168453</v>
      </c>
      <c r="L6" s="13">
        <v>3162353</v>
      </c>
      <c r="M6" s="15">
        <f>+K6-L6</f>
        <v>6100</v>
      </c>
    </row>
    <row r="7" spans="1:13" x14ac:dyDescent="0.25">
      <c r="A7" s="10">
        <v>43844</v>
      </c>
      <c r="B7" s="10">
        <v>43904</v>
      </c>
      <c r="C7" s="11">
        <f t="shared" si="0"/>
        <v>869</v>
      </c>
      <c r="D7" s="11" t="s">
        <v>16</v>
      </c>
      <c r="E7" s="12">
        <v>7263</v>
      </c>
      <c r="F7" s="13">
        <v>85050</v>
      </c>
      <c r="G7" s="13">
        <v>0</v>
      </c>
      <c r="H7" s="13">
        <f t="shared" si="1"/>
        <v>85050</v>
      </c>
      <c r="I7" s="13">
        <v>1701</v>
      </c>
      <c r="J7" s="14">
        <v>0</v>
      </c>
      <c r="K7" s="13">
        <f t="shared" ref="K7:K39" si="2">+H7-I7-J7</f>
        <v>83349</v>
      </c>
      <c r="L7" s="13">
        <v>75695</v>
      </c>
      <c r="M7" s="15">
        <f t="shared" ref="M7:M39" si="3">+K7-L7</f>
        <v>7654</v>
      </c>
    </row>
    <row r="8" spans="1:13" x14ac:dyDescent="0.25">
      <c r="A8" s="10">
        <v>43922</v>
      </c>
      <c r="B8" s="10">
        <v>43983</v>
      </c>
      <c r="C8" s="11">
        <f t="shared" si="0"/>
        <v>790</v>
      </c>
      <c r="D8" s="11" t="s">
        <v>16</v>
      </c>
      <c r="E8" s="12">
        <v>7929</v>
      </c>
      <c r="F8" s="13">
        <v>4649925</v>
      </c>
      <c r="G8" s="13">
        <v>228800</v>
      </c>
      <c r="H8" s="13">
        <f t="shared" si="1"/>
        <v>4421125</v>
      </c>
      <c r="I8" s="13">
        <v>75590</v>
      </c>
      <c r="J8" s="14">
        <v>0</v>
      </c>
      <c r="K8" s="13">
        <f t="shared" si="2"/>
        <v>4345535</v>
      </c>
      <c r="L8" s="13">
        <v>3509685</v>
      </c>
      <c r="M8" s="15">
        <f t="shared" si="3"/>
        <v>835850</v>
      </c>
    </row>
    <row r="9" spans="1:13" x14ac:dyDescent="0.25">
      <c r="A9" s="10">
        <v>43922</v>
      </c>
      <c r="B9" s="10">
        <v>43983</v>
      </c>
      <c r="C9" s="11">
        <f t="shared" si="0"/>
        <v>790</v>
      </c>
      <c r="D9" s="11" t="s">
        <v>16</v>
      </c>
      <c r="E9" s="12">
        <v>7932</v>
      </c>
      <c r="F9" s="13">
        <v>987000</v>
      </c>
      <c r="G9" s="13">
        <v>25200</v>
      </c>
      <c r="H9" s="13">
        <f t="shared" si="1"/>
        <v>961800</v>
      </c>
      <c r="I9" s="13">
        <v>17640</v>
      </c>
      <c r="J9" s="14">
        <v>0</v>
      </c>
      <c r="K9" s="13">
        <f t="shared" si="2"/>
        <v>944160</v>
      </c>
      <c r="L9" s="13">
        <v>846360</v>
      </c>
      <c r="M9" s="15">
        <f t="shared" si="3"/>
        <v>97800</v>
      </c>
    </row>
    <row r="10" spans="1:13" x14ac:dyDescent="0.25">
      <c r="A10" s="10">
        <v>43922</v>
      </c>
      <c r="B10" s="10">
        <v>43983</v>
      </c>
      <c r="C10" s="11">
        <f t="shared" si="0"/>
        <v>790</v>
      </c>
      <c r="D10" s="11" t="s">
        <v>16</v>
      </c>
      <c r="E10" s="12">
        <v>7933</v>
      </c>
      <c r="F10" s="13">
        <v>742350</v>
      </c>
      <c r="G10" s="13">
        <v>7200</v>
      </c>
      <c r="H10" s="13">
        <f t="shared" si="1"/>
        <v>735150</v>
      </c>
      <c r="I10" s="13">
        <v>14343</v>
      </c>
      <c r="J10" s="14">
        <v>0</v>
      </c>
      <c r="K10" s="13">
        <f t="shared" si="2"/>
        <v>720807</v>
      </c>
      <c r="L10" s="13">
        <v>695607</v>
      </c>
      <c r="M10" s="15">
        <f t="shared" si="3"/>
        <v>25200</v>
      </c>
    </row>
    <row r="11" spans="1:13" x14ac:dyDescent="0.25">
      <c r="A11" s="10">
        <v>43983</v>
      </c>
      <c r="B11" s="10">
        <v>44044</v>
      </c>
      <c r="C11" s="11">
        <f t="shared" si="0"/>
        <v>729</v>
      </c>
      <c r="D11" s="11" t="s">
        <v>16</v>
      </c>
      <c r="E11" s="12">
        <v>8348</v>
      </c>
      <c r="F11" s="13">
        <v>4826970</v>
      </c>
      <c r="G11" s="13">
        <v>150700</v>
      </c>
      <c r="H11" s="13">
        <f t="shared" si="1"/>
        <v>4676270</v>
      </c>
      <c r="I11" s="13">
        <v>96539</v>
      </c>
      <c r="J11" s="14"/>
      <c r="K11" s="13">
        <f t="shared" si="2"/>
        <v>4579731</v>
      </c>
      <c r="L11" s="13">
        <v>4539159</v>
      </c>
      <c r="M11" s="15">
        <f t="shared" si="3"/>
        <v>40572</v>
      </c>
    </row>
    <row r="12" spans="1:13" x14ac:dyDescent="0.25">
      <c r="A12" s="10">
        <v>44270</v>
      </c>
      <c r="B12" s="10">
        <v>44331</v>
      </c>
      <c r="C12" s="11">
        <f t="shared" si="0"/>
        <v>442</v>
      </c>
      <c r="D12" s="11" t="s">
        <v>17</v>
      </c>
      <c r="E12" s="12">
        <v>1022</v>
      </c>
      <c r="F12" s="13">
        <v>16115005</v>
      </c>
      <c r="G12" s="13">
        <v>288500</v>
      </c>
      <c r="H12" s="13">
        <f t="shared" si="1"/>
        <v>15826505</v>
      </c>
      <c r="I12" s="13">
        <v>322300</v>
      </c>
      <c r="J12" s="14">
        <v>73164</v>
      </c>
      <c r="K12" s="13">
        <f t="shared" si="2"/>
        <v>15431041</v>
      </c>
      <c r="L12" s="13">
        <v>14953165</v>
      </c>
      <c r="M12" s="15">
        <f t="shared" si="3"/>
        <v>477876</v>
      </c>
    </row>
    <row r="13" spans="1:13" x14ac:dyDescent="0.25">
      <c r="A13" s="10">
        <v>44329</v>
      </c>
      <c r="B13" s="10">
        <v>44390</v>
      </c>
      <c r="C13" s="11">
        <f t="shared" si="0"/>
        <v>383</v>
      </c>
      <c r="D13" s="11" t="s">
        <v>17</v>
      </c>
      <c r="E13" s="12">
        <v>1307</v>
      </c>
      <c r="F13" s="13">
        <v>6032086</v>
      </c>
      <c r="G13" s="13">
        <v>200200</v>
      </c>
      <c r="H13" s="13">
        <f t="shared" si="1"/>
        <v>5831886</v>
      </c>
      <c r="I13" s="13">
        <v>120642</v>
      </c>
      <c r="J13" s="14">
        <v>241878</v>
      </c>
      <c r="K13" s="13">
        <f t="shared" si="2"/>
        <v>5469366</v>
      </c>
      <c r="L13" s="13">
        <v>5290752</v>
      </c>
      <c r="M13" s="15">
        <f t="shared" si="3"/>
        <v>178614</v>
      </c>
    </row>
    <row r="14" spans="1:13" x14ac:dyDescent="0.25">
      <c r="A14" s="10">
        <v>44358</v>
      </c>
      <c r="B14" s="10">
        <v>44419</v>
      </c>
      <c r="C14" s="11">
        <f t="shared" si="0"/>
        <v>354</v>
      </c>
      <c r="D14" s="11" t="s">
        <v>17</v>
      </c>
      <c r="E14" s="12">
        <v>1374</v>
      </c>
      <c r="F14" s="13">
        <v>7750248</v>
      </c>
      <c r="G14" s="13">
        <v>190700</v>
      </c>
      <c r="H14" s="13">
        <f t="shared" si="1"/>
        <v>7559548</v>
      </c>
      <c r="I14" s="13">
        <v>155005</v>
      </c>
      <c r="J14" s="14"/>
      <c r="K14" s="13">
        <f t="shared" si="2"/>
        <v>7404543</v>
      </c>
      <c r="L14" s="13">
        <v>7400343</v>
      </c>
      <c r="M14" s="15">
        <f t="shared" si="3"/>
        <v>4200</v>
      </c>
    </row>
    <row r="15" spans="1:13" x14ac:dyDescent="0.25">
      <c r="A15" s="10">
        <v>44358</v>
      </c>
      <c r="B15" s="10">
        <v>44419</v>
      </c>
      <c r="C15" s="11">
        <f t="shared" si="0"/>
        <v>354</v>
      </c>
      <c r="D15" s="11" t="s">
        <v>17</v>
      </c>
      <c r="E15" s="12">
        <v>1375</v>
      </c>
      <c r="F15" s="13">
        <v>451542</v>
      </c>
      <c r="G15" s="13">
        <v>2400</v>
      </c>
      <c r="H15" s="13">
        <f t="shared" si="1"/>
        <v>449142</v>
      </c>
      <c r="I15" s="13">
        <v>9031</v>
      </c>
      <c r="J15" s="14"/>
      <c r="K15" s="13">
        <f t="shared" si="2"/>
        <v>440111</v>
      </c>
      <c r="L15" s="13">
        <v>400501</v>
      </c>
      <c r="M15" s="15">
        <f t="shared" si="3"/>
        <v>39610</v>
      </c>
    </row>
    <row r="16" spans="1:13" x14ac:dyDescent="0.25">
      <c r="A16" s="10">
        <v>44358</v>
      </c>
      <c r="B16" s="10">
        <v>44419</v>
      </c>
      <c r="C16" s="11">
        <f t="shared" si="0"/>
        <v>354</v>
      </c>
      <c r="D16" s="11" t="s">
        <v>17</v>
      </c>
      <c r="E16" s="12">
        <v>1390</v>
      </c>
      <c r="F16" s="13">
        <v>430894</v>
      </c>
      <c r="G16" s="13">
        <v>14800</v>
      </c>
      <c r="H16" s="13">
        <f t="shared" si="1"/>
        <v>416094</v>
      </c>
      <c r="I16" s="13">
        <v>8618</v>
      </c>
      <c r="J16" s="14">
        <v>32882</v>
      </c>
      <c r="K16" s="13">
        <f t="shared" si="2"/>
        <v>374594</v>
      </c>
      <c r="L16" s="13">
        <v>0</v>
      </c>
      <c r="M16" s="15">
        <f t="shared" si="3"/>
        <v>374594</v>
      </c>
    </row>
    <row r="17" spans="1:13" x14ac:dyDescent="0.25">
      <c r="A17" s="10">
        <v>37442</v>
      </c>
      <c r="B17" s="10">
        <v>44454</v>
      </c>
      <c r="C17" s="11">
        <f t="shared" si="0"/>
        <v>319</v>
      </c>
      <c r="D17" s="11" t="s">
        <v>17</v>
      </c>
      <c r="E17" s="12">
        <v>1491</v>
      </c>
      <c r="F17" s="13">
        <v>3296126</v>
      </c>
      <c r="G17" s="13">
        <v>148700</v>
      </c>
      <c r="H17" s="13">
        <f t="shared" si="1"/>
        <v>3147426</v>
      </c>
      <c r="I17" s="13">
        <v>65923</v>
      </c>
      <c r="J17" s="14"/>
      <c r="K17" s="13">
        <f t="shared" si="2"/>
        <v>3081503</v>
      </c>
      <c r="L17" s="13">
        <v>3049853</v>
      </c>
      <c r="M17" s="15">
        <f t="shared" si="3"/>
        <v>31650</v>
      </c>
    </row>
    <row r="18" spans="1:13" x14ac:dyDescent="0.25">
      <c r="A18" s="10">
        <v>37442</v>
      </c>
      <c r="B18" s="10">
        <v>44454</v>
      </c>
      <c r="C18" s="11">
        <f t="shared" si="0"/>
        <v>319</v>
      </c>
      <c r="D18" s="11" t="s">
        <v>17</v>
      </c>
      <c r="E18" s="12">
        <v>1493</v>
      </c>
      <c r="F18" s="13">
        <v>637182</v>
      </c>
      <c r="G18" s="13">
        <v>14800</v>
      </c>
      <c r="H18" s="13">
        <f t="shared" si="1"/>
        <v>622382</v>
      </c>
      <c r="I18" s="13">
        <v>12744</v>
      </c>
      <c r="J18" s="14"/>
      <c r="K18" s="13">
        <f t="shared" si="2"/>
        <v>609638</v>
      </c>
      <c r="L18" s="13">
        <v>0</v>
      </c>
      <c r="M18" s="15">
        <f t="shared" si="3"/>
        <v>609638</v>
      </c>
    </row>
    <row r="19" spans="1:13" x14ac:dyDescent="0.25">
      <c r="A19" s="10">
        <v>44389</v>
      </c>
      <c r="B19" s="10">
        <v>44454</v>
      </c>
      <c r="C19" s="11">
        <f t="shared" si="0"/>
        <v>319</v>
      </c>
      <c r="D19" s="11" t="s">
        <v>17</v>
      </c>
      <c r="E19" s="12">
        <v>1495</v>
      </c>
      <c r="F19" s="13">
        <v>2571660</v>
      </c>
      <c r="G19" s="13">
        <v>0</v>
      </c>
      <c r="H19" s="13">
        <f t="shared" si="1"/>
        <v>2571660</v>
      </c>
      <c r="I19" s="13">
        <v>51433</v>
      </c>
      <c r="J19" s="14"/>
      <c r="K19" s="13">
        <f t="shared" si="2"/>
        <v>2520227</v>
      </c>
      <c r="L19" s="13">
        <v>2444620</v>
      </c>
      <c r="M19" s="15">
        <f t="shared" si="3"/>
        <v>75607</v>
      </c>
    </row>
    <row r="20" spans="1:13" x14ac:dyDescent="0.25">
      <c r="A20" s="10">
        <v>44389</v>
      </c>
      <c r="B20" s="10">
        <v>44454</v>
      </c>
      <c r="C20" s="11">
        <f t="shared" si="0"/>
        <v>319</v>
      </c>
      <c r="D20" s="11" t="s">
        <v>17</v>
      </c>
      <c r="E20" s="12">
        <v>1496</v>
      </c>
      <c r="F20" s="13">
        <v>409044</v>
      </c>
      <c r="G20" s="13">
        <v>0</v>
      </c>
      <c r="H20" s="13">
        <f t="shared" si="1"/>
        <v>409044</v>
      </c>
      <c r="I20" s="13">
        <v>8181</v>
      </c>
      <c r="J20" s="14"/>
      <c r="K20" s="13">
        <f t="shared" si="2"/>
        <v>400863</v>
      </c>
      <c r="L20" s="13">
        <v>0</v>
      </c>
      <c r="M20" s="15">
        <f t="shared" si="3"/>
        <v>400863</v>
      </c>
    </row>
    <row r="21" spans="1:13" x14ac:dyDescent="0.25">
      <c r="A21" s="10">
        <v>44419</v>
      </c>
      <c r="B21" s="16">
        <v>44480</v>
      </c>
      <c r="C21" s="11">
        <f t="shared" si="0"/>
        <v>293</v>
      </c>
      <c r="D21" s="11" t="s">
        <v>18</v>
      </c>
      <c r="E21" s="12">
        <v>15</v>
      </c>
      <c r="F21" s="13">
        <v>182910</v>
      </c>
      <c r="G21" s="13">
        <v>0</v>
      </c>
      <c r="H21" s="13">
        <f t="shared" si="1"/>
        <v>182910</v>
      </c>
      <c r="I21" s="13">
        <v>3658</v>
      </c>
      <c r="J21" s="14"/>
      <c r="K21" s="13">
        <f t="shared" si="2"/>
        <v>179252</v>
      </c>
      <c r="L21" s="13">
        <v>0</v>
      </c>
      <c r="M21" s="15">
        <f t="shared" si="3"/>
        <v>179252</v>
      </c>
    </row>
    <row r="22" spans="1:13" x14ac:dyDescent="0.25">
      <c r="A22" s="10">
        <v>44419</v>
      </c>
      <c r="B22" s="16">
        <v>44480</v>
      </c>
      <c r="C22" s="11">
        <f t="shared" si="0"/>
        <v>293</v>
      </c>
      <c r="D22" s="11" t="s">
        <v>18</v>
      </c>
      <c r="E22" s="12">
        <v>17</v>
      </c>
      <c r="F22" s="13">
        <v>4922710</v>
      </c>
      <c r="G22" s="13">
        <v>44800</v>
      </c>
      <c r="H22" s="13">
        <f t="shared" si="1"/>
        <v>4877910</v>
      </c>
      <c r="I22" s="13">
        <v>98454</v>
      </c>
      <c r="J22" s="14">
        <v>263212</v>
      </c>
      <c r="K22" s="13">
        <f t="shared" si="2"/>
        <v>4516244</v>
      </c>
      <c r="L22" s="13">
        <v>4460394</v>
      </c>
      <c r="M22" s="15">
        <f t="shared" si="3"/>
        <v>55850</v>
      </c>
    </row>
    <row r="23" spans="1:13" x14ac:dyDescent="0.25">
      <c r="A23" s="10">
        <v>44421</v>
      </c>
      <c r="B23" s="16">
        <v>44480</v>
      </c>
      <c r="C23" s="11">
        <f t="shared" si="0"/>
        <v>293</v>
      </c>
      <c r="D23" s="11" t="s">
        <v>18</v>
      </c>
      <c r="E23" s="12">
        <v>18</v>
      </c>
      <c r="F23" s="13">
        <v>13250590</v>
      </c>
      <c r="G23" s="13">
        <v>362000</v>
      </c>
      <c r="H23" s="13">
        <f t="shared" si="1"/>
        <v>12888590</v>
      </c>
      <c r="I23" s="13">
        <v>265011</v>
      </c>
      <c r="J23" s="14">
        <v>182910</v>
      </c>
      <c r="K23" s="13">
        <f t="shared" si="2"/>
        <v>12440669</v>
      </c>
      <c r="L23" s="13">
        <v>12260365</v>
      </c>
      <c r="M23" s="15">
        <f t="shared" si="3"/>
        <v>180304</v>
      </c>
    </row>
    <row r="24" spans="1:13" x14ac:dyDescent="0.25">
      <c r="A24" s="10">
        <v>44453</v>
      </c>
      <c r="B24" s="16">
        <v>44514</v>
      </c>
      <c r="C24" s="11">
        <f t="shared" si="0"/>
        <v>259</v>
      </c>
      <c r="D24" s="11" t="s">
        <v>18</v>
      </c>
      <c r="E24" s="12">
        <v>221</v>
      </c>
      <c r="F24" s="13">
        <v>14781378</v>
      </c>
      <c r="G24" s="13">
        <v>512900</v>
      </c>
      <c r="H24" s="13">
        <f t="shared" si="1"/>
        <v>14268478</v>
      </c>
      <c r="I24" s="13">
        <v>295628</v>
      </c>
      <c r="J24" s="14">
        <v>182910</v>
      </c>
      <c r="K24" s="13">
        <f t="shared" si="2"/>
        <v>13789940</v>
      </c>
      <c r="L24" s="13">
        <v>13689076</v>
      </c>
      <c r="M24" s="15">
        <f t="shared" si="3"/>
        <v>100864</v>
      </c>
    </row>
    <row r="25" spans="1:13" x14ac:dyDescent="0.25">
      <c r="A25" s="10">
        <v>44477</v>
      </c>
      <c r="B25" s="16">
        <v>44538</v>
      </c>
      <c r="C25" s="11">
        <f t="shared" si="0"/>
        <v>235</v>
      </c>
      <c r="D25" s="11" t="s">
        <v>18</v>
      </c>
      <c r="E25" s="12">
        <v>315</v>
      </c>
      <c r="F25" s="13">
        <v>10861910</v>
      </c>
      <c r="G25" s="13">
        <v>272900</v>
      </c>
      <c r="H25" s="13">
        <f t="shared" si="1"/>
        <v>10589010</v>
      </c>
      <c r="I25" s="13">
        <v>217238</v>
      </c>
      <c r="J25" s="14"/>
      <c r="K25" s="13">
        <f t="shared" si="2"/>
        <v>10371772</v>
      </c>
      <c r="L25" s="13">
        <v>10242704</v>
      </c>
      <c r="M25" s="15">
        <f t="shared" si="3"/>
        <v>129068</v>
      </c>
    </row>
    <row r="26" spans="1:13" x14ac:dyDescent="0.25">
      <c r="A26" s="10">
        <v>44477</v>
      </c>
      <c r="B26" s="16">
        <v>44538</v>
      </c>
      <c r="C26" s="11">
        <f t="shared" si="0"/>
        <v>235</v>
      </c>
      <c r="D26" s="11" t="s">
        <v>18</v>
      </c>
      <c r="E26" s="12">
        <v>318</v>
      </c>
      <c r="F26" s="13">
        <v>6114108</v>
      </c>
      <c r="G26" s="13">
        <v>65600</v>
      </c>
      <c r="H26" s="13">
        <f t="shared" si="1"/>
        <v>6048508</v>
      </c>
      <c r="I26" s="13">
        <v>122282</v>
      </c>
      <c r="J26" s="14"/>
      <c r="K26" s="13">
        <f t="shared" si="2"/>
        <v>5926226</v>
      </c>
      <c r="L26" s="13">
        <v>5210264</v>
      </c>
      <c r="M26" s="15">
        <f t="shared" si="3"/>
        <v>715962</v>
      </c>
    </row>
    <row r="27" spans="1:13" x14ac:dyDescent="0.25">
      <c r="A27" s="10">
        <v>44483</v>
      </c>
      <c r="B27" s="16">
        <v>44544</v>
      </c>
      <c r="C27" s="11">
        <f t="shared" si="0"/>
        <v>229</v>
      </c>
      <c r="D27" s="11" t="s">
        <v>18</v>
      </c>
      <c r="E27" s="12">
        <v>330</v>
      </c>
      <c r="F27" s="13">
        <v>10899404</v>
      </c>
      <c r="G27" s="13">
        <v>236000</v>
      </c>
      <c r="H27" s="13">
        <f t="shared" si="1"/>
        <v>10663404</v>
      </c>
      <c r="I27" s="13">
        <v>217988</v>
      </c>
      <c r="J27" s="14">
        <v>540612</v>
      </c>
      <c r="K27" s="13">
        <f t="shared" si="2"/>
        <v>9904804</v>
      </c>
      <c r="L27" s="13">
        <v>9808905</v>
      </c>
      <c r="M27" s="15">
        <f t="shared" si="3"/>
        <v>95899</v>
      </c>
    </row>
    <row r="28" spans="1:13" x14ac:dyDescent="0.25">
      <c r="A28" s="10">
        <v>44519</v>
      </c>
      <c r="B28" s="16">
        <v>44580</v>
      </c>
      <c r="C28" s="11">
        <f t="shared" si="0"/>
        <v>193</v>
      </c>
      <c r="D28" s="11" t="s">
        <v>18</v>
      </c>
      <c r="E28" s="12">
        <v>443</v>
      </c>
      <c r="F28" s="13">
        <v>3105648</v>
      </c>
      <c r="G28" s="13">
        <v>0</v>
      </c>
      <c r="H28" s="13">
        <f t="shared" si="1"/>
        <v>3105648</v>
      </c>
      <c r="I28" s="13">
        <v>62113</v>
      </c>
      <c r="J28" s="14">
        <v>0</v>
      </c>
      <c r="K28" s="13">
        <f t="shared" si="2"/>
        <v>3043535</v>
      </c>
      <c r="L28" s="13">
        <v>3064698</v>
      </c>
      <c r="M28" s="15">
        <f t="shared" si="3"/>
        <v>-21163</v>
      </c>
    </row>
    <row r="29" spans="1:13" x14ac:dyDescent="0.25">
      <c r="A29" s="10">
        <v>44519</v>
      </c>
      <c r="B29" s="16">
        <v>44580</v>
      </c>
      <c r="C29" s="11">
        <f t="shared" si="0"/>
        <v>193</v>
      </c>
      <c r="D29" s="11" t="s">
        <v>18</v>
      </c>
      <c r="E29" s="12">
        <v>444</v>
      </c>
      <c r="F29" s="13">
        <v>1182380</v>
      </c>
      <c r="G29" s="13">
        <v>0</v>
      </c>
      <c r="H29" s="13">
        <f t="shared" si="1"/>
        <v>1182380</v>
      </c>
      <c r="I29" s="13">
        <v>23648</v>
      </c>
      <c r="J29" s="14"/>
      <c r="K29" s="13">
        <f t="shared" si="2"/>
        <v>1158732</v>
      </c>
      <c r="L29" s="13">
        <v>0</v>
      </c>
      <c r="M29" s="15">
        <f t="shared" si="3"/>
        <v>1158732</v>
      </c>
    </row>
    <row r="30" spans="1:13" x14ac:dyDescent="0.25">
      <c r="A30" s="10">
        <v>44519</v>
      </c>
      <c r="B30" s="16">
        <v>44580</v>
      </c>
      <c r="C30" s="11">
        <f t="shared" si="0"/>
        <v>193</v>
      </c>
      <c r="D30" s="11" t="s">
        <v>18</v>
      </c>
      <c r="E30" s="12">
        <v>445</v>
      </c>
      <c r="F30" s="13">
        <v>10036088</v>
      </c>
      <c r="G30" s="13">
        <v>144800</v>
      </c>
      <c r="H30" s="13">
        <f t="shared" si="1"/>
        <v>9891288</v>
      </c>
      <c r="I30" s="13">
        <v>200722</v>
      </c>
      <c r="J30" s="14"/>
      <c r="K30" s="13">
        <f t="shared" si="2"/>
        <v>9690566</v>
      </c>
      <c r="L30" s="13">
        <v>9891288</v>
      </c>
      <c r="M30" s="15">
        <f t="shared" si="3"/>
        <v>-200722</v>
      </c>
    </row>
    <row r="31" spans="1:13" x14ac:dyDescent="0.25">
      <c r="A31" s="10">
        <v>44531</v>
      </c>
      <c r="B31" s="16">
        <v>44593</v>
      </c>
      <c r="C31" s="11">
        <f t="shared" si="0"/>
        <v>180</v>
      </c>
      <c r="D31" s="11" t="s">
        <v>18</v>
      </c>
      <c r="E31" s="12">
        <v>599</v>
      </c>
      <c r="F31" s="13">
        <v>9370970</v>
      </c>
      <c r="G31" s="13">
        <v>344800</v>
      </c>
      <c r="H31" s="13">
        <f t="shared" si="1"/>
        <v>9026170</v>
      </c>
      <c r="I31" s="13">
        <v>187419</v>
      </c>
      <c r="J31" s="14"/>
      <c r="K31" s="13">
        <f t="shared" si="2"/>
        <v>8838751</v>
      </c>
      <c r="L31" s="13">
        <v>8261858</v>
      </c>
      <c r="M31" s="15">
        <f t="shared" si="3"/>
        <v>576893</v>
      </c>
    </row>
    <row r="32" spans="1:13" x14ac:dyDescent="0.25">
      <c r="A32" s="10">
        <v>44531</v>
      </c>
      <c r="B32" s="16">
        <v>44593</v>
      </c>
      <c r="C32" s="11">
        <f t="shared" si="0"/>
        <v>180</v>
      </c>
      <c r="D32" s="11" t="s">
        <v>18</v>
      </c>
      <c r="E32" s="12">
        <v>601</v>
      </c>
      <c r="F32" s="13">
        <v>1533168</v>
      </c>
      <c r="G32" s="13">
        <v>22500</v>
      </c>
      <c r="H32" s="13">
        <f t="shared" si="1"/>
        <v>1510668</v>
      </c>
      <c r="I32" s="13">
        <v>30663</v>
      </c>
      <c r="J32" s="14"/>
      <c r="K32" s="13">
        <f t="shared" si="2"/>
        <v>1480005</v>
      </c>
      <c r="L32" s="13">
        <f>1045110+196926</f>
        <v>1242036</v>
      </c>
      <c r="M32" s="15">
        <f t="shared" si="3"/>
        <v>237969</v>
      </c>
    </row>
    <row r="33" spans="1:13" x14ac:dyDescent="0.25">
      <c r="A33" s="10">
        <v>44531</v>
      </c>
      <c r="B33" s="16">
        <v>44593</v>
      </c>
      <c r="C33" s="11">
        <f t="shared" si="0"/>
        <v>180</v>
      </c>
      <c r="D33" s="11" t="s">
        <v>18</v>
      </c>
      <c r="E33" s="12">
        <v>602</v>
      </c>
      <c r="F33" s="13">
        <v>292656</v>
      </c>
      <c r="G33" s="13">
        <v>11100</v>
      </c>
      <c r="H33" s="13">
        <f t="shared" si="1"/>
        <v>281556</v>
      </c>
      <c r="I33" s="13">
        <v>5853</v>
      </c>
      <c r="J33" s="14"/>
      <c r="K33" s="13">
        <f t="shared" si="2"/>
        <v>275703</v>
      </c>
      <c r="L33" s="13">
        <v>0</v>
      </c>
      <c r="M33" s="15">
        <f t="shared" si="3"/>
        <v>275703</v>
      </c>
    </row>
    <row r="34" spans="1:13" x14ac:dyDescent="0.25">
      <c r="A34" s="10">
        <v>44544</v>
      </c>
      <c r="B34" s="16">
        <v>44606</v>
      </c>
      <c r="C34" s="11">
        <f t="shared" si="0"/>
        <v>167</v>
      </c>
      <c r="D34" s="11" t="s">
        <v>18</v>
      </c>
      <c r="E34" s="17">
        <v>739</v>
      </c>
      <c r="F34" s="13">
        <v>8442184</v>
      </c>
      <c r="G34" s="13">
        <v>247800</v>
      </c>
      <c r="H34" s="13">
        <f t="shared" si="1"/>
        <v>8194384</v>
      </c>
      <c r="I34" s="13">
        <v>168844</v>
      </c>
      <c r="J34" s="14"/>
      <c r="K34" s="13">
        <f t="shared" si="2"/>
        <v>8025540</v>
      </c>
      <c r="L34" s="13">
        <v>8185584</v>
      </c>
      <c r="M34" s="15">
        <f t="shared" si="3"/>
        <v>-160044</v>
      </c>
    </row>
    <row r="35" spans="1:13" x14ac:dyDescent="0.25">
      <c r="A35" s="10">
        <v>44544</v>
      </c>
      <c r="B35" s="16">
        <v>44606</v>
      </c>
      <c r="C35" s="11">
        <f t="shared" si="0"/>
        <v>167</v>
      </c>
      <c r="D35" s="11" t="s">
        <v>18</v>
      </c>
      <c r="E35" s="17">
        <v>740</v>
      </c>
      <c r="F35" s="13">
        <v>932022</v>
      </c>
      <c r="G35" s="13">
        <v>0</v>
      </c>
      <c r="H35" s="13">
        <f t="shared" si="1"/>
        <v>932022</v>
      </c>
      <c r="I35" s="13">
        <v>18640</v>
      </c>
      <c r="J35" s="14"/>
      <c r="K35" s="13">
        <f t="shared" si="2"/>
        <v>913382</v>
      </c>
      <c r="L35" s="13">
        <v>0</v>
      </c>
      <c r="M35" s="15">
        <f t="shared" si="3"/>
        <v>913382</v>
      </c>
    </row>
    <row r="36" spans="1:13" x14ac:dyDescent="0.25">
      <c r="A36" s="10">
        <v>44544</v>
      </c>
      <c r="B36" s="16">
        <v>44606</v>
      </c>
      <c r="C36" s="11">
        <f t="shared" si="0"/>
        <v>167</v>
      </c>
      <c r="D36" s="11" t="s">
        <v>18</v>
      </c>
      <c r="E36" s="17">
        <v>741</v>
      </c>
      <c r="F36" s="13">
        <v>761164</v>
      </c>
      <c r="G36" s="13">
        <v>2800</v>
      </c>
      <c r="H36" s="13">
        <f t="shared" si="1"/>
        <v>758364</v>
      </c>
      <c r="I36" s="13">
        <v>15223</v>
      </c>
      <c r="J36" s="14"/>
      <c r="K36" s="13">
        <f t="shared" si="2"/>
        <v>743141</v>
      </c>
      <c r="L36" s="13">
        <v>0</v>
      </c>
      <c r="M36" s="15">
        <f t="shared" si="3"/>
        <v>743141</v>
      </c>
    </row>
    <row r="37" spans="1:13" x14ac:dyDescent="0.25">
      <c r="A37" s="10">
        <v>44544</v>
      </c>
      <c r="B37" s="16">
        <v>44606</v>
      </c>
      <c r="C37" s="11">
        <f t="shared" si="0"/>
        <v>167</v>
      </c>
      <c r="D37" s="11" t="s">
        <v>18</v>
      </c>
      <c r="E37" s="17">
        <v>742</v>
      </c>
      <c r="F37" s="13">
        <v>854630</v>
      </c>
      <c r="G37" s="13">
        <v>0</v>
      </c>
      <c r="H37" s="13">
        <f t="shared" si="1"/>
        <v>854630</v>
      </c>
      <c r="I37" s="13">
        <v>17093</v>
      </c>
      <c r="J37" s="14"/>
      <c r="K37" s="13">
        <f t="shared" si="2"/>
        <v>837537</v>
      </c>
      <c r="L37" s="13">
        <v>0</v>
      </c>
      <c r="M37" s="15">
        <f t="shared" si="3"/>
        <v>837537</v>
      </c>
    </row>
    <row r="38" spans="1:13" x14ac:dyDescent="0.25">
      <c r="A38" s="16">
        <v>44663</v>
      </c>
      <c r="B38" s="16">
        <v>44724</v>
      </c>
      <c r="C38" s="11">
        <f t="shared" si="0"/>
        <v>49</v>
      </c>
      <c r="D38" s="11" t="s">
        <v>18</v>
      </c>
      <c r="E38" s="17">
        <v>1214</v>
      </c>
      <c r="F38" s="13">
        <v>1645318</v>
      </c>
      <c r="G38" s="13">
        <v>6300</v>
      </c>
      <c r="H38" s="13">
        <f t="shared" si="1"/>
        <v>1639018</v>
      </c>
      <c r="I38" s="13">
        <v>32906</v>
      </c>
      <c r="J38" s="14"/>
      <c r="K38" s="13">
        <f t="shared" si="2"/>
        <v>1606112</v>
      </c>
      <c r="L38" s="13">
        <v>0</v>
      </c>
      <c r="M38" s="15">
        <f t="shared" si="3"/>
        <v>1606112</v>
      </c>
    </row>
    <row r="39" spans="1:13" x14ac:dyDescent="0.25">
      <c r="A39" s="16">
        <v>44663</v>
      </c>
      <c r="B39" s="16">
        <v>44724</v>
      </c>
      <c r="C39" s="11">
        <f t="shared" si="0"/>
        <v>49</v>
      </c>
      <c r="D39" s="11" t="s">
        <v>18</v>
      </c>
      <c r="E39" s="17">
        <v>1215</v>
      </c>
      <c r="F39" s="13">
        <v>869382</v>
      </c>
      <c r="G39" s="13">
        <v>6200</v>
      </c>
      <c r="H39" s="13">
        <f t="shared" si="1"/>
        <v>863182</v>
      </c>
      <c r="I39" s="13">
        <v>17388</v>
      </c>
      <c r="J39" s="14"/>
      <c r="K39" s="13">
        <f t="shared" si="2"/>
        <v>845794</v>
      </c>
      <c r="L39" s="13">
        <v>0</v>
      </c>
      <c r="M39" s="15">
        <f t="shared" si="3"/>
        <v>845794</v>
      </c>
    </row>
    <row r="40" spans="1:13" ht="15.75" x14ac:dyDescent="0.25">
      <c r="A40" s="18"/>
      <c r="B40" s="19" t="s">
        <v>19</v>
      </c>
      <c r="C40" s="20"/>
      <c r="D40" s="20"/>
      <c r="E40" s="21"/>
      <c r="F40" s="22">
        <f t="shared" ref="F40:M40" si="4">SUM(F6:F39)</f>
        <v>152422552</v>
      </c>
      <c r="G40" s="22">
        <f t="shared" si="4"/>
        <v>3632600</v>
      </c>
      <c r="H40" s="22">
        <f t="shared" si="4"/>
        <v>148789952</v>
      </c>
      <c r="I40" s="22">
        <f t="shared" si="4"/>
        <v>3026758</v>
      </c>
      <c r="J40" s="22">
        <f t="shared" si="4"/>
        <v>1601568</v>
      </c>
      <c r="K40" s="22">
        <f t="shared" si="4"/>
        <v>144161626</v>
      </c>
      <c r="L40" s="22">
        <f t="shared" si="4"/>
        <v>132685265</v>
      </c>
      <c r="M40" s="22">
        <f t="shared" si="4"/>
        <v>11476361</v>
      </c>
    </row>
    <row r="41" spans="1:13" x14ac:dyDescent="0.25">
      <c r="E41" s="23"/>
      <c r="F41" s="24"/>
      <c r="G41" s="24"/>
      <c r="H41" s="24"/>
      <c r="I41" s="24"/>
      <c r="J41" s="25"/>
      <c r="K41" s="24"/>
    </row>
    <row r="42" spans="1:13" x14ac:dyDescent="0.25">
      <c r="E42" s="23"/>
      <c r="F42" s="24"/>
      <c r="G42" s="24"/>
      <c r="H42" s="24"/>
      <c r="I42" s="24"/>
      <c r="J42" s="25"/>
      <c r="K42" s="24"/>
    </row>
    <row r="43" spans="1:13" x14ac:dyDescent="0.25">
      <c r="E43" s="23"/>
      <c r="F43" s="26"/>
      <c r="G43" s="27"/>
      <c r="H43" s="28"/>
      <c r="I43" s="28"/>
      <c r="J43" s="29"/>
      <c r="K43" s="28"/>
    </row>
    <row r="44" spans="1:13" x14ac:dyDescent="0.25">
      <c r="F44" s="30"/>
      <c r="G44" s="30"/>
      <c r="H44" s="30"/>
      <c r="I44" s="30"/>
      <c r="J44" s="29"/>
      <c r="K44" s="30"/>
    </row>
    <row r="45" spans="1:13" x14ac:dyDescent="0.25">
      <c r="F45" s="30"/>
      <c r="G45" s="30"/>
      <c r="H45" s="30"/>
      <c r="I45" s="30"/>
      <c r="J45" s="29"/>
      <c r="K45" s="30"/>
    </row>
    <row r="46" spans="1:13" x14ac:dyDescent="0.25">
      <c r="F46" s="30"/>
      <c r="G46" s="30"/>
      <c r="H46" s="30"/>
      <c r="I46" s="30"/>
      <c r="J46" s="29"/>
      <c r="K46" s="30"/>
    </row>
  </sheetData>
  <mergeCells count="1">
    <mergeCell ref="B40:E4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E16" sqref="E16"/>
    </sheetView>
  </sheetViews>
  <sheetFormatPr baseColWidth="10" defaultRowHeight="12.75" x14ac:dyDescent="0.2"/>
  <cols>
    <col min="1" max="1" width="4.42578125" style="31" customWidth="1"/>
    <col min="2" max="2" width="11.42578125" style="31"/>
    <col min="3" max="3" width="17.5703125" style="31" customWidth="1"/>
    <col min="4" max="4" width="11.5703125" style="31" customWidth="1"/>
    <col min="5" max="8" width="11.42578125" style="31"/>
    <col min="9" max="9" width="22.5703125" style="31" customWidth="1"/>
    <col min="10" max="10" width="14" style="31" customWidth="1"/>
    <col min="11" max="11" width="1.7109375" style="31" customWidth="1"/>
    <col min="12" max="225" width="11.42578125" style="31"/>
    <col min="226" max="226" width="4.42578125" style="31" customWidth="1"/>
    <col min="227" max="227" width="11.42578125" style="31"/>
    <col min="228" max="228" width="17.5703125" style="31" customWidth="1"/>
    <col min="229" max="229" width="11.5703125" style="31" customWidth="1"/>
    <col min="230" max="233" width="11.42578125" style="31"/>
    <col min="234" max="234" width="22.5703125" style="31" customWidth="1"/>
    <col min="235" max="235" width="14" style="31" customWidth="1"/>
    <col min="236" max="236" width="1.7109375" style="31" customWidth="1"/>
    <col min="237" max="481" width="11.42578125" style="31"/>
    <col min="482" max="482" width="4.42578125" style="31" customWidth="1"/>
    <col min="483" max="483" width="11.42578125" style="31"/>
    <col min="484" max="484" width="17.5703125" style="31" customWidth="1"/>
    <col min="485" max="485" width="11.5703125" style="31" customWidth="1"/>
    <col min="486" max="489" width="11.42578125" style="31"/>
    <col min="490" max="490" width="22.5703125" style="31" customWidth="1"/>
    <col min="491" max="491" width="14" style="31" customWidth="1"/>
    <col min="492" max="492" width="1.7109375" style="31" customWidth="1"/>
    <col min="493" max="737" width="11.42578125" style="31"/>
    <col min="738" max="738" width="4.42578125" style="31" customWidth="1"/>
    <col min="739" max="739" width="11.42578125" style="31"/>
    <col min="740" max="740" width="17.5703125" style="31" customWidth="1"/>
    <col min="741" max="741" width="11.5703125" style="31" customWidth="1"/>
    <col min="742" max="745" width="11.42578125" style="31"/>
    <col min="746" max="746" width="22.5703125" style="31" customWidth="1"/>
    <col min="747" max="747" width="14" style="31" customWidth="1"/>
    <col min="748" max="748" width="1.7109375" style="31" customWidth="1"/>
    <col min="749" max="993" width="11.42578125" style="31"/>
    <col min="994" max="994" width="4.42578125" style="31" customWidth="1"/>
    <col min="995" max="995" width="11.42578125" style="31"/>
    <col min="996" max="996" width="17.5703125" style="31" customWidth="1"/>
    <col min="997" max="997" width="11.5703125" style="31" customWidth="1"/>
    <col min="998" max="1001" width="11.42578125" style="31"/>
    <col min="1002" max="1002" width="22.5703125" style="31" customWidth="1"/>
    <col min="1003" max="1003" width="14" style="31" customWidth="1"/>
    <col min="1004" max="1004" width="1.7109375" style="31" customWidth="1"/>
    <col min="1005" max="1249" width="11.42578125" style="31"/>
    <col min="1250" max="1250" width="4.42578125" style="31" customWidth="1"/>
    <col min="1251" max="1251" width="11.42578125" style="31"/>
    <col min="1252" max="1252" width="17.5703125" style="31" customWidth="1"/>
    <col min="1253" max="1253" width="11.5703125" style="31" customWidth="1"/>
    <col min="1254" max="1257" width="11.42578125" style="31"/>
    <col min="1258" max="1258" width="22.5703125" style="31" customWidth="1"/>
    <col min="1259" max="1259" width="14" style="31" customWidth="1"/>
    <col min="1260" max="1260" width="1.7109375" style="31" customWidth="1"/>
    <col min="1261" max="1505" width="11.42578125" style="31"/>
    <col min="1506" max="1506" width="4.42578125" style="31" customWidth="1"/>
    <col min="1507" max="1507" width="11.42578125" style="31"/>
    <col min="1508" max="1508" width="17.5703125" style="31" customWidth="1"/>
    <col min="1509" max="1509" width="11.5703125" style="31" customWidth="1"/>
    <col min="1510" max="1513" width="11.42578125" style="31"/>
    <col min="1514" max="1514" width="22.5703125" style="31" customWidth="1"/>
    <col min="1515" max="1515" width="14" style="31" customWidth="1"/>
    <col min="1516" max="1516" width="1.7109375" style="31" customWidth="1"/>
    <col min="1517" max="1761" width="11.42578125" style="31"/>
    <col min="1762" max="1762" width="4.42578125" style="31" customWidth="1"/>
    <col min="1763" max="1763" width="11.42578125" style="31"/>
    <col min="1764" max="1764" width="17.5703125" style="31" customWidth="1"/>
    <col min="1765" max="1765" width="11.5703125" style="31" customWidth="1"/>
    <col min="1766" max="1769" width="11.42578125" style="31"/>
    <col min="1770" max="1770" width="22.5703125" style="31" customWidth="1"/>
    <col min="1771" max="1771" width="14" style="31" customWidth="1"/>
    <col min="1772" max="1772" width="1.7109375" style="31" customWidth="1"/>
    <col min="1773" max="2017" width="11.42578125" style="31"/>
    <col min="2018" max="2018" width="4.42578125" style="31" customWidth="1"/>
    <col min="2019" max="2019" width="11.42578125" style="31"/>
    <col min="2020" max="2020" width="17.5703125" style="31" customWidth="1"/>
    <col min="2021" max="2021" width="11.5703125" style="31" customWidth="1"/>
    <col min="2022" max="2025" width="11.42578125" style="31"/>
    <col min="2026" max="2026" width="22.5703125" style="31" customWidth="1"/>
    <col min="2027" max="2027" width="14" style="31" customWidth="1"/>
    <col min="2028" max="2028" width="1.7109375" style="31" customWidth="1"/>
    <col min="2029" max="2273" width="11.42578125" style="31"/>
    <col min="2274" max="2274" width="4.42578125" style="31" customWidth="1"/>
    <col min="2275" max="2275" width="11.42578125" style="31"/>
    <col min="2276" max="2276" width="17.5703125" style="31" customWidth="1"/>
    <col min="2277" max="2277" width="11.5703125" style="31" customWidth="1"/>
    <col min="2278" max="2281" width="11.42578125" style="31"/>
    <col min="2282" max="2282" width="22.5703125" style="31" customWidth="1"/>
    <col min="2283" max="2283" width="14" style="31" customWidth="1"/>
    <col min="2284" max="2284" width="1.7109375" style="31" customWidth="1"/>
    <col min="2285" max="2529" width="11.42578125" style="31"/>
    <col min="2530" max="2530" width="4.42578125" style="31" customWidth="1"/>
    <col min="2531" max="2531" width="11.42578125" style="31"/>
    <col min="2532" max="2532" width="17.5703125" style="31" customWidth="1"/>
    <col min="2533" max="2533" width="11.5703125" style="31" customWidth="1"/>
    <col min="2534" max="2537" width="11.42578125" style="31"/>
    <col min="2538" max="2538" width="22.5703125" style="31" customWidth="1"/>
    <col min="2539" max="2539" width="14" style="31" customWidth="1"/>
    <col min="2540" max="2540" width="1.7109375" style="31" customWidth="1"/>
    <col min="2541" max="2785" width="11.42578125" style="31"/>
    <col min="2786" max="2786" width="4.42578125" style="31" customWidth="1"/>
    <col min="2787" max="2787" width="11.42578125" style="31"/>
    <col min="2788" max="2788" width="17.5703125" style="31" customWidth="1"/>
    <col min="2789" max="2789" width="11.5703125" style="31" customWidth="1"/>
    <col min="2790" max="2793" width="11.42578125" style="31"/>
    <col min="2794" max="2794" width="22.5703125" style="31" customWidth="1"/>
    <col min="2795" max="2795" width="14" style="31" customWidth="1"/>
    <col min="2796" max="2796" width="1.7109375" style="31" customWidth="1"/>
    <col min="2797" max="3041" width="11.42578125" style="31"/>
    <col min="3042" max="3042" width="4.42578125" style="31" customWidth="1"/>
    <col min="3043" max="3043" width="11.42578125" style="31"/>
    <col min="3044" max="3044" width="17.5703125" style="31" customWidth="1"/>
    <col min="3045" max="3045" width="11.5703125" style="31" customWidth="1"/>
    <col min="3046" max="3049" width="11.42578125" style="31"/>
    <col min="3050" max="3050" width="22.5703125" style="31" customWidth="1"/>
    <col min="3051" max="3051" width="14" style="31" customWidth="1"/>
    <col min="3052" max="3052" width="1.7109375" style="31" customWidth="1"/>
    <col min="3053" max="3297" width="11.42578125" style="31"/>
    <col min="3298" max="3298" width="4.42578125" style="31" customWidth="1"/>
    <col min="3299" max="3299" width="11.42578125" style="31"/>
    <col min="3300" max="3300" width="17.5703125" style="31" customWidth="1"/>
    <col min="3301" max="3301" width="11.5703125" style="31" customWidth="1"/>
    <col min="3302" max="3305" width="11.42578125" style="31"/>
    <col min="3306" max="3306" width="22.5703125" style="31" customWidth="1"/>
    <col min="3307" max="3307" width="14" style="31" customWidth="1"/>
    <col min="3308" max="3308" width="1.7109375" style="31" customWidth="1"/>
    <col min="3309" max="3553" width="11.42578125" style="31"/>
    <col min="3554" max="3554" width="4.42578125" style="31" customWidth="1"/>
    <col min="3555" max="3555" width="11.42578125" style="31"/>
    <col min="3556" max="3556" width="17.5703125" style="31" customWidth="1"/>
    <col min="3557" max="3557" width="11.5703125" style="31" customWidth="1"/>
    <col min="3558" max="3561" width="11.42578125" style="31"/>
    <col min="3562" max="3562" width="22.5703125" style="31" customWidth="1"/>
    <col min="3563" max="3563" width="14" style="31" customWidth="1"/>
    <col min="3564" max="3564" width="1.7109375" style="31" customWidth="1"/>
    <col min="3565" max="3809" width="11.42578125" style="31"/>
    <col min="3810" max="3810" width="4.42578125" style="31" customWidth="1"/>
    <col min="3811" max="3811" width="11.42578125" style="31"/>
    <col min="3812" max="3812" width="17.5703125" style="31" customWidth="1"/>
    <col min="3813" max="3813" width="11.5703125" style="31" customWidth="1"/>
    <col min="3814" max="3817" width="11.42578125" style="31"/>
    <col min="3818" max="3818" width="22.5703125" style="31" customWidth="1"/>
    <col min="3819" max="3819" width="14" style="31" customWidth="1"/>
    <col min="3820" max="3820" width="1.7109375" style="31" customWidth="1"/>
    <col min="3821" max="4065" width="11.42578125" style="31"/>
    <col min="4066" max="4066" width="4.42578125" style="31" customWidth="1"/>
    <col min="4067" max="4067" width="11.42578125" style="31"/>
    <col min="4068" max="4068" width="17.5703125" style="31" customWidth="1"/>
    <col min="4069" max="4069" width="11.5703125" style="31" customWidth="1"/>
    <col min="4070" max="4073" width="11.42578125" style="31"/>
    <col min="4074" max="4074" width="22.5703125" style="31" customWidth="1"/>
    <col min="4075" max="4075" width="14" style="31" customWidth="1"/>
    <col min="4076" max="4076" width="1.7109375" style="31" customWidth="1"/>
    <col min="4077" max="4321" width="11.42578125" style="31"/>
    <col min="4322" max="4322" width="4.42578125" style="31" customWidth="1"/>
    <col min="4323" max="4323" width="11.42578125" style="31"/>
    <col min="4324" max="4324" width="17.5703125" style="31" customWidth="1"/>
    <col min="4325" max="4325" width="11.5703125" style="31" customWidth="1"/>
    <col min="4326" max="4329" width="11.42578125" style="31"/>
    <col min="4330" max="4330" width="22.5703125" style="31" customWidth="1"/>
    <col min="4331" max="4331" width="14" style="31" customWidth="1"/>
    <col min="4332" max="4332" width="1.7109375" style="31" customWidth="1"/>
    <col min="4333" max="4577" width="11.42578125" style="31"/>
    <col min="4578" max="4578" width="4.42578125" style="31" customWidth="1"/>
    <col min="4579" max="4579" width="11.42578125" style="31"/>
    <col min="4580" max="4580" width="17.5703125" style="31" customWidth="1"/>
    <col min="4581" max="4581" width="11.5703125" style="31" customWidth="1"/>
    <col min="4582" max="4585" width="11.42578125" style="31"/>
    <col min="4586" max="4586" width="22.5703125" style="31" customWidth="1"/>
    <col min="4587" max="4587" width="14" style="31" customWidth="1"/>
    <col min="4588" max="4588" width="1.7109375" style="31" customWidth="1"/>
    <col min="4589" max="4833" width="11.42578125" style="31"/>
    <col min="4834" max="4834" width="4.42578125" style="31" customWidth="1"/>
    <col min="4835" max="4835" width="11.42578125" style="31"/>
    <col min="4836" max="4836" width="17.5703125" style="31" customWidth="1"/>
    <col min="4837" max="4837" width="11.5703125" style="31" customWidth="1"/>
    <col min="4838" max="4841" width="11.42578125" style="31"/>
    <col min="4842" max="4842" width="22.5703125" style="31" customWidth="1"/>
    <col min="4843" max="4843" width="14" style="31" customWidth="1"/>
    <col min="4844" max="4844" width="1.7109375" style="31" customWidth="1"/>
    <col min="4845" max="5089" width="11.42578125" style="31"/>
    <col min="5090" max="5090" width="4.42578125" style="31" customWidth="1"/>
    <col min="5091" max="5091" width="11.42578125" style="31"/>
    <col min="5092" max="5092" width="17.5703125" style="31" customWidth="1"/>
    <col min="5093" max="5093" width="11.5703125" style="31" customWidth="1"/>
    <col min="5094" max="5097" width="11.42578125" style="31"/>
    <col min="5098" max="5098" width="22.5703125" style="31" customWidth="1"/>
    <col min="5099" max="5099" width="14" style="31" customWidth="1"/>
    <col min="5100" max="5100" width="1.7109375" style="31" customWidth="1"/>
    <col min="5101" max="5345" width="11.42578125" style="31"/>
    <col min="5346" max="5346" width="4.42578125" style="31" customWidth="1"/>
    <col min="5347" max="5347" width="11.42578125" style="31"/>
    <col min="5348" max="5348" width="17.5703125" style="31" customWidth="1"/>
    <col min="5349" max="5349" width="11.5703125" style="31" customWidth="1"/>
    <col min="5350" max="5353" width="11.42578125" style="31"/>
    <col min="5354" max="5354" width="22.5703125" style="31" customWidth="1"/>
    <col min="5355" max="5355" width="14" style="31" customWidth="1"/>
    <col min="5356" max="5356" width="1.7109375" style="31" customWidth="1"/>
    <col min="5357" max="5601" width="11.42578125" style="31"/>
    <col min="5602" max="5602" width="4.42578125" style="31" customWidth="1"/>
    <col min="5603" max="5603" width="11.42578125" style="31"/>
    <col min="5604" max="5604" width="17.5703125" style="31" customWidth="1"/>
    <col min="5605" max="5605" width="11.5703125" style="31" customWidth="1"/>
    <col min="5606" max="5609" width="11.42578125" style="31"/>
    <col min="5610" max="5610" width="22.5703125" style="31" customWidth="1"/>
    <col min="5611" max="5611" width="14" style="31" customWidth="1"/>
    <col min="5612" max="5612" width="1.7109375" style="31" customWidth="1"/>
    <col min="5613" max="5857" width="11.42578125" style="31"/>
    <col min="5858" max="5858" width="4.42578125" style="31" customWidth="1"/>
    <col min="5859" max="5859" width="11.42578125" style="31"/>
    <col min="5860" max="5860" width="17.5703125" style="31" customWidth="1"/>
    <col min="5861" max="5861" width="11.5703125" style="31" customWidth="1"/>
    <col min="5862" max="5865" width="11.42578125" style="31"/>
    <col min="5866" max="5866" width="22.5703125" style="31" customWidth="1"/>
    <col min="5867" max="5867" width="14" style="31" customWidth="1"/>
    <col min="5868" max="5868" width="1.7109375" style="31" customWidth="1"/>
    <col min="5869" max="6113" width="11.42578125" style="31"/>
    <col min="6114" max="6114" width="4.42578125" style="31" customWidth="1"/>
    <col min="6115" max="6115" width="11.42578125" style="31"/>
    <col min="6116" max="6116" width="17.5703125" style="31" customWidth="1"/>
    <col min="6117" max="6117" width="11.5703125" style="31" customWidth="1"/>
    <col min="6118" max="6121" width="11.42578125" style="31"/>
    <col min="6122" max="6122" width="22.5703125" style="31" customWidth="1"/>
    <col min="6123" max="6123" width="14" style="31" customWidth="1"/>
    <col min="6124" max="6124" width="1.7109375" style="31" customWidth="1"/>
    <col min="6125" max="6369" width="11.42578125" style="31"/>
    <col min="6370" max="6370" width="4.42578125" style="31" customWidth="1"/>
    <col min="6371" max="6371" width="11.42578125" style="31"/>
    <col min="6372" max="6372" width="17.5703125" style="31" customWidth="1"/>
    <col min="6373" max="6373" width="11.5703125" style="31" customWidth="1"/>
    <col min="6374" max="6377" width="11.42578125" style="31"/>
    <col min="6378" max="6378" width="22.5703125" style="31" customWidth="1"/>
    <col min="6379" max="6379" width="14" style="31" customWidth="1"/>
    <col min="6380" max="6380" width="1.7109375" style="31" customWidth="1"/>
    <col min="6381" max="6625" width="11.42578125" style="31"/>
    <col min="6626" max="6626" width="4.42578125" style="31" customWidth="1"/>
    <col min="6627" max="6627" width="11.42578125" style="31"/>
    <col min="6628" max="6628" width="17.5703125" style="31" customWidth="1"/>
    <col min="6629" max="6629" width="11.5703125" style="31" customWidth="1"/>
    <col min="6630" max="6633" width="11.42578125" style="31"/>
    <col min="6634" max="6634" width="22.5703125" style="31" customWidth="1"/>
    <col min="6635" max="6635" width="14" style="31" customWidth="1"/>
    <col min="6636" max="6636" width="1.7109375" style="31" customWidth="1"/>
    <col min="6637" max="6881" width="11.42578125" style="31"/>
    <col min="6882" max="6882" width="4.42578125" style="31" customWidth="1"/>
    <col min="6883" max="6883" width="11.42578125" style="31"/>
    <col min="6884" max="6884" width="17.5703125" style="31" customWidth="1"/>
    <col min="6885" max="6885" width="11.5703125" style="31" customWidth="1"/>
    <col min="6886" max="6889" width="11.42578125" style="31"/>
    <col min="6890" max="6890" width="22.5703125" style="31" customWidth="1"/>
    <col min="6891" max="6891" width="14" style="31" customWidth="1"/>
    <col min="6892" max="6892" width="1.7109375" style="31" customWidth="1"/>
    <col min="6893" max="7137" width="11.42578125" style="31"/>
    <col min="7138" max="7138" width="4.42578125" style="31" customWidth="1"/>
    <col min="7139" max="7139" width="11.42578125" style="31"/>
    <col min="7140" max="7140" width="17.5703125" style="31" customWidth="1"/>
    <col min="7141" max="7141" width="11.5703125" style="31" customWidth="1"/>
    <col min="7142" max="7145" width="11.42578125" style="31"/>
    <col min="7146" max="7146" width="22.5703125" style="31" customWidth="1"/>
    <col min="7147" max="7147" width="14" style="31" customWidth="1"/>
    <col min="7148" max="7148" width="1.7109375" style="31" customWidth="1"/>
    <col min="7149" max="7393" width="11.42578125" style="31"/>
    <col min="7394" max="7394" width="4.42578125" style="31" customWidth="1"/>
    <col min="7395" max="7395" width="11.42578125" style="31"/>
    <col min="7396" max="7396" width="17.5703125" style="31" customWidth="1"/>
    <col min="7397" max="7397" width="11.5703125" style="31" customWidth="1"/>
    <col min="7398" max="7401" width="11.42578125" style="31"/>
    <col min="7402" max="7402" width="22.5703125" style="31" customWidth="1"/>
    <col min="7403" max="7403" width="14" style="31" customWidth="1"/>
    <col min="7404" max="7404" width="1.7109375" style="31" customWidth="1"/>
    <col min="7405" max="7649" width="11.42578125" style="31"/>
    <col min="7650" max="7650" width="4.42578125" style="31" customWidth="1"/>
    <col min="7651" max="7651" width="11.42578125" style="31"/>
    <col min="7652" max="7652" width="17.5703125" style="31" customWidth="1"/>
    <col min="7653" max="7653" width="11.5703125" style="31" customWidth="1"/>
    <col min="7654" max="7657" width="11.42578125" style="31"/>
    <col min="7658" max="7658" width="22.5703125" style="31" customWidth="1"/>
    <col min="7659" max="7659" width="14" style="31" customWidth="1"/>
    <col min="7660" max="7660" width="1.7109375" style="31" customWidth="1"/>
    <col min="7661" max="7905" width="11.42578125" style="31"/>
    <col min="7906" max="7906" width="4.42578125" style="31" customWidth="1"/>
    <col min="7907" max="7907" width="11.42578125" style="31"/>
    <col min="7908" max="7908" width="17.5703125" style="31" customWidth="1"/>
    <col min="7909" max="7909" width="11.5703125" style="31" customWidth="1"/>
    <col min="7910" max="7913" width="11.42578125" style="31"/>
    <col min="7914" max="7914" width="22.5703125" style="31" customWidth="1"/>
    <col min="7915" max="7915" width="14" style="31" customWidth="1"/>
    <col min="7916" max="7916" width="1.7109375" style="31" customWidth="1"/>
    <col min="7917" max="8161" width="11.42578125" style="31"/>
    <col min="8162" max="8162" width="4.42578125" style="31" customWidth="1"/>
    <col min="8163" max="8163" width="11.42578125" style="31"/>
    <col min="8164" max="8164" width="17.5703125" style="31" customWidth="1"/>
    <col min="8165" max="8165" width="11.5703125" style="31" customWidth="1"/>
    <col min="8166" max="8169" width="11.42578125" style="31"/>
    <col min="8170" max="8170" width="22.5703125" style="31" customWidth="1"/>
    <col min="8171" max="8171" width="14" style="31" customWidth="1"/>
    <col min="8172" max="8172" width="1.7109375" style="31" customWidth="1"/>
    <col min="8173" max="8417" width="11.42578125" style="31"/>
    <col min="8418" max="8418" width="4.42578125" style="31" customWidth="1"/>
    <col min="8419" max="8419" width="11.42578125" style="31"/>
    <col min="8420" max="8420" width="17.5703125" style="31" customWidth="1"/>
    <col min="8421" max="8421" width="11.5703125" style="31" customWidth="1"/>
    <col min="8422" max="8425" width="11.42578125" style="31"/>
    <col min="8426" max="8426" width="22.5703125" style="31" customWidth="1"/>
    <col min="8427" max="8427" width="14" style="31" customWidth="1"/>
    <col min="8428" max="8428" width="1.7109375" style="31" customWidth="1"/>
    <col min="8429" max="8673" width="11.42578125" style="31"/>
    <col min="8674" max="8674" width="4.42578125" style="31" customWidth="1"/>
    <col min="8675" max="8675" width="11.42578125" style="31"/>
    <col min="8676" max="8676" width="17.5703125" style="31" customWidth="1"/>
    <col min="8677" max="8677" width="11.5703125" style="31" customWidth="1"/>
    <col min="8678" max="8681" width="11.42578125" style="31"/>
    <col min="8682" max="8682" width="22.5703125" style="31" customWidth="1"/>
    <col min="8683" max="8683" width="14" style="31" customWidth="1"/>
    <col min="8684" max="8684" width="1.7109375" style="31" customWidth="1"/>
    <col min="8685" max="8929" width="11.42578125" style="31"/>
    <col min="8930" max="8930" width="4.42578125" style="31" customWidth="1"/>
    <col min="8931" max="8931" width="11.42578125" style="31"/>
    <col min="8932" max="8932" width="17.5703125" style="31" customWidth="1"/>
    <col min="8933" max="8933" width="11.5703125" style="31" customWidth="1"/>
    <col min="8934" max="8937" width="11.42578125" style="31"/>
    <col min="8938" max="8938" width="22.5703125" style="31" customWidth="1"/>
    <col min="8939" max="8939" width="14" style="31" customWidth="1"/>
    <col min="8940" max="8940" width="1.7109375" style="31" customWidth="1"/>
    <col min="8941" max="9185" width="11.42578125" style="31"/>
    <col min="9186" max="9186" width="4.42578125" style="31" customWidth="1"/>
    <col min="9187" max="9187" width="11.42578125" style="31"/>
    <col min="9188" max="9188" width="17.5703125" style="31" customWidth="1"/>
    <col min="9189" max="9189" width="11.5703125" style="31" customWidth="1"/>
    <col min="9190" max="9193" width="11.42578125" style="31"/>
    <col min="9194" max="9194" width="22.5703125" style="31" customWidth="1"/>
    <col min="9195" max="9195" width="14" style="31" customWidth="1"/>
    <col min="9196" max="9196" width="1.7109375" style="31" customWidth="1"/>
    <col min="9197" max="9441" width="11.42578125" style="31"/>
    <col min="9442" max="9442" width="4.42578125" style="31" customWidth="1"/>
    <col min="9443" max="9443" width="11.42578125" style="31"/>
    <col min="9444" max="9444" width="17.5703125" style="31" customWidth="1"/>
    <col min="9445" max="9445" width="11.5703125" style="31" customWidth="1"/>
    <col min="9446" max="9449" width="11.42578125" style="31"/>
    <col min="9450" max="9450" width="22.5703125" style="31" customWidth="1"/>
    <col min="9451" max="9451" width="14" style="31" customWidth="1"/>
    <col min="9452" max="9452" width="1.7109375" style="31" customWidth="1"/>
    <col min="9453" max="9697" width="11.42578125" style="31"/>
    <col min="9698" max="9698" width="4.42578125" style="31" customWidth="1"/>
    <col min="9699" max="9699" width="11.42578125" style="31"/>
    <col min="9700" max="9700" width="17.5703125" style="31" customWidth="1"/>
    <col min="9701" max="9701" width="11.5703125" style="31" customWidth="1"/>
    <col min="9702" max="9705" width="11.42578125" style="31"/>
    <col min="9706" max="9706" width="22.5703125" style="31" customWidth="1"/>
    <col min="9707" max="9707" width="14" style="31" customWidth="1"/>
    <col min="9708" max="9708" width="1.7109375" style="31" customWidth="1"/>
    <col min="9709" max="9953" width="11.42578125" style="31"/>
    <col min="9954" max="9954" width="4.42578125" style="31" customWidth="1"/>
    <col min="9955" max="9955" width="11.42578125" style="31"/>
    <col min="9956" max="9956" width="17.5703125" style="31" customWidth="1"/>
    <col min="9957" max="9957" width="11.5703125" style="31" customWidth="1"/>
    <col min="9958" max="9961" width="11.42578125" style="31"/>
    <col min="9962" max="9962" width="22.5703125" style="31" customWidth="1"/>
    <col min="9963" max="9963" width="14" style="31" customWidth="1"/>
    <col min="9964" max="9964" width="1.7109375" style="31" customWidth="1"/>
    <col min="9965" max="10209" width="11.42578125" style="31"/>
    <col min="10210" max="10210" width="4.42578125" style="31" customWidth="1"/>
    <col min="10211" max="10211" width="11.42578125" style="31"/>
    <col min="10212" max="10212" width="17.5703125" style="31" customWidth="1"/>
    <col min="10213" max="10213" width="11.5703125" style="31" customWidth="1"/>
    <col min="10214" max="10217" width="11.42578125" style="31"/>
    <col min="10218" max="10218" width="22.5703125" style="31" customWidth="1"/>
    <col min="10219" max="10219" width="14" style="31" customWidth="1"/>
    <col min="10220" max="10220" width="1.7109375" style="31" customWidth="1"/>
    <col min="10221" max="10465" width="11.42578125" style="31"/>
    <col min="10466" max="10466" width="4.42578125" style="31" customWidth="1"/>
    <col min="10467" max="10467" width="11.42578125" style="31"/>
    <col min="10468" max="10468" width="17.5703125" style="31" customWidth="1"/>
    <col min="10469" max="10469" width="11.5703125" style="31" customWidth="1"/>
    <col min="10470" max="10473" width="11.42578125" style="31"/>
    <col min="10474" max="10474" width="22.5703125" style="31" customWidth="1"/>
    <col min="10475" max="10475" width="14" style="31" customWidth="1"/>
    <col min="10476" max="10476" width="1.7109375" style="31" customWidth="1"/>
    <col min="10477" max="10721" width="11.42578125" style="31"/>
    <col min="10722" max="10722" width="4.42578125" style="31" customWidth="1"/>
    <col min="10723" max="10723" width="11.42578125" style="31"/>
    <col min="10724" max="10724" width="17.5703125" style="31" customWidth="1"/>
    <col min="10725" max="10725" width="11.5703125" style="31" customWidth="1"/>
    <col min="10726" max="10729" width="11.42578125" style="31"/>
    <col min="10730" max="10730" width="22.5703125" style="31" customWidth="1"/>
    <col min="10731" max="10731" width="14" style="31" customWidth="1"/>
    <col min="10732" max="10732" width="1.7109375" style="31" customWidth="1"/>
    <col min="10733" max="10977" width="11.42578125" style="31"/>
    <col min="10978" max="10978" width="4.42578125" style="31" customWidth="1"/>
    <col min="10979" max="10979" width="11.42578125" style="31"/>
    <col min="10980" max="10980" width="17.5703125" style="31" customWidth="1"/>
    <col min="10981" max="10981" width="11.5703125" style="31" customWidth="1"/>
    <col min="10982" max="10985" width="11.42578125" style="31"/>
    <col min="10986" max="10986" width="22.5703125" style="31" customWidth="1"/>
    <col min="10987" max="10987" width="14" style="31" customWidth="1"/>
    <col min="10988" max="10988" width="1.7109375" style="31" customWidth="1"/>
    <col min="10989" max="11233" width="11.42578125" style="31"/>
    <col min="11234" max="11234" width="4.42578125" style="31" customWidth="1"/>
    <col min="11235" max="11235" width="11.42578125" style="31"/>
    <col min="11236" max="11236" width="17.5703125" style="31" customWidth="1"/>
    <col min="11237" max="11237" width="11.5703125" style="31" customWidth="1"/>
    <col min="11238" max="11241" width="11.42578125" style="31"/>
    <col min="11242" max="11242" width="22.5703125" style="31" customWidth="1"/>
    <col min="11243" max="11243" width="14" style="31" customWidth="1"/>
    <col min="11244" max="11244" width="1.7109375" style="31" customWidth="1"/>
    <col min="11245" max="11489" width="11.42578125" style="31"/>
    <col min="11490" max="11490" width="4.42578125" style="31" customWidth="1"/>
    <col min="11491" max="11491" width="11.42578125" style="31"/>
    <col min="11492" max="11492" width="17.5703125" style="31" customWidth="1"/>
    <col min="11493" max="11493" width="11.5703125" style="31" customWidth="1"/>
    <col min="11494" max="11497" width="11.42578125" style="31"/>
    <col min="11498" max="11498" width="22.5703125" style="31" customWidth="1"/>
    <col min="11499" max="11499" width="14" style="31" customWidth="1"/>
    <col min="11500" max="11500" width="1.7109375" style="31" customWidth="1"/>
    <col min="11501" max="11745" width="11.42578125" style="31"/>
    <col min="11746" max="11746" width="4.42578125" style="31" customWidth="1"/>
    <col min="11747" max="11747" width="11.42578125" style="31"/>
    <col min="11748" max="11748" width="17.5703125" style="31" customWidth="1"/>
    <col min="11749" max="11749" width="11.5703125" style="31" customWidth="1"/>
    <col min="11750" max="11753" width="11.42578125" style="31"/>
    <col min="11754" max="11754" width="22.5703125" style="31" customWidth="1"/>
    <col min="11755" max="11755" width="14" style="31" customWidth="1"/>
    <col min="11756" max="11756" width="1.7109375" style="31" customWidth="1"/>
    <col min="11757" max="12001" width="11.42578125" style="31"/>
    <col min="12002" max="12002" width="4.42578125" style="31" customWidth="1"/>
    <col min="12003" max="12003" width="11.42578125" style="31"/>
    <col min="12004" max="12004" width="17.5703125" style="31" customWidth="1"/>
    <col min="12005" max="12005" width="11.5703125" style="31" customWidth="1"/>
    <col min="12006" max="12009" width="11.42578125" style="31"/>
    <col min="12010" max="12010" width="22.5703125" style="31" customWidth="1"/>
    <col min="12011" max="12011" width="14" style="31" customWidth="1"/>
    <col min="12012" max="12012" width="1.7109375" style="31" customWidth="1"/>
    <col min="12013" max="12257" width="11.42578125" style="31"/>
    <col min="12258" max="12258" width="4.42578125" style="31" customWidth="1"/>
    <col min="12259" max="12259" width="11.42578125" style="31"/>
    <col min="12260" max="12260" width="17.5703125" style="31" customWidth="1"/>
    <col min="12261" max="12261" width="11.5703125" style="31" customWidth="1"/>
    <col min="12262" max="12265" width="11.42578125" style="31"/>
    <col min="12266" max="12266" width="22.5703125" style="31" customWidth="1"/>
    <col min="12267" max="12267" width="14" style="31" customWidth="1"/>
    <col min="12268" max="12268" width="1.7109375" style="31" customWidth="1"/>
    <col min="12269" max="12513" width="11.42578125" style="31"/>
    <col min="12514" max="12514" width="4.42578125" style="31" customWidth="1"/>
    <col min="12515" max="12515" width="11.42578125" style="31"/>
    <col min="12516" max="12516" width="17.5703125" style="31" customWidth="1"/>
    <col min="12517" max="12517" width="11.5703125" style="31" customWidth="1"/>
    <col min="12518" max="12521" width="11.42578125" style="31"/>
    <col min="12522" max="12522" width="22.5703125" style="31" customWidth="1"/>
    <col min="12523" max="12523" width="14" style="31" customWidth="1"/>
    <col min="12524" max="12524" width="1.7109375" style="31" customWidth="1"/>
    <col min="12525" max="12769" width="11.42578125" style="31"/>
    <col min="12770" max="12770" width="4.42578125" style="31" customWidth="1"/>
    <col min="12771" max="12771" width="11.42578125" style="31"/>
    <col min="12772" max="12772" width="17.5703125" style="31" customWidth="1"/>
    <col min="12773" max="12773" width="11.5703125" style="31" customWidth="1"/>
    <col min="12774" max="12777" width="11.42578125" style="31"/>
    <col min="12778" max="12778" width="22.5703125" style="31" customWidth="1"/>
    <col min="12779" max="12779" width="14" style="31" customWidth="1"/>
    <col min="12780" max="12780" width="1.7109375" style="31" customWidth="1"/>
    <col min="12781" max="13025" width="11.42578125" style="31"/>
    <col min="13026" max="13026" width="4.42578125" style="31" customWidth="1"/>
    <col min="13027" max="13027" width="11.42578125" style="31"/>
    <col min="13028" max="13028" width="17.5703125" style="31" customWidth="1"/>
    <col min="13029" max="13029" width="11.5703125" style="31" customWidth="1"/>
    <col min="13030" max="13033" width="11.42578125" style="31"/>
    <col min="13034" max="13034" width="22.5703125" style="31" customWidth="1"/>
    <col min="13035" max="13035" width="14" style="31" customWidth="1"/>
    <col min="13036" max="13036" width="1.7109375" style="31" customWidth="1"/>
    <col min="13037" max="13281" width="11.42578125" style="31"/>
    <col min="13282" max="13282" width="4.42578125" style="31" customWidth="1"/>
    <col min="13283" max="13283" width="11.42578125" style="31"/>
    <col min="13284" max="13284" width="17.5703125" style="31" customWidth="1"/>
    <col min="13285" max="13285" width="11.5703125" style="31" customWidth="1"/>
    <col min="13286" max="13289" width="11.42578125" style="31"/>
    <col min="13290" max="13290" width="22.5703125" style="31" customWidth="1"/>
    <col min="13291" max="13291" width="14" style="31" customWidth="1"/>
    <col min="13292" max="13292" width="1.7109375" style="31" customWidth="1"/>
    <col min="13293" max="13537" width="11.42578125" style="31"/>
    <col min="13538" max="13538" width="4.42578125" style="31" customWidth="1"/>
    <col min="13539" max="13539" width="11.42578125" style="31"/>
    <col min="13540" max="13540" width="17.5703125" style="31" customWidth="1"/>
    <col min="13541" max="13541" width="11.5703125" style="31" customWidth="1"/>
    <col min="13542" max="13545" width="11.42578125" style="31"/>
    <col min="13546" max="13546" width="22.5703125" style="31" customWidth="1"/>
    <col min="13547" max="13547" width="14" style="31" customWidth="1"/>
    <col min="13548" max="13548" width="1.7109375" style="31" customWidth="1"/>
    <col min="13549" max="13793" width="11.42578125" style="31"/>
    <col min="13794" max="13794" width="4.42578125" style="31" customWidth="1"/>
    <col min="13795" max="13795" width="11.42578125" style="31"/>
    <col min="13796" max="13796" width="17.5703125" style="31" customWidth="1"/>
    <col min="13797" max="13797" width="11.5703125" style="31" customWidth="1"/>
    <col min="13798" max="13801" width="11.42578125" style="31"/>
    <col min="13802" max="13802" width="22.5703125" style="31" customWidth="1"/>
    <col min="13803" max="13803" width="14" style="31" customWidth="1"/>
    <col min="13804" max="13804" width="1.7109375" style="31" customWidth="1"/>
    <col min="13805" max="14049" width="11.42578125" style="31"/>
    <col min="14050" max="14050" width="4.42578125" style="31" customWidth="1"/>
    <col min="14051" max="14051" width="11.42578125" style="31"/>
    <col min="14052" max="14052" width="17.5703125" style="31" customWidth="1"/>
    <col min="14053" max="14053" width="11.5703125" style="31" customWidth="1"/>
    <col min="14054" max="14057" width="11.42578125" style="31"/>
    <col min="14058" max="14058" width="22.5703125" style="31" customWidth="1"/>
    <col min="14059" max="14059" width="14" style="31" customWidth="1"/>
    <col min="14060" max="14060" width="1.7109375" style="31" customWidth="1"/>
    <col min="14061" max="14305" width="11.42578125" style="31"/>
    <col min="14306" max="14306" width="4.42578125" style="31" customWidth="1"/>
    <col min="14307" max="14307" width="11.42578125" style="31"/>
    <col min="14308" max="14308" width="17.5703125" style="31" customWidth="1"/>
    <col min="14309" max="14309" width="11.5703125" style="31" customWidth="1"/>
    <col min="14310" max="14313" width="11.42578125" style="31"/>
    <col min="14314" max="14314" width="22.5703125" style="31" customWidth="1"/>
    <col min="14315" max="14315" width="14" style="31" customWidth="1"/>
    <col min="14316" max="14316" width="1.7109375" style="31" customWidth="1"/>
    <col min="14317" max="14561" width="11.42578125" style="31"/>
    <col min="14562" max="14562" width="4.42578125" style="31" customWidth="1"/>
    <col min="14563" max="14563" width="11.42578125" style="31"/>
    <col min="14564" max="14564" width="17.5703125" style="31" customWidth="1"/>
    <col min="14565" max="14565" width="11.5703125" style="31" customWidth="1"/>
    <col min="14566" max="14569" width="11.42578125" style="31"/>
    <col min="14570" max="14570" width="22.5703125" style="31" customWidth="1"/>
    <col min="14571" max="14571" width="14" style="31" customWidth="1"/>
    <col min="14572" max="14572" width="1.7109375" style="31" customWidth="1"/>
    <col min="14573" max="14817" width="11.42578125" style="31"/>
    <col min="14818" max="14818" width="4.42578125" style="31" customWidth="1"/>
    <col min="14819" max="14819" width="11.42578125" style="31"/>
    <col min="14820" max="14820" width="17.5703125" style="31" customWidth="1"/>
    <col min="14821" max="14821" width="11.5703125" style="31" customWidth="1"/>
    <col min="14822" max="14825" width="11.42578125" style="31"/>
    <col min="14826" max="14826" width="22.5703125" style="31" customWidth="1"/>
    <col min="14827" max="14827" width="14" style="31" customWidth="1"/>
    <col min="14828" max="14828" width="1.7109375" style="31" customWidth="1"/>
    <col min="14829" max="15073" width="11.42578125" style="31"/>
    <col min="15074" max="15074" width="4.42578125" style="31" customWidth="1"/>
    <col min="15075" max="15075" width="11.42578125" style="31"/>
    <col min="15076" max="15076" width="17.5703125" style="31" customWidth="1"/>
    <col min="15077" max="15077" width="11.5703125" style="31" customWidth="1"/>
    <col min="15078" max="15081" width="11.42578125" style="31"/>
    <col min="15082" max="15082" width="22.5703125" style="31" customWidth="1"/>
    <col min="15083" max="15083" width="14" style="31" customWidth="1"/>
    <col min="15084" max="15084" width="1.7109375" style="31" customWidth="1"/>
    <col min="15085" max="15329" width="11.42578125" style="31"/>
    <col min="15330" max="15330" width="4.42578125" style="31" customWidth="1"/>
    <col min="15331" max="15331" width="11.42578125" style="31"/>
    <col min="15332" max="15332" width="17.5703125" style="31" customWidth="1"/>
    <col min="15333" max="15333" width="11.5703125" style="31" customWidth="1"/>
    <col min="15334" max="15337" width="11.42578125" style="31"/>
    <col min="15338" max="15338" width="22.5703125" style="31" customWidth="1"/>
    <col min="15339" max="15339" width="14" style="31" customWidth="1"/>
    <col min="15340" max="15340" width="1.7109375" style="31" customWidth="1"/>
    <col min="15341" max="15585" width="11.42578125" style="31"/>
    <col min="15586" max="15586" width="4.42578125" style="31" customWidth="1"/>
    <col min="15587" max="15587" width="11.42578125" style="31"/>
    <col min="15588" max="15588" width="17.5703125" style="31" customWidth="1"/>
    <col min="15589" max="15589" width="11.5703125" style="31" customWidth="1"/>
    <col min="15590" max="15593" width="11.42578125" style="31"/>
    <col min="15594" max="15594" width="22.5703125" style="31" customWidth="1"/>
    <col min="15595" max="15595" width="14" style="31" customWidth="1"/>
    <col min="15596" max="15596" width="1.7109375" style="31" customWidth="1"/>
    <col min="15597" max="15841" width="11.42578125" style="31"/>
    <col min="15842" max="15842" width="4.42578125" style="31" customWidth="1"/>
    <col min="15843" max="15843" width="11.42578125" style="31"/>
    <col min="15844" max="15844" width="17.5703125" style="31" customWidth="1"/>
    <col min="15845" max="15845" width="11.5703125" style="31" customWidth="1"/>
    <col min="15846" max="15849" width="11.42578125" style="31"/>
    <col min="15850" max="15850" width="22.5703125" style="31" customWidth="1"/>
    <col min="15851" max="15851" width="14" style="31" customWidth="1"/>
    <col min="15852" max="15852" width="1.7109375" style="31" customWidth="1"/>
    <col min="15853" max="16097" width="11.42578125" style="31"/>
    <col min="16098" max="16098" width="4.42578125" style="31" customWidth="1"/>
    <col min="16099" max="16099" width="11.42578125" style="31"/>
    <col min="16100" max="16100" width="17.5703125" style="31" customWidth="1"/>
    <col min="16101" max="16101" width="11.5703125" style="31" customWidth="1"/>
    <col min="16102" max="16105" width="11.42578125" style="31"/>
    <col min="16106" max="16106" width="22.5703125" style="31" customWidth="1"/>
    <col min="16107" max="16107" width="14" style="31" customWidth="1"/>
    <col min="16108" max="16108" width="1.7109375" style="31" customWidth="1"/>
    <col min="16109" max="16384" width="11.42578125" style="31"/>
  </cols>
  <sheetData>
    <row r="1" spans="2:10" ht="18" customHeight="1" thickBot="1" x14ac:dyDescent="0.25"/>
    <row r="2" spans="2:10" ht="19.5" customHeight="1" x14ac:dyDescent="0.2">
      <c r="B2" s="32"/>
      <c r="C2" s="33"/>
      <c r="D2" s="34" t="s">
        <v>20</v>
      </c>
      <c r="E2" s="35"/>
      <c r="F2" s="35"/>
      <c r="G2" s="35"/>
      <c r="H2" s="35"/>
      <c r="I2" s="36"/>
      <c r="J2" s="37" t="s">
        <v>21</v>
      </c>
    </row>
    <row r="3" spans="2:10" ht="13.5" thickBot="1" x14ac:dyDescent="0.25">
      <c r="B3" s="38"/>
      <c r="C3" s="39"/>
      <c r="D3" s="40"/>
      <c r="E3" s="41"/>
      <c r="F3" s="41"/>
      <c r="G3" s="41"/>
      <c r="H3" s="41"/>
      <c r="I3" s="42"/>
      <c r="J3" s="43"/>
    </row>
    <row r="4" spans="2:10" x14ac:dyDescent="0.2">
      <c r="B4" s="38"/>
      <c r="C4" s="39"/>
      <c r="D4" s="34" t="s">
        <v>22</v>
      </c>
      <c r="E4" s="35"/>
      <c r="F4" s="35"/>
      <c r="G4" s="35"/>
      <c r="H4" s="35"/>
      <c r="I4" s="36"/>
      <c r="J4" s="37" t="s">
        <v>23</v>
      </c>
    </row>
    <row r="5" spans="2:10" x14ac:dyDescent="0.2">
      <c r="B5" s="38"/>
      <c r="C5" s="39"/>
      <c r="D5" s="44"/>
      <c r="E5" s="45"/>
      <c r="F5" s="45"/>
      <c r="G5" s="45"/>
      <c r="H5" s="45"/>
      <c r="I5" s="46"/>
      <c r="J5" s="47"/>
    </row>
    <row r="6" spans="2:10" ht="13.5" thickBot="1" x14ac:dyDescent="0.25">
      <c r="B6" s="48"/>
      <c r="C6" s="49"/>
      <c r="D6" s="40"/>
      <c r="E6" s="41"/>
      <c r="F6" s="41"/>
      <c r="G6" s="41"/>
      <c r="H6" s="41"/>
      <c r="I6" s="42"/>
      <c r="J6" s="43"/>
    </row>
    <row r="7" spans="2:10" x14ac:dyDescent="0.2">
      <c r="B7" s="50"/>
      <c r="J7" s="51"/>
    </row>
    <row r="8" spans="2:10" x14ac:dyDescent="0.2">
      <c r="B8" s="50"/>
      <c r="J8" s="51"/>
    </row>
    <row r="9" spans="2:10" x14ac:dyDescent="0.2">
      <c r="B9" s="50"/>
      <c r="J9" s="51"/>
    </row>
    <row r="10" spans="2:10" x14ac:dyDescent="0.2">
      <c r="B10" s="50"/>
      <c r="C10" s="31" t="s">
        <v>24</v>
      </c>
      <c r="E10" s="52"/>
      <c r="J10" s="51"/>
    </row>
    <row r="11" spans="2:10" x14ac:dyDescent="0.2">
      <c r="B11" s="50"/>
      <c r="J11" s="51"/>
    </row>
    <row r="12" spans="2:10" x14ac:dyDescent="0.2">
      <c r="B12" s="50"/>
      <c r="C12" s="53" t="s">
        <v>25</v>
      </c>
      <c r="J12" s="51"/>
    </row>
    <row r="13" spans="2:10" x14ac:dyDescent="0.2">
      <c r="B13" s="50"/>
      <c r="C13" s="31" t="s">
        <v>26</v>
      </c>
      <c r="J13" s="51"/>
    </row>
    <row r="14" spans="2:10" x14ac:dyDescent="0.2">
      <c r="B14" s="50"/>
      <c r="J14" s="51"/>
    </row>
    <row r="15" spans="2:10" x14ac:dyDescent="0.2">
      <c r="B15" s="50"/>
      <c r="C15" s="31" t="s">
        <v>27</v>
      </c>
      <c r="J15" s="51"/>
    </row>
    <row r="16" spans="2:10" x14ac:dyDescent="0.2">
      <c r="B16" s="50"/>
      <c r="C16" s="54"/>
      <c r="J16" s="51"/>
    </row>
    <row r="17" spans="2:10" x14ac:dyDescent="0.2">
      <c r="B17" s="50"/>
      <c r="C17" s="31" t="s">
        <v>28</v>
      </c>
      <c r="D17" s="52"/>
      <c r="H17" s="55" t="s">
        <v>29</v>
      </c>
      <c r="I17" s="55" t="s">
        <v>30</v>
      </c>
      <c r="J17" s="51"/>
    </row>
    <row r="18" spans="2:10" x14ac:dyDescent="0.2">
      <c r="B18" s="50"/>
      <c r="C18" s="53" t="s">
        <v>31</v>
      </c>
      <c r="D18" s="53"/>
      <c r="E18" s="53"/>
      <c r="F18" s="53"/>
      <c r="H18" s="56">
        <v>0</v>
      </c>
      <c r="I18" s="57">
        <v>0</v>
      </c>
      <c r="J18" s="51"/>
    </row>
    <row r="19" spans="2:10" x14ac:dyDescent="0.2">
      <c r="B19" s="50"/>
      <c r="C19" s="31" t="s">
        <v>32</v>
      </c>
      <c r="H19" s="58">
        <v>0</v>
      </c>
      <c r="I19" s="59">
        <v>0</v>
      </c>
      <c r="J19" s="51"/>
    </row>
    <row r="20" spans="2:10" x14ac:dyDescent="0.2">
      <c r="B20" s="50"/>
      <c r="C20" s="31" t="s">
        <v>33</v>
      </c>
      <c r="H20" s="58">
        <v>0</v>
      </c>
      <c r="I20" s="59">
        <v>0</v>
      </c>
      <c r="J20" s="51"/>
    </row>
    <row r="21" spans="2:10" x14ac:dyDescent="0.2">
      <c r="B21" s="50"/>
      <c r="C21" s="31" t="s">
        <v>34</v>
      </c>
      <c r="H21" s="58">
        <v>0</v>
      </c>
      <c r="I21" s="60">
        <v>0</v>
      </c>
      <c r="J21" s="51"/>
    </row>
    <row r="22" spans="2:10" x14ac:dyDescent="0.2">
      <c r="B22" s="50"/>
      <c r="C22" s="31" t="s">
        <v>35</v>
      </c>
      <c r="H22" s="58">
        <v>0</v>
      </c>
      <c r="I22" s="59">
        <v>0</v>
      </c>
      <c r="J22" s="51"/>
    </row>
    <row r="23" spans="2:10" ht="13.5" thickBot="1" x14ac:dyDescent="0.25">
      <c r="B23" s="50"/>
      <c r="C23" s="31" t="s">
        <v>36</v>
      </c>
      <c r="H23" s="61">
        <v>0</v>
      </c>
      <c r="I23" s="62">
        <v>0</v>
      </c>
      <c r="J23" s="51"/>
    </row>
    <row r="24" spans="2:10" x14ac:dyDescent="0.2">
      <c r="B24" s="50"/>
      <c r="C24" s="53" t="s">
        <v>37</v>
      </c>
      <c r="D24" s="53"/>
      <c r="E24" s="53"/>
      <c r="F24" s="53"/>
      <c r="H24" s="56">
        <f>H19+H20+H21+H22+H23</f>
        <v>0</v>
      </c>
      <c r="I24" s="63">
        <f>I19+I20+I21+I22+I23</f>
        <v>0</v>
      </c>
      <c r="J24" s="51"/>
    </row>
    <row r="25" spans="2:10" x14ac:dyDescent="0.2">
      <c r="B25" s="50"/>
      <c r="C25" s="31" t="s">
        <v>38</v>
      </c>
      <c r="H25" s="58">
        <v>0</v>
      </c>
      <c r="I25" s="59">
        <v>0</v>
      </c>
      <c r="J25" s="51"/>
    </row>
    <row r="26" spans="2:10" x14ac:dyDescent="0.2">
      <c r="B26" s="50"/>
      <c r="C26" s="31" t="s">
        <v>39</v>
      </c>
      <c r="H26" s="58">
        <v>0</v>
      </c>
      <c r="I26" s="59">
        <v>0</v>
      </c>
      <c r="J26" s="51"/>
    </row>
    <row r="27" spans="2:10" ht="13.5" thickBot="1" x14ac:dyDescent="0.25">
      <c r="B27" s="50"/>
      <c r="C27" s="31" t="s">
        <v>40</v>
      </c>
      <c r="H27" s="61">
        <v>0</v>
      </c>
      <c r="I27" s="62">
        <v>0</v>
      </c>
      <c r="J27" s="51"/>
    </row>
    <row r="28" spans="2:10" x14ac:dyDescent="0.2">
      <c r="B28" s="50"/>
      <c r="C28" s="53" t="s">
        <v>41</v>
      </c>
      <c r="D28" s="53"/>
      <c r="E28" s="53"/>
      <c r="F28" s="53"/>
      <c r="H28" s="56">
        <f>H25+H26+H27</f>
        <v>0</v>
      </c>
      <c r="I28" s="63">
        <f>I25+I26+I27</f>
        <v>0</v>
      </c>
      <c r="J28" s="51"/>
    </row>
    <row r="29" spans="2:10" ht="13.5" thickBot="1" x14ac:dyDescent="0.25">
      <c r="B29" s="50"/>
      <c r="C29" s="31" t="s">
        <v>42</v>
      </c>
      <c r="D29" s="53"/>
      <c r="E29" s="53"/>
      <c r="F29" s="53"/>
      <c r="H29" s="61">
        <v>0</v>
      </c>
      <c r="I29" s="62">
        <v>0</v>
      </c>
      <c r="J29" s="51"/>
    </row>
    <row r="30" spans="2:10" x14ac:dyDescent="0.2">
      <c r="B30" s="50"/>
      <c r="C30" s="53" t="s">
        <v>43</v>
      </c>
      <c r="D30" s="53"/>
      <c r="E30" s="53"/>
      <c r="F30" s="53"/>
      <c r="H30" s="58">
        <f>H29</f>
        <v>0</v>
      </c>
      <c r="I30" s="59">
        <f>I29</f>
        <v>0</v>
      </c>
      <c r="J30" s="51"/>
    </row>
    <row r="31" spans="2:10" x14ac:dyDescent="0.2">
      <c r="B31" s="50"/>
      <c r="C31" s="53"/>
      <c r="D31" s="53"/>
      <c r="E31" s="53"/>
      <c r="F31" s="53"/>
      <c r="H31" s="64"/>
      <c r="I31" s="63"/>
      <c r="J31" s="51"/>
    </row>
    <row r="32" spans="2:10" ht="13.5" thickBot="1" x14ac:dyDescent="0.25">
      <c r="B32" s="50"/>
      <c r="C32" s="53" t="s">
        <v>44</v>
      </c>
      <c r="D32" s="53"/>
      <c r="H32" s="65">
        <f>H24+H28+H30</f>
        <v>0</v>
      </c>
      <c r="I32" s="66">
        <f>I24+I28+I30</f>
        <v>0</v>
      </c>
      <c r="J32" s="51"/>
    </row>
    <row r="33" spans="2:10" ht="13.5" thickTop="1" x14ac:dyDescent="0.2">
      <c r="B33" s="50"/>
      <c r="C33" s="53"/>
      <c r="D33" s="53"/>
      <c r="H33" s="67"/>
      <c r="I33" s="59"/>
      <c r="J33" s="51"/>
    </row>
    <row r="34" spans="2:10" x14ac:dyDescent="0.2">
      <c r="B34" s="50"/>
      <c r="G34" s="67"/>
      <c r="H34" s="67"/>
      <c r="I34" s="67"/>
      <c r="J34" s="51"/>
    </row>
    <row r="35" spans="2:10" x14ac:dyDescent="0.2">
      <c r="B35" s="50"/>
      <c r="G35" s="67"/>
      <c r="H35" s="67"/>
      <c r="I35" s="67"/>
      <c r="J35" s="51"/>
    </row>
    <row r="36" spans="2:10" x14ac:dyDescent="0.2">
      <c r="B36" s="50"/>
      <c r="G36" s="67"/>
      <c r="H36" s="67"/>
      <c r="I36" s="67"/>
      <c r="J36" s="51"/>
    </row>
    <row r="37" spans="2:10" ht="13.5" thickBot="1" x14ac:dyDescent="0.25">
      <c r="B37" s="50"/>
      <c r="C37" s="68"/>
      <c r="D37" s="68"/>
      <c r="G37" s="68" t="s">
        <v>45</v>
      </c>
      <c r="H37" s="68"/>
      <c r="I37" s="67"/>
      <c r="J37" s="51"/>
    </row>
    <row r="38" spans="2:10" x14ac:dyDescent="0.2">
      <c r="B38" s="50"/>
      <c r="C38" s="67" t="s">
        <v>46</v>
      </c>
      <c r="D38" s="67"/>
      <c r="G38" s="67" t="s">
        <v>47</v>
      </c>
      <c r="H38" s="67"/>
      <c r="I38" s="67"/>
      <c r="J38" s="51"/>
    </row>
    <row r="39" spans="2:10" x14ac:dyDescent="0.2">
      <c r="B39" s="50"/>
      <c r="G39" s="67"/>
      <c r="H39" s="67"/>
      <c r="I39" s="67"/>
      <c r="J39" s="51"/>
    </row>
    <row r="40" spans="2:10" x14ac:dyDescent="0.2">
      <c r="B40" s="50"/>
      <c r="G40" s="67"/>
      <c r="H40" s="67"/>
      <c r="I40" s="67"/>
      <c r="J40" s="51"/>
    </row>
    <row r="41" spans="2:10" ht="18.75" customHeight="1" thickBot="1" x14ac:dyDescent="0.25">
      <c r="B41" s="69"/>
      <c r="C41" s="70"/>
      <c r="D41" s="70"/>
      <c r="E41" s="70"/>
      <c r="F41" s="70"/>
      <c r="G41" s="68"/>
      <c r="H41" s="68"/>
      <c r="I41" s="68"/>
      <c r="J41" s="7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 IPS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2022-08-04T21:37:24Z</dcterms:created>
  <dcterms:modified xsi:type="dcterms:W3CDTF">2022-08-04T21:39:58Z</dcterms:modified>
</cp:coreProperties>
</file>