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SINERGIA\"/>
    </mc:Choice>
  </mc:AlternateContent>
  <xr:revisionPtr revIDLastSave="0" documentId="13_ncr:1_{093C65A2-70ED-4FBD-860B-9DE6E6D4F139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FACTURA'!$A$2:$AQ$8</definedName>
    <definedName name="_xlnm._FilterDatabase" localSheetId="0" hidden="1">'INFO IPS'!$A$1:$M$7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  <c r="L1" i="2" l="1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E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F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<sst xmlns="http://schemas.openxmlformats.org/spreadsheetml/2006/main" count="151" uniqueCount="110">
  <si>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</si>
  <si>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</si>
  <si>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</si>
  <si>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</si>
  <si>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</si>
  <si>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</si>
  <si>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</si>
  <si>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</si>
  <si>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</si>
  <si>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</si>
  <si>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</si>
  <si>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</si>
  <si>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CHSD893</t>
  </si>
  <si>
    <t>CHSG0000018274</t>
  </si>
  <si>
    <t>CHSG0000026024</t>
  </si>
  <si>
    <t>CHSG0000026025</t>
  </si>
  <si>
    <t>CHSG0000026026</t>
  </si>
  <si>
    <t>CHSG0000026027</t>
  </si>
  <si>
    <t>CHSD</t>
  </si>
  <si>
    <t>CHSG</t>
  </si>
  <si>
    <t>FACTURA ENTIDAD</t>
  </si>
  <si>
    <t>EVENTO</t>
  </si>
  <si>
    <t xml:space="preserve">SINERGIA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</si>
  <si>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</si>
  <si>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</si>
  <si>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</si>
  <si>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</si>
  <si>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</si>
  <si>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</si>
  <si>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</si>
  <si>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</si>
  <si>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</si>
  <si>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</si>
  <si>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</si>
  <si>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</si>
  <si>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</si>
  <si>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</si>
  <si>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</si>
  <si>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</si>
  <si>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</si>
  <si>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</si>
  <si>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</si>
  <si>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</si>
  <si>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</si>
  <si>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</si>
  <si>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</si>
  <si>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</si>
  <si>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</si>
  <si>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</si>
  <si>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</si>
  <si>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</si>
  <si>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</si>
  <si>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</si>
  <si>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</si>
  <si>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</si>
  <si>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</si>
  <si>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</si>
  <si>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</si>
  <si>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</si>
  <si>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</si>
  <si>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</si>
  <si>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</si>
  <si>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</si>
  <si>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</si>
  <si>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</si>
  <si>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ESTADO EPS AGOSTO 2022</t>
  </si>
  <si>
    <t>FACTURA NO RADICADA</t>
  </si>
  <si>
    <t>FACTURA</t>
  </si>
  <si>
    <t>LLAVE</t>
  </si>
  <si>
    <t>CHSD_893</t>
  </si>
  <si>
    <t>901131670_CHSD_893</t>
  </si>
  <si>
    <t>CHSG_18274</t>
  </si>
  <si>
    <t>901131670_CHSG_18274</t>
  </si>
  <si>
    <t>CHSG_26024</t>
  </si>
  <si>
    <t>901131670_CHSG_26024</t>
  </si>
  <si>
    <t>CHSG_26025</t>
  </si>
  <si>
    <t>901131670_CHSG_26025</t>
  </si>
  <si>
    <t>CHSG_26026</t>
  </si>
  <si>
    <t>901131670_CHSG_26026</t>
  </si>
  <si>
    <t>CHSG_26027</t>
  </si>
  <si>
    <t>901131670_CHSG_26027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</si>
  <si>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</si>
  <si>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</si>
  <si>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</si>
  <si>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</si>
  <si>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</si>
  <si>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</si>
  <si>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</si>
  <si>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</si>
  <si>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</si>
  <si>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</si>
  <si>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</si>
  <si>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</si>
  <si>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</si>
  <si>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</si>
  <si>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</si>
  <si>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</si>
  <si>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</si>
  <si>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</si>
  <si>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</si>
  <si>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</si>
  <si>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</si>
  <si>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</si>
  <si>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</si>
  <si>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29 DE 2022</t>
  </si>
  <si>
    <t xml:space="preserve">Señores  SINERGIA </t>
  </si>
  <si>
    <t>NIT: 901131670</t>
  </si>
  <si>
    <t>A continuacion me permito remitir   nuestra respuesta al estado de cartera presentado en la fecha: 19/08/2022</t>
  </si>
  <si>
    <t>Con Corte al dia :31/07/2022</t>
  </si>
  <si>
    <t>COMPROMISO POR PARTE DE LA EPS DE CREACIÓN DE ESTE PRESTADOR - PARAMETRIZACIÓN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</si>
</sst>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_-&quot;$&quot;\ * #,##0_-;\-&quot;$&quot;\ * #,##0_-;_-&quot;$&quot;\ * &quot;-&quot;??_-;_-@_-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4" fontId="0" fillId="0" borderId="1" xfId="2" applyNumberFormat="1" applyFont="1" applyBorder="1"/>
    <xf numFmtId="0" fontId="0" fillId="0" borderId="1" xfId="0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167" fontId="0" fillId="0" borderId="1" xfId="3" applyNumberFormat="1" applyFont="1" applyBorder="1"/>
    <xf numFmtId="167" fontId="0" fillId="0" borderId="0" xfId="3" applyNumberFormat="1" applyFont="1"/>
    <xf numFmtId="0" fontId="0" fillId="2" borderId="1" xfId="0" applyFill="1" applyBorder="1" applyAlignment="1">
      <alignment horizontal="center" vertical="center" wrapText="1"/>
    </xf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0" fontId="7" fillId="0" borderId="0" xfId="4" applyFont="1"/>
    <xf numFmtId="42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" fontId="6" fillId="0" borderId="13" xfId="4" applyNumberFormat="1" applyFont="1" applyBorder="1" applyAlignment="1">
      <alignment horizontal="center"/>
    </xf>
    <xf numFmtId="168" fontId="6" fillId="0" borderId="13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0" fontId="6" fillId="0" borderId="13" xfId="4" applyFont="1" applyBorder="1" applyAlignment="1">
      <alignment horizontal="center"/>
    </xf>
    <xf numFmtId="0" fontId="6" fillId="0" borderId="14" xfId="4" applyFont="1" applyBorder="1" applyAlignment="1">
      <alignment horizontal="center"/>
    </xf>
    <xf numFmtId="168" fontId="6" fillId="0" borderId="14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9" xfId="4" applyNumberFormat="1" applyFont="1" applyBorder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</cellXfs>
  <cellStyles count="5">
    <cellStyle name="Millares" xfId="2" builtinId="3"/>
    <cellStyle name="Millares [0]" xfId="1" builtinId="6"/>
    <cellStyle name="Moneda" xfId="3" builtinId="4"/>
    <cellStyle name="Normal" xfId="0" builtinId="0"/>
    <cellStyle name="Normal 2" xfId="4" xr:uid="{7906AFC8-02CF-4D5E-91E4-F9FA8A38B1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2D6455D-4D71-42D3-AA3D-CDE149FCB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showGridLines="0" workbookViewId="0">
      <selection activeCell="B19" sqref="B19"/>
    </sheetView>
  </sheetViews>
  <sheetFormatPr baseColWidth="10" defaultRowHeight="15" x14ac:dyDescent="0.25"/>
  <cols>
    <col min="1" max="1" width="13.7109375" customWidth="1"/>
    <col min="2" max="2" width="15.140625" bestFit="1" customWidth="1"/>
    <col min="4" max="4" width="15.42578125" customWidth="1"/>
    <col min="5" max="5" width="17.85546875" customWidth="1"/>
    <col min="6" max="8" width="11.5703125" bestFit="1" customWidth="1"/>
    <col min="9" max="9" width="15.28515625" bestFit="1" customWidth="1"/>
    <col min="10" max="10" width="17.7109375" customWidth="1"/>
    <col min="12" max="12" width="14.42578125" customWidth="1"/>
    <col min="13" max="13" width="15.28515625" bestFit="1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5" t="s">
        <v>20</v>
      </c>
      <c r="E1" s="1" t="s">
        <v>11</v>
      </c>
      <c r="F1" s="2" t="s">
        <v>2</v>
      </c>
      <c r="G1" s="3" t="s">
        <v>3</v>
      </c>
      <c r="H1" s="3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</row>
    <row r="2" spans="1:13" x14ac:dyDescent="0.25">
      <c r="A2" s="6" t="s">
        <v>21</v>
      </c>
      <c r="B2" s="6">
        <v>901131670</v>
      </c>
      <c r="C2" s="6" t="s">
        <v>22</v>
      </c>
      <c r="D2" s="6" t="s">
        <v>12</v>
      </c>
      <c r="E2" s="6" t="s">
        <v>18</v>
      </c>
      <c r="F2" s="6">
        <v>893</v>
      </c>
      <c r="G2" s="7">
        <v>44858</v>
      </c>
      <c r="H2" s="7"/>
      <c r="I2" s="6">
        <v>1292720</v>
      </c>
      <c r="J2" s="6"/>
      <c r="K2" s="6"/>
      <c r="L2" s="6"/>
      <c r="M2" s="6">
        <v>1292720</v>
      </c>
    </row>
    <row r="3" spans="1:13" x14ac:dyDescent="0.25">
      <c r="A3" s="6" t="s">
        <v>21</v>
      </c>
      <c r="B3" s="6">
        <v>901131670</v>
      </c>
      <c r="C3" s="6" t="s">
        <v>22</v>
      </c>
      <c r="D3" s="6" t="s">
        <v>13</v>
      </c>
      <c r="E3" s="6" t="s">
        <v>19</v>
      </c>
      <c r="F3" s="6">
        <v>18274</v>
      </c>
      <c r="G3" s="7">
        <v>44531</v>
      </c>
      <c r="H3" s="7">
        <v>44446</v>
      </c>
      <c r="I3" s="6">
        <v>770000</v>
      </c>
      <c r="J3" s="6"/>
      <c r="K3" s="6"/>
      <c r="L3" s="6"/>
      <c r="M3" s="6">
        <v>770000</v>
      </c>
    </row>
    <row r="4" spans="1:13" x14ac:dyDescent="0.25">
      <c r="A4" s="6" t="s">
        <v>21</v>
      </c>
      <c r="B4" s="6">
        <v>901131670</v>
      </c>
      <c r="C4" s="6" t="s">
        <v>22</v>
      </c>
      <c r="D4" s="6" t="s">
        <v>14</v>
      </c>
      <c r="E4" s="6" t="s">
        <v>19</v>
      </c>
      <c r="F4" s="6">
        <v>26024</v>
      </c>
      <c r="G4" s="7">
        <v>44776</v>
      </c>
      <c r="H4" s="7">
        <v>44715</v>
      </c>
      <c r="I4" s="6">
        <v>51766</v>
      </c>
      <c r="J4" s="6"/>
      <c r="K4" s="6"/>
      <c r="L4" s="6"/>
      <c r="M4" s="6">
        <v>51766</v>
      </c>
    </row>
    <row r="5" spans="1:13" x14ac:dyDescent="0.25">
      <c r="A5" s="6" t="s">
        <v>21</v>
      </c>
      <c r="B5" s="6">
        <v>901131670</v>
      </c>
      <c r="C5" s="6" t="s">
        <v>22</v>
      </c>
      <c r="D5" s="6" t="s">
        <v>15</v>
      </c>
      <c r="E5" s="6" t="s">
        <v>19</v>
      </c>
      <c r="F5" s="6">
        <v>26025</v>
      </c>
      <c r="G5" s="7">
        <v>44776</v>
      </c>
      <c r="H5" s="7">
        <v>44715</v>
      </c>
      <c r="I5" s="6">
        <v>2003716</v>
      </c>
      <c r="J5" s="6"/>
      <c r="K5" s="6"/>
      <c r="L5" s="6"/>
      <c r="M5" s="6">
        <v>2003716</v>
      </c>
    </row>
    <row r="6" spans="1:13" x14ac:dyDescent="0.25">
      <c r="A6" s="6" t="s">
        <v>21</v>
      </c>
      <c r="B6" s="6">
        <v>901131670</v>
      </c>
      <c r="C6" s="6" t="s">
        <v>22</v>
      </c>
      <c r="D6" s="6" t="s">
        <v>16</v>
      </c>
      <c r="E6" s="6" t="s">
        <v>19</v>
      </c>
      <c r="F6" s="6">
        <v>26026</v>
      </c>
      <c r="G6" s="7">
        <v>44776</v>
      </c>
      <c r="H6" s="7">
        <v>44715</v>
      </c>
      <c r="I6" s="6">
        <v>59309</v>
      </c>
      <c r="J6" s="6"/>
      <c r="K6" s="6"/>
      <c r="L6" s="6"/>
      <c r="M6" s="6">
        <v>59309</v>
      </c>
    </row>
    <row r="7" spans="1:13" x14ac:dyDescent="0.25">
      <c r="A7" s="6" t="s">
        <v>21</v>
      </c>
      <c r="B7" s="6">
        <v>901131670</v>
      </c>
      <c r="C7" s="6" t="s">
        <v>22</v>
      </c>
      <c r="D7" s="6" t="s">
        <v>17</v>
      </c>
      <c r="E7" s="6" t="s">
        <v>19</v>
      </c>
      <c r="F7" s="6">
        <v>26027</v>
      </c>
      <c r="G7" s="7">
        <v>44776</v>
      </c>
      <c r="H7" s="7">
        <v>44715</v>
      </c>
      <c r="I7" s="6">
        <v>51766</v>
      </c>
      <c r="J7" s="6"/>
      <c r="K7" s="6"/>
      <c r="L7" s="6"/>
      <c r="M7" s="6">
        <v>51766</v>
      </c>
    </row>
  </sheetData>
  <autoFilter ref="A1:M7" xr:uid="{00000000-0001-0000-0000-000000000000}"/>
  <dataValidations count="3">
    <dataValidation type="textLength" allowBlank="1" showInputMessage="1" showErrorMessage="1" errorTitle="ERROR" error="El prefijo no debe superar los 4 caracteres" sqref="D2:D7 E2:E1048576" xr:uid="{00000000-0002-0000-0000-000000000000}">
      <formula1>0</formula1>
      <formula2>4</formula2>
    </dataValidation>
    <dataValidation type="whole" allowBlank="1" showInputMessage="1" showErrorMessage="1" errorTitle="ERROR" error="Datos no validos" sqref="F2:F1048576" xr:uid="{00000000-0002-0000-0000-000001000000}">
      <formula1>1</formula1>
      <formula2>9999999999999</formula2>
    </dataValidation>
    <dataValidation type="date" allowBlank="1" showInputMessage="1" showErrorMessage="1" sqref="G1:H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61F40-C167-44F5-91FB-4B44F33ACA29}">
  <dimension ref="A1:AQ8"/>
  <sheetViews>
    <sheetView showGridLines="0" zoomScale="85" zoomScaleNormal="85" workbookViewId="0">
      <selection activeCell="K1" sqref="K1"/>
    </sheetView>
  </sheetViews>
  <sheetFormatPr baseColWidth="10" defaultRowHeight="15" x14ac:dyDescent="0.25"/>
  <cols>
    <col min="1" max="1" width="10" bestFit="1" customWidth="1"/>
    <col min="2" max="2" width="9.7109375" bestFit="1" customWidth="1"/>
    <col min="3" max="3" width="10.570312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1.85546875" bestFit="1" customWidth="1"/>
    <col min="9" max="9" width="22.28515625" bestFit="1" customWidth="1"/>
    <col min="10" max="10" width="11.140625" bestFit="1" customWidth="1"/>
    <col min="11" max="12" width="14.5703125" bestFit="1" customWidth="1"/>
    <col min="13" max="13" width="28.140625" bestFit="1" customWidth="1"/>
    <col min="14" max="14" width="26.85546875" customWidth="1"/>
    <col min="15" max="16" width="12.140625" bestFit="1" customWidth="1"/>
    <col min="17" max="17" width="11.85546875" bestFit="1" customWidth="1"/>
    <col min="18" max="18" width="10.85546875" bestFit="1" customWidth="1"/>
    <col min="19" max="20" width="12.42578125" bestFit="1" customWidth="1"/>
    <col min="21" max="21" width="10.140625" bestFit="1" customWidth="1"/>
    <col min="22" max="22" width="11.5703125" bestFit="1" customWidth="1"/>
    <col min="23" max="23" width="11.140625" bestFit="1" customWidth="1"/>
    <col min="24" max="24" width="11.85546875" bestFit="1" customWidth="1"/>
    <col min="25" max="25" width="11.140625" bestFit="1" customWidth="1"/>
    <col min="26" max="26" width="13.7109375" bestFit="1" customWidth="1"/>
    <col min="27" max="27" width="14.140625" bestFit="1" customWidth="1"/>
    <col min="29" max="29" width="11.140625" bestFit="1" customWidth="1"/>
    <col min="30" max="30" width="15.28515625" bestFit="1" customWidth="1"/>
    <col min="31" max="31" width="12.85546875" bestFit="1" customWidth="1"/>
    <col min="33" max="33" width="12.7109375" bestFit="1" customWidth="1"/>
    <col min="35" max="35" width="13.140625" bestFit="1" customWidth="1"/>
    <col min="36" max="36" width="11.28515625" bestFit="1" customWidth="1"/>
    <col min="37" max="37" width="12.28515625" bestFit="1" customWidth="1"/>
    <col min="38" max="38" width="12.42578125" bestFit="1" customWidth="1"/>
    <col min="39" max="39" width="11" bestFit="1" customWidth="1"/>
    <col min="40" max="40" width="16.85546875" bestFit="1" customWidth="1"/>
    <col min="41" max="41" width="25.5703125" bestFit="1" customWidth="1"/>
    <col min="42" max="42" width="16.28515625" bestFit="1" customWidth="1"/>
    <col min="43" max="43" width="9" bestFit="1" customWidth="1"/>
  </cols>
  <sheetData>
    <row r="1" spans="1:43" x14ac:dyDescent="0.25">
      <c r="K1" s="12">
        <f>SUBTOTAL(9,K3:K8)</f>
        <v>4229277</v>
      </c>
      <c r="L1" s="12">
        <f>SUBTOTAL(9,L3:L8)</f>
        <v>4229277</v>
      </c>
    </row>
    <row r="2" spans="1:43" ht="39.950000000000003" customHeight="1" x14ac:dyDescent="0.25">
      <c r="A2" s="10" t="s">
        <v>23</v>
      </c>
      <c r="B2" s="10" t="s">
        <v>24</v>
      </c>
      <c r="C2" s="10" t="s">
        <v>25</v>
      </c>
      <c r="D2" s="10" t="s">
        <v>26</v>
      </c>
      <c r="E2" s="10" t="s">
        <v>27</v>
      </c>
      <c r="F2" s="10" t="s">
        <v>28</v>
      </c>
      <c r="G2" s="10" t="s">
        <v>29</v>
      </c>
      <c r="H2" s="13" t="s">
        <v>67</v>
      </c>
      <c r="I2" s="13" t="s">
        <v>68</v>
      </c>
      <c r="J2" s="10" t="s">
        <v>30</v>
      </c>
      <c r="K2" s="10" t="s">
        <v>31</v>
      </c>
      <c r="L2" s="10" t="s">
        <v>32</v>
      </c>
      <c r="M2" s="10" t="s">
        <v>33</v>
      </c>
      <c r="N2" s="10" t="s">
        <v>65</v>
      </c>
      <c r="O2" s="10" t="s">
        <v>34</v>
      </c>
      <c r="P2" s="10" t="s">
        <v>35</v>
      </c>
      <c r="Q2" s="10" t="s">
        <v>36</v>
      </c>
      <c r="R2" s="10" t="s">
        <v>37</v>
      </c>
      <c r="S2" s="10" t="s">
        <v>38</v>
      </c>
      <c r="T2" s="10" t="s">
        <v>39</v>
      </c>
      <c r="U2" s="10" t="s">
        <v>40</v>
      </c>
      <c r="V2" s="10" t="s">
        <v>41</v>
      </c>
      <c r="W2" s="10" t="s">
        <v>42</v>
      </c>
      <c r="X2" s="10" t="s">
        <v>43</v>
      </c>
      <c r="Y2" s="10" t="s">
        <v>44</v>
      </c>
      <c r="Z2" s="10" t="s">
        <v>45</v>
      </c>
      <c r="AA2" s="10" t="s">
        <v>46</v>
      </c>
      <c r="AB2" s="10" t="s">
        <v>47</v>
      </c>
      <c r="AC2" s="10" t="s">
        <v>48</v>
      </c>
      <c r="AD2" s="10" t="s">
        <v>49</v>
      </c>
      <c r="AE2" s="10" t="s">
        <v>50</v>
      </c>
      <c r="AF2" s="10" t="s">
        <v>51</v>
      </c>
      <c r="AG2" s="10" t="s">
        <v>52</v>
      </c>
      <c r="AH2" s="10" t="s">
        <v>53</v>
      </c>
      <c r="AI2" s="10" t="s">
        <v>54</v>
      </c>
      <c r="AJ2" s="10" t="s">
        <v>55</v>
      </c>
      <c r="AK2" s="10" t="s">
        <v>56</v>
      </c>
      <c r="AL2" s="10" t="s">
        <v>57</v>
      </c>
      <c r="AM2" s="10" t="s">
        <v>58</v>
      </c>
      <c r="AN2" s="10" t="s">
        <v>59</v>
      </c>
      <c r="AO2" s="10" t="s">
        <v>60</v>
      </c>
      <c r="AP2" s="10" t="s">
        <v>61</v>
      </c>
      <c r="AQ2" s="10" t="s">
        <v>62</v>
      </c>
    </row>
    <row r="3" spans="1:43" x14ac:dyDescent="0.25">
      <c r="A3" s="8">
        <v>901131670</v>
      </c>
      <c r="B3" s="8" t="s">
        <v>22</v>
      </c>
      <c r="C3" s="8" t="s">
        <v>18</v>
      </c>
      <c r="D3" s="8">
        <v>893</v>
      </c>
      <c r="E3" s="8"/>
      <c r="F3" s="8"/>
      <c r="G3" s="8"/>
      <c r="H3" s="8" t="s">
        <v>69</v>
      </c>
      <c r="I3" s="8" t="s">
        <v>70</v>
      </c>
      <c r="J3" s="9">
        <v>44858</v>
      </c>
      <c r="K3" s="11">
        <v>1292720</v>
      </c>
      <c r="L3" s="11">
        <v>1292720</v>
      </c>
      <c r="M3" s="8" t="s">
        <v>63</v>
      </c>
      <c r="N3" s="8" t="s">
        <v>66</v>
      </c>
      <c r="O3" s="8" t="s">
        <v>64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>
        <v>20220829</v>
      </c>
    </row>
    <row r="4" spans="1:43" x14ac:dyDescent="0.25">
      <c r="A4" s="8">
        <v>901131670</v>
      </c>
      <c r="B4" s="8" t="s">
        <v>22</v>
      </c>
      <c r="C4" s="8" t="s">
        <v>19</v>
      </c>
      <c r="D4" s="8">
        <v>18274</v>
      </c>
      <c r="E4" s="8"/>
      <c r="F4" s="8"/>
      <c r="G4" s="8"/>
      <c r="H4" s="8" t="s">
        <v>71</v>
      </c>
      <c r="I4" s="8" t="s">
        <v>72</v>
      </c>
      <c r="J4" s="9">
        <v>44531</v>
      </c>
      <c r="K4" s="11">
        <v>770000</v>
      </c>
      <c r="L4" s="11">
        <v>770000</v>
      </c>
      <c r="M4" s="8" t="s">
        <v>63</v>
      </c>
      <c r="N4" s="8" t="s">
        <v>66</v>
      </c>
      <c r="O4" s="8" t="s">
        <v>64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>
        <v>44446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>
        <v>20220829</v>
      </c>
    </row>
    <row r="5" spans="1:43" x14ac:dyDescent="0.25">
      <c r="A5" s="8">
        <v>901131670</v>
      </c>
      <c r="B5" s="8" t="s">
        <v>22</v>
      </c>
      <c r="C5" s="8" t="s">
        <v>19</v>
      </c>
      <c r="D5" s="8">
        <v>26024</v>
      </c>
      <c r="E5" s="8"/>
      <c r="F5" s="8"/>
      <c r="G5" s="8"/>
      <c r="H5" s="8" t="s">
        <v>73</v>
      </c>
      <c r="I5" s="8" t="s">
        <v>74</v>
      </c>
      <c r="J5" s="9">
        <v>44776</v>
      </c>
      <c r="K5" s="11">
        <v>51766</v>
      </c>
      <c r="L5" s="11">
        <v>51766</v>
      </c>
      <c r="M5" s="8" t="s">
        <v>63</v>
      </c>
      <c r="N5" s="8" t="s">
        <v>66</v>
      </c>
      <c r="O5" s="8" t="s">
        <v>64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>
        <v>44715</v>
      </c>
      <c r="AG5" s="8"/>
      <c r="AH5" s="8"/>
      <c r="AI5" s="8"/>
      <c r="AJ5" s="8"/>
      <c r="AK5" s="8"/>
      <c r="AL5" s="8"/>
      <c r="AM5" s="8"/>
      <c r="AN5" s="8"/>
      <c r="AO5" s="8"/>
      <c r="AP5" s="8"/>
      <c r="AQ5" s="8">
        <v>20220829</v>
      </c>
    </row>
    <row r="6" spans="1:43" x14ac:dyDescent="0.25">
      <c r="A6" s="8">
        <v>901131670</v>
      </c>
      <c r="B6" s="8" t="s">
        <v>22</v>
      </c>
      <c r="C6" s="8" t="s">
        <v>19</v>
      </c>
      <c r="D6" s="8">
        <v>26025</v>
      </c>
      <c r="E6" s="8"/>
      <c r="F6" s="8"/>
      <c r="G6" s="8"/>
      <c r="H6" s="8" t="s">
        <v>75</v>
      </c>
      <c r="I6" s="8" t="s">
        <v>76</v>
      </c>
      <c r="J6" s="9">
        <v>44776</v>
      </c>
      <c r="K6" s="11">
        <v>2003716</v>
      </c>
      <c r="L6" s="11">
        <v>2003716</v>
      </c>
      <c r="M6" s="8" t="s">
        <v>63</v>
      </c>
      <c r="N6" s="8" t="s">
        <v>66</v>
      </c>
      <c r="O6" s="8" t="s">
        <v>64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9">
        <v>44715</v>
      </c>
      <c r="AG6" s="8"/>
      <c r="AH6" s="8"/>
      <c r="AI6" s="8"/>
      <c r="AJ6" s="8"/>
      <c r="AK6" s="8"/>
      <c r="AL6" s="8"/>
      <c r="AM6" s="8"/>
      <c r="AN6" s="8"/>
      <c r="AO6" s="8"/>
      <c r="AP6" s="8"/>
      <c r="AQ6" s="8">
        <v>20220829</v>
      </c>
    </row>
    <row r="7" spans="1:43" x14ac:dyDescent="0.25">
      <c r="A7" s="8">
        <v>901131670</v>
      </c>
      <c r="B7" s="8" t="s">
        <v>22</v>
      </c>
      <c r="C7" s="8" t="s">
        <v>19</v>
      </c>
      <c r="D7" s="8">
        <v>26026</v>
      </c>
      <c r="E7" s="8"/>
      <c r="F7" s="8"/>
      <c r="G7" s="8"/>
      <c r="H7" s="8" t="s">
        <v>77</v>
      </c>
      <c r="I7" s="8" t="s">
        <v>78</v>
      </c>
      <c r="J7" s="9">
        <v>44776</v>
      </c>
      <c r="K7" s="11">
        <v>59309</v>
      </c>
      <c r="L7" s="11">
        <v>59309</v>
      </c>
      <c r="M7" s="8" t="s">
        <v>63</v>
      </c>
      <c r="N7" s="8" t="s">
        <v>66</v>
      </c>
      <c r="O7" s="8" t="s">
        <v>64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9">
        <v>44715</v>
      </c>
      <c r="AG7" s="8"/>
      <c r="AH7" s="8"/>
      <c r="AI7" s="8"/>
      <c r="AJ7" s="8"/>
      <c r="AK7" s="8"/>
      <c r="AL7" s="8"/>
      <c r="AM7" s="8"/>
      <c r="AN7" s="8"/>
      <c r="AO7" s="8"/>
      <c r="AP7" s="8"/>
      <c r="AQ7" s="8">
        <v>20220829</v>
      </c>
    </row>
    <row r="8" spans="1:43" x14ac:dyDescent="0.25">
      <c r="A8" s="8">
        <v>901131670</v>
      </c>
      <c r="B8" s="8" t="s">
        <v>22</v>
      </c>
      <c r="C8" s="8" t="s">
        <v>19</v>
      </c>
      <c r="D8" s="8">
        <v>26027</v>
      </c>
      <c r="E8" s="8"/>
      <c r="F8" s="8"/>
      <c r="G8" s="8"/>
      <c r="H8" s="8" t="s">
        <v>79</v>
      </c>
      <c r="I8" s="8" t="s">
        <v>80</v>
      </c>
      <c r="J8" s="9">
        <v>44776</v>
      </c>
      <c r="K8" s="11">
        <v>51766</v>
      </c>
      <c r="L8" s="11">
        <v>51766</v>
      </c>
      <c r="M8" s="8" t="s">
        <v>63</v>
      </c>
      <c r="N8" s="8" t="s">
        <v>66</v>
      </c>
      <c r="O8" s="8" t="s">
        <v>64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9">
        <v>44715</v>
      </c>
      <c r="AG8" s="8"/>
      <c r="AH8" s="8"/>
      <c r="AI8" s="8"/>
      <c r="AJ8" s="8"/>
      <c r="AK8" s="8"/>
      <c r="AL8" s="8"/>
      <c r="AM8" s="8"/>
      <c r="AN8" s="8"/>
      <c r="AO8" s="8"/>
      <c r="AP8" s="8"/>
      <c r="AQ8" s="8">
        <v>20220829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E62A4-CB30-4B48-A2FC-9B5FFAECF48E}">
  <dimension ref="B1:L39"/>
  <sheetViews>
    <sheetView showGridLines="0" tabSelected="1" topLeftCell="A9" zoomScale="90" zoomScaleNormal="90" zoomScaleSheetLayoutView="100" workbookViewId="0">
      <selection activeCell="L24" sqref="L24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7" width="11.42578125" style="14"/>
    <col min="8" max="8" width="11.5703125" style="14" bestFit="1" customWidth="1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81</v>
      </c>
      <c r="E2" s="18"/>
      <c r="F2" s="18"/>
      <c r="G2" s="18"/>
      <c r="H2" s="18"/>
      <c r="I2" s="19"/>
      <c r="J2" s="20" t="s">
        <v>82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83</v>
      </c>
      <c r="E4" s="18"/>
      <c r="F4" s="18"/>
      <c r="G4" s="18"/>
      <c r="H4" s="18"/>
      <c r="I4" s="19"/>
      <c r="J4" s="20" t="s">
        <v>84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104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105</v>
      </c>
      <c r="J12" s="34"/>
    </row>
    <row r="13" spans="2:10" x14ac:dyDescent="0.2">
      <c r="B13" s="33"/>
      <c r="C13" s="14" t="s">
        <v>106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107</v>
      </c>
      <c r="J15" s="34"/>
    </row>
    <row r="16" spans="2:10" x14ac:dyDescent="0.2">
      <c r="B16" s="33"/>
      <c r="C16" s="36"/>
      <c r="J16" s="34"/>
    </row>
    <row r="17" spans="2:12" x14ac:dyDescent="0.2">
      <c r="B17" s="33"/>
      <c r="C17" s="14" t="s">
        <v>108</v>
      </c>
      <c r="D17" s="35"/>
      <c r="H17" s="37" t="s">
        <v>85</v>
      </c>
      <c r="I17" s="37" t="s">
        <v>86</v>
      </c>
      <c r="J17" s="34"/>
    </row>
    <row r="18" spans="2:12" x14ac:dyDescent="0.2">
      <c r="B18" s="33"/>
      <c r="C18" s="38" t="s">
        <v>87</v>
      </c>
      <c r="D18" s="38"/>
      <c r="E18" s="38"/>
      <c r="F18" s="38"/>
      <c r="H18" s="37">
        <v>6</v>
      </c>
      <c r="I18" s="39">
        <v>4229277</v>
      </c>
      <c r="J18" s="34"/>
    </row>
    <row r="19" spans="2:12" x14ac:dyDescent="0.2">
      <c r="B19" s="33"/>
      <c r="C19" s="14" t="s">
        <v>88</v>
      </c>
      <c r="H19" s="40"/>
      <c r="I19" s="41"/>
      <c r="J19" s="34"/>
      <c r="L19" s="14" t="s">
        <v>89</v>
      </c>
    </row>
    <row r="20" spans="2:12" x14ac:dyDescent="0.2">
      <c r="B20" s="33"/>
      <c r="C20" s="14" t="s">
        <v>90</v>
      </c>
      <c r="H20" s="40"/>
      <c r="I20" s="41"/>
      <c r="J20" s="34"/>
    </row>
    <row r="21" spans="2:12" x14ac:dyDescent="0.2">
      <c r="B21" s="33"/>
      <c r="C21" s="14" t="s">
        <v>91</v>
      </c>
      <c r="H21" s="40">
        <v>6</v>
      </c>
      <c r="I21" s="41">
        <v>4229277</v>
      </c>
      <c r="J21" s="34"/>
    </row>
    <row r="22" spans="2:12" x14ac:dyDescent="0.2">
      <c r="B22" s="33"/>
      <c r="C22" s="14" t="s">
        <v>92</v>
      </c>
      <c r="H22" s="40"/>
      <c r="I22" s="41"/>
      <c r="J22" s="34"/>
    </row>
    <row r="23" spans="2:12" x14ac:dyDescent="0.2">
      <c r="B23" s="33"/>
      <c r="C23" s="14" t="s">
        <v>93</v>
      </c>
      <c r="H23" s="42"/>
      <c r="I23" s="43"/>
      <c r="J23" s="34"/>
    </row>
    <row r="24" spans="2:12" x14ac:dyDescent="0.2">
      <c r="B24" s="33"/>
      <c r="C24" s="38" t="s">
        <v>94</v>
      </c>
      <c r="D24" s="38"/>
      <c r="E24" s="38"/>
      <c r="F24" s="38"/>
      <c r="H24" s="37">
        <f>SUM(H19:H23)</f>
        <v>6</v>
      </c>
      <c r="I24" s="44">
        <f>(I19+I20+I21+I22+I23)</f>
        <v>4229277</v>
      </c>
      <c r="J24" s="34"/>
      <c r="L24" s="38" t="s">
        <v>109</v>
      </c>
    </row>
    <row r="25" spans="2:12" x14ac:dyDescent="0.2">
      <c r="B25" s="33"/>
      <c r="C25" s="14" t="s">
        <v>95</v>
      </c>
      <c r="H25" s="40"/>
      <c r="I25" s="41"/>
      <c r="J25" s="34"/>
    </row>
    <row r="26" spans="2:12" ht="13.5" thickBot="1" x14ac:dyDescent="0.25">
      <c r="B26" s="33"/>
      <c r="C26" s="14" t="s">
        <v>96</v>
      </c>
      <c r="H26" s="45"/>
      <c r="I26" s="46"/>
      <c r="J26" s="34"/>
    </row>
    <row r="27" spans="2:12" ht="12.75" customHeight="1" x14ac:dyDescent="0.2">
      <c r="B27" s="33"/>
      <c r="C27" s="38" t="s">
        <v>97</v>
      </c>
      <c r="D27" s="38"/>
      <c r="E27" s="38"/>
      <c r="F27" s="38"/>
      <c r="H27" s="40">
        <f>H25+H26</f>
        <v>0</v>
      </c>
      <c r="I27" s="44">
        <f>(I26+I25)</f>
        <v>0</v>
      </c>
      <c r="J27" s="34"/>
    </row>
    <row r="28" spans="2:12" x14ac:dyDescent="0.2">
      <c r="B28" s="33"/>
      <c r="C28" s="14" t="s">
        <v>98</v>
      </c>
      <c r="D28" s="38"/>
      <c r="E28" s="38"/>
      <c r="F28" s="38"/>
      <c r="H28" s="47"/>
      <c r="I28" s="43"/>
      <c r="J28" s="34"/>
    </row>
    <row r="29" spans="2:12" x14ac:dyDescent="0.2">
      <c r="B29" s="33"/>
      <c r="C29" s="38" t="s">
        <v>99</v>
      </c>
      <c r="D29" s="38"/>
      <c r="E29" s="38"/>
      <c r="F29" s="38"/>
      <c r="H29" s="37">
        <f>H28</f>
        <v>0</v>
      </c>
      <c r="I29" s="44">
        <f>I28</f>
        <v>0</v>
      </c>
      <c r="J29" s="34"/>
    </row>
    <row r="30" spans="2:12" x14ac:dyDescent="0.2">
      <c r="B30" s="33"/>
      <c r="C30" s="38"/>
      <c r="D30" s="38"/>
      <c r="E30" s="38"/>
      <c r="F30" s="38"/>
      <c r="H30" s="37"/>
      <c r="I30" s="44"/>
      <c r="J30" s="34"/>
    </row>
    <row r="31" spans="2:12" ht="13.5" thickBot="1" x14ac:dyDescent="0.25">
      <c r="B31" s="33"/>
      <c r="C31" s="38" t="s">
        <v>100</v>
      </c>
      <c r="D31" s="38"/>
      <c r="H31" s="48">
        <f>(H24+H27+H29)</f>
        <v>6</v>
      </c>
      <c r="I31" s="49">
        <f>(I24+I27+I29)</f>
        <v>4229277</v>
      </c>
      <c r="J31" s="34"/>
    </row>
    <row r="32" spans="2:12" ht="13.5" thickTop="1" x14ac:dyDescent="0.2">
      <c r="B32" s="33"/>
      <c r="C32" s="38"/>
      <c r="D32" s="38"/>
      <c r="H32" s="50"/>
      <c r="I32" s="41"/>
      <c r="J32" s="34"/>
    </row>
    <row r="33" spans="2:10" x14ac:dyDescent="0.2">
      <c r="B33" s="33"/>
      <c r="G33" s="50"/>
      <c r="H33" s="50"/>
      <c r="I33" s="50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ht="13.5" thickBot="1" x14ac:dyDescent="0.25">
      <c r="B36" s="33"/>
      <c r="C36" s="51"/>
      <c r="D36" s="51"/>
      <c r="G36" s="51" t="s">
        <v>101</v>
      </c>
      <c r="H36" s="51"/>
      <c r="I36" s="50"/>
      <c r="J36" s="34"/>
    </row>
    <row r="37" spans="2:10" x14ac:dyDescent="0.2">
      <c r="B37" s="33"/>
      <c r="C37" s="50" t="s">
        <v>102</v>
      </c>
      <c r="D37" s="50"/>
      <c r="G37" s="50" t="s">
        <v>103</v>
      </c>
      <c r="H37" s="50"/>
      <c r="I37" s="50"/>
      <c r="J37" s="34"/>
    </row>
    <row r="38" spans="2:10" ht="18.75" customHeight="1" x14ac:dyDescent="0.2">
      <c r="B38" s="33"/>
      <c r="G38" s="50"/>
      <c r="H38" s="50"/>
      <c r="I38" s="50"/>
      <c r="J38" s="34"/>
    </row>
    <row r="39" spans="2:10" ht="13.5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2022-08-30T19:41:02Z</dcterms:modified>
</cp:coreProperties>
</file>