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-120" yWindow="-120" windowWidth="15480" windowHeight="4755" activeTab="3"/>
  </bookViews>
  <sheets>
    <sheet name="INFO IPS" sheetId="2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FACTURA'!$A$2:$AR$90</definedName>
    <definedName name="_xlnm._FilterDatabase" localSheetId="0" hidden="1">'INFO IPS'!$A$1:$H$78</definedName>
  </definedNames>
  <calcPr calcId="152511"/>
  <pivotCaches>
    <pivotCache cacheId="11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5" l="1"/>
  <c r="I30" i="5" s="1"/>
  <c r="I24" i="5"/>
  <c r="H30" i="5"/>
  <c r="I25" i="5"/>
  <c r="H25" i="5"/>
  <c r="I31" i="5" l="1"/>
  <c r="H31" i="5"/>
  <c r="L1" i="3" l="1"/>
  <c r="AJ1" i="3" l="1"/>
  <c r="AI1" i="3"/>
  <c r="U1" i="3"/>
  <c r="T1" i="3"/>
  <c r="R1" i="3"/>
  <c r="Q1" i="3"/>
  <c r="P1" i="3"/>
  <c r="O1" i="3"/>
  <c r="I1" i="3"/>
  <c r="H1" i="3"/>
  <c r="G90" i="2" l="1"/>
  <c r="F90" i="2"/>
</calcChain>
</file>

<file path=xl/sharedStrings.xml><?xml version="1.0" encoding="utf-8"?>
<sst xmlns="http://schemas.openxmlformats.org/spreadsheetml/2006/main" count="966" uniqueCount="182">
  <si>
    <t>06/07/2022</t>
  </si>
  <si>
    <t>07/07/2022</t>
  </si>
  <si>
    <t>01/07/2022</t>
  </si>
  <si>
    <t>16/06/2022</t>
  </si>
  <si>
    <t>14/07/2022</t>
  </si>
  <si>
    <t>13/07/2022</t>
  </si>
  <si>
    <t>31/05/2022</t>
  </si>
  <si>
    <t>28/05/2022</t>
  </si>
  <si>
    <t>12/05/2022</t>
  </si>
  <si>
    <t>26/05/2022</t>
  </si>
  <si>
    <t>13/04/2022</t>
  </si>
  <si>
    <t>23/04/2022</t>
  </si>
  <si>
    <t>02/05/2022</t>
  </si>
  <si>
    <t>11/04/2022</t>
  </si>
  <si>
    <t>30/04/2022</t>
  </si>
  <si>
    <t>31/03/2022</t>
  </si>
  <si>
    <t>19/02/2022</t>
  </si>
  <si>
    <t>09/04/2022</t>
  </si>
  <si>
    <t>25/03/2022</t>
  </si>
  <si>
    <t>19/03/2022</t>
  </si>
  <si>
    <t>22/03/2022</t>
  </si>
  <si>
    <t>04/03/2022</t>
  </si>
  <si>
    <t>24/02/2022</t>
  </si>
  <si>
    <t>03/03/2022</t>
  </si>
  <si>
    <t>11/02/2022</t>
  </si>
  <si>
    <t>22/01/2022</t>
  </si>
  <si>
    <t>31/01/2022</t>
  </si>
  <si>
    <t>29/01/2022</t>
  </si>
  <si>
    <t>21/01/2022</t>
  </si>
  <si>
    <t>30/12/2021</t>
  </si>
  <si>
    <t>31/08/2021</t>
  </si>
  <si>
    <t>15/12/2020</t>
  </si>
  <si>
    <t>15/06/2021</t>
  </si>
  <si>
    <t>31/05/2021</t>
  </si>
  <si>
    <t>29/05/2021</t>
  </si>
  <si>
    <t>18/03/2021</t>
  </si>
  <si>
    <t>13/02/2021</t>
  </si>
  <si>
    <t>31/12/2020</t>
  </si>
  <si>
    <t>18/11/2020</t>
  </si>
  <si>
    <t>20/10/2020</t>
  </si>
  <si>
    <t>24/07/2020</t>
  </si>
  <si>
    <t>19/05/2020</t>
  </si>
  <si>
    <t>03/03/2020</t>
  </si>
  <si>
    <t>21/08/2020</t>
  </si>
  <si>
    <t>NIT</t>
  </si>
  <si>
    <t>OCCIDENTAL DE INVERSIONES MEDICO QUIRURGICA</t>
  </si>
  <si>
    <t>PREFIJO</t>
  </si>
  <si>
    <t>FACTURA</t>
  </si>
  <si>
    <t>FECHA FACTURA</t>
  </si>
  <si>
    <t>SALDO FACTURA</t>
  </si>
  <si>
    <t>NOMBRE ENTIDAD</t>
  </si>
  <si>
    <t>VR. INICIAL FACTURA</t>
  </si>
  <si>
    <t>FE</t>
  </si>
  <si>
    <t>ESTADO</t>
  </si>
  <si>
    <t>GLOSA SUSTENTADA EL 3 DE MAYO 2022</t>
  </si>
  <si>
    <t>GLOSA SUSTENTADA EL 3 DE MAYO 2022. PENDIENTE PAGO</t>
  </si>
  <si>
    <t>GLOSA SUSTENTADA EL 22 DE JULIO 2021. PENDIENTE PAGO</t>
  </si>
  <si>
    <t>RADICADA</t>
  </si>
  <si>
    <t>RADICADA NUEVAMENTE EL 20 ABRIL 2022</t>
  </si>
  <si>
    <t>CONCILIADA JUNIO DE 2021 PENDIENTE PAGO</t>
  </si>
  <si>
    <t>GLOSA CONCILIADA 11 ABRIL DE 2022</t>
  </si>
  <si>
    <t>GLOSA CONCILIADA 11 ABRIL DE 2022. PENDIENTE PAGO</t>
  </si>
  <si>
    <t>DEVUELTA Y RADICADA NUEVAMENTE EL 20 ABRIL 2022</t>
  </si>
  <si>
    <t>RADICADA PENDIENTE PAGO</t>
  </si>
  <si>
    <t>DEVUELTA Y RADICADA NUEVAMENTE EL 03 MAYO DE 2022</t>
  </si>
  <si>
    <t>GLOSADA Y SUSTENTANTA EL 03 DE MAYO DE 2022</t>
  </si>
  <si>
    <t>GLOSADA Y SUSTENTANTADA EL 9 DE MAYO 2022</t>
  </si>
  <si>
    <t>GLOSADA PARCIAL  Y SUSTENTADA EL 02 DE AGOSTO 2022</t>
  </si>
  <si>
    <t>GLOSADA PARCIAL Y SUSTENTANTA EL 03 DE MAYO DE 2022</t>
  </si>
  <si>
    <t>DEVUELTA Y RADICADA NUEVAMENTE EL 20 ABRIL 2022. GLOSADA EL 12 DE JUNIO Y SUSTENTADA EL 02 AGOSTO 2022</t>
  </si>
  <si>
    <t>RADICADA GLOSADA PARCIAL DEL 12 JUNIO Y JUSTIFICADA EL 2 AGOSTO DE 2022</t>
  </si>
  <si>
    <t>GLOSADA PARCIAL Y SUSTENTANTA EL 02 DE AGOSTO DE 2022</t>
  </si>
  <si>
    <t>DEVUELTA Y JUSTIFICADA EL 03 DE AGOSTO 2022</t>
  </si>
  <si>
    <t>RADICADA EL 02 AGOSTO 2022</t>
  </si>
  <si>
    <t>PENDIENTE POR RADICAR</t>
  </si>
  <si>
    <t>TOTAL</t>
  </si>
  <si>
    <t>Generado por:</t>
  </si>
  <si>
    <t>Luz Adriana Sinisterra Renteria</t>
  </si>
  <si>
    <t>Coordinadora de Facturación y Cartera</t>
  </si>
  <si>
    <t>Clinica Sigma</t>
  </si>
  <si>
    <t>RADICADA 01 AGOSTO 2022</t>
  </si>
  <si>
    <t>NIT_IPS</t>
  </si>
  <si>
    <t xml:space="preserve"> ENTIDAD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</si>
  <si>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</si>
  <si>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</si>
  <si>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</si>
  <si>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</si>
  <si>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</si>
  <si>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</si>
  <si>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</si>
  <si>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</si>
  <si>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</si>
  <si>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VALOR_GLOSA_ACEPTDA</t>
  </si>
  <si>
    <t>VALOR_CRUZADO_SASS</t>
  </si>
  <si>
    <t>SALDO_SASS</t>
  </si>
  <si>
    <t>DOC_COMPENSACION_SAP</t>
  </si>
  <si>
    <t>FECHA_COMPENSACION_SAP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</si>
  <si>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</si>
  <si>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</si>
  <si>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</si>
  <si>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</si>
  <si>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</si>
  <si>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</si>
  <si>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</si>
  <si>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</si>
  <si>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</si>
  <si>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</si>
  <si>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</si>
  <si>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</si>
  <si>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</si>
  <si>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CLINICA SIGMA</t>
  </si>
  <si>
    <t>A)Factura no radicada en ERP</t>
  </si>
  <si>
    <t>no_cruza</t>
  </si>
  <si>
    <t>B)Factura sin saldo ERP</t>
  </si>
  <si>
    <t>OK</t>
  </si>
  <si>
    <t>B)Factura sin saldo ERP/conciliar diferencia glosa aceptada</t>
  </si>
  <si>
    <t>IPS ACEPTA $ 119.816, SEGUN ACTA DE CONCILIACION REALIZADA EL 12 ABRIL 2022 POR ELIZABETH FERNANDEZ Y LUZADRIANA SINISTERRA.ELIZABETH FERNANDEZ</t>
  </si>
  <si>
    <t>IPS ACEPTA $ 13.300 SEGUN ACTA DE CONCILIACION REALIZADAEL 12 ABRIL 2022 POR ELIZABETH FERNANDEZ Y LUZ ADRIANA SINISTERRA.ELIZABETH FERNANDEZ</t>
  </si>
  <si>
    <t>IPS ACEPTA $3.600 SEGUN ACTA DE CONCILIACION REALIZADAEL 12 ABRIL 2022 POR ELIZABETH FERNANDEZ Y LUZ ADRIANA SINISTERRA.ELIZABETH FERNANDEZ</t>
  </si>
  <si>
    <t>IPS ACEPTA $ 268.800 SEGUN ACTA DE CONCILIACION REALIZADAEL 12 ABRIL 2022 POR ELIZABETH FERNANDEZ Y LUZ ADRIANA SINISTERRA.ELIZABETH FERNANDEZ</t>
  </si>
  <si>
    <t>IPS ACEPTA $ 3500 SEGUN ACTA DE CONCILIACION REALIZADAEL 12 ABRIL 2022 POR ELIZABETH FERNANDEZ Y LUZ ADRIANA SINISTERRA.ELIZABETH FERNANDEZ</t>
  </si>
  <si>
    <t>IPS ACEPTA SGUN ACTA DE CONCILIZACION REALIZADA EL 12ABRIL 2022 POR ELIZABETH FERNANDEZ Y LUZ ADRIANA SINISTERRAELIZABETH FERNANDEZ</t>
  </si>
  <si>
    <t>B)Factura sin saldo ERP/conciliar diferencia valor de factura</t>
  </si>
  <si>
    <t>C)Glosas total pendiente por respuesta de IPS/conciliar diferencia valor de factura</t>
  </si>
  <si>
    <t>SE DEVUELVE FACTURA CON SOPORTES COMPLETOS,RELACION DE FACTURA NO CUADRA CON LO FACTURADO,VALIDAR PARA DARLE CONTINUAD AL TREMITE.YUFREY HERNNDEZ</t>
  </si>
  <si>
    <t>D)Glosas parcial pendiente por respuesta de IPS</t>
  </si>
  <si>
    <t>SE GLOSAN POR GLOBAL SERVICIOS MAYOR VALOR COBRADO EJ- TOMOGRAFIA OPTICA DE SEGMENTO POSTERIOR BILATERAL EJ- TOMOGRAFIA OPTICA DE SEGMENTO POSTERIORVALOR PACTADO 268.800 Y 134.000. EXISTE UNA DIFERENCIA EN LARelacion enviada en EXCEL detallando los servicios afectados por la nota credito por</t>
  </si>
  <si>
    <t>AUT: se sostiene glosa por que autorizacion emitida a otroprestador . favor cambiar autorizacion.para continuartramite .yufrey hernandez truque</t>
  </si>
  <si>
    <t>se glosa DIFERENCIA PAGADA EN OTRA FACTURALA AUTORIZACION# 213353114297540YUFREY HERNANDEZ</t>
  </si>
  <si>
    <t>FACTURACION: SE sostiene glosa auto: 211123114421298servicio incluido pgp cups 951203 usuario sede sur,y la autorizacion : 211463114295989 no se desconto coopagode la autorizacion que venia para cobrar usuario.yufrey h.</t>
  </si>
  <si>
    <t>AUT.se sostiene glosa por que quedo mal radicado .favor radicarla aparte rigem subsidiado. para continuartramite.yufrey hernandez truque.</t>
  </si>
  <si>
    <t>TARIFA:se glosa factura por valor de $307743 por mayor valorcobrado en procedimiento de sondeo y lavado tarifa porVALOR POR EVENTO $141.400 CUPS 094201YUFREY HERNANDEZ TRUQUE</t>
  </si>
  <si>
    <t>D)Glosas parcial pendiente por respuesta de IPS/conciliar diferencia valor de factura</t>
  </si>
  <si>
    <t>SE GLOSDA FACTURAS POR YA CANCELADAS 211878549558135,211893114373898,212098516419034.PACIENTESPRADO VALLECILLA GENOVEVA,,0LAYA GOMEZ JESUS ANTONIOVALDIVIA CARLOS ADOLFO..YUFREY HERNHANDEZ</t>
  </si>
  <si>
    <t>Prefijo Factura</t>
  </si>
  <si>
    <t>NUMERO FACTURA</t>
  </si>
  <si>
    <t>ESTADO EPS AGOSTO 04 DE 2022</t>
  </si>
  <si>
    <t>POR PAGAR SAP</t>
  </si>
  <si>
    <t>DOCUMENTO CONTABLE</t>
  </si>
  <si>
    <t>VALOR GLOSA DEVOLUCION</t>
  </si>
  <si>
    <t>OBSERVACION GLOSA DEVOLUCION</t>
  </si>
  <si>
    <t>VALOR CANCELADO SAP</t>
  </si>
  <si>
    <t>VALOR TRANSFERENCIA</t>
  </si>
  <si>
    <t>FACTURA NO RADICADA</t>
  </si>
  <si>
    <t>PROGRAMACION DE PAGO/GLOSA POR CONCILIAR</t>
  </si>
  <si>
    <t>GLOSA POR CONCILIAR</t>
  </si>
  <si>
    <t>FACTURA DEVUELTA</t>
  </si>
  <si>
    <t>FACTURA CANCELADA</t>
  </si>
  <si>
    <t>FACTURA EN PROGRAMACION DE PAGO</t>
  </si>
  <si>
    <t>FACTURA CANCELADA PARCIALMENTE</t>
  </si>
  <si>
    <t>Total general</t>
  </si>
  <si>
    <t xml:space="preserve"> TIPIFICACION</t>
  </si>
  <si>
    <t xml:space="preserve"> FACTURAS</t>
  </si>
  <si>
    <t xml:space="preserve"> SALDO_FACT_IPS</t>
  </si>
  <si>
    <t xml:space="preserve">  POR PAGAR SAP</t>
  </si>
  <si>
    <t xml:space="preserve"> VALOR GLOSA DEVOLUCION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</si>
  <si>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</si>
  <si>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</si>
  <si>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</si>
  <si>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</si>
  <si>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05/07/2022</t>
  </si>
  <si>
    <t>Con Corte al dia :30/06/2022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</si>
  <si>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</si>
  <si>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</si>
  <si>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</si>
  <si>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</si>
  <si>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</si>
  <si>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 CERRADA POR EXTEMPORANEIDAD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</si>
  <si>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</si>
  <si>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</si>
  <si>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</si>
  <si>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</si>
  <si>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</si>
  <si>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</si>
  <si>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</si>
  <si>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</si>
  <si>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ANALISTA CUENTAS SALUD</t>
  </si>
  <si>
    <t>SANTIAGO DE CALI , AGOSTO 05 DE 2022</t>
  </si>
  <si>
    <t>Señores : CLINICA SIGMA</t>
  </si>
  <si>
    <t>NIT: 805026250</t>
  </si>
  <si>
    <t>LUZ ADRIANA SINISTERRA</t>
  </si>
  <si>
    <t>IPS.CLINICA 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</si>
</sst>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dd/mm/yyyy;@"/>
    <numFmt numFmtId="169" formatCode="&quot;$&quot;\ #,##0;[Red]&quot;$&quot;\ #,##0"/>
    <numFmt numFmtId="170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6" fillId="0" borderId="0"/>
    <xf numFmtId="0" fontId="4" fillId="0" borderId="0"/>
    <xf numFmtId="43" fontId="6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164" fontId="2" fillId="0" borderId="0" xfId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1" applyFont="1" applyBorder="1"/>
    <xf numFmtId="0" fontId="2" fillId="0" borderId="1" xfId="0" applyNumberFormat="1" applyFont="1" applyBorder="1" applyAlignment="1">
      <alignment horizontal="center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164" fontId="3" fillId="2" borderId="1" xfId="1" applyFont="1" applyFill="1" applyBorder="1"/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/>
    </xf>
    <xf numFmtId="164" fontId="3" fillId="2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1" fontId="0" fillId="0" borderId="1" xfId="2" applyFont="1" applyBorder="1"/>
    <xf numFmtId="0" fontId="5" fillId="3" borderId="1" xfId="0" applyFont="1" applyFill="1" applyBorder="1" applyAlignment="1">
      <alignment horizontal="center" vertical="center" wrapText="1"/>
    </xf>
    <xf numFmtId="41" fontId="0" fillId="0" borderId="0" xfId="2" applyFont="1"/>
    <xf numFmtId="1" fontId="0" fillId="0" borderId="1" xfId="0" applyNumberFormat="1" applyBorder="1"/>
    <xf numFmtId="1" fontId="0" fillId="0" borderId="0" xfId="2" applyNumberFormat="1" applyFont="1"/>
    <xf numFmtId="3" fontId="0" fillId="0" borderId="1" xfId="0" applyNumberFormat="1" applyBorder="1"/>
    <xf numFmtId="41" fontId="0" fillId="0" borderId="2" xfId="2" applyFont="1" applyBorder="1"/>
    <xf numFmtId="41" fontId="5" fillId="3" borderId="1" xfId="2" applyFont="1" applyFill="1" applyBorder="1" applyAlignment="1">
      <alignment horizontal="center" vertical="center" wrapText="1"/>
    </xf>
    <xf numFmtId="41" fontId="0" fillId="0" borderId="1" xfId="0" pivotButton="1" applyNumberFormat="1" applyBorder="1"/>
    <xf numFmtId="41" fontId="0" fillId="0" borderId="1" xfId="0" applyNumberFormat="1" applyBorder="1"/>
    <xf numFmtId="41" fontId="0" fillId="0" borderId="1" xfId="0" applyNumberFormat="1" applyBorder="1" applyAlignment="1">
      <alignment horizontal="left"/>
    </xf>
    <xf numFmtId="164" fontId="0" fillId="0" borderId="1" xfId="0" applyNumberForma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4" fillId="4" borderId="0" xfId="4" applyFill="1" applyBorder="1"/>
    <xf numFmtId="14" fontId="7" fillId="0" borderId="0" xfId="3" applyNumberFormat="1" applyFont="1"/>
    <xf numFmtId="0" fontId="9" fillId="0" borderId="0" xfId="4" applyFont="1" applyBorder="1" applyAlignment="1">
      <alignment vertical="center"/>
    </xf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0" fontId="8" fillId="0" borderId="0" xfId="3" applyFont="1"/>
    <xf numFmtId="1" fontId="8" fillId="0" borderId="0" xfId="3" applyNumberFormat="1" applyFont="1" applyAlignment="1">
      <alignment horizontal="center" vertical="center"/>
    </xf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" fontId="7" fillId="0" borderId="14" xfId="3" applyNumberFormat="1" applyFont="1" applyBorder="1" applyAlignment="1">
      <alignment horizontal="center"/>
    </xf>
    <xf numFmtId="169" fontId="7" fillId="0" borderId="14" xfId="3" applyNumberFormat="1" applyFont="1" applyBorder="1" applyAlignment="1">
      <alignment horizontal="right"/>
    </xf>
    <xf numFmtId="0" fontId="7" fillId="0" borderId="0" xfId="3" applyFont="1" applyAlignment="1">
      <alignment horizontal="center"/>
    </xf>
    <xf numFmtId="169" fontId="8" fillId="0" borderId="0" xfId="3" applyNumberFormat="1" applyFont="1" applyAlignment="1">
      <alignment horizontal="right"/>
    </xf>
    <xf numFmtId="1" fontId="7" fillId="0" borderId="10" xfId="3" applyNumberFormat="1" applyFont="1" applyBorder="1" applyAlignment="1">
      <alignment horizontal="center"/>
    </xf>
    <xf numFmtId="170" fontId="7" fillId="0" borderId="10" xfId="5" applyNumberFormat="1" applyFont="1" applyBorder="1" applyAlignment="1">
      <alignment horizontal="right"/>
    </xf>
    <xf numFmtId="0" fontId="7" fillId="0" borderId="15" xfId="3" applyFont="1" applyBorder="1" applyAlignment="1">
      <alignment horizontal="center"/>
    </xf>
    <xf numFmtId="169" fontId="7" fillId="0" borderId="15" xfId="3" applyNumberFormat="1" applyFont="1" applyBorder="1" applyAlignment="1">
      <alignment horizontal="right"/>
    </xf>
    <xf numFmtId="169" fontId="7" fillId="0" borderId="0" xfId="3" applyNumberFormat="1" applyFont="1"/>
    <xf numFmtId="169" fontId="7" fillId="0" borderId="10" xfId="3" applyNumberFormat="1" applyFont="1" applyBorder="1"/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6">
    <cellStyle name="Millares [0]" xfId="2" builtinId="6"/>
    <cellStyle name="Millares 2" xfId="5"/>
    <cellStyle name="Moneda [0]" xfId="1" builtinId="7"/>
    <cellStyle name="Normal" xfId="0" builtinId="0"/>
    <cellStyle name="Normal 2" xfId="3"/>
    <cellStyle name="Normal 3" xfId="4"/>
  </cellStyles>
  <dxfs count="164">
    <dxf>
      <numFmt numFmtId="33" formatCode="_-* #,##0_-;\-* #,##0_-;_-* &quot;-&quot;_-;_-@_-"/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&quot;$&quot;* #,##0_-;\-&quot;$&quot;* #,##0_-;_-&quot;$&quot;* &quot;-&quot;_-;_-@_-"/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&quot;$&quot;* #,##0_-;\-&quot;$&quot;* #,##0_-;_-&quot;$&quot;* &quot;-&quot;_-;_-@_-"/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&quot;$&quot;* #,##0_-;\-&quot;$&quot;* #,##0_-;_-&quot;$&quot;* &quot;-&quot;_-;_-@_-"/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164" formatCode="_-&quot;$&quot;* #,##0_-;\-&quot;$&quot;* #,##0_-;_-&quot;$&quot;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32</xdr:row>
      <xdr:rowOff>76200</xdr:rowOff>
    </xdr:from>
    <xdr:to>
      <xdr:col>8</xdr:col>
      <xdr:colOff>10884</xdr:colOff>
      <xdr:row>34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5476875"/>
          <a:ext cx="1734909" cy="3333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78.620316782406" createdVersion="5" refreshedVersion="5" minRefreshableVersion="3" recordCount="88">
  <cacheSource type="worksheet">
    <worksheetSource ref="A2:AL90" sheet="ESTADO DE CADA FACTURA"/>
  </cacheSource>
  <cacheFields count="38">
    <cacheField name="NIT_IPS" numFmtId="0">
      <sharedItems containsSemiMixedTypes="0" containsString="0" containsNumber="1" containsInteger="1" minValue="805026250" maxValue="80502625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28033" maxValue="261437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28033" maxValue="261437"/>
    </cacheField>
    <cacheField name="FECHA_FACT_IPS" numFmtId="14">
      <sharedItems containsSemiMixedTypes="0" containsNonDate="0" containsDate="1" containsString="0" minDate="2020-03-03T00:00:00" maxDate="2022-05-03T00:00:00"/>
    </cacheField>
    <cacheField name="VALOR_FACT_IPS" numFmtId="41">
      <sharedItems containsSemiMixedTypes="0" containsString="0" containsNumber="1" containsInteger="1" minValue="18884" maxValue="56005886"/>
    </cacheField>
    <cacheField name="SALDO_FACT_IPS" numFmtId="41">
      <sharedItems containsSemiMixedTypes="0" containsString="0" containsNumber="1" containsInteger="1" minValue="15536" maxValue="56005886"/>
    </cacheField>
    <cacheField name="OBSERVACION_SASS" numFmtId="0">
      <sharedItems/>
    </cacheField>
    <cacheField name="ESTADO EPS AGOSTO 04 DE 2022" numFmtId="0">
      <sharedItems count="7">
        <s v="FACTURA NO RADICADA"/>
        <s v="FACTURA EN PROGRAMACION DE PAGO"/>
        <s v="FACTURA CANCELADA"/>
        <s v="FACTURA CANCELADA PARCIALMENTE"/>
        <s v="FACTURA DEVUELTA"/>
        <s v="GLOSA POR CONCILIAR"/>
        <s v="PROGRAMACION DE PAGO/GLOSA POR CONCILIAR"/>
      </sharedItems>
    </cacheField>
    <cacheField name="POR PAGAR SAP" numFmtId="0">
      <sharedItems containsString="0" containsBlank="1" containsNumber="1" minValue="19239" maxValue="163915416.72"/>
    </cacheField>
    <cacheField name="DOCUMENTO CONTABLE" numFmtId="0">
      <sharedItems containsString="0" containsBlank="1" containsNumber="1" containsInteger="1" minValue="1221943712" maxValue="1909597981"/>
    </cacheField>
    <cacheField name="VALIDACION_ALFA_FACT" numFmtId="0">
      <sharedItems/>
    </cacheField>
    <cacheField name="VALOR_RADICADO_FACT" numFmtId="0">
      <sharedItems containsString="0" containsBlank="1" containsNumber="1" containsInteger="1" minValue="19632" maxValue="56005896"/>
    </cacheField>
    <cacheField name="VALOR_NOTA_CREDITO" numFmtId="41">
      <sharedItems containsString="0" containsBlank="1" containsNumber="1" containsInteger="1" minValue="0" maxValue="1772841"/>
    </cacheField>
    <cacheField name="VALOR_GLOSA_ACEPTDA" numFmtId="41">
      <sharedItems containsString="0" containsBlank="1" containsNumber="1" containsInteger="1" minValue="0" maxValue="268800"/>
    </cacheField>
    <cacheField name="VALOR GLOSA DEVOLUCION" numFmtId="41">
      <sharedItems containsString="0" containsBlank="1" containsNumber="1" containsInteger="1" minValue="0" maxValue="7705063"/>
    </cacheField>
    <cacheField name="OBSERVACION GLOSA DEVOLUCION" numFmtId="0">
      <sharedItems containsBlank="1" longText="1"/>
    </cacheField>
    <cacheField name="VALOR_CRUZADO_SASS" numFmtId="41">
      <sharedItems containsString="0" containsBlank="1" containsNumber="1" containsInteger="1" minValue="0" maxValue="56005896"/>
    </cacheField>
    <cacheField name="SALDO_SASS" numFmtId="41">
      <sharedItems containsString="0" containsBlank="1" containsNumber="1" containsInteger="1" minValue="0" maxValue="7705063"/>
    </cacheField>
    <cacheField name="VALOR CANCELADO SAP" numFmtId="0">
      <sharedItems containsString="0" containsBlank="1" containsNumber="1" minValue="804041" maxValue="54393847.799999997"/>
    </cacheField>
    <cacheField name="DOC_COMPENSACION_SAP" numFmtId="0">
      <sharedItems containsString="0" containsBlank="1" containsNumber="1" containsInteger="1" minValue="2201050787" maxValue="2201260021"/>
    </cacheField>
    <cacheField name="FECHA_COMPENSACION_SAP" numFmtId="0">
      <sharedItems containsNonDate="0" containsDate="1" containsString="0" containsBlank="1" minDate="2021-05-05T00:00:00" maxDate="2022-07-19T00:00:00"/>
    </cacheField>
    <cacheField name="VALOR TRANSFERENCIA" numFmtId="0">
      <sharedItems containsString="0" containsBlank="1" containsNumber="1" containsInteger="1" minValue="82698217" maxValue="82698217"/>
    </cacheField>
    <cacheField name="AUTORIZACION" numFmtId="0">
      <sharedItems containsString="0" containsBlank="1" containsNumber="1" containsInteger="1" minValue="192738559339985" maxValue="221113318564673"/>
    </cacheField>
    <cacheField name="FECHA_RAD_IPS" numFmtId="14">
      <sharedItems containsSemiMixedTypes="0" containsNonDate="0" containsDate="1" containsString="0" minDate="2020-03-10T00:00:00" maxDate="2022-05-18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201029" maxValue="21001231"/>
    </cacheField>
    <cacheField name="F_RAD_SASS" numFmtId="0">
      <sharedItems containsString="0" containsBlank="1" containsNumber="1" containsInteger="1" minValue="20201019" maxValue="20220531"/>
    </cacheField>
    <cacheField name="VALOR_REPORTADO_CRICULAR 030" numFmtId="0">
      <sharedItems containsString="0" containsBlank="1" containsNumber="1" containsInteger="1" minValue="19632" maxValue="56005896"/>
    </cacheField>
    <cacheField name="VALOR_GLOSA_ACEPTADA_REPORTADO_CIRCULAR 030" numFmtId="41">
      <sharedItems containsString="0" containsBlank="1" containsNumber="1" containsInteger="1" minValue="0" maxValue="1772841"/>
    </cacheField>
    <cacheField name="OBSERVACION_GLOSA_ACEPTADA" numFmtId="0">
      <sharedItems containsBlank="1"/>
    </cacheField>
    <cacheField name="F_CORTE" numFmtId="0">
      <sharedItems containsString="0" containsBlank="1" containsNumber="1" containsInteger="1" minValue="20220804" maxValue="202208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805026250"/>
    <s v="CLINICA SIGMA"/>
    <s v="FE"/>
    <n v="231833"/>
    <m/>
    <m/>
    <d v="2020-07-31T00:00:00"/>
    <n v="18884"/>
    <n v="18884"/>
    <s v="A)Factura no radicada en ERP"/>
    <x v="0"/>
    <m/>
    <m/>
    <s v="no_cruza"/>
    <m/>
    <m/>
    <m/>
    <m/>
    <m/>
    <m/>
    <m/>
    <m/>
    <m/>
    <m/>
    <m/>
    <m/>
    <d v="2020-10-19T00:00:00"/>
    <m/>
    <m/>
    <m/>
    <m/>
    <m/>
    <m/>
    <m/>
    <m/>
    <m/>
    <m/>
    <m/>
  </r>
  <r>
    <n v="805026250"/>
    <s v="CLINICA SIGMA"/>
    <s v="FE"/>
    <n v="256914"/>
    <s v="FE"/>
    <n v="256914"/>
    <d v="2021-12-30T00:00:00"/>
    <n v="712674"/>
    <n v="712674"/>
    <s v="B)Factura sin saldo ERP"/>
    <x v="1"/>
    <m/>
    <m/>
    <s v="OK"/>
    <n v="712674"/>
    <n v="0"/>
    <n v="0"/>
    <n v="0"/>
    <m/>
    <n v="712674"/>
    <n v="0"/>
    <m/>
    <m/>
    <m/>
    <m/>
    <n v="212473114001613"/>
    <d v="2022-01-21T00:00:00"/>
    <m/>
    <n v="2"/>
    <m/>
    <m/>
    <n v="2"/>
    <n v="20220518"/>
    <n v="20220503"/>
    <n v="712674"/>
    <n v="0"/>
    <m/>
    <n v="20220804"/>
  </r>
  <r>
    <n v="805026250"/>
    <s v="CLINICA SIGMA"/>
    <s v="FE"/>
    <n v="232236"/>
    <s v="FE"/>
    <n v="232236"/>
    <d v="2020-08-21T00:00:00"/>
    <n v="1805107"/>
    <n v="1642283"/>
    <s v="B)Factura sin saldo ERP"/>
    <x v="1"/>
    <m/>
    <m/>
    <s v="OK"/>
    <n v="1805107"/>
    <n v="0"/>
    <n v="0"/>
    <n v="0"/>
    <m/>
    <n v="1805107"/>
    <n v="0"/>
    <m/>
    <m/>
    <m/>
    <m/>
    <n v="200483071321437"/>
    <d v="2020-12-01T00:00:00"/>
    <m/>
    <n v="2"/>
    <m/>
    <m/>
    <n v="3"/>
    <n v="20220518"/>
    <n v="20220503"/>
    <n v="1805107"/>
    <n v="0"/>
    <m/>
    <n v="20220804"/>
  </r>
  <r>
    <n v="805026250"/>
    <s v="CLINICA SIGMA"/>
    <s v="FE"/>
    <n v="235819"/>
    <s v="FE"/>
    <n v="235819"/>
    <d v="2020-10-20T00:00:00"/>
    <n v="11331246"/>
    <n v="493500"/>
    <s v="B)Factura sin saldo ERP"/>
    <x v="1"/>
    <m/>
    <m/>
    <s v="OK"/>
    <n v="11331246"/>
    <n v="0"/>
    <n v="0"/>
    <n v="0"/>
    <m/>
    <n v="11331246"/>
    <n v="0"/>
    <m/>
    <m/>
    <m/>
    <m/>
    <n v="202528516454102"/>
    <d v="2020-11-06T00:00:00"/>
    <m/>
    <n v="2"/>
    <m/>
    <m/>
    <n v="2"/>
    <n v="20220430"/>
    <n v="20220412"/>
    <n v="11331246"/>
    <n v="0"/>
    <m/>
    <n v="20220804"/>
  </r>
  <r>
    <n v="805026250"/>
    <s v="CLINICA SIGMA"/>
    <s v="FE"/>
    <n v="260659"/>
    <s v="FE"/>
    <n v="260659"/>
    <d v="2022-04-11T00:00:00"/>
    <n v="1052000"/>
    <n v="1052000"/>
    <s v="B)Factura sin saldo ERP"/>
    <x v="1"/>
    <m/>
    <m/>
    <s v="OK"/>
    <n v="1052000"/>
    <n v="0"/>
    <n v="0"/>
    <n v="0"/>
    <m/>
    <n v="1052000"/>
    <n v="0"/>
    <m/>
    <m/>
    <m/>
    <m/>
    <n v="203073067599432"/>
    <d v="2022-05-10T00:00:00"/>
    <m/>
    <n v="2"/>
    <m/>
    <m/>
    <n v="1"/>
    <n v="20220530"/>
    <n v="20220510"/>
    <n v="1052000"/>
    <n v="0"/>
    <m/>
    <n v="20220804"/>
  </r>
  <r>
    <n v="805026250"/>
    <s v="CLINICA SIGMA"/>
    <s v="FE"/>
    <n v="254266"/>
    <s v="FE"/>
    <n v="254266"/>
    <d v="2021-10-30T00:00:00"/>
    <n v="270699"/>
    <n v="270699"/>
    <s v="B)Factura sin saldo ERP"/>
    <x v="1"/>
    <m/>
    <m/>
    <s v="OK"/>
    <n v="270699"/>
    <n v="0"/>
    <n v="0"/>
    <n v="0"/>
    <m/>
    <n v="270699"/>
    <n v="0"/>
    <m/>
    <m/>
    <m/>
    <m/>
    <n v="212608516627825"/>
    <d v="2021-11-03T00:00:00"/>
    <m/>
    <n v="2"/>
    <m/>
    <m/>
    <n v="1"/>
    <n v="20211130"/>
    <n v="20211122"/>
    <n v="270699"/>
    <n v="0"/>
    <m/>
    <n v="20220804"/>
  </r>
  <r>
    <n v="805026250"/>
    <s v="CLINICA SIGMA"/>
    <s v="FE"/>
    <n v="254268"/>
    <s v="FE"/>
    <n v="254268"/>
    <d v="2021-11-02T00:00:00"/>
    <n v="2249522"/>
    <n v="2249522"/>
    <s v="B)Factura sin saldo ERP"/>
    <x v="1"/>
    <m/>
    <m/>
    <s v="OK"/>
    <n v="2249522"/>
    <n v="0"/>
    <n v="0"/>
    <n v="0"/>
    <m/>
    <n v="2249522"/>
    <n v="0"/>
    <m/>
    <m/>
    <m/>
    <m/>
    <n v="212073114518042"/>
    <d v="2021-11-08T00:00:00"/>
    <m/>
    <n v="2"/>
    <m/>
    <m/>
    <n v="1"/>
    <n v="20211130"/>
    <n v="20211122"/>
    <n v="2249522"/>
    <n v="0"/>
    <m/>
    <n v="20220804"/>
  </r>
  <r>
    <n v="805026250"/>
    <s v="CLINICA SIGMA"/>
    <s v="FE"/>
    <n v="250550"/>
    <s v="FE"/>
    <n v="250550"/>
    <d v="2021-08-17T00:00:00"/>
    <n v="1701492"/>
    <n v="1701492"/>
    <s v="B)Factura sin saldo ERP"/>
    <x v="1"/>
    <m/>
    <m/>
    <s v="OK"/>
    <n v="1701492"/>
    <n v="0"/>
    <n v="0"/>
    <n v="0"/>
    <m/>
    <n v="1701492"/>
    <n v="0"/>
    <m/>
    <m/>
    <m/>
    <m/>
    <n v="211748516827686"/>
    <d v="2021-08-25T00:00:00"/>
    <m/>
    <n v="2"/>
    <m/>
    <m/>
    <n v="2"/>
    <n v="20211106"/>
    <n v="20211015"/>
    <n v="1701492"/>
    <n v="0"/>
    <m/>
    <n v="20220804"/>
  </r>
  <r>
    <n v="805026250"/>
    <s v="CLINICA SIGMA"/>
    <s v="FE"/>
    <n v="251329"/>
    <s v="FE"/>
    <n v="251329"/>
    <d v="2021-08-31T00:00:00"/>
    <n v="1409290"/>
    <n v="1409290"/>
    <s v="B)Factura sin saldo ERP"/>
    <x v="1"/>
    <m/>
    <m/>
    <s v="OK"/>
    <n v="1409290"/>
    <n v="0"/>
    <n v="0"/>
    <n v="0"/>
    <m/>
    <n v="1409290"/>
    <n v="0"/>
    <m/>
    <m/>
    <m/>
    <m/>
    <n v="211883114330891"/>
    <d v="2021-09-16T00:00:00"/>
    <m/>
    <n v="2"/>
    <m/>
    <m/>
    <n v="1"/>
    <n v="20211030"/>
    <n v="20211021"/>
    <n v="1409290"/>
    <n v="0"/>
    <m/>
    <n v="20220804"/>
  </r>
  <r>
    <n v="805026250"/>
    <s v="CLINICA SIGMA"/>
    <s v="FE"/>
    <n v="252514"/>
    <s v="FE"/>
    <n v="252514"/>
    <d v="2021-09-28T00:00:00"/>
    <n v="1492595"/>
    <n v="1492595"/>
    <s v="B)Factura sin saldo ERP"/>
    <x v="1"/>
    <m/>
    <m/>
    <s v="OK"/>
    <n v="1492595"/>
    <n v="0"/>
    <n v="0"/>
    <n v="0"/>
    <m/>
    <n v="1492595"/>
    <n v="0"/>
    <m/>
    <m/>
    <m/>
    <m/>
    <n v="211033114567280"/>
    <d v="2021-10-13T00:00:00"/>
    <m/>
    <n v="2"/>
    <m/>
    <m/>
    <n v="1"/>
    <n v="20211030"/>
    <n v="20211012"/>
    <n v="1492595"/>
    <n v="0"/>
    <m/>
    <n v="20220804"/>
  </r>
  <r>
    <n v="805026250"/>
    <s v="CLINICA SIGMA"/>
    <s v="FE"/>
    <n v="252549"/>
    <s v="FE"/>
    <n v="252549"/>
    <d v="2021-09-28T00:00:00"/>
    <n v="2496219"/>
    <n v="2450450"/>
    <s v="B)Factura sin saldo ERP"/>
    <x v="1"/>
    <m/>
    <m/>
    <s v="OK"/>
    <n v="2496219"/>
    <n v="0"/>
    <n v="0"/>
    <n v="0"/>
    <m/>
    <n v="2496219"/>
    <n v="0"/>
    <m/>
    <m/>
    <m/>
    <m/>
    <n v="210713112314200"/>
    <d v="2021-10-13T00:00:00"/>
    <m/>
    <n v="2"/>
    <m/>
    <m/>
    <n v="1"/>
    <n v="20211030"/>
    <n v="20211012"/>
    <n v="2496219"/>
    <n v="0"/>
    <m/>
    <n v="20220804"/>
  </r>
  <r>
    <n v="805026250"/>
    <s v="CLINICA SIGMA"/>
    <s v="FE"/>
    <n v="253560"/>
    <s v="FE"/>
    <n v="253560"/>
    <d v="2021-10-16T00:00:00"/>
    <n v="1726533"/>
    <n v="1726533"/>
    <s v="B)Factura sin saldo ERP"/>
    <x v="1"/>
    <m/>
    <m/>
    <s v="OK"/>
    <n v="1726533"/>
    <n v="0"/>
    <n v="0"/>
    <n v="0"/>
    <m/>
    <n v="1726533"/>
    <n v="0"/>
    <m/>
    <m/>
    <m/>
    <m/>
    <n v="211273114295806"/>
    <d v="2021-11-03T00:00:00"/>
    <m/>
    <n v="2"/>
    <m/>
    <m/>
    <n v="1"/>
    <n v="20211130"/>
    <n v="20211122"/>
    <n v="1726533"/>
    <n v="0"/>
    <m/>
    <n v="20220804"/>
  </r>
  <r>
    <n v="805026250"/>
    <s v="CLINICA SIGMA"/>
    <s v="FE"/>
    <n v="254136"/>
    <s v="FE"/>
    <n v="254136"/>
    <d v="2021-10-29T00:00:00"/>
    <n v="718109"/>
    <n v="718109"/>
    <s v="B)Factura sin saldo ERP"/>
    <x v="1"/>
    <m/>
    <m/>
    <s v="OK"/>
    <n v="718109"/>
    <n v="0"/>
    <n v="0"/>
    <n v="0"/>
    <m/>
    <n v="718109"/>
    <n v="0"/>
    <m/>
    <m/>
    <m/>
    <m/>
    <n v="212813114571909"/>
    <d v="2021-11-22T00:00:00"/>
    <m/>
    <n v="2"/>
    <m/>
    <m/>
    <n v="1"/>
    <n v="20211130"/>
    <n v="20211122"/>
    <n v="718109"/>
    <n v="0"/>
    <m/>
    <n v="20220804"/>
  </r>
  <r>
    <n v="805026250"/>
    <s v="CLINICA SIGMA"/>
    <s v="FE"/>
    <n v="248460"/>
    <s v="FE"/>
    <n v="248460"/>
    <d v="2021-06-15T00:00:00"/>
    <n v="335980"/>
    <n v="262064"/>
    <s v="B)Factura sin saldo ERP"/>
    <x v="1"/>
    <m/>
    <m/>
    <s v="OK"/>
    <n v="335980"/>
    <n v="0"/>
    <n v="0"/>
    <n v="0"/>
    <m/>
    <n v="335980"/>
    <n v="0"/>
    <m/>
    <m/>
    <m/>
    <m/>
    <n v="211348516457022"/>
    <d v="2021-06-17T00:00:00"/>
    <m/>
    <n v="2"/>
    <m/>
    <m/>
    <n v="1"/>
    <n v="20210730"/>
    <n v="20210707"/>
    <n v="335980"/>
    <n v="0"/>
    <m/>
    <n v="20220804"/>
  </r>
  <r>
    <n v="805026250"/>
    <s v="CLINICA SIGMA"/>
    <s v="FE"/>
    <n v="248692"/>
    <s v="FE"/>
    <n v="248692"/>
    <d v="2021-06-23T00:00:00"/>
    <n v="631702"/>
    <n v="530630"/>
    <s v="B)Factura sin saldo ERP"/>
    <x v="1"/>
    <m/>
    <m/>
    <s v="OK"/>
    <n v="631702"/>
    <n v="0"/>
    <n v="0"/>
    <n v="0"/>
    <m/>
    <n v="631702"/>
    <n v="0"/>
    <m/>
    <m/>
    <m/>
    <m/>
    <n v="211168516685836"/>
    <d v="2021-07-01T00:00:00"/>
    <m/>
    <n v="2"/>
    <m/>
    <m/>
    <n v="1"/>
    <n v="20210730"/>
    <n v="20210708"/>
    <n v="631702"/>
    <n v="0"/>
    <m/>
    <n v="20220804"/>
  </r>
  <r>
    <n v="805026250"/>
    <s v="CLINICA SIGMA"/>
    <s v="FE"/>
    <n v="248967"/>
    <s v="FE"/>
    <n v="248967"/>
    <d v="2021-06-30T00:00:00"/>
    <n v="317050"/>
    <n v="317050"/>
    <s v="B)Factura sin saldo ERP"/>
    <x v="1"/>
    <m/>
    <m/>
    <s v="OK"/>
    <n v="317050"/>
    <n v="0"/>
    <n v="0"/>
    <n v="0"/>
    <m/>
    <n v="317050"/>
    <n v="0"/>
    <m/>
    <m/>
    <m/>
    <m/>
    <n v="211748532494951"/>
    <d v="2021-11-08T00:00:00"/>
    <m/>
    <n v="2"/>
    <m/>
    <m/>
    <n v="2"/>
    <n v="20220430"/>
    <n v="20220412"/>
    <n v="317050"/>
    <n v="0"/>
    <m/>
    <n v="20220804"/>
  </r>
  <r>
    <n v="805026250"/>
    <s v="CLINICA SIGMA"/>
    <s v="FE"/>
    <n v="258444"/>
    <s v="FE"/>
    <n v="258444"/>
    <d v="2022-02-11T00:00:00"/>
    <n v="557232"/>
    <n v="557232"/>
    <s v="B)Factura sin saldo ERP"/>
    <x v="1"/>
    <m/>
    <m/>
    <s v="OK"/>
    <n v="557232"/>
    <n v="0"/>
    <n v="0"/>
    <n v="0"/>
    <m/>
    <n v="557232"/>
    <n v="0"/>
    <m/>
    <m/>
    <m/>
    <m/>
    <n v="213088552365266"/>
    <d v="2022-02-14T00:00:00"/>
    <m/>
    <n v="2"/>
    <m/>
    <m/>
    <n v="1"/>
    <n v="20220228"/>
    <n v="20220214"/>
    <n v="557232"/>
    <n v="0"/>
    <m/>
    <n v="20220804"/>
  </r>
  <r>
    <n v="805026250"/>
    <s v="CLINICA SIGMA"/>
    <s v="FE"/>
    <n v="258914"/>
    <s v="FE"/>
    <n v="258914"/>
    <d v="2022-02-24T00:00:00"/>
    <n v="7492000"/>
    <n v="7492000"/>
    <s v="B)Factura sin saldo ERP"/>
    <x v="1"/>
    <m/>
    <m/>
    <s v="OK"/>
    <n v="7492000"/>
    <n v="0"/>
    <n v="0"/>
    <n v="0"/>
    <m/>
    <n v="7492000"/>
    <n v="0"/>
    <m/>
    <m/>
    <m/>
    <m/>
    <n v="213483353568577"/>
    <d v="2022-03-08T00:00:00"/>
    <m/>
    <n v="2"/>
    <m/>
    <m/>
    <n v="1"/>
    <n v="20220330"/>
    <n v="20220308"/>
    <n v="7492000"/>
    <n v="0"/>
    <m/>
    <n v="20220804"/>
  </r>
  <r>
    <n v="805026250"/>
    <s v="CLINICA SIGMA"/>
    <s v="FE"/>
    <n v="259209"/>
    <s v="FE"/>
    <n v="259209"/>
    <d v="2022-03-03T00:00:00"/>
    <n v="1028722"/>
    <n v="1028722"/>
    <s v="B)Factura sin saldo ERP"/>
    <x v="1"/>
    <m/>
    <m/>
    <s v="OK"/>
    <n v="1028722"/>
    <n v="0"/>
    <n v="0"/>
    <n v="0"/>
    <m/>
    <n v="1028722"/>
    <n v="0"/>
    <m/>
    <m/>
    <m/>
    <m/>
    <n v="220313114544950"/>
    <d v="2022-03-15T00:00:00"/>
    <m/>
    <n v="2"/>
    <m/>
    <m/>
    <n v="2"/>
    <n v="20220528"/>
    <n v="20220503"/>
    <n v="1028722"/>
    <n v="0"/>
    <m/>
    <n v="20220804"/>
  </r>
  <r>
    <n v="805026250"/>
    <s v="CLINICA SIGMA"/>
    <s v="FE"/>
    <n v="259288"/>
    <s v="FE"/>
    <n v="259288"/>
    <d v="2022-03-04T00:00:00"/>
    <n v="19632"/>
    <n v="19632"/>
    <s v="B)Factura sin saldo ERP"/>
    <x v="1"/>
    <m/>
    <m/>
    <s v="OK"/>
    <n v="19632"/>
    <n v="0"/>
    <n v="0"/>
    <n v="0"/>
    <m/>
    <n v="19632"/>
    <n v="0"/>
    <m/>
    <m/>
    <m/>
    <m/>
    <n v="220383114516044"/>
    <d v="2022-03-15T00:00:00"/>
    <m/>
    <n v="2"/>
    <m/>
    <m/>
    <n v="1"/>
    <n v="20220430"/>
    <n v="20220404"/>
    <n v="19632"/>
    <n v="0"/>
    <m/>
    <n v="20220804"/>
  </r>
  <r>
    <n v="805026250"/>
    <s v="CLINICA SIGMA"/>
    <s v="FE"/>
    <n v="259290"/>
    <s v="FE"/>
    <n v="259290"/>
    <d v="2022-03-04T00:00:00"/>
    <n v="40552"/>
    <n v="40552"/>
    <s v="B)Factura sin saldo ERP"/>
    <x v="1"/>
    <m/>
    <m/>
    <s v="OK"/>
    <n v="40552"/>
    <n v="0"/>
    <n v="0"/>
    <n v="0"/>
    <m/>
    <n v="40552"/>
    <n v="0"/>
    <m/>
    <m/>
    <m/>
    <m/>
    <n v="213438516622210"/>
    <d v="2022-03-15T00:00:00"/>
    <m/>
    <n v="2"/>
    <m/>
    <m/>
    <n v="1"/>
    <n v="20220430"/>
    <n v="20220404"/>
    <n v="40552"/>
    <n v="0"/>
    <m/>
    <n v="20220804"/>
  </r>
  <r>
    <n v="805026250"/>
    <s v="CLINICA SIGMA"/>
    <s v="FE"/>
    <n v="259803"/>
    <s v="FE"/>
    <n v="259803"/>
    <d v="2022-03-19T00:00:00"/>
    <n v="1052090"/>
    <n v="1052090"/>
    <s v="B)Factura sin saldo ERP"/>
    <x v="1"/>
    <m/>
    <m/>
    <s v="OK"/>
    <n v="1052090"/>
    <n v="0"/>
    <n v="0"/>
    <n v="0"/>
    <m/>
    <n v="1052090"/>
    <n v="0"/>
    <m/>
    <m/>
    <m/>
    <m/>
    <n v="220343114523769"/>
    <d v="2022-03-22T00:00:00"/>
    <m/>
    <n v="2"/>
    <m/>
    <m/>
    <n v="2"/>
    <n v="20220518"/>
    <n v="20220503"/>
    <n v="1052090"/>
    <n v="0"/>
    <m/>
    <n v="20220804"/>
  </r>
  <r>
    <n v="805026250"/>
    <s v="CLINICA SIGMA"/>
    <s v="FE"/>
    <n v="259806"/>
    <s v="FE"/>
    <n v="259806"/>
    <d v="2022-03-19T00:00:00"/>
    <n v="4033859"/>
    <n v="4033859"/>
    <s v="B)Factura sin saldo ERP"/>
    <x v="1"/>
    <m/>
    <m/>
    <s v="OK"/>
    <n v="4033859"/>
    <n v="0"/>
    <n v="0"/>
    <n v="0"/>
    <m/>
    <n v="4033859"/>
    <n v="0"/>
    <m/>
    <m/>
    <m/>
    <m/>
    <n v="213228516318666"/>
    <d v="2022-04-13T00:00:00"/>
    <m/>
    <n v="2"/>
    <m/>
    <m/>
    <n v="1"/>
    <n v="20220430"/>
    <n v="20220413"/>
    <n v="4033859"/>
    <n v="0"/>
    <m/>
    <n v="20220804"/>
  </r>
  <r>
    <n v="805026250"/>
    <s v="CLINICA SIGMA"/>
    <s v="FE"/>
    <n v="259808"/>
    <s v="FE"/>
    <n v="259808"/>
    <d v="2022-03-22T00:00:00"/>
    <n v="3631320"/>
    <n v="3631320"/>
    <s v="B)Factura sin saldo ERP"/>
    <x v="1"/>
    <m/>
    <m/>
    <s v="OK"/>
    <n v="3631320"/>
    <n v="0"/>
    <n v="0"/>
    <n v="0"/>
    <m/>
    <n v="3631320"/>
    <n v="0"/>
    <m/>
    <m/>
    <m/>
    <m/>
    <n v="220123353638999"/>
    <d v="2022-04-11T00:00:00"/>
    <m/>
    <n v="2"/>
    <m/>
    <m/>
    <n v="2"/>
    <n v="20220528"/>
    <n v="20220503"/>
    <n v="3631320"/>
    <n v="0"/>
    <m/>
    <n v="20220804"/>
  </r>
  <r>
    <n v="805026250"/>
    <s v="CLINICA SIGMA"/>
    <s v="FE"/>
    <n v="260020"/>
    <s v="FE"/>
    <n v="260020"/>
    <d v="2022-03-25T00:00:00"/>
    <n v="1740964"/>
    <n v="1740964"/>
    <s v="B)Factura sin saldo ERP"/>
    <x v="1"/>
    <m/>
    <m/>
    <s v="OK"/>
    <n v="1740964"/>
    <n v="0"/>
    <n v="0"/>
    <n v="0"/>
    <m/>
    <n v="1740964"/>
    <n v="0"/>
    <m/>
    <m/>
    <m/>
    <m/>
    <n v="220313114395360"/>
    <d v="2022-04-13T00:00:00"/>
    <m/>
    <n v="2"/>
    <m/>
    <m/>
    <n v="2"/>
    <n v="20220530"/>
    <n v="20220503"/>
    <n v="1740964"/>
    <n v="0"/>
    <m/>
    <n v="20220804"/>
  </r>
  <r>
    <n v="805026250"/>
    <s v="CLINICA SIGMA"/>
    <s v="FE"/>
    <n v="260022"/>
    <s v="FE"/>
    <n v="260022"/>
    <d v="2022-03-25T00:00:00"/>
    <n v="1700000"/>
    <n v="1700000"/>
    <s v="B)Factura sin saldo ERP"/>
    <x v="1"/>
    <m/>
    <m/>
    <s v="OK"/>
    <n v="1700000"/>
    <n v="0"/>
    <n v="0"/>
    <n v="0"/>
    <m/>
    <n v="1700000"/>
    <n v="0"/>
    <m/>
    <m/>
    <m/>
    <m/>
    <n v="220463353730303"/>
    <d v="2022-04-13T00:00:00"/>
    <m/>
    <n v="2"/>
    <m/>
    <m/>
    <n v="1"/>
    <n v="20220430"/>
    <n v="20220413"/>
    <n v="1700000"/>
    <n v="0"/>
    <m/>
    <n v="20220804"/>
  </r>
  <r>
    <n v="805026250"/>
    <s v="CLINICA SIGMA"/>
    <s v="FE"/>
    <n v="260273"/>
    <s v="FE"/>
    <n v="260273"/>
    <d v="2022-03-31T00:00:00"/>
    <n v="2300648"/>
    <n v="2300648"/>
    <s v="B)Factura sin saldo ERP"/>
    <x v="1"/>
    <m/>
    <m/>
    <s v="OK"/>
    <n v="2300648"/>
    <n v="0"/>
    <n v="0"/>
    <n v="0"/>
    <m/>
    <n v="2300648"/>
    <n v="0"/>
    <m/>
    <m/>
    <m/>
    <m/>
    <n v="220548516331460"/>
    <d v="2022-04-13T00:00:00"/>
    <m/>
    <n v="2"/>
    <m/>
    <m/>
    <n v="1"/>
    <n v="20220430"/>
    <n v="20220413"/>
    <n v="2300648"/>
    <n v="0"/>
    <m/>
    <n v="20220804"/>
  </r>
  <r>
    <n v="805026250"/>
    <s v="CLINICA SIGMA"/>
    <s v="FE"/>
    <n v="260274"/>
    <s v="FE"/>
    <n v="260274"/>
    <d v="2022-03-31T00:00:00"/>
    <n v="404888"/>
    <n v="404888"/>
    <s v="B)Factura sin saldo ERP"/>
    <x v="1"/>
    <m/>
    <m/>
    <s v="OK"/>
    <n v="404888"/>
    <n v="0"/>
    <n v="0"/>
    <n v="0"/>
    <m/>
    <n v="404888"/>
    <n v="0"/>
    <m/>
    <m/>
    <m/>
    <m/>
    <n v="220273114601257"/>
    <d v="2022-04-13T00:00:00"/>
    <m/>
    <n v="2"/>
    <m/>
    <m/>
    <n v="2"/>
    <n v="20220518"/>
    <n v="20220503"/>
    <n v="404888"/>
    <n v="0"/>
    <m/>
    <n v="20220804"/>
  </r>
  <r>
    <n v="805026250"/>
    <s v="CLINICA SIGMA"/>
    <s v="FE"/>
    <n v="260279"/>
    <s v="FE"/>
    <n v="260279"/>
    <d v="2022-03-31T00:00:00"/>
    <n v="19632"/>
    <n v="19632"/>
    <s v="B)Factura sin saldo ERP"/>
    <x v="1"/>
    <m/>
    <m/>
    <s v="OK"/>
    <n v="39264"/>
    <n v="19632"/>
    <n v="0"/>
    <n v="0"/>
    <m/>
    <n v="19632"/>
    <n v="0"/>
    <m/>
    <m/>
    <m/>
    <m/>
    <n v="220123114702091"/>
    <d v="2022-04-13T00:00:00"/>
    <m/>
    <n v="2"/>
    <m/>
    <m/>
    <n v="2"/>
    <n v="20220601"/>
    <n v="20220518"/>
    <n v="39264"/>
    <n v="19632"/>
    <m/>
    <n v="20220804"/>
  </r>
  <r>
    <n v="805026250"/>
    <s v="CLINICA SIGMA"/>
    <s v="FE"/>
    <n v="260280"/>
    <s v="FE"/>
    <n v="260280"/>
    <d v="2022-03-31T00:00:00"/>
    <n v="522074"/>
    <n v="522074"/>
    <s v="B)Factura sin saldo ERP"/>
    <x v="1"/>
    <m/>
    <m/>
    <s v="OK"/>
    <n v="522074"/>
    <n v="0"/>
    <n v="0"/>
    <n v="0"/>
    <m/>
    <n v="522074"/>
    <n v="0"/>
    <m/>
    <m/>
    <m/>
    <m/>
    <n v="220768516295649"/>
    <d v="2022-04-13T00:00:00"/>
    <m/>
    <n v="2"/>
    <m/>
    <m/>
    <n v="1"/>
    <n v="20220430"/>
    <n v="20220401"/>
    <n v="522074"/>
    <n v="0"/>
    <m/>
    <n v="20220804"/>
  </r>
  <r>
    <n v="805026250"/>
    <s v="CLINICA SIGMA"/>
    <s v="FE"/>
    <n v="260607"/>
    <s v="FE"/>
    <n v="260607"/>
    <d v="2022-04-09T00:00:00"/>
    <n v="1237576"/>
    <n v="1237576"/>
    <s v="B)Factura sin saldo ERP"/>
    <x v="1"/>
    <m/>
    <m/>
    <s v="OK"/>
    <n v="1237576"/>
    <n v="0"/>
    <n v="0"/>
    <n v="0"/>
    <m/>
    <n v="1237576"/>
    <n v="0"/>
    <m/>
    <m/>
    <m/>
    <m/>
    <n v="213413114370165"/>
    <d v="2022-04-13T00:00:00"/>
    <m/>
    <n v="2"/>
    <m/>
    <m/>
    <n v="1"/>
    <n v="20220430"/>
    <n v="20220413"/>
    <n v="1237576"/>
    <n v="0"/>
    <m/>
    <n v="20220804"/>
  </r>
  <r>
    <n v="805026250"/>
    <s v="CLINICA SIGMA"/>
    <s v="FE"/>
    <n v="260608"/>
    <s v="FE"/>
    <n v="260608"/>
    <d v="2022-04-09T00:00:00"/>
    <n v="247950"/>
    <n v="247950"/>
    <s v="B)Factura sin saldo ERP"/>
    <x v="1"/>
    <m/>
    <m/>
    <s v="OK"/>
    <n v="247950"/>
    <n v="0"/>
    <n v="0"/>
    <n v="0"/>
    <m/>
    <n v="247950"/>
    <n v="0"/>
    <m/>
    <m/>
    <m/>
    <m/>
    <n v="220888495338593"/>
    <d v="2022-04-23T00:00:00"/>
    <m/>
    <n v="2"/>
    <m/>
    <m/>
    <n v="1"/>
    <n v="20220430"/>
    <n v="20220419"/>
    <n v="247950"/>
    <n v="0"/>
    <m/>
    <n v="20220804"/>
  </r>
  <r>
    <n v="805026250"/>
    <s v="CLINICA SIGMA"/>
    <s v="FE"/>
    <n v="254898"/>
    <s v="FE"/>
    <n v="254898"/>
    <d v="2021-11-18T00:00:00"/>
    <n v="73630"/>
    <n v="73630"/>
    <s v="B)Factura sin saldo ERP"/>
    <x v="1"/>
    <m/>
    <m/>
    <s v="OK"/>
    <n v="73630"/>
    <n v="0"/>
    <n v="0"/>
    <n v="0"/>
    <m/>
    <n v="73630"/>
    <n v="0"/>
    <m/>
    <m/>
    <m/>
    <m/>
    <n v="212938516428007"/>
    <d v="2021-12-02T00:00:00"/>
    <m/>
    <n v="2"/>
    <m/>
    <m/>
    <n v="1"/>
    <n v="20211230"/>
    <n v="20211201"/>
    <n v="73630"/>
    <n v="0"/>
    <m/>
    <n v="20220804"/>
  </r>
  <r>
    <n v="805026250"/>
    <s v="CLINICA SIGMA"/>
    <s v="FE"/>
    <n v="255181"/>
    <s v="FE"/>
    <n v="255181"/>
    <d v="2021-11-23T00:00:00"/>
    <n v="1068967"/>
    <n v="1068967"/>
    <s v="B)Factura sin saldo ERP"/>
    <x v="1"/>
    <m/>
    <m/>
    <s v="OK"/>
    <n v="1068967"/>
    <n v="0"/>
    <n v="0"/>
    <n v="0"/>
    <m/>
    <n v="1068967"/>
    <n v="0"/>
    <m/>
    <m/>
    <m/>
    <m/>
    <n v="212748516556738"/>
    <d v="2021-12-02T00:00:00"/>
    <m/>
    <n v="2"/>
    <m/>
    <m/>
    <n v="2"/>
    <n v="20220307"/>
    <n v="20220221"/>
    <n v="1068967"/>
    <n v="0"/>
    <m/>
    <n v="20220804"/>
  </r>
  <r>
    <n v="805026250"/>
    <s v="CLINICA SIGMA"/>
    <s v="FE"/>
    <n v="258742"/>
    <s v="FE"/>
    <n v="258742"/>
    <d v="2022-02-19T00:00:00"/>
    <n v="341599"/>
    <n v="341599"/>
    <s v="B)Factura sin saldo ERP"/>
    <x v="1"/>
    <m/>
    <m/>
    <s v="OK"/>
    <n v="341599"/>
    <n v="0"/>
    <n v="0"/>
    <n v="0"/>
    <m/>
    <n v="341599"/>
    <n v="0"/>
    <m/>
    <m/>
    <m/>
    <m/>
    <n v="213373114633088"/>
    <d v="2022-04-13T00:00:00"/>
    <m/>
    <n v="2"/>
    <m/>
    <m/>
    <n v="2"/>
    <n v="20220518"/>
    <n v="20220503"/>
    <n v="341599"/>
    <n v="0"/>
    <m/>
    <n v="20220804"/>
  </r>
  <r>
    <n v="805026250"/>
    <s v="CLINICA SIGMA"/>
    <s v="FE"/>
    <n v="255662"/>
    <s v="FE"/>
    <n v="255662"/>
    <d v="2021-11-30T00:00:00"/>
    <n v="168900"/>
    <n v="168900"/>
    <s v="B)Factura sin saldo ERP"/>
    <x v="1"/>
    <m/>
    <m/>
    <s v="OK"/>
    <n v="168900"/>
    <n v="0"/>
    <n v="0"/>
    <n v="0"/>
    <m/>
    <n v="168900"/>
    <n v="0"/>
    <m/>
    <m/>
    <m/>
    <m/>
    <n v="213263284559597"/>
    <d v="2021-12-03T00:00:00"/>
    <m/>
    <n v="2"/>
    <m/>
    <m/>
    <n v="1"/>
    <n v="20211230"/>
    <n v="20211202"/>
    <n v="168900"/>
    <n v="0"/>
    <m/>
    <n v="20220804"/>
  </r>
  <r>
    <n v="805026250"/>
    <s v="CLINICA SIGMA"/>
    <s v="FE"/>
    <n v="256253"/>
    <s v="FE"/>
    <n v="256253"/>
    <d v="2021-12-16T00:00:00"/>
    <n v="1863295"/>
    <n v="1843663"/>
    <s v="B)Factura sin saldo ERP"/>
    <x v="1"/>
    <m/>
    <m/>
    <s v="OK"/>
    <n v="1863295"/>
    <n v="0"/>
    <n v="0"/>
    <n v="0"/>
    <m/>
    <n v="1863295"/>
    <n v="0"/>
    <m/>
    <m/>
    <m/>
    <m/>
    <n v="211728552522843"/>
    <d v="2022-01-07T00:00:00"/>
    <m/>
    <n v="2"/>
    <m/>
    <m/>
    <n v="1"/>
    <n v="20220130"/>
    <n v="20220107"/>
    <n v="1863295"/>
    <n v="0"/>
    <m/>
    <n v="20220804"/>
  </r>
  <r>
    <n v="805026250"/>
    <s v="CLINICA SIGMA"/>
    <s v="FE"/>
    <n v="257495"/>
    <s v="FE"/>
    <n v="257495"/>
    <d v="2022-01-21T00:00:00"/>
    <n v="31050"/>
    <n v="31050"/>
    <s v="B)Factura sin saldo ERP"/>
    <x v="1"/>
    <m/>
    <m/>
    <s v="OK"/>
    <n v="31050"/>
    <n v="0"/>
    <n v="0"/>
    <n v="0"/>
    <m/>
    <n v="31050"/>
    <n v="0"/>
    <m/>
    <m/>
    <m/>
    <m/>
    <n v="220033318544794"/>
    <d v="2022-01-24T00:00:00"/>
    <m/>
    <n v="2"/>
    <m/>
    <m/>
    <n v="1"/>
    <n v="20220228"/>
    <n v="20220221"/>
    <n v="31050"/>
    <n v="0"/>
    <m/>
    <n v="20220804"/>
  </r>
  <r>
    <n v="805026250"/>
    <s v="CLINICA SIGMA"/>
    <s v="FE"/>
    <n v="257502"/>
    <s v="FE"/>
    <n v="257502"/>
    <d v="2022-01-22T00:00:00"/>
    <n v="17523713"/>
    <n v="17523713"/>
    <s v="B)Factura sin saldo ERP"/>
    <x v="1"/>
    <m/>
    <m/>
    <s v="OK"/>
    <n v="17523713"/>
    <n v="0"/>
    <n v="0"/>
    <n v="0"/>
    <m/>
    <n v="17523713"/>
    <n v="0"/>
    <m/>
    <m/>
    <m/>
    <m/>
    <n v="213443353364996"/>
    <d v="2022-02-22T00:00:00"/>
    <m/>
    <n v="2"/>
    <m/>
    <m/>
    <n v="2"/>
    <n v="20220430"/>
    <n v="20220413"/>
    <n v="17523713"/>
    <n v="0"/>
    <m/>
    <n v="20220804"/>
  </r>
  <r>
    <n v="805026250"/>
    <s v="CLINICA SIGMA"/>
    <s v="FE"/>
    <n v="257966"/>
    <s v="FE"/>
    <n v="257966"/>
    <d v="2022-01-29T00:00:00"/>
    <n v="1027554"/>
    <n v="1027554"/>
    <s v="B)Factura sin saldo ERP"/>
    <x v="1"/>
    <m/>
    <m/>
    <s v="OK"/>
    <n v="1027554"/>
    <n v="0"/>
    <n v="0"/>
    <n v="0"/>
    <m/>
    <n v="1027554"/>
    <n v="0"/>
    <m/>
    <m/>
    <m/>
    <m/>
    <n v="213098516474445"/>
    <d v="2022-01-31T00:00:00"/>
    <m/>
    <n v="2"/>
    <m/>
    <m/>
    <n v="1"/>
    <n v="20220228"/>
    <n v="20220221"/>
    <n v="1027554"/>
    <n v="0"/>
    <m/>
    <n v="20220804"/>
  </r>
  <r>
    <n v="805026250"/>
    <s v="CLINICA SIGMA"/>
    <s v="FE"/>
    <n v="257984"/>
    <s v="FE"/>
    <n v="257984"/>
    <d v="2022-01-29T00:00:00"/>
    <n v="939117"/>
    <n v="939117"/>
    <s v="B)Factura sin saldo ERP"/>
    <x v="1"/>
    <m/>
    <m/>
    <s v="OK"/>
    <n v="939117"/>
    <n v="0"/>
    <n v="0"/>
    <n v="0"/>
    <m/>
    <n v="939117"/>
    <n v="0"/>
    <m/>
    <m/>
    <m/>
    <m/>
    <n v="212958552593013"/>
    <d v="2022-01-31T00:00:00"/>
    <m/>
    <n v="2"/>
    <m/>
    <m/>
    <n v="1"/>
    <n v="20220228"/>
    <n v="20220228"/>
    <n v="939117"/>
    <n v="0"/>
    <m/>
    <n v="20220804"/>
  </r>
  <r>
    <n v="805026250"/>
    <s v="CLINICA SIGMA"/>
    <s v="FE"/>
    <n v="257985"/>
    <s v="FE"/>
    <n v="257985"/>
    <d v="2022-01-29T00:00:00"/>
    <n v="85033"/>
    <n v="85033"/>
    <s v="B)Factura sin saldo ERP"/>
    <x v="1"/>
    <m/>
    <m/>
    <s v="OK"/>
    <n v="85033"/>
    <n v="0"/>
    <n v="0"/>
    <n v="0"/>
    <m/>
    <n v="85033"/>
    <n v="0"/>
    <m/>
    <m/>
    <m/>
    <m/>
    <n v="212298552621473"/>
    <d v="2022-01-31T00:00:00"/>
    <m/>
    <n v="2"/>
    <m/>
    <m/>
    <n v="1"/>
    <n v="20220228"/>
    <n v="20220228"/>
    <n v="85033"/>
    <n v="0"/>
    <m/>
    <n v="20220804"/>
  </r>
  <r>
    <n v="805026250"/>
    <s v="CLINICA SIGMA"/>
    <s v="FE"/>
    <n v="258064"/>
    <s v="FE"/>
    <n v="258064"/>
    <d v="2022-01-31T00:00:00"/>
    <n v="537600"/>
    <n v="537600"/>
    <s v="B)Factura sin saldo ERP"/>
    <x v="1"/>
    <m/>
    <m/>
    <s v="OK"/>
    <n v="537600"/>
    <n v="0"/>
    <n v="0"/>
    <n v="0"/>
    <m/>
    <n v="537600"/>
    <n v="0"/>
    <m/>
    <m/>
    <m/>
    <m/>
    <n v="213638552309915"/>
    <d v="2022-02-07T00:00:00"/>
    <m/>
    <n v="2"/>
    <m/>
    <m/>
    <n v="1"/>
    <n v="20220228"/>
    <n v="20220221"/>
    <n v="537600"/>
    <n v="0"/>
    <m/>
    <n v="20220804"/>
  </r>
  <r>
    <n v="805026250"/>
    <s v="CLINICA SIGMA"/>
    <s v="FE"/>
    <n v="258070"/>
    <s v="FE"/>
    <n v="258070"/>
    <d v="2022-01-31T00:00:00"/>
    <n v="290799"/>
    <n v="290799"/>
    <s v="B)Factura sin saldo ERP"/>
    <x v="1"/>
    <m/>
    <m/>
    <s v="OK"/>
    <n v="290799"/>
    <n v="0"/>
    <n v="0"/>
    <n v="0"/>
    <m/>
    <n v="290799"/>
    <n v="0"/>
    <m/>
    <m/>
    <m/>
    <m/>
    <n v="213128516620299"/>
    <d v="2022-02-07T00:00:00"/>
    <m/>
    <n v="2"/>
    <m/>
    <m/>
    <n v="1"/>
    <n v="20220228"/>
    <n v="20220221"/>
    <n v="290799"/>
    <n v="0"/>
    <m/>
    <n v="20220804"/>
  </r>
  <r>
    <n v="805026250"/>
    <s v="CLINICA SIGMA"/>
    <s v="FE"/>
    <n v="242686"/>
    <s v="FE"/>
    <n v="242686"/>
    <d v="2021-02-17T00:00:00"/>
    <n v="450500"/>
    <n v="391935"/>
    <s v="B)Factura sin saldo ERP"/>
    <x v="1"/>
    <m/>
    <m/>
    <s v="OK"/>
    <n v="450500"/>
    <n v="0"/>
    <n v="0"/>
    <n v="0"/>
    <m/>
    <n v="450500"/>
    <n v="0"/>
    <m/>
    <m/>
    <m/>
    <m/>
    <n v="210123080513280"/>
    <d v="2021-02-17T00:00:00"/>
    <m/>
    <n v="2"/>
    <m/>
    <m/>
    <n v="2"/>
    <n v="20210730"/>
    <n v="20210721"/>
    <n v="450500"/>
    <n v="0"/>
    <m/>
    <n v="20220804"/>
  </r>
  <r>
    <n v="805026250"/>
    <s v="CLINICA SIGMA"/>
    <s v="FE"/>
    <n v="242969"/>
    <s v="FE"/>
    <n v="242969"/>
    <d v="2021-02-19T00:00:00"/>
    <n v="7509747"/>
    <n v="7509747"/>
    <s v="B)Factura sin saldo ERP"/>
    <x v="1"/>
    <m/>
    <m/>
    <s v="OK"/>
    <n v="7509747"/>
    <n v="0"/>
    <n v="0"/>
    <n v="0"/>
    <m/>
    <n v="7509747"/>
    <n v="0"/>
    <m/>
    <m/>
    <m/>
    <m/>
    <n v="202463112278602"/>
    <d v="2021-02-19T00:00:00"/>
    <m/>
    <n v="2"/>
    <m/>
    <m/>
    <n v="2"/>
    <n v="20210730"/>
    <n v="20210721"/>
    <n v="7509747"/>
    <n v="0"/>
    <m/>
    <n v="20220804"/>
  </r>
  <r>
    <n v="805026250"/>
    <s v="CLINICA SIGMA"/>
    <s v="FE"/>
    <n v="260787"/>
    <s v="FE"/>
    <n v="260787"/>
    <d v="2022-04-13T00:00:00"/>
    <n v="218450"/>
    <n v="218450"/>
    <s v="B)Factura sin saldo ERP"/>
    <x v="1"/>
    <m/>
    <m/>
    <s v="OK"/>
    <n v="218450"/>
    <n v="0"/>
    <n v="0"/>
    <n v="0"/>
    <m/>
    <n v="218450"/>
    <n v="0"/>
    <m/>
    <m/>
    <m/>
    <m/>
    <n v="221013284589337"/>
    <d v="2022-05-10T00:00:00"/>
    <m/>
    <n v="2"/>
    <m/>
    <m/>
    <n v="1"/>
    <n v="20220530"/>
    <n v="20220509"/>
    <n v="218450"/>
    <n v="0"/>
    <m/>
    <n v="20220804"/>
  </r>
  <r>
    <n v="805026250"/>
    <s v="CLINICA SIGMA"/>
    <s v="FE"/>
    <n v="260788"/>
    <s v="FE"/>
    <n v="260788"/>
    <d v="2022-04-13T00:00:00"/>
    <n v="1101231"/>
    <n v="1101231"/>
    <s v="B)Factura sin saldo ERP"/>
    <x v="1"/>
    <m/>
    <m/>
    <s v="OK"/>
    <n v="1101231"/>
    <n v="0"/>
    <n v="0"/>
    <n v="0"/>
    <m/>
    <n v="1101231"/>
    <n v="0"/>
    <m/>
    <m/>
    <m/>
    <m/>
    <n v="212778516549250"/>
    <d v="2022-05-10T00:00:00"/>
    <m/>
    <n v="2"/>
    <m/>
    <m/>
    <n v="1"/>
    <n v="20220530"/>
    <n v="20220509"/>
    <n v="1101231"/>
    <n v="0"/>
    <m/>
    <n v="20220804"/>
  </r>
  <r>
    <n v="805026250"/>
    <s v="CLINICA SIGMA"/>
    <s v="FE"/>
    <n v="260789"/>
    <s v="FE"/>
    <n v="260789"/>
    <d v="2022-04-13T00:00:00"/>
    <n v="1890000"/>
    <n v="1890000"/>
    <s v="B)Factura sin saldo ERP"/>
    <x v="1"/>
    <m/>
    <m/>
    <s v="OK"/>
    <n v="1890000"/>
    <n v="0"/>
    <n v="0"/>
    <n v="0"/>
    <m/>
    <n v="1890000"/>
    <n v="0"/>
    <m/>
    <m/>
    <m/>
    <m/>
    <n v="220193353580862"/>
    <d v="2022-05-17T00:00:00"/>
    <m/>
    <n v="2"/>
    <m/>
    <m/>
    <n v="1"/>
    <n v="20220530"/>
    <n v="20220504"/>
    <n v="1890000"/>
    <n v="0"/>
    <m/>
    <n v="20220804"/>
  </r>
  <r>
    <n v="805026250"/>
    <s v="CLINICA SIGMA"/>
    <s v="FE"/>
    <n v="261046"/>
    <s v="FE"/>
    <n v="261046"/>
    <d v="2022-04-23T00:00:00"/>
    <n v="1131011"/>
    <n v="1131011"/>
    <s v="B)Factura sin saldo ERP"/>
    <x v="1"/>
    <m/>
    <m/>
    <s v="OK"/>
    <n v="1131011"/>
    <n v="0"/>
    <n v="0"/>
    <n v="0"/>
    <m/>
    <n v="1131011"/>
    <n v="0"/>
    <m/>
    <m/>
    <m/>
    <m/>
    <n v="220838516661769"/>
    <d v="2022-05-10T00:00:00"/>
    <m/>
    <n v="2"/>
    <m/>
    <m/>
    <n v="1"/>
    <n v="20220530"/>
    <n v="20220509"/>
    <n v="1131011"/>
    <n v="0"/>
    <m/>
    <n v="20220804"/>
  </r>
  <r>
    <n v="805026250"/>
    <s v="CLINICA SIGMA"/>
    <s v="FE"/>
    <n v="261050"/>
    <s v="FE"/>
    <n v="261050"/>
    <d v="2022-04-23T00:00:00"/>
    <n v="58896"/>
    <n v="58896"/>
    <s v="B)Factura sin saldo ERP"/>
    <x v="1"/>
    <m/>
    <m/>
    <s v="OK"/>
    <n v="58896"/>
    <n v="0"/>
    <n v="0"/>
    <n v="0"/>
    <m/>
    <n v="58896"/>
    <n v="0"/>
    <m/>
    <m/>
    <m/>
    <m/>
    <n v="220663114505236"/>
    <d v="2022-05-09T00:00:00"/>
    <m/>
    <n v="2"/>
    <m/>
    <m/>
    <n v="1"/>
    <n v="20220530"/>
    <n v="20220509"/>
    <n v="58896"/>
    <n v="0"/>
    <m/>
    <n v="20220804"/>
  </r>
  <r>
    <n v="805026250"/>
    <s v="CLINICA SIGMA"/>
    <s v="FE"/>
    <n v="261408"/>
    <s v="FE"/>
    <n v="261408"/>
    <d v="2022-04-30T00:00:00"/>
    <n v="371900"/>
    <n v="371900"/>
    <s v="B)Factura sin saldo ERP"/>
    <x v="1"/>
    <m/>
    <m/>
    <s v="OK"/>
    <n v="371900"/>
    <n v="0"/>
    <n v="0"/>
    <n v="0"/>
    <m/>
    <n v="371900"/>
    <n v="0"/>
    <m/>
    <m/>
    <m/>
    <m/>
    <n v="221113318564673"/>
    <d v="2022-05-09T00:00:00"/>
    <m/>
    <n v="2"/>
    <m/>
    <m/>
    <n v="1"/>
    <n v="20220530"/>
    <n v="20220509"/>
    <n v="371900"/>
    <n v="0"/>
    <m/>
    <n v="20220804"/>
  </r>
  <r>
    <n v="805026250"/>
    <s v="CLINICA SIGMA"/>
    <s v="FE"/>
    <n v="261411"/>
    <s v="FE"/>
    <n v="261411"/>
    <d v="2022-04-30T00:00:00"/>
    <n v="129213"/>
    <n v="129213"/>
    <s v="B)Factura sin saldo ERP"/>
    <x v="1"/>
    <m/>
    <m/>
    <s v="OK"/>
    <n v="129213"/>
    <n v="0"/>
    <n v="0"/>
    <n v="0"/>
    <m/>
    <n v="129213"/>
    <n v="0"/>
    <m/>
    <m/>
    <m/>
    <m/>
    <n v="212958552637506"/>
    <d v="2022-05-09T00:00:00"/>
    <m/>
    <n v="2"/>
    <m/>
    <m/>
    <n v="1"/>
    <n v="20220530"/>
    <n v="20220509"/>
    <n v="129213"/>
    <n v="0"/>
    <m/>
    <n v="20220804"/>
  </r>
  <r>
    <n v="805026250"/>
    <s v="CLINICA SIGMA"/>
    <s v="FE"/>
    <n v="261437"/>
    <s v="FE"/>
    <n v="261437"/>
    <d v="2022-05-02T00:00:00"/>
    <n v="1977099"/>
    <n v="1977099"/>
    <s v="B)Factura sin saldo ERP"/>
    <x v="1"/>
    <m/>
    <m/>
    <s v="OK"/>
    <n v="1977099"/>
    <n v="0"/>
    <n v="0"/>
    <n v="0"/>
    <m/>
    <n v="1977099"/>
    <n v="0"/>
    <m/>
    <m/>
    <m/>
    <m/>
    <n v="212958552636899"/>
    <d v="2022-05-17T00:00:00"/>
    <m/>
    <n v="2"/>
    <m/>
    <m/>
    <n v="1"/>
    <n v="20220530"/>
    <n v="20220519"/>
    <n v="1977099"/>
    <n v="0"/>
    <m/>
    <n v="20220804"/>
  </r>
  <r>
    <n v="805026250"/>
    <s v="CLINICA SIGMA"/>
    <s v="FE"/>
    <n v="260635"/>
    <s v="FE"/>
    <n v="260635"/>
    <d v="2022-04-11T00:00:00"/>
    <n v="7998889"/>
    <n v="7998889"/>
    <s v="B)Factura sin saldo ERP"/>
    <x v="1"/>
    <m/>
    <m/>
    <s v="OK"/>
    <n v="8019753"/>
    <n v="20864"/>
    <n v="0"/>
    <n v="0"/>
    <m/>
    <n v="7998889"/>
    <n v="0"/>
    <m/>
    <m/>
    <m/>
    <m/>
    <n v="212928516426382"/>
    <d v="2022-04-13T00:00:00"/>
    <m/>
    <n v="2"/>
    <m/>
    <m/>
    <n v="2"/>
    <n v="20220518"/>
    <n v="20220503"/>
    <n v="8019753"/>
    <n v="20864"/>
    <m/>
    <n v="20220804"/>
  </r>
  <r>
    <n v="805026250"/>
    <s v="CLINICA SIGMA"/>
    <s v="FE"/>
    <n v="260664"/>
    <s v="FE"/>
    <n v="260664"/>
    <d v="2022-04-11T00:00:00"/>
    <n v="65700"/>
    <n v="65700"/>
    <s v="B)Factura sin saldo ERP"/>
    <x v="1"/>
    <m/>
    <m/>
    <s v="OK"/>
    <n v="106252"/>
    <n v="40552"/>
    <n v="0"/>
    <n v="0"/>
    <m/>
    <n v="65700"/>
    <n v="0"/>
    <m/>
    <m/>
    <m/>
    <m/>
    <n v="220033284516605"/>
    <d v="2022-04-23T00:00:00"/>
    <m/>
    <n v="2"/>
    <m/>
    <m/>
    <n v="2"/>
    <n v="20220518"/>
    <n v="20220503"/>
    <n v="106252"/>
    <n v="40552"/>
    <m/>
    <n v="20220804"/>
  </r>
  <r>
    <n v="805026250"/>
    <s v="CLINICA SIGMA"/>
    <s v="FE"/>
    <n v="248036"/>
    <s v="FE"/>
    <n v="248036"/>
    <d v="2021-05-29T00:00:00"/>
    <n v="18997193"/>
    <n v="80065"/>
    <s v="B)Factura sin saldo ERP/conciliar diferencia glosa aceptada"/>
    <x v="2"/>
    <m/>
    <m/>
    <s v="OK"/>
    <n v="18917128"/>
    <n v="117013"/>
    <n v="0"/>
    <n v="0"/>
    <m/>
    <n v="18800115"/>
    <n v="0"/>
    <n v="18415865"/>
    <n v="2201226737"/>
    <d v="2021-08-06T00:00:00"/>
    <m/>
    <n v="203243067463019"/>
    <d v="2021-06-09T00:00:00"/>
    <m/>
    <n v="2"/>
    <m/>
    <m/>
    <n v="1"/>
    <n v="20210622"/>
    <n v="20210609"/>
    <n v="18917128"/>
    <n v="117013"/>
    <m/>
    <n v="20220804"/>
  </r>
  <r>
    <n v="805026250"/>
    <s v="CLINICA SIGMA"/>
    <s v="FE"/>
    <n v="238303"/>
    <s v="FE"/>
    <n v="238303"/>
    <d v="2020-11-26T00:00:00"/>
    <n v="21308912"/>
    <n v="298753"/>
    <s v="B)Factura sin saldo ERP/conciliar diferencia glosa aceptada"/>
    <x v="2"/>
    <m/>
    <m/>
    <s v="OK"/>
    <n v="21010159"/>
    <n v="1772841"/>
    <n v="0"/>
    <n v="0"/>
    <m/>
    <n v="19237318"/>
    <n v="0"/>
    <n v="18843372"/>
    <n v="2201050787"/>
    <d v="2021-05-05T00:00:00"/>
    <m/>
    <n v="200713067490581"/>
    <d v="2020-12-18T00:00:00"/>
    <m/>
    <n v="2"/>
    <m/>
    <m/>
    <n v="2"/>
    <n v="20210730"/>
    <n v="20210721"/>
    <n v="21010159"/>
    <n v="1772841"/>
    <m/>
    <n v="20220804"/>
  </r>
  <r>
    <n v="805026250"/>
    <s v="CLINICA SIGMA"/>
    <s v="FE"/>
    <n v="239373"/>
    <s v="FE"/>
    <n v="239373"/>
    <d v="2020-12-15T00:00:00"/>
    <n v="9198260"/>
    <n v="622923"/>
    <s v="B)Factura sin saldo ERP/conciliar diferencia glosa aceptada"/>
    <x v="2"/>
    <m/>
    <m/>
    <s v="OK"/>
    <n v="8575337"/>
    <n v="563169"/>
    <n v="0"/>
    <n v="0"/>
    <m/>
    <n v="8012168"/>
    <n v="0"/>
    <n v="7848913"/>
    <n v="2201050787"/>
    <d v="2021-08-06T00:00:00"/>
    <m/>
    <n v="202817110717083"/>
    <d v="2020-12-21T00:00:00"/>
    <m/>
    <n v="2"/>
    <m/>
    <m/>
    <n v="2"/>
    <n v="20210730"/>
    <n v="20210721"/>
    <n v="8575337"/>
    <n v="563169"/>
    <m/>
    <n v="20220804"/>
  </r>
  <r>
    <n v="805026250"/>
    <s v="CLINICA SIGMA"/>
    <s v="FE"/>
    <n v="239352"/>
    <s v="FE"/>
    <n v="239352"/>
    <d v="2020-12-15T00:00:00"/>
    <n v="1332323"/>
    <n v="268797"/>
    <s v="B)Factura sin saldo ERP/conciliar diferencia glosa aceptada"/>
    <x v="1"/>
    <n v="263421"/>
    <n v="1221943712"/>
    <s v="OK"/>
    <n v="1332323"/>
    <n v="0"/>
    <n v="119816"/>
    <n v="0"/>
    <m/>
    <n v="1212507"/>
    <n v="0"/>
    <m/>
    <m/>
    <m/>
    <m/>
    <n v="200773072405864"/>
    <d v="2020-12-19T00:00:00"/>
    <m/>
    <n v="2"/>
    <m/>
    <m/>
    <n v="3"/>
    <n v="20220430"/>
    <n v="20220412"/>
    <n v="1332323"/>
    <n v="119816"/>
    <s v="IPS ACEPTA $ 119.816, SEGUN ACTA DE CONCILIACION REALIZADA EL 12 ABRIL 2022 POR ELIZABETH FERNANDEZ Y LUZADRIANA SINISTERRA.ELIZABETH FERNANDEZ"/>
    <n v="20220804"/>
  </r>
  <r>
    <n v="805026250"/>
    <s v="CLINICA SIGMA"/>
    <s v="FE"/>
    <n v="258436"/>
    <s v="FE"/>
    <n v="258436"/>
    <d v="2022-02-11T00:00:00"/>
    <n v="977826"/>
    <n v="964526"/>
    <s v="B)Factura sin saldo ERP/conciliar diferencia glosa aceptada"/>
    <x v="1"/>
    <n v="943839"/>
    <n v="1909597190"/>
    <s v="OK"/>
    <n v="977826"/>
    <n v="0"/>
    <n v="13300"/>
    <n v="0"/>
    <m/>
    <n v="964526"/>
    <n v="0"/>
    <m/>
    <m/>
    <m/>
    <m/>
    <n v="220183114351307"/>
    <d v="2022-02-14T00:00:00"/>
    <m/>
    <n v="2"/>
    <m/>
    <m/>
    <n v="2"/>
    <n v="20220430"/>
    <n v="20220412"/>
    <n v="977826"/>
    <n v="13300"/>
    <s v="IPS ACEPTA $ 13.300 SEGUN ACTA DE CONCILIACION REALIZADAEL 12 ABRIL 2022 POR ELIZABETH FERNANDEZ Y LUZ ADRIANA SINISTERRA.ELIZABETH FERNANDEZ"/>
    <n v="20220804"/>
  </r>
  <r>
    <n v="805026250"/>
    <s v="CLINICA SIGMA"/>
    <s v="FE"/>
    <n v="240037"/>
    <s v="FE"/>
    <n v="240037"/>
    <d v="2020-12-31T00:00:00"/>
    <n v="10143548"/>
    <n v="885940"/>
    <s v="B)Factura sin saldo ERP/conciliar diferencia glosa aceptada"/>
    <x v="2"/>
    <m/>
    <m/>
    <s v="OK"/>
    <n v="10143548"/>
    <n v="348340"/>
    <n v="0"/>
    <n v="0"/>
    <m/>
    <n v="9795208"/>
    <n v="0"/>
    <n v="9332106"/>
    <n v="2201226737"/>
    <d v="2022-04-28T00:00:00"/>
    <m/>
    <n v="202487110347789"/>
    <d v="2021-01-19T00:00:00"/>
    <m/>
    <n v="2"/>
    <m/>
    <m/>
    <n v="2"/>
    <n v="20220430"/>
    <n v="20220412"/>
    <n v="10143548"/>
    <n v="348340"/>
    <m/>
    <n v="20220804"/>
  </r>
  <r>
    <n v="805026250"/>
    <s v="CLINICA SIGMA"/>
    <s v="FE"/>
    <n v="242425"/>
    <s v="FE"/>
    <n v="242425"/>
    <d v="2021-02-13T00:00:00"/>
    <n v="26342221"/>
    <n v="671600"/>
    <s v="B)Factura sin saldo ERP/conciliar diferencia glosa aceptada"/>
    <x v="2"/>
    <m/>
    <m/>
    <s v="OK"/>
    <n v="26342221"/>
    <n v="268800"/>
    <n v="0"/>
    <n v="0"/>
    <m/>
    <n v="26073421"/>
    <n v="0"/>
    <n v="25534109"/>
    <n v="2201092075"/>
    <d v="2021-08-17T00:00:00"/>
    <m/>
    <n v="202653112367652"/>
    <d v="2021-02-17T00:00:00"/>
    <m/>
    <n v="2"/>
    <m/>
    <m/>
    <n v="2"/>
    <n v="20210330"/>
    <n v="20210325"/>
    <n v="26342221"/>
    <n v="268800"/>
    <m/>
    <n v="20220804"/>
  </r>
  <r>
    <n v="805026250"/>
    <s v="CLINICA SIGMA"/>
    <s v="FE"/>
    <n v="257986"/>
    <s v="FE"/>
    <n v="257986"/>
    <d v="2022-01-29T00:00:00"/>
    <n v="173250"/>
    <n v="169650"/>
    <s v="B)Factura sin saldo ERP/conciliar diferencia glosa aceptada"/>
    <x v="1"/>
    <n v="163915416.72"/>
    <n v="1909597981"/>
    <s v="OK"/>
    <n v="173250"/>
    <n v="0"/>
    <n v="3600"/>
    <n v="0"/>
    <m/>
    <n v="169650"/>
    <n v="0"/>
    <m/>
    <m/>
    <m/>
    <m/>
    <n v="220063284384833"/>
    <d v="2022-01-31T00:00:00"/>
    <m/>
    <n v="2"/>
    <m/>
    <m/>
    <n v="2"/>
    <n v="20220430"/>
    <n v="20220412"/>
    <n v="173250"/>
    <n v="3600"/>
    <s v="IPS ACEPTA $3.600 SEGUN ACTA DE CONCILIACION REALIZADAEL 12 ABRIL 2022 POR ELIZABETH FERNANDEZ Y LUZ ADRIANA SINISTERRA.ELIZABETH FERNANDEZ"/>
    <n v="20220804"/>
  </r>
  <r>
    <n v="805026250"/>
    <s v="CLINICA SIGMA"/>
    <s v="FE"/>
    <n v="256261"/>
    <s v="FE"/>
    <n v="256261"/>
    <d v="2021-12-16T00:00:00"/>
    <n v="1049690"/>
    <n v="1015040"/>
    <s v="B)Factura sin saldo ERP/conciliar diferencia glosa aceptada"/>
    <x v="2"/>
    <m/>
    <m/>
    <s v="OK"/>
    <n v="1049690"/>
    <n v="34650"/>
    <n v="0"/>
    <n v="0"/>
    <m/>
    <n v="1015040"/>
    <n v="0"/>
    <n v="804041"/>
    <n v="2201260021"/>
    <d v="2021-07-18T00:00:00"/>
    <m/>
    <n v="212238516687412"/>
    <d v="2022-01-07T00:00:00"/>
    <m/>
    <n v="2"/>
    <m/>
    <m/>
    <n v="2"/>
    <n v="20220202"/>
    <n v="20220119"/>
    <n v="1049690"/>
    <n v="34650"/>
    <m/>
    <n v="20220804"/>
  </r>
  <r>
    <n v="805026250"/>
    <s v="CLINICA SIGMA"/>
    <s v="FE"/>
    <n v="258745"/>
    <s v="FE"/>
    <n v="258745"/>
    <d v="2022-02-19T00:00:00"/>
    <n v="19632"/>
    <n v="19632"/>
    <s v="B)Factura sin saldo ERP/conciliar diferencia glosa aceptada"/>
    <x v="1"/>
    <n v="19239"/>
    <n v="1221992416"/>
    <s v="OK"/>
    <n v="19632"/>
    <n v="0"/>
    <n v="19632"/>
    <n v="0"/>
    <m/>
    <n v="0"/>
    <n v="0"/>
    <m/>
    <m/>
    <m/>
    <m/>
    <m/>
    <d v="2022-04-13T00:00:00"/>
    <m/>
    <n v="2"/>
    <m/>
    <m/>
    <n v="2"/>
    <n v="20220531"/>
    <n v="20220531"/>
    <n v="19632"/>
    <n v="19632"/>
    <m/>
    <n v="20220804"/>
  </r>
  <r>
    <n v="805026250"/>
    <s v="CLINICA SIGMA"/>
    <s v="FE"/>
    <n v="255661"/>
    <s v="FE"/>
    <n v="255661"/>
    <d v="2021-11-30T00:00:00"/>
    <n v="3771225"/>
    <n v="3466661"/>
    <s v="B)Factura sin saldo ERP/conciliar diferencia glosa aceptada"/>
    <x v="2"/>
    <m/>
    <m/>
    <s v="OK"/>
    <n v="3771225"/>
    <n v="35764"/>
    <n v="0"/>
    <n v="0"/>
    <m/>
    <n v="3735461"/>
    <n v="0"/>
    <n v="3657164"/>
    <n v="2201260021"/>
    <d v="2022-07-18T00:00:00"/>
    <m/>
    <n v="212038552518720"/>
    <d v="2021-12-02T00:00:00"/>
    <m/>
    <n v="2"/>
    <m/>
    <m/>
    <n v="2"/>
    <n v="20220307"/>
    <n v="20220221"/>
    <n v="3771225"/>
    <n v="35764"/>
    <m/>
    <n v="20220804"/>
  </r>
  <r>
    <n v="805026250"/>
    <s v="CLINICA SIGMA"/>
    <s v="FE"/>
    <n v="248461"/>
    <s v="FE"/>
    <n v="248461"/>
    <d v="2021-06-15T00:00:00"/>
    <n v="17913714"/>
    <n v="117675"/>
    <s v="B)Factura sin saldo ERP/conciliar diferencia glosa aceptada"/>
    <x v="2"/>
    <m/>
    <m/>
    <s v="OK"/>
    <n v="17913714"/>
    <n v="117675"/>
    <n v="268800"/>
    <n v="0"/>
    <m/>
    <n v="17527239"/>
    <n v="0"/>
    <n v="17171548"/>
    <n v="2201226737"/>
    <d v="2022-04-24T00:00:00"/>
    <m/>
    <n v="210053080320815"/>
    <d v="2021-06-17T00:00:00"/>
    <m/>
    <n v="2"/>
    <m/>
    <m/>
    <n v="2"/>
    <n v="20220430"/>
    <n v="20220412"/>
    <n v="17913714"/>
    <n v="386475"/>
    <s v="IPS ACEPTA $ 268.800 SEGUN ACTA DE CONCILIACION REALIZADAEL 12 ABRIL 2022 POR ELIZABETH FERNANDEZ Y LUZ ADRIANA SINISTERRA.ELIZABETH FERNANDEZ"/>
    <n v="20220804"/>
  </r>
  <r>
    <n v="805026250"/>
    <s v="CLINICA SIGMA"/>
    <s v="FE"/>
    <n v="253633"/>
    <s v="FE"/>
    <n v="253633"/>
    <d v="2021-10-19T00:00:00"/>
    <n v="2278766"/>
    <n v="1990334"/>
    <s v="B)Factura sin saldo ERP/conciliar diferencia glosa aceptada"/>
    <x v="2"/>
    <m/>
    <m/>
    <s v="OK"/>
    <n v="2278766"/>
    <n v="19632"/>
    <n v="0"/>
    <n v="0"/>
    <m/>
    <n v="2259134"/>
    <n v="0"/>
    <n v="2213065"/>
    <n v="2201260021"/>
    <d v="2022-07-18T00:00:00"/>
    <m/>
    <n v="211818552372071"/>
    <d v="2021-12-02T00:00:00"/>
    <m/>
    <n v="2"/>
    <m/>
    <m/>
    <n v="2"/>
    <n v="20220307"/>
    <n v="20220221"/>
    <n v="2278766"/>
    <n v="19632"/>
    <m/>
    <n v="20220804"/>
  </r>
  <r>
    <n v="805026250"/>
    <s v="CLINICA SIGMA"/>
    <s v="FE"/>
    <n v="236736"/>
    <s v="FE"/>
    <n v="236736"/>
    <d v="2020-10-31T00:00:00"/>
    <n v="2374632"/>
    <n v="15536"/>
    <s v="B)Factura sin saldo ERP/conciliar diferencia glosa aceptada"/>
    <x v="2"/>
    <m/>
    <m/>
    <s v="OK"/>
    <n v="2374632"/>
    <n v="29954"/>
    <n v="0"/>
    <n v="0"/>
    <m/>
    <n v="2344678"/>
    <n v="0"/>
    <n v="2091992"/>
    <n v="2201050787"/>
    <d v="2021-05-05T00:00:00"/>
    <m/>
    <n v="202823038627250"/>
    <d v="2020-12-10T00:00:00"/>
    <m/>
    <n v="2"/>
    <m/>
    <m/>
    <n v="2"/>
    <n v="20210730"/>
    <n v="20210721"/>
    <n v="2374632"/>
    <n v="29954"/>
    <m/>
    <n v="20220804"/>
  </r>
  <r>
    <n v="805026250"/>
    <s v="CLINICA SIGMA"/>
    <s v="FE"/>
    <n v="256918"/>
    <s v="FE"/>
    <n v="256918"/>
    <d v="2021-12-30T00:00:00"/>
    <n v="2593231"/>
    <n v="2557467"/>
    <s v="B)Factura sin saldo ERP/conciliar diferencia glosa aceptada"/>
    <x v="1"/>
    <m/>
    <m/>
    <s v="OK"/>
    <n v="2593231"/>
    <n v="35764"/>
    <n v="0"/>
    <n v="0"/>
    <m/>
    <n v="2557467"/>
    <n v="0"/>
    <m/>
    <m/>
    <m/>
    <m/>
    <n v="212453114684926"/>
    <d v="2022-01-21T00:00:00"/>
    <m/>
    <n v="2"/>
    <m/>
    <m/>
    <n v="3"/>
    <n v="20220530"/>
    <n v="20220519"/>
    <n v="2593231"/>
    <n v="35764"/>
    <m/>
    <n v="20220804"/>
  </r>
  <r>
    <n v="805026250"/>
    <s v="CLINICA SIGMA"/>
    <s v="FE"/>
    <n v="257494"/>
    <s v="FE"/>
    <n v="257494"/>
    <d v="2022-01-21T00:00:00"/>
    <n v="1350198"/>
    <n v="1323566"/>
    <s v="B)Factura sin saldo ERP/conciliar diferencia glosa aceptada"/>
    <x v="1"/>
    <m/>
    <m/>
    <s v="OK"/>
    <n v="1350198"/>
    <n v="0"/>
    <n v="3500"/>
    <n v="0"/>
    <m/>
    <n v="1346698"/>
    <n v="0"/>
    <m/>
    <m/>
    <m/>
    <m/>
    <n v="212818552271327"/>
    <d v="2022-01-24T00:00:00"/>
    <m/>
    <n v="2"/>
    <m/>
    <m/>
    <n v="2"/>
    <n v="20220430"/>
    <n v="20220412"/>
    <n v="1350198"/>
    <n v="3500"/>
    <s v="IPS ACEPTA $ 3500 SEGUN ACTA DE CONCILIACION REALIZADAEL 12 ABRIL 2022 POR ELIZABETH FERNANDEZ Y LUZ ADRIANA SINISTERRA.ELIZABETH FERNANDEZ"/>
    <n v="20220804"/>
  </r>
  <r>
    <n v="805026250"/>
    <s v="CLINICA SIGMA"/>
    <m/>
    <n v="229454"/>
    <m/>
    <n v="229454"/>
    <d v="2020-05-19T00:00:00"/>
    <n v="4849350"/>
    <n v="1636034"/>
    <s v="B)Factura sin saldo ERP/conciliar diferencia glosa aceptada"/>
    <x v="1"/>
    <m/>
    <m/>
    <s v="OK"/>
    <n v="4849350"/>
    <n v="0"/>
    <n v="215770"/>
    <n v="0"/>
    <m/>
    <n v="4633580"/>
    <n v="0"/>
    <m/>
    <m/>
    <m/>
    <m/>
    <n v="192738559339985"/>
    <d v="2020-06-02T00:00:00"/>
    <m/>
    <n v="2"/>
    <m/>
    <m/>
    <n v="3"/>
    <n v="20220430"/>
    <n v="20220412"/>
    <n v="4849350"/>
    <n v="215770"/>
    <s v="IPS ACEPTA SGUN ACTA DE CONCILIZACION REALIZADA EL 12ABRIL 2022 POR ELIZABETH FERNANDEZ Y LUZ ADRIANA SINISTERRAELIZABETH FERNANDEZ"/>
    <n v="20220804"/>
  </r>
  <r>
    <n v="805026250"/>
    <s v="CLINICA SIGMA"/>
    <s v="FE"/>
    <n v="254858"/>
    <s v="FE"/>
    <n v="254858"/>
    <d v="2021-11-17T00:00:00"/>
    <n v="2065368"/>
    <n v="2065368"/>
    <s v="B)Factura sin saldo ERP/conciliar diferencia valor de factura"/>
    <x v="2"/>
    <m/>
    <m/>
    <s v="OK"/>
    <n v="2085368"/>
    <n v="0"/>
    <n v="0"/>
    <n v="0"/>
    <m/>
    <n v="2085368"/>
    <n v="0"/>
    <n v="2042607"/>
    <n v="2201260021"/>
    <d v="2022-07-18T00:00:00"/>
    <n v="82698217"/>
    <n v="212033080284533"/>
    <d v="2021-12-02T00:00:00"/>
    <m/>
    <n v="2"/>
    <m/>
    <m/>
    <n v="1"/>
    <n v="20211230"/>
    <n v="20211201"/>
    <n v="2085368"/>
    <n v="0"/>
    <m/>
    <n v="20220804"/>
  </r>
  <r>
    <n v="805026250"/>
    <s v="CLINICA SIGMA"/>
    <s v="FE"/>
    <n v="258443"/>
    <s v="FE"/>
    <n v="258443"/>
    <d v="2022-02-11T00:00:00"/>
    <n v="447702"/>
    <n v="447702"/>
    <s v="B)Factura sin saldo ERP/conciliar diferencia valor de factura"/>
    <x v="1"/>
    <n v="446847"/>
    <n v="1222055532"/>
    <s v="OK"/>
    <n v="456856"/>
    <n v="0"/>
    <n v="0"/>
    <n v="0"/>
    <m/>
    <n v="456856"/>
    <n v="0"/>
    <m/>
    <m/>
    <m/>
    <m/>
    <n v="212923114353702"/>
    <d v="2022-02-14T00:00:00"/>
    <m/>
    <n v="2"/>
    <m/>
    <m/>
    <n v="1"/>
    <n v="20220228"/>
    <n v="20220214"/>
    <n v="456856"/>
    <n v="0"/>
    <m/>
    <n v="20220804"/>
  </r>
  <r>
    <n v="805026250"/>
    <s v="CLINICA SIGMA"/>
    <s v="FE"/>
    <n v="245236"/>
    <s v="FE"/>
    <n v="245236"/>
    <d v="2021-03-18T00:00:00"/>
    <n v="11168174"/>
    <n v="87600"/>
    <s v="B)Factura sin saldo ERP/conciliar diferencia valor de factura"/>
    <x v="2"/>
    <m/>
    <m/>
    <s v="OK"/>
    <n v="11080574"/>
    <n v="0"/>
    <n v="0"/>
    <n v="0"/>
    <m/>
    <n v="11080574"/>
    <n v="0"/>
    <n v="2066281"/>
    <n v="2201239531"/>
    <m/>
    <m/>
    <n v="203228544327062"/>
    <d v="2021-03-19T00:00:00"/>
    <m/>
    <n v="2"/>
    <m/>
    <m/>
    <n v="2"/>
    <n v="20210730"/>
    <n v="20210721"/>
    <n v="11080574"/>
    <n v="0"/>
    <m/>
    <n v="20220804"/>
  </r>
  <r>
    <n v="805026250"/>
    <s v="CLINICA SIGMA"/>
    <s v="FE"/>
    <n v="231508"/>
    <s v="FE"/>
    <n v="231508"/>
    <d v="2020-07-24T00:00:00"/>
    <n v="7492000"/>
    <n v="6871674"/>
    <s v="B)Factura sin saldo ERP/conciliar diferencia valor de factura"/>
    <x v="3"/>
    <m/>
    <m/>
    <s v="OK"/>
    <n v="299438"/>
    <n v="0"/>
    <n v="0"/>
    <n v="0"/>
    <m/>
    <n v="299438"/>
    <n v="0"/>
    <m/>
    <m/>
    <m/>
    <m/>
    <n v="202148517304312"/>
    <d v="2020-10-19T00:00:00"/>
    <m/>
    <n v="2"/>
    <m/>
    <m/>
    <n v="1"/>
    <n v="20201029"/>
    <n v="20201019"/>
    <n v="299438"/>
    <n v="0"/>
    <m/>
    <n v="20220804"/>
  </r>
  <r>
    <n v="805026250"/>
    <s v="CLINICA SIGMA"/>
    <s v="FE"/>
    <n v="237606"/>
    <s v="FE"/>
    <n v="237606"/>
    <d v="2020-11-18T00:00:00"/>
    <n v="13409506"/>
    <n v="792828"/>
    <s v="B)Factura sin saldo ERP/conciliar diferencia valor de factura"/>
    <x v="2"/>
    <m/>
    <m/>
    <s v="OK"/>
    <n v="13380752"/>
    <n v="0"/>
    <n v="0"/>
    <n v="0"/>
    <m/>
    <n v="13380752"/>
    <n v="0"/>
    <m/>
    <m/>
    <m/>
    <m/>
    <n v="202173270564738"/>
    <d v="2020-12-18T00:00:00"/>
    <m/>
    <n v="2"/>
    <m/>
    <m/>
    <n v="3"/>
    <n v="20220518"/>
    <n v="20220503"/>
    <n v="13380752"/>
    <n v="0"/>
    <m/>
    <n v="20220804"/>
  </r>
  <r>
    <n v="805026250"/>
    <s v="CLINICA SIGMA"/>
    <s v="FE"/>
    <n v="250443"/>
    <s v="FE"/>
    <n v="250443"/>
    <d v="2021-08-12T00:00:00"/>
    <n v="56005886"/>
    <n v="56005886"/>
    <s v="B)Factura sin saldo ERP/conciliar diferencia valor de factura"/>
    <x v="2"/>
    <m/>
    <m/>
    <s v="OK"/>
    <n v="56005896"/>
    <n v="0"/>
    <n v="0"/>
    <n v="0"/>
    <m/>
    <n v="56005896"/>
    <n v="0"/>
    <n v="54393847.799999997"/>
    <m/>
    <m/>
    <m/>
    <n v="200433067333689"/>
    <d v="2021-08-25T00:00:00"/>
    <m/>
    <n v="2"/>
    <m/>
    <m/>
    <n v="1"/>
    <n v="20210930"/>
    <n v="20210922"/>
    <n v="56005896"/>
    <n v="0"/>
    <m/>
    <n v="20220804"/>
  </r>
  <r>
    <n v="805026250"/>
    <s v="CLINICA SIGMA"/>
    <s v="FE"/>
    <n v="254226"/>
    <s v="FE"/>
    <n v="254226"/>
    <d v="2021-10-29T00:00:00"/>
    <n v="3492592"/>
    <n v="3492592"/>
    <s v="B)Factura sin saldo ERP/conciliar diferencia valor de factura"/>
    <x v="2"/>
    <m/>
    <m/>
    <s v="OK"/>
    <n v="3478348"/>
    <n v="0"/>
    <n v="0"/>
    <n v="0"/>
    <m/>
    <n v="3478348"/>
    <n v="0"/>
    <n v="3408105"/>
    <m/>
    <m/>
    <m/>
    <n v="211898552563445"/>
    <d v="2021-11-08T00:00:00"/>
    <m/>
    <n v="2"/>
    <m/>
    <m/>
    <n v="1"/>
    <n v="20211130"/>
    <n v="20211122"/>
    <n v="3478348"/>
    <n v="0"/>
    <m/>
    <n v="20220804"/>
  </r>
  <r>
    <n v="805026250"/>
    <s v="CLINICA SIGMA"/>
    <m/>
    <n v="228033"/>
    <m/>
    <n v="228033"/>
    <d v="2020-03-03T00:00:00"/>
    <n v="7705063"/>
    <n v="7032520"/>
    <s v="C)Glosas total pendiente por respuesta de IPS/conciliar diferencia valor de factura"/>
    <x v="4"/>
    <m/>
    <m/>
    <s v="OK"/>
    <n v="7705063"/>
    <n v="0"/>
    <n v="0"/>
    <n v="7705063"/>
    <s v="SE DEVUELVE FACTURA CON SOPORTES COMPLETOS,RELACION DE FACTURA NO CUADRA CON LO FACTURADO,VALIDAR PARA DARLE CONTINUAD AL TREMITE.YUFREY HERNNDEZ"/>
    <n v="0"/>
    <n v="7705063"/>
    <m/>
    <m/>
    <m/>
    <m/>
    <m/>
    <d v="2020-03-12T00:00:00"/>
    <m/>
    <n v="9"/>
    <m/>
    <m/>
    <n v="3"/>
    <n v="21001231"/>
    <n v="20220503"/>
    <n v="7705063"/>
    <n v="0"/>
    <m/>
    <n v="20220804"/>
  </r>
  <r>
    <n v="805026250"/>
    <s v="CLINICA SIGMA"/>
    <m/>
    <n v="228205"/>
    <m/>
    <n v="228205"/>
    <d v="2020-03-07T00:00:00"/>
    <n v="28413308"/>
    <n v="2297988"/>
    <s v="D)Glosas parcial pendiente por respuesta de IPS"/>
    <x v="5"/>
    <m/>
    <m/>
    <s v="OK"/>
    <n v="28413308"/>
    <n v="697446"/>
    <n v="0"/>
    <n v="2041241"/>
    <s v="SE GLOSAN POR GLOBAL SERVICIOS MAYOR VALOR COBRADO EJ- TOMOGRAFIA OPTICA DE SEGMENTO POSTERIOR BILATERAL EJ- TOMOGRAFIA OPTICA DE SEGMENTO POSTERIORVALOR PACTADO 268.800 Y 134.000. EXISTE UNA DIFERENCIA EN LARelacion enviada en EXCEL detallando los servicios afectados por la nota credito por"/>
    <n v="25674621"/>
    <n v="2041241"/>
    <m/>
    <m/>
    <m/>
    <m/>
    <n v="192803067360282"/>
    <d v="2020-03-10T00:00:00"/>
    <m/>
    <n v="9"/>
    <m/>
    <m/>
    <n v="2"/>
    <n v="20220712"/>
    <n v="20210721"/>
    <n v="28413308"/>
    <n v="697446"/>
    <m/>
    <n v="20220804"/>
  </r>
  <r>
    <n v="805026250"/>
    <s v="CLINICA SIGMA"/>
    <s v="FE"/>
    <n v="260023"/>
    <s v="FE"/>
    <n v="260023"/>
    <d v="2022-03-25T00:00:00"/>
    <n v="1124778"/>
    <n v="1124778"/>
    <s v="D)Glosas parcial pendiente por respuesta de IPS"/>
    <x v="5"/>
    <m/>
    <m/>
    <s v="OK"/>
    <n v="1124778"/>
    <n v="0"/>
    <n v="0"/>
    <n v="31050"/>
    <s v="AUT: se sostiene glosa por que autorizacion emitida a otroprestador . favor cambiar autorizacion.para continuartramite .yufrey hernandez truque"/>
    <n v="1093728"/>
    <n v="31050"/>
    <m/>
    <m/>
    <m/>
    <m/>
    <n v="220473114603370"/>
    <d v="2022-04-13T00:00:00"/>
    <m/>
    <n v="9"/>
    <m/>
    <m/>
    <n v="2"/>
    <n v="20220712"/>
    <n v="20220503"/>
    <n v="1124778"/>
    <n v="0"/>
    <m/>
    <n v="20220804"/>
  </r>
  <r>
    <n v="805026250"/>
    <s v="CLINICA SIGMA"/>
    <s v="FE"/>
    <n v="259289"/>
    <s v="FE"/>
    <n v="259289"/>
    <d v="2022-03-04T00:00:00"/>
    <n v="1767111"/>
    <n v="1767111"/>
    <s v="D)Glosas parcial pendiente por respuesta de IPS"/>
    <x v="5"/>
    <m/>
    <m/>
    <s v="OK"/>
    <n v="1767111"/>
    <n v="0"/>
    <n v="0"/>
    <n v="15932"/>
    <s v="se glosa DIFERENCIA PAGADA EN OTRA FACTURALA AUTORIZACION# 213353114297540YUFREY HERNANDEZ"/>
    <n v="1751179"/>
    <n v="15932"/>
    <m/>
    <m/>
    <m/>
    <m/>
    <n v="212608552299769"/>
    <d v="2022-03-15T00:00:00"/>
    <m/>
    <n v="9"/>
    <m/>
    <m/>
    <n v="2"/>
    <n v="20220712"/>
    <n v="20220503"/>
    <n v="1767111"/>
    <n v="0"/>
    <m/>
    <n v="20220804"/>
  </r>
  <r>
    <n v="805026250"/>
    <s v="CLINICA SIGMA"/>
    <s v="FE"/>
    <n v="248111"/>
    <s v="FE"/>
    <n v="248111"/>
    <d v="2021-05-31T00:00:00"/>
    <n v="3961991"/>
    <n v="192183"/>
    <s v="D)Glosas parcial pendiente por respuesta de IPS"/>
    <x v="5"/>
    <m/>
    <m/>
    <s v="OK"/>
    <n v="3961991"/>
    <n v="0"/>
    <n v="0"/>
    <n v="192183"/>
    <s v="FACTURACION: SE sostiene glosa auto: 211123114421298servicio incluido pgp cups 951203 usuario sede sur,y la autorizacion : 211463114295989 no se desconto coopagode la autorizacion que venia para cobrar usuario.yufrey h."/>
    <n v="3769808"/>
    <n v="192183"/>
    <m/>
    <m/>
    <m/>
    <m/>
    <n v="210648552474654"/>
    <d v="2021-06-09T00:00:00"/>
    <m/>
    <n v="9"/>
    <m/>
    <m/>
    <n v="2"/>
    <n v="20220712"/>
    <n v="20220503"/>
    <n v="3961991"/>
    <n v="0"/>
    <m/>
    <n v="20220804"/>
  </r>
  <r>
    <n v="805026250"/>
    <s v="CLINICA SIGMA"/>
    <s v="FE"/>
    <n v="258728"/>
    <s v="FE"/>
    <n v="258728"/>
    <d v="2022-02-19T00:00:00"/>
    <n v="417220"/>
    <n v="417220"/>
    <s v="D)Glosas parcial pendiente por respuesta de IPS"/>
    <x v="5"/>
    <m/>
    <m/>
    <s v="OK"/>
    <n v="417220"/>
    <n v="0"/>
    <n v="0"/>
    <n v="19632"/>
    <s v="AUT.se sostiene glosa por que quedo mal radicado .favor radicarla aparte rigem subsidiado. para continuartramite.yufrey hernandez truque."/>
    <n v="397588"/>
    <n v="19632"/>
    <m/>
    <m/>
    <m/>
    <m/>
    <n v="213403114500710"/>
    <d v="2022-04-13T00:00:00"/>
    <m/>
    <n v="9"/>
    <m/>
    <m/>
    <n v="2"/>
    <n v="20220712"/>
    <n v="20220503"/>
    <n v="417220"/>
    <n v="0"/>
    <m/>
    <n v="20220804"/>
  </r>
  <r>
    <n v="805026250"/>
    <s v="CLINICA SIGMA"/>
    <s v="FE"/>
    <n v="261047"/>
    <s v="FE"/>
    <n v="261047"/>
    <d v="2022-04-23T00:00:00"/>
    <n v="2242021"/>
    <n v="2242021"/>
    <s v="D)Glosas parcial pendiente por respuesta de IPS"/>
    <x v="5"/>
    <m/>
    <m/>
    <s v="OK"/>
    <n v="2242021"/>
    <n v="0"/>
    <n v="0"/>
    <n v="307783"/>
    <s v="TARIFA:se glosa factura por valor de $307743 por mayor valorcobrado en procedimiento de sondeo y lavado tarifa porVALOR POR EVENTO $141.400 CUPS 094201YUFREY HERNANDEZ TRUQUE"/>
    <n v="1934238"/>
    <n v="307783"/>
    <m/>
    <m/>
    <m/>
    <m/>
    <n v="220528516590611"/>
    <d v="2022-05-09T00:00:00"/>
    <m/>
    <n v="9"/>
    <m/>
    <m/>
    <n v="1"/>
    <n v="20220712"/>
    <n v="20220509"/>
    <n v="2242021"/>
    <n v="0"/>
    <m/>
    <n v="20220804"/>
  </r>
  <r>
    <n v="805026250"/>
    <s v="CLINICA SIGMA"/>
    <s v="FE"/>
    <n v="251303"/>
    <s v="FE"/>
    <n v="251303"/>
    <d v="2021-08-31T00:00:00"/>
    <n v="53069035"/>
    <n v="53069035"/>
    <s v="D)Glosas parcial pendiente por respuesta de IPS/conciliar diferencia valor de factura"/>
    <x v="6"/>
    <m/>
    <m/>
    <s v="OK"/>
    <n v="53069305"/>
    <n v="0"/>
    <n v="0"/>
    <n v="531147"/>
    <s v="SE GLOSDA FACTURAS POR YA CANCELADAS 211878549558135,211893114373898,212098516419034.PACIENTESPRADO VALLECILLA GENOVEVA,,0LAYA GOMEZ JESUS ANTONIOVALDIVIA CARLOS ADOLFO..YUFREY HERNHANDEZ"/>
    <n v="52538158"/>
    <n v="531147"/>
    <m/>
    <m/>
    <m/>
    <m/>
    <n v="210353114413260"/>
    <d v="2021-09-16T00:00:00"/>
    <m/>
    <n v="9"/>
    <m/>
    <m/>
    <n v="2"/>
    <n v="21001231"/>
    <n v="20220420"/>
    <n v="53069305"/>
    <n v="0"/>
    <m/>
    <n v="202208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E11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8">
        <item x="2"/>
        <item x="3"/>
        <item x="4"/>
        <item x="1"/>
        <item x="0"/>
        <item x="5"/>
        <item x="6"/>
        <item t="default"/>
      </items>
    </pivotField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FACTURAS" fld="8" subtotal="count" baseField="10" baseItem="0"/>
    <dataField name=" SALDO_FACT_IPS" fld="8" baseField="0" baseItem="0" numFmtId="164"/>
    <dataField name="  POR PAGAR SAP" fld="11" baseField="10" baseItem="0" numFmtId="164"/>
    <dataField name=" VALOR GLOSA DEVOLUCION" fld="17" baseField="10" baseItem="0" numFmtId="164"/>
  </dataFields>
  <formats count="15">
    <format dxfId="161">
      <pivotArea type="all" dataOnly="0" outline="0" fieldPosition="0"/>
    </format>
    <format dxfId="160">
      <pivotArea outline="0" collapsedLevelsAreSubtotals="1" fieldPosition="0"/>
    </format>
    <format dxfId="159">
      <pivotArea field="10" type="button" dataOnly="0" labelOnly="1" outline="0" axis="axisRow" fieldPosition="0"/>
    </format>
    <format dxfId="158">
      <pivotArea dataOnly="0" labelOnly="1" fieldPosition="0">
        <references count="1">
          <reference field="10" count="0"/>
        </references>
      </pivotArea>
    </format>
    <format dxfId="157">
      <pivotArea dataOnly="0" labelOnly="1" grandRow="1" outline="0" fieldPosition="0"/>
    </format>
    <format dxfId="15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55">
      <pivotArea type="all" dataOnly="0" outline="0" fieldPosition="0"/>
    </format>
    <format dxfId="154">
      <pivotArea outline="0" collapsedLevelsAreSubtotals="1" fieldPosition="0"/>
    </format>
    <format dxfId="153">
      <pivotArea field="10" type="button" dataOnly="0" labelOnly="1" outline="0" axis="axisRow" fieldPosition="0"/>
    </format>
    <format dxfId="152">
      <pivotArea dataOnly="0" labelOnly="1" fieldPosition="0">
        <references count="1">
          <reference field="10" count="0"/>
        </references>
      </pivotArea>
    </format>
    <format dxfId="151">
      <pivotArea dataOnly="0" labelOnly="1" grandRow="1" outline="0" fieldPosition="0"/>
    </format>
    <format dxfId="15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8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6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showGridLines="0" topLeftCell="A67" workbookViewId="0">
      <selection activeCell="G2" sqref="G2:G89"/>
    </sheetView>
  </sheetViews>
  <sheetFormatPr baseColWidth="10" defaultRowHeight="12.75" x14ac:dyDescent="0.2"/>
  <cols>
    <col min="1" max="1" width="10" style="3" bestFit="1" customWidth="1"/>
    <col min="2" max="2" width="41.42578125" style="3" bestFit="1" customWidth="1"/>
    <col min="3" max="3" width="11.5703125" style="3" bestFit="1" customWidth="1"/>
    <col min="4" max="4" width="11.42578125" style="3"/>
    <col min="5" max="5" width="13.85546875" style="3" customWidth="1"/>
    <col min="6" max="6" width="18.42578125" style="2" bestFit="1" customWidth="1"/>
    <col min="7" max="7" width="15" style="2" bestFit="1" customWidth="1"/>
    <col min="8" max="8" width="47.28515625" style="3" bestFit="1" customWidth="1"/>
    <col min="9" max="16384" width="11.42578125" style="1"/>
  </cols>
  <sheetData>
    <row r="1" spans="1:8" s="7" customFormat="1" ht="15.75" customHeight="1" x14ac:dyDescent="0.2">
      <c r="A1" s="8" t="s">
        <v>44</v>
      </c>
      <c r="B1" s="8" t="s">
        <v>50</v>
      </c>
      <c r="C1" s="8" t="s">
        <v>46</v>
      </c>
      <c r="D1" s="8" t="s">
        <v>47</v>
      </c>
      <c r="E1" s="8" t="s">
        <v>48</v>
      </c>
      <c r="F1" s="9" t="s">
        <v>51</v>
      </c>
      <c r="G1" s="12" t="s">
        <v>49</v>
      </c>
      <c r="H1" s="8" t="s">
        <v>53</v>
      </c>
    </row>
    <row r="2" spans="1:8" x14ac:dyDescent="0.2">
      <c r="A2" s="4">
        <v>805026250</v>
      </c>
      <c r="B2" s="4" t="s">
        <v>45</v>
      </c>
      <c r="C2" s="4"/>
      <c r="D2" s="6">
        <v>228033</v>
      </c>
      <c r="E2" s="4" t="s">
        <v>42</v>
      </c>
      <c r="F2" s="5">
        <v>7705063</v>
      </c>
      <c r="G2" s="5">
        <v>7032520</v>
      </c>
      <c r="H2" s="4" t="s">
        <v>55</v>
      </c>
    </row>
    <row r="3" spans="1:8" x14ac:dyDescent="0.2">
      <c r="A3" s="4">
        <v>805026250</v>
      </c>
      <c r="B3" s="4" t="s">
        <v>45</v>
      </c>
      <c r="C3" s="4"/>
      <c r="D3" s="6">
        <v>229454</v>
      </c>
      <c r="E3" s="4" t="s">
        <v>41</v>
      </c>
      <c r="F3" s="5">
        <v>4849350</v>
      </c>
      <c r="G3" s="5">
        <v>1636034</v>
      </c>
      <c r="H3" s="4" t="s">
        <v>56</v>
      </c>
    </row>
    <row r="4" spans="1:8" x14ac:dyDescent="0.2">
      <c r="A4" s="4">
        <v>805026250</v>
      </c>
      <c r="B4" s="4" t="s">
        <v>45</v>
      </c>
      <c r="C4" s="4"/>
      <c r="D4" s="6">
        <v>231508</v>
      </c>
      <c r="E4" s="4" t="s">
        <v>40</v>
      </c>
      <c r="F4" s="5">
        <v>7492000</v>
      </c>
      <c r="G4" s="5">
        <v>6871674</v>
      </c>
      <c r="H4" s="4" t="s">
        <v>57</v>
      </c>
    </row>
    <row r="5" spans="1:8" x14ac:dyDescent="0.2">
      <c r="A5" s="4">
        <v>805026250</v>
      </c>
      <c r="B5" s="4" t="s">
        <v>45</v>
      </c>
      <c r="C5" s="4" t="s">
        <v>52</v>
      </c>
      <c r="D5" s="6">
        <v>232236</v>
      </c>
      <c r="E5" s="4" t="s">
        <v>43</v>
      </c>
      <c r="F5" s="5">
        <v>1805107</v>
      </c>
      <c r="G5" s="5">
        <v>1126674</v>
      </c>
      <c r="H5" s="4" t="s">
        <v>54</v>
      </c>
    </row>
    <row r="6" spans="1:8" x14ac:dyDescent="0.2">
      <c r="A6" s="4">
        <v>805026250</v>
      </c>
      <c r="B6" s="4" t="s">
        <v>45</v>
      </c>
      <c r="C6" s="4" t="s">
        <v>52</v>
      </c>
      <c r="D6" s="6">
        <v>235819</v>
      </c>
      <c r="E6" s="4" t="s">
        <v>39</v>
      </c>
      <c r="F6" s="5">
        <v>11331246</v>
      </c>
      <c r="G6" s="5">
        <v>456331</v>
      </c>
      <c r="H6" s="4" t="s">
        <v>59</v>
      </c>
    </row>
    <row r="7" spans="1:8" x14ac:dyDescent="0.2">
      <c r="A7" s="4">
        <v>805026250</v>
      </c>
      <c r="B7" s="4" t="s">
        <v>45</v>
      </c>
      <c r="C7" s="4" t="s">
        <v>52</v>
      </c>
      <c r="D7" s="6">
        <v>237606</v>
      </c>
      <c r="E7" s="4" t="s">
        <v>38</v>
      </c>
      <c r="F7" s="5">
        <v>13409506</v>
      </c>
      <c r="G7" s="5">
        <v>402622</v>
      </c>
      <c r="H7" s="4" t="s">
        <v>54</v>
      </c>
    </row>
    <row r="8" spans="1:8" x14ac:dyDescent="0.2">
      <c r="A8" s="4">
        <v>805026250</v>
      </c>
      <c r="B8" s="4" t="s">
        <v>45</v>
      </c>
      <c r="C8" s="4" t="s">
        <v>52</v>
      </c>
      <c r="D8" s="6">
        <v>239352</v>
      </c>
      <c r="E8" s="4" t="s">
        <v>31</v>
      </c>
      <c r="F8" s="5">
        <v>1332323</v>
      </c>
      <c r="G8" s="5">
        <v>268797</v>
      </c>
      <c r="H8" s="4" t="s">
        <v>60</v>
      </c>
    </row>
    <row r="9" spans="1:8" x14ac:dyDescent="0.2">
      <c r="A9" s="4">
        <v>805026250</v>
      </c>
      <c r="B9" s="4" t="s">
        <v>45</v>
      </c>
      <c r="C9" s="4" t="s">
        <v>52</v>
      </c>
      <c r="D9" s="6">
        <v>239373</v>
      </c>
      <c r="E9" s="4" t="s">
        <v>31</v>
      </c>
      <c r="F9" s="5">
        <v>9198260</v>
      </c>
      <c r="G9" s="5">
        <v>622923</v>
      </c>
      <c r="H9" s="4" t="s">
        <v>59</v>
      </c>
    </row>
    <row r="10" spans="1:8" x14ac:dyDescent="0.2">
      <c r="A10" s="4">
        <v>805026250</v>
      </c>
      <c r="B10" s="4" t="s">
        <v>45</v>
      </c>
      <c r="C10" s="4" t="s">
        <v>52</v>
      </c>
      <c r="D10" s="6">
        <v>240037</v>
      </c>
      <c r="E10" s="4" t="s">
        <v>37</v>
      </c>
      <c r="F10" s="5">
        <v>10681148</v>
      </c>
      <c r="G10" s="5">
        <v>885940</v>
      </c>
      <c r="H10" s="4" t="s">
        <v>61</v>
      </c>
    </row>
    <row r="11" spans="1:8" x14ac:dyDescent="0.2">
      <c r="A11" s="4">
        <v>805026250</v>
      </c>
      <c r="B11" s="4" t="s">
        <v>45</v>
      </c>
      <c r="C11" s="4" t="s">
        <v>52</v>
      </c>
      <c r="D11" s="6">
        <v>242425</v>
      </c>
      <c r="E11" s="4" t="s">
        <v>36</v>
      </c>
      <c r="F11" s="5">
        <v>27013821</v>
      </c>
      <c r="G11" s="5">
        <v>671600</v>
      </c>
      <c r="H11" s="4" t="s">
        <v>59</v>
      </c>
    </row>
    <row r="12" spans="1:8" x14ac:dyDescent="0.2">
      <c r="A12" s="4">
        <v>805026250</v>
      </c>
      <c r="B12" s="4" t="s">
        <v>45</v>
      </c>
      <c r="C12" s="4" t="s">
        <v>52</v>
      </c>
      <c r="D12" s="6">
        <v>245236</v>
      </c>
      <c r="E12" s="4" t="s">
        <v>35</v>
      </c>
      <c r="F12" s="5">
        <v>11168174</v>
      </c>
      <c r="G12" s="5">
        <v>87600</v>
      </c>
      <c r="H12" s="4" t="s">
        <v>57</v>
      </c>
    </row>
    <row r="13" spans="1:8" x14ac:dyDescent="0.2">
      <c r="A13" s="4">
        <v>805026250</v>
      </c>
      <c r="B13" s="4" t="s">
        <v>45</v>
      </c>
      <c r="C13" s="4" t="s">
        <v>52</v>
      </c>
      <c r="D13" s="6">
        <v>248036</v>
      </c>
      <c r="E13" s="4" t="s">
        <v>34</v>
      </c>
      <c r="F13" s="5">
        <v>18997193</v>
      </c>
      <c r="G13" s="5">
        <v>80065</v>
      </c>
      <c r="H13" s="4" t="s">
        <v>57</v>
      </c>
    </row>
    <row r="14" spans="1:8" x14ac:dyDescent="0.2">
      <c r="A14" s="4">
        <v>805026250</v>
      </c>
      <c r="B14" s="4" t="s">
        <v>45</v>
      </c>
      <c r="C14" s="4" t="s">
        <v>52</v>
      </c>
      <c r="D14" s="6">
        <v>248111</v>
      </c>
      <c r="E14" s="4" t="s">
        <v>33</v>
      </c>
      <c r="F14" s="5">
        <v>3961991</v>
      </c>
      <c r="G14" s="5">
        <v>192183</v>
      </c>
      <c r="H14" s="4" t="s">
        <v>54</v>
      </c>
    </row>
    <row r="15" spans="1:8" x14ac:dyDescent="0.2">
      <c r="A15" s="4">
        <v>805026250</v>
      </c>
      <c r="B15" s="4" t="s">
        <v>45</v>
      </c>
      <c r="C15" s="4" t="s">
        <v>52</v>
      </c>
      <c r="D15" s="6">
        <v>248461</v>
      </c>
      <c r="E15" s="4" t="s">
        <v>32</v>
      </c>
      <c r="F15" s="5">
        <v>17913714</v>
      </c>
      <c r="G15" s="5">
        <v>117675</v>
      </c>
      <c r="H15" s="4" t="s">
        <v>59</v>
      </c>
    </row>
    <row r="16" spans="1:8" ht="38.25" x14ac:dyDescent="0.2">
      <c r="A16" s="4">
        <v>805026250</v>
      </c>
      <c r="B16" s="4" t="s">
        <v>45</v>
      </c>
      <c r="C16" s="4" t="s">
        <v>52</v>
      </c>
      <c r="D16" s="6">
        <v>251303</v>
      </c>
      <c r="E16" s="4" t="s">
        <v>30</v>
      </c>
      <c r="F16" s="5">
        <v>53069035</v>
      </c>
      <c r="G16" s="5">
        <v>53069035</v>
      </c>
      <c r="H16" s="10" t="s">
        <v>69</v>
      </c>
    </row>
    <row r="17" spans="1:8" x14ac:dyDescent="0.2">
      <c r="A17" s="4">
        <v>805026250</v>
      </c>
      <c r="B17" s="4" t="s">
        <v>45</v>
      </c>
      <c r="C17" s="4" t="s">
        <v>52</v>
      </c>
      <c r="D17" s="6">
        <v>256914</v>
      </c>
      <c r="E17" s="4" t="s">
        <v>29</v>
      </c>
      <c r="F17" s="5">
        <v>712674</v>
      </c>
      <c r="G17" s="5">
        <v>712674</v>
      </c>
      <c r="H17" s="4" t="s">
        <v>54</v>
      </c>
    </row>
    <row r="18" spans="1:8" x14ac:dyDescent="0.2">
      <c r="A18" s="4">
        <v>805026250</v>
      </c>
      <c r="B18" s="4" t="s">
        <v>45</v>
      </c>
      <c r="C18" s="4" t="s">
        <v>52</v>
      </c>
      <c r="D18" s="6">
        <v>256918</v>
      </c>
      <c r="E18" s="4" t="s">
        <v>29</v>
      </c>
      <c r="F18" s="5">
        <v>2593231</v>
      </c>
      <c r="G18" s="5">
        <v>2557467</v>
      </c>
      <c r="H18" s="4" t="s">
        <v>62</v>
      </c>
    </row>
    <row r="19" spans="1:8" x14ac:dyDescent="0.2">
      <c r="A19" s="4">
        <v>805026250</v>
      </c>
      <c r="B19" s="4" t="s">
        <v>45</v>
      </c>
      <c r="C19" s="4" t="s">
        <v>52</v>
      </c>
      <c r="D19" s="6">
        <v>257494</v>
      </c>
      <c r="E19" s="4" t="s">
        <v>28</v>
      </c>
      <c r="F19" s="5">
        <v>1350198</v>
      </c>
      <c r="G19" s="5">
        <v>1323566</v>
      </c>
      <c r="H19" s="4" t="s">
        <v>63</v>
      </c>
    </row>
    <row r="20" spans="1:8" x14ac:dyDescent="0.2">
      <c r="A20" s="4">
        <v>805026250</v>
      </c>
      <c r="B20" s="4" t="s">
        <v>45</v>
      </c>
      <c r="C20" s="4" t="s">
        <v>52</v>
      </c>
      <c r="D20" s="6">
        <v>257495</v>
      </c>
      <c r="E20" s="4" t="s">
        <v>28</v>
      </c>
      <c r="F20" s="5">
        <v>31050</v>
      </c>
      <c r="G20" s="5">
        <v>31050</v>
      </c>
      <c r="H20" s="4" t="s">
        <v>57</v>
      </c>
    </row>
    <row r="21" spans="1:8" x14ac:dyDescent="0.2">
      <c r="A21" s="4">
        <v>805026250</v>
      </c>
      <c r="B21" s="4" t="s">
        <v>45</v>
      </c>
      <c r="C21" s="4" t="s">
        <v>52</v>
      </c>
      <c r="D21" s="6">
        <v>257502</v>
      </c>
      <c r="E21" s="4" t="s">
        <v>25</v>
      </c>
      <c r="F21" s="5">
        <v>17523713</v>
      </c>
      <c r="G21" s="5">
        <v>17523713</v>
      </c>
      <c r="H21" s="4" t="s">
        <v>58</v>
      </c>
    </row>
    <row r="22" spans="1:8" x14ac:dyDescent="0.2">
      <c r="A22" s="4">
        <v>805026250</v>
      </c>
      <c r="B22" s="4" t="s">
        <v>45</v>
      </c>
      <c r="C22" s="4" t="s">
        <v>52</v>
      </c>
      <c r="D22" s="6">
        <v>257966</v>
      </c>
      <c r="E22" s="4" t="s">
        <v>27</v>
      </c>
      <c r="F22" s="5">
        <v>1027554</v>
      </c>
      <c r="G22" s="5">
        <v>1027554</v>
      </c>
      <c r="H22" s="4" t="s">
        <v>57</v>
      </c>
    </row>
    <row r="23" spans="1:8" x14ac:dyDescent="0.2">
      <c r="A23" s="4">
        <v>805026250</v>
      </c>
      <c r="B23" s="4" t="s">
        <v>45</v>
      </c>
      <c r="C23" s="4" t="s">
        <v>52</v>
      </c>
      <c r="D23" s="6">
        <v>257984</v>
      </c>
      <c r="E23" s="4" t="s">
        <v>27</v>
      </c>
      <c r="F23" s="5">
        <v>939117</v>
      </c>
      <c r="G23" s="5">
        <v>939117</v>
      </c>
      <c r="H23" s="4" t="s">
        <v>57</v>
      </c>
    </row>
    <row r="24" spans="1:8" x14ac:dyDescent="0.2">
      <c r="A24" s="4">
        <v>805026250</v>
      </c>
      <c r="B24" s="4" t="s">
        <v>45</v>
      </c>
      <c r="C24" s="4" t="s">
        <v>52</v>
      </c>
      <c r="D24" s="6">
        <v>257985</v>
      </c>
      <c r="E24" s="4" t="s">
        <v>27</v>
      </c>
      <c r="F24" s="5">
        <v>85033</v>
      </c>
      <c r="G24" s="5">
        <v>85033</v>
      </c>
      <c r="H24" s="4" t="s">
        <v>57</v>
      </c>
    </row>
    <row r="25" spans="1:8" x14ac:dyDescent="0.2">
      <c r="A25" s="4">
        <v>805026250</v>
      </c>
      <c r="B25" s="4" t="s">
        <v>45</v>
      </c>
      <c r="C25" s="4" t="s">
        <v>52</v>
      </c>
      <c r="D25" s="6">
        <v>257986</v>
      </c>
      <c r="E25" s="4" t="s">
        <v>27</v>
      </c>
      <c r="F25" s="5">
        <v>173250</v>
      </c>
      <c r="G25" s="5">
        <v>169650</v>
      </c>
      <c r="H25" s="4" t="s">
        <v>63</v>
      </c>
    </row>
    <row r="26" spans="1:8" x14ac:dyDescent="0.2">
      <c r="A26" s="4">
        <v>805026250</v>
      </c>
      <c r="B26" s="4" t="s">
        <v>45</v>
      </c>
      <c r="C26" s="4" t="s">
        <v>52</v>
      </c>
      <c r="D26" s="6">
        <v>258064</v>
      </c>
      <c r="E26" s="4" t="s">
        <v>26</v>
      </c>
      <c r="F26" s="5">
        <v>537600</v>
      </c>
      <c r="G26" s="5">
        <v>537600</v>
      </c>
      <c r="H26" s="4" t="s">
        <v>57</v>
      </c>
    </row>
    <row r="27" spans="1:8" x14ac:dyDescent="0.2">
      <c r="A27" s="4">
        <v>805026250</v>
      </c>
      <c r="B27" s="4" t="s">
        <v>45</v>
      </c>
      <c r="C27" s="4" t="s">
        <v>52</v>
      </c>
      <c r="D27" s="6">
        <v>258070</v>
      </c>
      <c r="E27" s="4" t="s">
        <v>26</v>
      </c>
      <c r="F27" s="5">
        <v>290799</v>
      </c>
      <c r="G27" s="5">
        <v>290799</v>
      </c>
      <c r="H27" s="4" t="s">
        <v>57</v>
      </c>
    </row>
    <row r="28" spans="1:8" x14ac:dyDescent="0.2">
      <c r="A28" s="4">
        <v>805026250</v>
      </c>
      <c r="B28" s="4" t="s">
        <v>45</v>
      </c>
      <c r="C28" s="4" t="s">
        <v>52</v>
      </c>
      <c r="D28" s="6">
        <v>258436</v>
      </c>
      <c r="E28" s="4" t="s">
        <v>24</v>
      </c>
      <c r="F28" s="5">
        <v>977826</v>
      </c>
      <c r="G28" s="5">
        <v>964526</v>
      </c>
      <c r="H28" s="4" t="s">
        <v>57</v>
      </c>
    </row>
    <row r="29" spans="1:8" x14ac:dyDescent="0.2">
      <c r="A29" s="4">
        <v>805026250</v>
      </c>
      <c r="B29" s="4" t="s">
        <v>45</v>
      </c>
      <c r="C29" s="4" t="s">
        <v>52</v>
      </c>
      <c r="D29" s="6">
        <v>258443</v>
      </c>
      <c r="E29" s="4" t="s">
        <v>24</v>
      </c>
      <c r="F29" s="5">
        <v>447702</v>
      </c>
      <c r="G29" s="5">
        <v>447702</v>
      </c>
      <c r="H29" s="4" t="s">
        <v>57</v>
      </c>
    </row>
    <row r="30" spans="1:8" x14ac:dyDescent="0.2">
      <c r="A30" s="4">
        <v>805026250</v>
      </c>
      <c r="B30" s="4" t="s">
        <v>45</v>
      </c>
      <c r="C30" s="4" t="s">
        <v>52</v>
      </c>
      <c r="D30" s="6">
        <v>258444</v>
      </c>
      <c r="E30" s="4" t="s">
        <v>24</v>
      </c>
      <c r="F30" s="5">
        <v>557232</v>
      </c>
      <c r="G30" s="5">
        <v>557232</v>
      </c>
      <c r="H30" s="4" t="s">
        <v>57</v>
      </c>
    </row>
    <row r="31" spans="1:8" x14ac:dyDescent="0.2">
      <c r="A31" s="4">
        <v>805026250</v>
      </c>
      <c r="B31" s="4" t="s">
        <v>45</v>
      </c>
      <c r="C31" s="4" t="s">
        <v>52</v>
      </c>
      <c r="D31" s="6">
        <v>258728</v>
      </c>
      <c r="E31" s="4" t="s">
        <v>16</v>
      </c>
      <c r="F31" s="5">
        <v>417220</v>
      </c>
      <c r="G31" s="5">
        <v>417220</v>
      </c>
      <c r="H31" s="4" t="s">
        <v>65</v>
      </c>
    </row>
    <row r="32" spans="1:8" x14ac:dyDescent="0.2">
      <c r="A32" s="4">
        <v>805026250</v>
      </c>
      <c r="B32" s="4" t="s">
        <v>45</v>
      </c>
      <c r="C32" s="4" t="s">
        <v>52</v>
      </c>
      <c r="D32" s="6">
        <v>258742</v>
      </c>
      <c r="E32" s="4" t="s">
        <v>16</v>
      </c>
      <c r="F32" s="5">
        <v>341599</v>
      </c>
      <c r="G32" s="5">
        <v>341599</v>
      </c>
      <c r="H32" s="4" t="s">
        <v>65</v>
      </c>
    </row>
    <row r="33" spans="1:8" x14ac:dyDescent="0.2">
      <c r="A33" s="4">
        <v>805026250</v>
      </c>
      <c r="B33" s="4" t="s">
        <v>45</v>
      </c>
      <c r="C33" s="4" t="s">
        <v>52</v>
      </c>
      <c r="D33" s="6">
        <v>258745</v>
      </c>
      <c r="E33" s="4" t="s">
        <v>16</v>
      </c>
      <c r="F33" s="5">
        <v>19632</v>
      </c>
      <c r="G33" s="5">
        <v>19632</v>
      </c>
      <c r="H33" s="4" t="s">
        <v>64</v>
      </c>
    </row>
    <row r="34" spans="1:8" x14ac:dyDescent="0.2">
      <c r="A34" s="4">
        <v>805026250</v>
      </c>
      <c r="B34" s="4" t="s">
        <v>45</v>
      </c>
      <c r="C34" s="4" t="s">
        <v>52</v>
      </c>
      <c r="D34" s="6">
        <v>258914</v>
      </c>
      <c r="E34" s="4" t="s">
        <v>22</v>
      </c>
      <c r="F34" s="5">
        <v>7492000</v>
      </c>
      <c r="G34" s="5">
        <v>7492000</v>
      </c>
      <c r="H34" s="4" t="s">
        <v>63</v>
      </c>
    </row>
    <row r="35" spans="1:8" x14ac:dyDescent="0.2">
      <c r="A35" s="4">
        <v>805026250</v>
      </c>
      <c r="B35" s="4" t="s">
        <v>45</v>
      </c>
      <c r="C35" s="4" t="s">
        <v>52</v>
      </c>
      <c r="D35" s="6">
        <v>259209</v>
      </c>
      <c r="E35" s="4" t="s">
        <v>23</v>
      </c>
      <c r="F35" s="5">
        <v>1028722</v>
      </c>
      <c r="G35" s="5">
        <v>1028722</v>
      </c>
      <c r="H35" s="4" t="s">
        <v>64</v>
      </c>
    </row>
    <row r="36" spans="1:8" x14ac:dyDescent="0.2">
      <c r="A36" s="4">
        <v>805026250</v>
      </c>
      <c r="B36" s="4" t="s">
        <v>45</v>
      </c>
      <c r="C36" s="4" t="s">
        <v>52</v>
      </c>
      <c r="D36" s="6">
        <v>259288</v>
      </c>
      <c r="E36" s="4" t="s">
        <v>21</v>
      </c>
      <c r="F36" s="5">
        <v>19632</v>
      </c>
      <c r="G36" s="5">
        <v>19632</v>
      </c>
      <c r="H36" s="4" t="s">
        <v>57</v>
      </c>
    </row>
    <row r="37" spans="1:8" x14ac:dyDescent="0.2">
      <c r="A37" s="4">
        <v>805026250</v>
      </c>
      <c r="B37" s="4" t="s">
        <v>45</v>
      </c>
      <c r="C37" s="4" t="s">
        <v>52</v>
      </c>
      <c r="D37" s="6">
        <v>259289</v>
      </c>
      <c r="E37" s="4" t="s">
        <v>21</v>
      </c>
      <c r="F37" s="5">
        <v>1767111</v>
      </c>
      <c r="G37" s="5">
        <v>1767111</v>
      </c>
      <c r="H37" s="4" t="s">
        <v>64</v>
      </c>
    </row>
    <row r="38" spans="1:8" x14ac:dyDescent="0.2">
      <c r="A38" s="4">
        <v>805026250</v>
      </c>
      <c r="B38" s="4" t="s">
        <v>45</v>
      </c>
      <c r="C38" s="4" t="s">
        <v>52</v>
      </c>
      <c r="D38" s="6">
        <v>259290</v>
      </c>
      <c r="E38" s="4" t="s">
        <v>21</v>
      </c>
      <c r="F38" s="5">
        <v>40552</v>
      </c>
      <c r="G38" s="5">
        <v>40552</v>
      </c>
      <c r="H38" s="4" t="s">
        <v>57</v>
      </c>
    </row>
    <row r="39" spans="1:8" x14ac:dyDescent="0.2">
      <c r="A39" s="4">
        <v>805026250</v>
      </c>
      <c r="B39" s="4" t="s">
        <v>45</v>
      </c>
      <c r="C39" s="4" t="s">
        <v>52</v>
      </c>
      <c r="D39" s="6">
        <v>259803</v>
      </c>
      <c r="E39" s="4" t="s">
        <v>19</v>
      </c>
      <c r="F39" s="5">
        <v>1052090</v>
      </c>
      <c r="G39" s="5">
        <v>1052090</v>
      </c>
      <c r="H39" s="4" t="s">
        <v>65</v>
      </c>
    </row>
    <row r="40" spans="1:8" x14ac:dyDescent="0.2">
      <c r="A40" s="4">
        <v>805026250</v>
      </c>
      <c r="B40" s="4" t="s">
        <v>45</v>
      </c>
      <c r="C40" s="4" t="s">
        <v>52</v>
      </c>
      <c r="D40" s="6">
        <v>259806</v>
      </c>
      <c r="E40" s="4" t="s">
        <v>19</v>
      </c>
      <c r="F40" s="5">
        <v>4033859</v>
      </c>
      <c r="G40" s="5">
        <v>4033859</v>
      </c>
      <c r="H40" s="4" t="s">
        <v>57</v>
      </c>
    </row>
    <row r="41" spans="1:8" x14ac:dyDescent="0.2">
      <c r="A41" s="4">
        <v>805026250</v>
      </c>
      <c r="B41" s="4" t="s">
        <v>45</v>
      </c>
      <c r="C41" s="4" t="s">
        <v>52</v>
      </c>
      <c r="D41" s="6">
        <v>259808</v>
      </c>
      <c r="E41" s="4" t="s">
        <v>20</v>
      </c>
      <c r="F41" s="5">
        <v>3631320</v>
      </c>
      <c r="G41" s="5">
        <v>3631320</v>
      </c>
      <c r="H41" s="4" t="s">
        <v>64</v>
      </c>
    </row>
    <row r="42" spans="1:8" x14ac:dyDescent="0.2">
      <c r="A42" s="4">
        <v>805026250</v>
      </c>
      <c r="B42" s="4" t="s">
        <v>45</v>
      </c>
      <c r="C42" s="4" t="s">
        <v>52</v>
      </c>
      <c r="D42" s="6">
        <v>260020</v>
      </c>
      <c r="E42" s="4" t="s">
        <v>18</v>
      </c>
      <c r="F42" s="5">
        <v>1740964</v>
      </c>
      <c r="G42" s="5">
        <v>1740964</v>
      </c>
      <c r="H42" s="4" t="s">
        <v>64</v>
      </c>
    </row>
    <row r="43" spans="1:8" x14ac:dyDescent="0.2">
      <c r="A43" s="4">
        <v>805026250</v>
      </c>
      <c r="B43" s="4" t="s">
        <v>45</v>
      </c>
      <c r="C43" s="4" t="s">
        <v>52</v>
      </c>
      <c r="D43" s="6">
        <v>260022</v>
      </c>
      <c r="E43" s="4" t="s">
        <v>18</v>
      </c>
      <c r="F43" s="5">
        <v>1700000</v>
      </c>
      <c r="G43" s="5">
        <v>1700000</v>
      </c>
      <c r="H43" s="4" t="s">
        <v>57</v>
      </c>
    </row>
    <row r="44" spans="1:8" x14ac:dyDescent="0.2">
      <c r="A44" s="4">
        <v>805026250</v>
      </c>
      <c r="B44" s="4" t="s">
        <v>45</v>
      </c>
      <c r="C44" s="4" t="s">
        <v>52</v>
      </c>
      <c r="D44" s="6">
        <v>260023</v>
      </c>
      <c r="E44" s="4" t="s">
        <v>18</v>
      </c>
      <c r="F44" s="5">
        <v>1124778</v>
      </c>
      <c r="G44" s="5">
        <v>1124778</v>
      </c>
      <c r="H44" s="4" t="s">
        <v>65</v>
      </c>
    </row>
    <row r="45" spans="1:8" x14ac:dyDescent="0.2">
      <c r="A45" s="4">
        <v>805026250</v>
      </c>
      <c r="B45" s="4" t="s">
        <v>45</v>
      </c>
      <c r="C45" s="4" t="s">
        <v>52</v>
      </c>
      <c r="D45" s="6">
        <v>260273</v>
      </c>
      <c r="E45" s="4" t="s">
        <v>15</v>
      </c>
      <c r="F45" s="5">
        <v>2300648</v>
      </c>
      <c r="G45" s="5">
        <v>2300648</v>
      </c>
      <c r="H45" s="4" t="s">
        <v>57</v>
      </c>
    </row>
    <row r="46" spans="1:8" x14ac:dyDescent="0.2">
      <c r="A46" s="4">
        <v>805026250</v>
      </c>
      <c r="B46" s="4" t="s">
        <v>45</v>
      </c>
      <c r="C46" s="4" t="s">
        <v>52</v>
      </c>
      <c r="D46" s="6">
        <v>260274</v>
      </c>
      <c r="E46" s="4" t="s">
        <v>15</v>
      </c>
      <c r="F46" s="5">
        <v>404888</v>
      </c>
      <c r="G46" s="5">
        <v>404888</v>
      </c>
      <c r="H46" s="4" t="s">
        <v>65</v>
      </c>
    </row>
    <row r="47" spans="1:8" x14ac:dyDescent="0.2">
      <c r="A47" s="4">
        <v>805026250</v>
      </c>
      <c r="B47" s="4" t="s">
        <v>45</v>
      </c>
      <c r="C47" s="4" t="s">
        <v>52</v>
      </c>
      <c r="D47" s="6">
        <v>260279</v>
      </c>
      <c r="E47" s="4" t="s">
        <v>15</v>
      </c>
      <c r="F47" s="5">
        <v>39264</v>
      </c>
      <c r="G47" s="5">
        <v>19632</v>
      </c>
      <c r="H47" s="4" t="s">
        <v>66</v>
      </c>
    </row>
    <row r="48" spans="1:8" x14ac:dyDescent="0.2">
      <c r="A48" s="4">
        <v>805026250</v>
      </c>
      <c r="B48" s="4" t="s">
        <v>45</v>
      </c>
      <c r="C48" s="4" t="s">
        <v>52</v>
      </c>
      <c r="D48" s="6">
        <v>260280</v>
      </c>
      <c r="E48" s="4" t="s">
        <v>15</v>
      </c>
      <c r="F48" s="5">
        <v>522074</v>
      </c>
      <c r="G48" s="5">
        <v>522074</v>
      </c>
      <c r="H48" s="4" t="s">
        <v>57</v>
      </c>
    </row>
    <row r="49" spans="1:8" x14ac:dyDescent="0.2">
      <c r="A49" s="4">
        <v>805026250</v>
      </c>
      <c r="B49" s="4" t="s">
        <v>45</v>
      </c>
      <c r="C49" s="4" t="s">
        <v>52</v>
      </c>
      <c r="D49" s="6">
        <v>260607</v>
      </c>
      <c r="E49" s="4" t="s">
        <v>17</v>
      </c>
      <c r="F49" s="5">
        <v>1237576</v>
      </c>
      <c r="G49" s="5">
        <v>1237576</v>
      </c>
      <c r="H49" s="4" t="s">
        <v>57</v>
      </c>
    </row>
    <row r="50" spans="1:8" x14ac:dyDescent="0.2">
      <c r="A50" s="4">
        <v>805026250</v>
      </c>
      <c r="B50" s="4" t="s">
        <v>45</v>
      </c>
      <c r="C50" s="4" t="s">
        <v>52</v>
      </c>
      <c r="D50" s="6">
        <v>260608</v>
      </c>
      <c r="E50" s="4" t="s">
        <v>17</v>
      </c>
      <c r="F50" s="5">
        <v>247950</v>
      </c>
      <c r="G50" s="5">
        <v>247950</v>
      </c>
      <c r="H50" s="4" t="s">
        <v>57</v>
      </c>
    </row>
    <row r="51" spans="1:8" x14ac:dyDescent="0.2">
      <c r="A51" s="4">
        <v>805026250</v>
      </c>
      <c r="B51" s="4" t="s">
        <v>45</v>
      </c>
      <c r="C51" s="4" t="s">
        <v>52</v>
      </c>
      <c r="D51" s="6">
        <v>260635</v>
      </c>
      <c r="E51" s="4" t="s">
        <v>13</v>
      </c>
      <c r="F51" s="5">
        <v>8019753</v>
      </c>
      <c r="G51" s="5">
        <v>7998889</v>
      </c>
      <c r="H51" s="4" t="s">
        <v>68</v>
      </c>
    </row>
    <row r="52" spans="1:8" x14ac:dyDescent="0.2">
      <c r="A52" s="4">
        <v>805026250</v>
      </c>
      <c r="B52" s="4" t="s">
        <v>45</v>
      </c>
      <c r="C52" s="4" t="s">
        <v>52</v>
      </c>
      <c r="D52" s="6">
        <v>260659</v>
      </c>
      <c r="E52" s="4" t="s">
        <v>13</v>
      </c>
      <c r="F52" s="5">
        <v>1052000</v>
      </c>
      <c r="G52" s="5">
        <v>1052000</v>
      </c>
      <c r="H52" s="4" t="s">
        <v>57</v>
      </c>
    </row>
    <row r="53" spans="1:8" x14ac:dyDescent="0.2">
      <c r="A53" s="4">
        <v>805026250</v>
      </c>
      <c r="B53" s="4" t="s">
        <v>45</v>
      </c>
      <c r="C53" s="4" t="s">
        <v>52</v>
      </c>
      <c r="D53" s="6">
        <v>260664</v>
      </c>
      <c r="E53" s="4" t="s">
        <v>13</v>
      </c>
      <c r="F53" s="5">
        <v>106252</v>
      </c>
      <c r="G53" s="5">
        <v>65700</v>
      </c>
      <c r="H53" s="4" t="s">
        <v>68</v>
      </c>
    </row>
    <row r="54" spans="1:8" x14ac:dyDescent="0.2">
      <c r="A54" s="4">
        <v>805026250</v>
      </c>
      <c r="B54" s="4" t="s">
        <v>45</v>
      </c>
      <c r="C54" s="4" t="s">
        <v>52</v>
      </c>
      <c r="D54" s="6">
        <v>260787</v>
      </c>
      <c r="E54" s="4" t="s">
        <v>10</v>
      </c>
      <c r="F54" s="5">
        <v>218450</v>
      </c>
      <c r="G54" s="5">
        <v>218450</v>
      </c>
      <c r="H54" s="4" t="s">
        <v>57</v>
      </c>
    </row>
    <row r="55" spans="1:8" x14ac:dyDescent="0.2">
      <c r="A55" s="4">
        <v>805026250</v>
      </c>
      <c r="B55" s="4" t="s">
        <v>45</v>
      </c>
      <c r="C55" s="4" t="s">
        <v>52</v>
      </c>
      <c r="D55" s="6">
        <v>260788</v>
      </c>
      <c r="E55" s="4" t="s">
        <v>10</v>
      </c>
      <c r="F55" s="5">
        <v>1101231</v>
      </c>
      <c r="G55" s="5">
        <v>1101231</v>
      </c>
      <c r="H55" s="4" t="s">
        <v>57</v>
      </c>
    </row>
    <row r="56" spans="1:8" x14ac:dyDescent="0.2">
      <c r="A56" s="4">
        <v>805026250</v>
      </c>
      <c r="B56" s="4" t="s">
        <v>45</v>
      </c>
      <c r="C56" s="4" t="s">
        <v>52</v>
      </c>
      <c r="D56" s="6">
        <v>260789</v>
      </c>
      <c r="E56" s="4" t="s">
        <v>10</v>
      </c>
      <c r="F56" s="5">
        <v>1890000</v>
      </c>
      <c r="G56" s="5">
        <v>1890000</v>
      </c>
      <c r="H56" s="4" t="s">
        <v>57</v>
      </c>
    </row>
    <row r="57" spans="1:8" x14ac:dyDescent="0.2">
      <c r="A57" s="4">
        <v>805026250</v>
      </c>
      <c r="B57" s="4" t="s">
        <v>45</v>
      </c>
      <c r="C57" s="4" t="s">
        <v>52</v>
      </c>
      <c r="D57" s="6">
        <v>261046</v>
      </c>
      <c r="E57" s="4" t="s">
        <v>11</v>
      </c>
      <c r="F57" s="5">
        <v>1131011</v>
      </c>
      <c r="G57" s="5">
        <v>1131011</v>
      </c>
      <c r="H57" s="4" t="s">
        <v>57</v>
      </c>
    </row>
    <row r="58" spans="1:8" x14ac:dyDescent="0.2">
      <c r="A58" s="4">
        <v>805026250</v>
      </c>
      <c r="B58" s="4" t="s">
        <v>45</v>
      </c>
      <c r="C58" s="4" t="s">
        <v>52</v>
      </c>
      <c r="D58" s="6">
        <v>261047</v>
      </c>
      <c r="E58" s="4" t="s">
        <v>11</v>
      </c>
      <c r="F58" s="5">
        <v>2242021</v>
      </c>
      <c r="G58" s="5">
        <v>2242021</v>
      </c>
      <c r="H58" s="4" t="s">
        <v>67</v>
      </c>
    </row>
    <row r="59" spans="1:8" x14ac:dyDescent="0.2">
      <c r="A59" s="4">
        <v>805026250</v>
      </c>
      <c r="B59" s="4" t="s">
        <v>45</v>
      </c>
      <c r="C59" s="4" t="s">
        <v>52</v>
      </c>
      <c r="D59" s="6">
        <v>261050</v>
      </c>
      <c r="E59" s="4" t="s">
        <v>11</v>
      </c>
      <c r="F59" s="5">
        <v>58896</v>
      </c>
      <c r="G59" s="5">
        <v>58896</v>
      </c>
      <c r="H59" s="4" t="s">
        <v>57</v>
      </c>
    </row>
    <row r="60" spans="1:8" x14ac:dyDescent="0.2">
      <c r="A60" s="4">
        <v>805026250</v>
      </c>
      <c r="B60" s="4" t="s">
        <v>45</v>
      </c>
      <c r="C60" s="4" t="s">
        <v>52</v>
      </c>
      <c r="D60" s="6">
        <v>261408</v>
      </c>
      <c r="E60" s="4" t="s">
        <v>14</v>
      </c>
      <c r="F60" s="5">
        <v>371900</v>
      </c>
      <c r="G60" s="5">
        <v>371900</v>
      </c>
      <c r="H60" s="4" t="s">
        <v>57</v>
      </c>
    </row>
    <row r="61" spans="1:8" x14ac:dyDescent="0.2">
      <c r="A61" s="4">
        <v>805026250</v>
      </c>
      <c r="B61" s="4" t="s">
        <v>45</v>
      </c>
      <c r="C61" s="4" t="s">
        <v>52</v>
      </c>
      <c r="D61" s="6">
        <v>261411</v>
      </c>
      <c r="E61" s="4" t="s">
        <v>14</v>
      </c>
      <c r="F61" s="5">
        <v>129213</v>
      </c>
      <c r="G61" s="5">
        <v>129213</v>
      </c>
      <c r="H61" s="4" t="s">
        <v>57</v>
      </c>
    </row>
    <row r="62" spans="1:8" x14ac:dyDescent="0.2">
      <c r="A62" s="4">
        <v>805026250</v>
      </c>
      <c r="B62" s="4" t="s">
        <v>45</v>
      </c>
      <c r="C62" s="4" t="s">
        <v>52</v>
      </c>
      <c r="D62" s="6">
        <v>261437</v>
      </c>
      <c r="E62" s="4" t="s">
        <v>12</v>
      </c>
      <c r="F62" s="5">
        <v>1977099</v>
      </c>
      <c r="G62" s="5">
        <v>1977099</v>
      </c>
      <c r="H62" s="4" t="s">
        <v>57</v>
      </c>
    </row>
    <row r="63" spans="1:8" x14ac:dyDescent="0.2">
      <c r="A63" s="4">
        <v>805026250</v>
      </c>
      <c r="B63" s="4" t="s">
        <v>45</v>
      </c>
      <c r="C63" s="4" t="s">
        <v>52</v>
      </c>
      <c r="D63" s="6">
        <v>261867</v>
      </c>
      <c r="E63" s="4" t="s">
        <v>8</v>
      </c>
      <c r="F63" s="5">
        <v>1084628</v>
      </c>
      <c r="G63" s="5">
        <v>1084628</v>
      </c>
      <c r="H63" s="4" t="s">
        <v>57</v>
      </c>
    </row>
    <row r="64" spans="1:8" x14ac:dyDescent="0.2">
      <c r="A64" s="4">
        <v>805026250</v>
      </c>
      <c r="B64" s="4" t="s">
        <v>45</v>
      </c>
      <c r="C64" s="4" t="s">
        <v>52</v>
      </c>
      <c r="D64" s="6">
        <v>261869</v>
      </c>
      <c r="E64" s="4" t="s">
        <v>8</v>
      </c>
      <c r="F64" s="5">
        <v>650286</v>
      </c>
      <c r="G64" s="5">
        <v>650286</v>
      </c>
      <c r="H64" s="4" t="s">
        <v>57</v>
      </c>
    </row>
    <row r="65" spans="1:8" x14ac:dyDescent="0.2">
      <c r="A65" s="4">
        <v>805026250</v>
      </c>
      <c r="B65" s="4" t="s">
        <v>45</v>
      </c>
      <c r="C65" s="4" t="s">
        <v>52</v>
      </c>
      <c r="D65" s="6">
        <v>262493</v>
      </c>
      <c r="E65" s="4" t="s">
        <v>9</v>
      </c>
      <c r="F65" s="5">
        <v>2775754</v>
      </c>
      <c r="G65" s="5">
        <v>2759822</v>
      </c>
      <c r="H65" s="4" t="s">
        <v>70</v>
      </c>
    </row>
    <row r="66" spans="1:8" x14ac:dyDescent="0.2">
      <c r="A66" s="4">
        <v>805026250</v>
      </c>
      <c r="B66" s="4" t="s">
        <v>45</v>
      </c>
      <c r="C66" s="4" t="s">
        <v>52</v>
      </c>
      <c r="D66" s="6">
        <v>262687</v>
      </c>
      <c r="E66" s="4" t="s">
        <v>7</v>
      </c>
      <c r="F66" s="5">
        <v>188758</v>
      </c>
      <c r="G66" s="5">
        <v>188758</v>
      </c>
      <c r="H66" s="4" t="s">
        <v>57</v>
      </c>
    </row>
    <row r="67" spans="1:8" x14ac:dyDescent="0.2">
      <c r="A67" s="4">
        <v>805026250</v>
      </c>
      <c r="B67" s="4" t="s">
        <v>45</v>
      </c>
      <c r="C67" s="4" t="s">
        <v>52</v>
      </c>
      <c r="D67" s="6">
        <v>262692</v>
      </c>
      <c r="E67" s="4" t="s">
        <v>7</v>
      </c>
      <c r="F67" s="5">
        <v>1176032</v>
      </c>
      <c r="G67" s="5">
        <v>1176032</v>
      </c>
      <c r="H67" s="4" t="s">
        <v>57</v>
      </c>
    </row>
    <row r="68" spans="1:8" x14ac:dyDescent="0.2">
      <c r="A68" s="4">
        <v>805026250</v>
      </c>
      <c r="B68" s="4" t="s">
        <v>45</v>
      </c>
      <c r="C68" s="4" t="s">
        <v>52</v>
      </c>
      <c r="D68" s="6">
        <v>262772</v>
      </c>
      <c r="E68" s="4" t="s">
        <v>6</v>
      </c>
      <c r="F68" s="5">
        <v>68660</v>
      </c>
      <c r="G68" s="5">
        <v>68660</v>
      </c>
      <c r="H68" s="4" t="s">
        <v>72</v>
      </c>
    </row>
    <row r="69" spans="1:8" x14ac:dyDescent="0.2">
      <c r="A69" s="4">
        <v>805026250</v>
      </c>
      <c r="B69" s="4" t="s">
        <v>45</v>
      </c>
      <c r="C69" s="4" t="s">
        <v>52</v>
      </c>
      <c r="D69" s="6">
        <v>263376</v>
      </c>
      <c r="E69" s="4" t="s">
        <v>3</v>
      </c>
      <c r="F69" s="5">
        <v>13290000</v>
      </c>
      <c r="G69" s="5">
        <v>13290000</v>
      </c>
      <c r="H69" s="4" t="s">
        <v>73</v>
      </c>
    </row>
    <row r="70" spans="1:8" x14ac:dyDescent="0.2">
      <c r="A70" s="4">
        <v>805026250</v>
      </c>
      <c r="B70" s="4" t="s">
        <v>45</v>
      </c>
      <c r="C70" s="4" t="s">
        <v>52</v>
      </c>
      <c r="D70" s="6">
        <v>263426</v>
      </c>
      <c r="E70" s="4" t="s">
        <v>3</v>
      </c>
      <c r="F70" s="5">
        <v>6602721</v>
      </c>
      <c r="G70" s="5">
        <v>6602721</v>
      </c>
      <c r="H70" s="4" t="s">
        <v>57</v>
      </c>
    </row>
    <row r="71" spans="1:8" x14ac:dyDescent="0.2">
      <c r="A71" s="4">
        <v>805026250</v>
      </c>
      <c r="B71" s="4" t="s">
        <v>45</v>
      </c>
      <c r="C71" s="4" t="s">
        <v>52</v>
      </c>
      <c r="D71" s="6">
        <v>264029</v>
      </c>
      <c r="E71" s="4" t="s">
        <v>2</v>
      </c>
      <c r="F71" s="5">
        <v>288432</v>
      </c>
      <c r="G71" s="5">
        <v>288432</v>
      </c>
      <c r="H71" s="4" t="s">
        <v>57</v>
      </c>
    </row>
    <row r="72" spans="1:8" x14ac:dyDescent="0.2">
      <c r="A72" s="4">
        <v>805026250</v>
      </c>
      <c r="B72" s="4" t="s">
        <v>45</v>
      </c>
      <c r="C72" s="4" t="s">
        <v>52</v>
      </c>
      <c r="D72" s="6">
        <v>264083</v>
      </c>
      <c r="E72" s="4" t="s">
        <v>0</v>
      </c>
      <c r="F72" s="5">
        <v>3605000</v>
      </c>
      <c r="G72" s="5">
        <v>3605000</v>
      </c>
      <c r="H72" s="4" t="s">
        <v>57</v>
      </c>
    </row>
    <row r="73" spans="1:8" x14ac:dyDescent="0.2">
      <c r="A73" s="4">
        <v>805026250</v>
      </c>
      <c r="B73" s="4" t="s">
        <v>45</v>
      </c>
      <c r="C73" s="4" t="s">
        <v>52</v>
      </c>
      <c r="D73" s="6">
        <v>264094</v>
      </c>
      <c r="E73" s="4" t="s">
        <v>0</v>
      </c>
      <c r="F73" s="5">
        <v>4660000</v>
      </c>
      <c r="G73" s="5">
        <v>4660000</v>
      </c>
      <c r="H73" s="4" t="s">
        <v>57</v>
      </c>
    </row>
    <row r="74" spans="1:8" x14ac:dyDescent="0.2">
      <c r="A74" s="4">
        <v>805026250</v>
      </c>
      <c r="B74" s="4" t="s">
        <v>45</v>
      </c>
      <c r="C74" s="4" t="s">
        <v>52</v>
      </c>
      <c r="D74" s="6">
        <v>264095</v>
      </c>
      <c r="E74" s="4" t="s">
        <v>0</v>
      </c>
      <c r="F74" s="5">
        <v>4430000</v>
      </c>
      <c r="G74" s="5">
        <v>4430000</v>
      </c>
      <c r="H74" s="4" t="s">
        <v>57</v>
      </c>
    </row>
    <row r="75" spans="1:8" x14ac:dyDescent="0.2">
      <c r="A75" s="4">
        <v>805026250</v>
      </c>
      <c r="B75" s="4" t="s">
        <v>45</v>
      </c>
      <c r="C75" s="4" t="s">
        <v>52</v>
      </c>
      <c r="D75" s="6">
        <v>264127</v>
      </c>
      <c r="E75" s="4" t="s">
        <v>1</v>
      </c>
      <c r="F75" s="5">
        <v>10287380</v>
      </c>
      <c r="G75" s="5">
        <v>10287380</v>
      </c>
      <c r="H75" s="4" t="s">
        <v>71</v>
      </c>
    </row>
    <row r="76" spans="1:8" x14ac:dyDescent="0.2">
      <c r="A76" s="4">
        <v>805026250</v>
      </c>
      <c r="B76" s="4" t="s">
        <v>45</v>
      </c>
      <c r="C76" s="4" t="s">
        <v>52</v>
      </c>
      <c r="D76" s="6">
        <v>264346</v>
      </c>
      <c r="E76" s="4" t="s">
        <v>5</v>
      </c>
      <c r="F76" s="5">
        <v>2318540</v>
      </c>
      <c r="G76" s="5">
        <v>2318540</v>
      </c>
      <c r="H76" s="4" t="s">
        <v>57</v>
      </c>
    </row>
    <row r="77" spans="1:8" x14ac:dyDescent="0.2">
      <c r="A77" s="4">
        <v>805026250</v>
      </c>
      <c r="B77" s="4" t="s">
        <v>45</v>
      </c>
      <c r="C77" s="4" t="s">
        <v>52</v>
      </c>
      <c r="D77" s="6">
        <v>264363</v>
      </c>
      <c r="E77" s="4" t="s">
        <v>4</v>
      </c>
      <c r="F77" s="5">
        <v>512802</v>
      </c>
      <c r="G77" s="5">
        <v>512802</v>
      </c>
      <c r="H77" s="4" t="s">
        <v>57</v>
      </c>
    </row>
    <row r="78" spans="1:8" x14ac:dyDescent="0.2">
      <c r="A78" s="4">
        <v>805026250</v>
      </c>
      <c r="B78" s="4" t="s">
        <v>45</v>
      </c>
      <c r="C78" s="4" t="s">
        <v>52</v>
      </c>
      <c r="D78" s="6">
        <v>264372</v>
      </c>
      <c r="E78" s="4" t="s">
        <v>4</v>
      </c>
      <c r="F78" s="5">
        <v>57660</v>
      </c>
      <c r="G78" s="5">
        <v>57660</v>
      </c>
      <c r="H78" s="4" t="s">
        <v>57</v>
      </c>
    </row>
    <row r="79" spans="1:8" x14ac:dyDescent="0.2">
      <c r="A79" s="4">
        <v>805026250</v>
      </c>
      <c r="B79" s="4" t="s">
        <v>45</v>
      </c>
      <c r="C79" s="4" t="s">
        <v>52</v>
      </c>
      <c r="D79" s="6">
        <v>260611</v>
      </c>
      <c r="E79" s="11">
        <v>44661.872349537036</v>
      </c>
      <c r="F79" s="5">
        <v>25264</v>
      </c>
      <c r="G79" s="5">
        <v>25264</v>
      </c>
      <c r="H79" s="4" t="s">
        <v>74</v>
      </c>
    </row>
    <row r="80" spans="1:8" x14ac:dyDescent="0.2">
      <c r="A80" s="4">
        <v>805026250</v>
      </c>
      <c r="B80" s="4" t="s">
        <v>45</v>
      </c>
      <c r="C80" s="4" t="s">
        <v>52</v>
      </c>
      <c r="D80" s="6">
        <v>263646</v>
      </c>
      <c r="E80" s="11">
        <v>44734.630358796298</v>
      </c>
      <c r="F80" s="5">
        <v>3670490</v>
      </c>
      <c r="G80" s="5">
        <v>3670490</v>
      </c>
      <c r="H80" s="4" t="s">
        <v>74</v>
      </c>
    </row>
    <row r="81" spans="1:8" x14ac:dyDescent="0.2">
      <c r="A81" s="4">
        <v>805026250</v>
      </c>
      <c r="B81" s="4" t="s">
        <v>45</v>
      </c>
      <c r="C81" s="4" t="s">
        <v>52</v>
      </c>
      <c r="D81" s="6">
        <v>263962</v>
      </c>
      <c r="E81" s="11">
        <v>44742.469247685185</v>
      </c>
      <c r="F81" s="5">
        <v>3781876</v>
      </c>
      <c r="G81" s="5">
        <v>3781876</v>
      </c>
      <c r="H81" s="4" t="s">
        <v>74</v>
      </c>
    </row>
    <row r="82" spans="1:8" x14ac:dyDescent="0.2">
      <c r="A82" s="4">
        <v>805026250</v>
      </c>
      <c r="B82" s="4" t="s">
        <v>45</v>
      </c>
      <c r="C82" s="4" t="s">
        <v>52</v>
      </c>
      <c r="D82" s="6">
        <v>263968</v>
      </c>
      <c r="E82" s="11">
        <v>44742.486921296295</v>
      </c>
      <c r="F82" s="5">
        <v>98160</v>
      </c>
      <c r="G82" s="5">
        <v>98160</v>
      </c>
      <c r="H82" s="4" t="s">
        <v>74</v>
      </c>
    </row>
    <row r="83" spans="1:8" x14ac:dyDescent="0.2">
      <c r="A83" s="4">
        <v>805026250</v>
      </c>
      <c r="B83" s="4" t="s">
        <v>45</v>
      </c>
      <c r="C83" s="4" t="s">
        <v>52</v>
      </c>
      <c r="D83" s="6">
        <v>263992</v>
      </c>
      <c r="E83" s="11">
        <v>44742.64943287037</v>
      </c>
      <c r="F83" s="5">
        <v>1735354</v>
      </c>
      <c r="G83" s="5">
        <v>1735354</v>
      </c>
      <c r="H83" s="4" t="s">
        <v>74</v>
      </c>
    </row>
    <row r="84" spans="1:8" x14ac:dyDescent="0.2">
      <c r="A84" s="4">
        <v>805026250</v>
      </c>
      <c r="B84" s="4" t="s">
        <v>45</v>
      </c>
      <c r="C84" s="4" t="s">
        <v>52</v>
      </c>
      <c r="D84" s="6">
        <v>264028</v>
      </c>
      <c r="E84" s="11">
        <v>44743.378506944442</v>
      </c>
      <c r="F84" s="5">
        <v>3103045</v>
      </c>
      <c r="G84" s="5">
        <v>3103045</v>
      </c>
      <c r="H84" s="4" t="s">
        <v>74</v>
      </c>
    </row>
    <row r="85" spans="1:8" x14ac:dyDescent="0.2">
      <c r="A85" s="4">
        <v>805026250</v>
      </c>
      <c r="B85" s="4" t="s">
        <v>45</v>
      </c>
      <c r="C85" s="4" t="s">
        <v>52</v>
      </c>
      <c r="D85" s="6">
        <v>264030</v>
      </c>
      <c r="E85" s="11">
        <v>44743.415335648147</v>
      </c>
      <c r="F85" s="5">
        <v>245249</v>
      </c>
      <c r="G85" s="5">
        <v>245249</v>
      </c>
      <c r="H85" s="4" t="s">
        <v>74</v>
      </c>
    </row>
    <row r="86" spans="1:8" x14ac:dyDescent="0.2">
      <c r="A86" s="4">
        <v>805026250</v>
      </c>
      <c r="B86" s="4" t="s">
        <v>45</v>
      </c>
      <c r="C86" s="4" t="s">
        <v>52</v>
      </c>
      <c r="D86" s="6">
        <v>264879</v>
      </c>
      <c r="E86" s="11">
        <v>44768.474374999998</v>
      </c>
      <c r="F86" s="5">
        <v>3683528</v>
      </c>
      <c r="G86" s="5">
        <v>3683528</v>
      </c>
      <c r="H86" s="4" t="s">
        <v>74</v>
      </c>
    </row>
    <row r="87" spans="1:8" x14ac:dyDescent="0.2">
      <c r="A87" s="4">
        <v>805026250</v>
      </c>
      <c r="B87" s="4" t="s">
        <v>45</v>
      </c>
      <c r="C87" s="4" t="s">
        <v>52</v>
      </c>
      <c r="D87" s="6">
        <v>264893</v>
      </c>
      <c r="E87" s="11">
        <v>44768.610046296293</v>
      </c>
      <c r="F87" s="5">
        <v>9320000</v>
      </c>
      <c r="G87" s="5">
        <v>9320000</v>
      </c>
      <c r="H87" s="4" t="s">
        <v>74</v>
      </c>
    </row>
    <row r="88" spans="1:8" x14ac:dyDescent="0.2">
      <c r="A88" s="4">
        <v>805026250</v>
      </c>
      <c r="B88" s="4" t="s">
        <v>45</v>
      </c>
      <c r="C88" s="4" t="s">
        <v>52</v>
      </c>
      <c r="D88" s="6">
        <v>265140</v>
      </c>
      <c r="E88" s="11">
        <v>44772.407442129632</v>
      </c>
      <c r="F88" s="5">
        <v>4660000</v>
      </c>
      <c r="G88" s="5">
        <v>4660000</v>
      </c>
      <c r="H88" s="4" t="s">
        <v>80</v>
      </c>
    </row>
    <row r="89" spans="1:8" x14ac:dyDescent="0.2">
      <c r="A89" s="4">
        <v>805026250</v>
      </c>
      <c r="B89" s="4" t="s">
        <v>45</v>
      </c>
      <c r="C89" s="4" t="s">
        <v>52</v>
      </c>
      <c r="D89" s="6">
        <v>265199</v>
      </c>
      <c r="E89" s="11">
        <v>44772.609710648147</v>
      </c>
      <c r="F89" s="5">
        <v>985604</v>
      </c>
      <c r="G89" s="5">
        <v>985604</v>
      </c>
      <c r="H89" s="4" t="s">
        <v>74</v>
      </c>
    </row>
    <row r="90" spans="1:8" x14ac:dyDescent="0.2">
      <c r="A90" s="15" t="s">
        <v>75</v>
      </c>
      <c r="B90" s="15"/>
      <c r="C90" s="15"/>
      <c r="D90" s="15"/>
      <c r="E90" s="15"/>
      <c r="F90" s="9">
        <f>SUM(F2:F89)</f>
        <v>357939838</v>
      </c>
      <c r="G90" s="9">
        <f>SUM(G2:G89)</f>
        <v>231357304</v>
      </c>
      <c r="H90" s="8"/>
    </row>
    <row r="93" spans="1:8" x14ac:dyDescent="0.2">
      <c r="A93" s="13" t="s">
        <v>76</v>
      </c>
    </row>
    <row r="94" spans="1:8" x14ac:dyDescent="0.2">
      <c r="A94" s="13" t="s">
        <v>77</v>
      </c>
    </row>
    <row r="95" spans="1:8" x14ac:dyDescent="0.2">
      <c r="A95" s="13" t="s">
        <v>78</v>
      </c>
    </row>
    <row r="96" spans="1:8" x14ac:dyDescent="0.2">
      <c r="A96" s="13" t="s">
        <v>79</v>
      </c>
    </row>
    <row r="97" spans="1:1" x14ac:dyDescent="0.2">
      <c r="A97" s="14">
        <v>44775</v>
      </c>
    </row>
  </sheetData>
  <mergeCells count="1">
    <mergeCell ref="A90:E90"/>
  </mergeCells>
  <conditionalFormatting sqref="D1">
    <cfRule type="duplicateValues" dxfId="163" priority="2"/>
  </conditionalFormatting>
  <conditionalFormatting sqref="D91:D1048576 D1:D89">
    <cfRule type="duplicateValues" dxfId="162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A3" sqref="A3:E11"/>
    </sheetView>
  </sheetViews>
  <sheetFormatPr baseColWidth="10" defaultRowHeight="15" x14ac:dyDescent="0.25"/>
  <cols>
    <col min="1" max="1" width="46" bestFit="1" customWidth="1"/>
    <col min="2" max="2" width="12" customWidth="1"/>
    <col min="3" max="3" width="16.5703125" customWidth="1"/>
    <col min="4" max="4" width="17.42578125" customWidth="1"/>
    <col min="5" max="5" width="26.42578125" customWidth="1"/>
  </cols>
  <sheetData>
    <row r="3" spans="1:5" x14ac:dyDescent="0.25">
      <c r="A3" s="27" t="s">
        <v>151</v>
      </c>
      <c r="B3" s="28" t="s">
        <v>152</v>
      </c>
      <c r="C3" s="28" t="s">
        <v>153</v>
      </c>
      <c r="D3" s="28" t="s">
        <v>154</v>
      </c>
      <c r="E3" s="28" t="s">
        <v>155</v>
      </c>
    </row>
    <row r="4" spans="1:5" x14ac:dyDescent="0.25">
      <c r="A4" s="29" t="s">
        <v>147</v>
      </c>
      <c r="B4" s="28">
        <v>15</v>
      </c>
      <c r="C4" s="30">
        <v>71608801</v>
      </c>
      <c r="D4" s="30"/>
      <c r="E4" s="30">
        <v>0</v>
      </c>
    </row>
    <row r="5" spans="1:5" x14ac:dyDescent="0.25">
      <c r="A5" s="29" t="s">
        <v>149</v>
      </c>
      <c r="B5" s="28">
        <v>1</v>
      </c>
      <c r="C5" s="30">
        <v>6871674</v>
      </c>
      <c r="D5" s="30"/>
      <c r="E5" s="30">
        <v>0</v>
      </c>
    </row>
    <row r="6" spans="1:5" x14ac:dyDescent="0.25">
      <c r="A6" s="29" t="s">
        <v>146</v>
      </c>
      <c r="B6" s="28">
        <v>1</v>
      </c>
      <c r="C6" s="30">
        <v>7032520</v>
      </c>
      <c r="D6" s="30"/>
      <c r="E6" s="30">
        <v>7705063</v>
      </c>
    </row>
    <row r="7" spans="1:5" x14ac:dyDescent="0.25">
      <c r="A7" s="29" t="s">
        <v>148</v>
      </c>
      <c r="B7" s="28">
        <v>63</v>
      </c>
      <c r="C7" s="30">
        <v>97221100</v>
      </c>
      <c r="D7" s="30">
        <v>165588762.72</v>
      </c>
      <c r="E7" s="30">
        <v>0</v>
      </c>
    </row>
    <row r="8" spans="1:5" x14ac:dyDescent="0.25">
      <c r="A8" s="29" t="s">
        <v>143</v>
      </c>
      <c r="B8" s="28">
        <v>1</v>
      </c>
      <c r="C8" s="30">
        <v>18884</v>
      </c>
      <c r="D8" s="30"/>
      <c r="E8" s="30"/>
    </row>
    <row r="9" spans="1:5" x14ac:dyDescent="0.25">
      <c r="A9" s="29" t="s">
        <v>145</v>
      </c>
      <c r="B9" s="28">
        <v>6</v>
      </c>
      <c r="C9" s="30">
        <v>8041301</v>
      </c>
      <c r="D9" s="30"/>
      <c r="E9" s="30">
        <v>2607821</v>
      </c>
    </row>
    <row r="10" spans="1:5" x14ac:dyDescent="0.25">
      <c r="A10" s="29" t="s">
        <v>144</v>
      </c>
      <c r="B10" s="28">
        <v>1</v>
      </c>
      <c r="C10" s="30">
        <v>53069035</v>
      </c>
      <c r="D10" s="30"/>
      <c r="E10" s="30">
        <v>531147</v>
      </c>
    </row>
    <row r="11" spans="1:5" x14ac:dyDescent="0.25">
      <c r="A11" s="29" t="s">
        <v>150</v>
      </c>
      <c r="B11" s="28">
        <v>88</v>
      </c>
      <c r="C11" s="30">
        <v>243863315</v>
      </c>
      <c r="D11" s="30">
        <v>165588762.72</v>
      </c>
      <c r="E11" s="30">
        <v>10844031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0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2" max="2" width="22.85546875" customWidth="1"/>
    <col min="3" max="3" width="9.5703125" customWidth="1"/>
    <col min="8" max="8" width="12.5703125" bestFit="1" customWidth="1"/>
    <col min="9" max="9" width="13.42578125" customWidth="1"/>
    <col min="10" max="10" width="26.85546875" customWidth="1"/>
    <col min="11" max="11" width="35.5703125" customWidth="1"/>
    <col min="12" max="13" width="14.85546875" customWidth="1"/>
    <col min="14" max="14" width="12.140625" customWidth="1"/>
    <col min="15" max="15" width="13.85546875" customWidth="1"/>
    <col min="16" max="16" width="12.42578125" customWidth="1"/>
    <col min="17" max="17" width="13" customWidth="1"/>
    <col min="18" max="18" width="12.7109375" customWidth="1"/>
    <col min="19" max="19" width="14.28515625" customWidth="1"/>
    <col min="20" max="20" width="12.5703125" bestFit="1" customWidth="1"/>
    <col min="21" max="21" width="13.7109375" customWidth="1"/>
    <col min="22" max="22" width="12.140625" customWidth="1"/>
    <col min="26" max="26" width="19.28515625" customWidth="1"/>
    <col min="34" max="34" width="12.28515625" customWidth="1"/>
    <col min="35" max="35" width="12.5703125" bestFit="1" customWidth="1"/>
  </cols>
  <sheetData>
    <row r="1" spans="1:38" x14ac:dyDescent="0.25">
      <c r="H1" s="21">
        <f>SUBTOTAL(9,H3:H90)</f>
        <v>418607860</v>
      </c>
      <c r="I1" s="21">
        <f>SUBTOTAL(9,I3:I90)</f>
        <v>243863315</v>
      </c>
      <c r="L1" s="21">
        <f>SUBTOTAL(9,L3:L90)</f>
        <v>165588762.72</v>
      </c>
      <c r="O1" s="21">
        <f>SUBTOTAL(9,O3:O90)</f>
        <v>410374557</v>
      </c>
      <c r="P1" s="21">
        <f>SUBTOTAL(9,P3:P90)</f>
        <v>4122096</v>
      </c>
      <c r="Q1" s="21">
        <f>SUBTOTAL(9,Q3:Q90)</f>
        <v>644418</v>
      </c>
      <c r="R1" s="21">
        <f>SUBTOTAL(9,R3:R90)</f>
        <v>10844031</v>
      </c>
      <c r="S1" s="21"/>
      <c r="T1" s="21">
        <f>SUBTOTAL(9,T3:T90)</f>
        <v>394764012</v>
      </c>
      <c r="U1" s="21">
        <f>SUBTOTAL(9,U3:U90)</f>
        <v>10844031</v>
      </c>
      <c r="AI1" s="21">
        <f>SUBTOTAL(9,AI3:AI90)</f>
        <v>410374557</v>
      </c>
      <c r="AJ1" s="21">
        <f>SUBTOTAL(9,AJ3:AJ90)</f>
        <v>4766514</v>
      </c>
    </row>
    <row r="2" spans="1:38" ht="75" x14ac:dyDescent="0.25">
      <c r="A2" s="16" t="s">
        <v>81</v>
      </c>
      <c r="B2" s="16" t="s">
        <v>82</v>
      </c>
      <c r="C2" s="16" t="s">
        <v>134</v>
      </c>
      <c r="D2" s="16" t="s">
        <v>135</v>
      </c>
      <c r="E2" s="16" t="s">
        <v>83</v>
      </c>
      <c r="F2" s="16" t="s">
        <v>84</v>
      </c>
      <c r="G2" s="16" t="s">
        <v>85</v>
      </c>
      <c r="H2" s="16" t="s">
        <v>86</v>
      </c>
      <c r="I2" s="20" t="s">
        <v>87</v>
      </c>
      <c r="J2" s="16" t="s">
        <v>88</v>
      </c>
      <c r="K2" s="20" t="s">
        <v>136</v>
      </c>
      <c r="L2" s="26" t="s">
        <v>137</v>
      </c>
      <c r="M2" s="20" t="s">
        <v>138</v>
      </c>
      <c r="N2" s="16" t="s">
        <v>89</v>
      </c>
      <c r="O2" s="20" t="s">
        <v>90</v>
      </c>
      <c r="P2" s="16" t="s">
        <v>91</v>
      </c>
      <c r="Q2" s="20" t="s">
        <v>92</v>
      </c>
      <c r="R2" s="16" t="s">
        <v>139</v>
      </c>
      <c r="S2" s="20" t="s">
        <v>140</v>
      </c>
      <c r="T2" s="16" t="s">
        <v>93</v>
      </c>
      <c r="U2" s="16" t="s">
        <v>94</v>
      </c>
      <c r="V2" s="20" t="s">
        <v>141</v>
      </c>
      <c r="W2" s="16" t="s">
        <v>95</v>
      </c>
      <c r="X2" s="16" t="s">
        <v>96</v>
      </c>
      <c r="Y2" s="20" t="s">
        <v>142</v>
      </c>
      <c r="Z2" s="16" t="s">
        <v>97</v>
      </c>
      <c r="AA2" s="16" t="s">
        <v>98</v>
      </c>
      <c r="AB2" s="16" t="s">
        <v>99</v>
      </c>
      <c r="AC2" s="16" t="s">
        <v>100</v>
      </c>
      <c r="AD2" s="16" t="s">
        <v>101</v>
      </c>
      <c r="AE2" s="16" t="s">
        <v>102</v>
      </c>
      <c r="AF2" s="16" t="s">
        <v>103</v>
      </c>
      <c r="AG2" s="16" t="s">
        <v>104</v>
      </c>
      <c r="AH2" s="16" t="s">
        <v>105</v>
      </c>
      <c r="AI2" s="16" t="s">
        <v>106</v>
      </c>
      <c r="AJ2" s="16" t="s">
        <v>107</v>
      </c>
      <c r="AK2" s="16" t="s">
        <v>108</v>
      </c>
      <c r="AL2" s="16" t="s">
        <v>109</v>
      </c>
    </row>
    <row r="3" spans="1:38" x14ac:dyDescent="0.25">
      <c r="A3" s="17">
        <v>805026250</v>
      </c>
      <c r="B3" s="17" t="s">
        <v>110</v>
      </c>
      <c r="C3" s="17" t="s">
        <v>52</v>
      </c>
      <c r="D3" s="17">
        <v>231833</v>
      </c>
      <c r="E3" s="17"/>
      <c r="F3" s="17"/>
      <c r="G3" s="18">
        <v>44043</v>
      </c>
      <c r="H3" s="19">
        <v>18884</v>
      </c>
      <c r="I3" s="19">
        <v>18884</v>
      </c>
      <c r="J3" s="17" t="s">
        <v>111</v>
      </c>
      <c r="K3" s="17" t="s">
        <v>143</v>
      </c>
      <c r="L3" s="17"/>
      <c r="M3" s="17"/>
      <c r="N3" s="17" t="s">
        <v>112</v>
      </c>
      <c r="O3" s="17"/>
      <c r="P3" s="19"/>
      <c r="Q3" s="19"/>
      <c r="R3" s="19"/>
      <c r="S3" s="17"/>
      <c r="T3" s="19"/>
      <c r="U3" s="19"/>
      <c r="V3" s="17"/>
      <c r="W3" s="17"/>
      <c r="X3" s="17"/>
      <c r="Y3" s="17"/>
      <c r="Z3" s="17"/>
      <c r="AA3" s="18">
        <v>44123</v>
      </c>
      <c r="AB3" s="17"/>
      <c r="AC3" s="17"/>
      <c r="AD3" s="17"/>
      <c r="AE3" s="17"/>
      <c r="AF3" s="17"/>
      <c r="AG3" s="17"/>
      <c r="AH3" s="17"/>
      <c r="AI3" s="17"/>
      <c r="AJ3" s="19"/>
      <c r="AK3" s="17"/>
      <c r="AL3" s="17"/>
    </row>
    <row r="4" spans="1:38" x14ac:dyDescent="0.25">
      <c r="A4" s="17">
        <v>805026250</v>
      </c>
      <c r="B4" s="17" t="s">
        <v>110</v>
      </c>
      <c r="C4" s="17" t="s">
        <v>52</v>
      </c>
      <c r="D4" s="17">
        <v>256914</v>
      </c>
      <c r="E4" s="17" t="s">
        <v>52</v>
      </c>
      <c r="F4" s="17">
        <v>256914</v>
      </c>
      <c r="G4" s="18">
        <v>44560</v>
      </c>
      <c r="H4" s="19">
        <v>712674</v>
      </c>
      <c r="I4" s="19">
        <v>712674</v>
      </c>
      <c r="J4" s="17" t="s">
        <v>113</v>
      </c>
      <c r="K4" s="17" t="s">
        <v>148</v>
      </c>
      <c r="L4" s="17"/>
      <c r="M4" s="17"/>
      <c r="N4" s="17" t="s">
        <v>114</v>
      </c>
      <c r="O4" s="19">
        <v>712674</v>
      </c>
      <c r="P4" s="19">
        <v>0</v>
      </c>
      <c r="Q4" s="19">
        <v>0</v>
      </c>
      <c r="R4" s="19">
        <v>0</v>
      </c>
      <c r="S4" s="17"/>
      <c r="T4" s="19">
        <v>712674</v>
      </c>
      <c r="U4" s="19">
        <v>0</v>
      </c>
      <c r="V4" s="17"/>
      <c r="W4" s="17"/>
      <c r="X4" s="17"/>
      <c r="Y4" s="17"/>
      <c r="Z4" s="22">
        <v>212473114001613</v>
      </c>
      <c r="AA4" s="18">
        <v>44582</v>
      </c>
      <c r="AB4" s="17"/>
      <c r="AC4" s="17">
        <v>2</v>
      </c>
      <c r="AD4" s="17"/>
      <c r="AE4" s="17"/>
      <c r="AF4" s="17">
        <v>2</v>
      </c>
      <c r="AG4" s="17">
        <v>20220518</v>
      </c>
      <c r="AH4" s="17">
        <v>20220503</v>
      </c>
      <c r="AI4" s="19">
        <v>712674</v>
      </c>
      <c r="AJ4" s="19">
        <v>0</v>
      </c>
      <c r="AK4" s="17"/>
      <c r="AL4" s="17">
        <v>20220804</v>
      </c>
    </row>
    <row r="5" spans="1:38" x14ac:dyDescent="0.25">
      <c r="A5" s="17">
        <v>805026250</v>
      </c>
      <c r="B5" s="17" t="s">
        <v>110</v>
      </c>
      <c r="C5" s="17" t="s">
        <v>52</v>
      </c>
      <c r="D5" s="17">
        <v>232236</v>
      </c>
      <c r="E5" s="17" t="s">
        <v>52</v>
      </c>
      <c r="F5" s="17">
        <v>232236</v>
      </c>
      <c r="G5" s="18">
        <v>44064</v>
      </c>
      <c r="H5" s="19">
        <v>1805107</v>
      </c>
      <c r="I5" s="19">
        <v>1642283</v>
      </c>
      <c r="J5" s="17" t="s">
        <v>113</v>
      </c>
      <c r="K5" s="17" t="s">
        <v>148</v>
      </c>
      <c r="L5" s="17"/>
      <c r="M5" s="17"/>
      <c r="N5" s="17" t="s">
        <v>114</v>
      </c>
      <c r="O5" s="19">
        <v>1805107</v>
      </c>
      <c r="P5" s="19">
        <v>0</v>
      </c>
      <c r="Q5" s="19">
        <v>0</v>
      </c>
      <c r="R5" s="19">
        <v>0</v>
      </c>
      <c r="S5" s="17"/>
      <c r="T5" s="19">
        <v>1805107</v>
      </c>
      <c r="U5" s="19">
        <v>0</v>
      </c>
      <c r="V5" s="17"/>
      <c r="W5" s="17"/>
      <c r="X5" s="17"/>
      <c r="Y5" s="17"/>
      <c r="Z5" s="22">
        <v>200483071321437</v>
      </c>
      <c r="AA5" s="18">
        <v>44166</v>
      </c>
      <c r="AB5" s="17"/>
      <c r="AC5" s="17">
        <v>2</v>
      </c>
      <c r="AD5" s="17"/>
      <c r="AE5" s="17"/>
      <c r="AF5" s="17">
        <v>3</v>
      </c>
      <c r="AG5" s="17">
        <v>20220518</v>
      </c>
      <c r="AH5" s="17">
        <v>20220503</v>
      </c>
      <c r="AI5" s="19">
        <v>1805107</v>
      </c>
      <c r="AJ5" s="19">
        <v>0</v>
      </c>
      <c r="AK5" s="17"/>
      <c r="AL5" s="17">
        <v>20220804</v>
      </c>
    </row>
    <row r="6" spans="1:38" x14ac:dyDescent="0.25">
      <c r="A6" s="17">
        <v>805026250</v>
      </c>
      <c r="B6" s="17" t="s">
        <v>110</v>
      </c>
      <c r="C6" s="17" t="s">
        <v>52</v>
      </c>
      <c r="D6" s="17">
        <v>235819</v>
      </c>
      <c r="E6" s="17" t="s">
        <v>52</v>
      </c>
      <c r="F6" s="17">
        <v>235819</v>
      </c>
      <c r="G6" s="18">
        <v>44124</v>
      </c>
      <c r="H6" s="19">
        <v>11331246</v>
      </c>
      <c r="I6" s="19">
        <v>493500</v>
      </c>
      <c r="J6" s="17" t="s">
        <v>113</v>
      </c>
      <c r="K6" s="17" t="s">
        <v>148</v>
      </c>
      <c r="L6" s="17"/>
      <c r="M6" s="17"/>
      <c r="N6" s="17" t="s">
        <v>114</v>
      </c>
      <c r="O6" s="19">
        <v>11331246</v>
      </c>
      <c r="P6" s="19">
        <v>0</v>
      </c>
      <c r="Q6" s="19">
        <v>0</v>
      </c>
      <c r="R6" s="19">
        <v>0</v>
      </c>
      <c r="S6" s="17"/>
      <c r="T6" s="19">
        <v>11331246</v>
      </c>
      <c r="U6" s="19">
        <v>0</v>
      </c>
      <c r="V6" s="17"/>
      <c r="W6" s="17"/>
      <c r="X6" s="17"/>
      <c r="Y6" s="17"/>
      <c r="Z6" s="22">
        <v>202528516454102</v>
      </c>
      <c r="AA6" s="18">
        <v>44141</v>
      </c>
      <c r="AB6" s="17"/>
      <c r="AC6" s="17">
        <v>2</v>
      </c>
      <c r="AD6" s="17"/>
      <c r="AE6" s="17"/>
      <c r="AF6" s="17">
        <v>2</v>
      </c>
      <c r="AG6" s="17">
        <v>20220430</v>
      </c>
      <c r="AH6" s="17">
        <v>20220412</v>
      </c>
      <c r="AI6" s="19">
        <v>11331246</v>
      </c>
      <c r="AJ6" s="19">
        <v>0</v>
      </c>
      <c r="AK6" s="17"/>
      <c r="AL6" s="17">
        <v>20220804</v>
      </c>
    </row>
    <row r="7" spans="1:38" x14ac:dyDescent="0.25">
      <c r="A7" s="17">
        <v>805026250</v>
      </c>
      <c r="B7" s="17" t="s">
        <v>110</v>
      </c>
      <c r="C7" s="17" t="s">
        <v>52</v>
      </c>
      <c r="D7" s="17">
        <v>260659</v>
      </c>
      <c r="E7" s="17" t="s">
        <v>52</v>
      </c>
      <c r="F7" s="17">
        <v>260659</v>
      </c>
      <c r="G7" s="18">
        <v>44662</v>
      </c>
      <c r="H7" s="19">
        <v>1052000</v>
      </c>
      <c r="I7" s="19">
        <v>1052000</v>
      </c>
      <c r="J7" s="17" t="s">
        <v>113</v>
      </c>
      <c r="K7" s="17" t="s">
        <v>148</v>
      </c>
      <c r="L7" s="17"/>
      <c r="M7" s="17"/>
      <c r="N7" s="17" t="s">
        <v>114</v>
      </c>
      <c r="O7" s="19">
        <v>1052000</v>
      </c>
      <c r="P7" s="19">
        <v>0</v>
      </c>
      <c r="Q7" s="19">
        <v>0</v>
      </c>
      <c r="R7" s="19">
        <v>0</v>
      </c>
      <c r="S7" s="17"/>
      <c r="T7" s="19">
        <v>1052000</v>
      </c>
      <c r="U7" s="19">
        <v>0</v>
      </c>
      <c r="V7" s="17"/>
      <c r="W7" s="17"/>
      <c r="X7" s="17"/>
      <c r="Y7" s="17"/>
      <c r="Z7" s="22">
        <v>203073067599432</v>
      </c>
      <c r="AA7" s="18">
        <v>44691</v>
      </c>
      <c r="AB7" s="17"/>
      <c r="AC7" s="17">
        <v>2</v>
      </c>
      <c r="AD7" s="17"/>
      <c r="AE7" s="17"/>
      <c r="AF7" s="17">
        <v>1</v>
      </c>
      <c r="AG7" s="17">
        <v>20220530</v>
      </c>
      <c r="AH7" s="17">
        <v>20220510</v>
      </c>
      <c r="AI7" s="19">
        <v>1052000</v>
      </c>
      <c r="AJ7" s="19">
        <v>0</v>
      </c>
      <c r="AK7" s="17"/>
      <c r="AL7" s="17">
        <v>20220804</v>
      </c>
    </row>
    <row r="8" spans="1:38" x14ac:dyDescent="0.25">
      <c r="A8" s="17">
        <v>805026250</v>
      </c>
      <c r="B8" s="17" t="s">
        <v>110</v>
      </c>
      <c r="C8" s="17" t="s">
        <v>52</v>
      </c>
      <c r="D8" s="17">
        <v>254266</v>
      </c>
      <c r="E8" s="17" t="s">
        <v>52</v>
      </c>
      <c r="F8" s="17">
        <v>254266</v>
      </c>
      <c r="G8" s="18">
        <v>44499</v>
      </c>
      <c r="H8" s="19">
        <v>270699</v>
      </c>
      <c r="I8" s="19">
        <v>270699</v>
      </c>
      <c r="J8" s="17" t="s">
        <v>113</v>
      </c>
      <c r="K8" s="17" t="s">
        <v>148</v>
      </c>
      <c r="L8" s="17"/>
      <c r="M8" s="17"/>
      <c r="N8" s="17" t="s">
        <v>114</v>
      </c>
      <c r="O8" s="19">
        <v>270699</v>
      </c>
      <c r="P8" s="19">
        <v>0</v>
      </c>
      <c r="Q8" s="19">
        <v>0</v>
      </c>
      <c r="R8" s="19">
        <v>0</v>
      </c>
      <c r="S8" s="17"/>
      <c r="T8" s="19">
        <v>270699</v>
      </c>
      <c r="U8" s="19">
        <v>0</v>
      </c>
      <c r="V8" s="17"/>
      <c r="W8" s="17"/>
      <c r="X8" s="17"/>
      <c r="Y8" s="17"/>
      <c r="Z8" s="22">
        <v>212608516627825</v>
      </c>
      <c r="AA8" s="18">
        <v>44503</v>
      </c>
      <c r="AB8" s="17"/>
      <c r="AC8" s="17">
        <v>2</v>
      </c>
      <c r="AD8" s="17"/>
      <c r="AE8" s="17"/>
      <c r="AF8" s="17">
        <v>1</v>
      </c>
      <c r="AG8" s="17">
        <v>20211130</v>
      </c>
      <c r="AH8" s="17">
        <v>20211122</v>
      </c>
      <c r="AI8" s="19">
        <v>270699</v>
      </c>
      <c r="AJ8" s="19">
        <v>0</v>
      </c>
      <c r="AK8" s="17"/>
      <c r="AL8" s="17">
        <v>20220804</v>
      </c>
    </row>
    <row r="9" spans="1:38" x14ac:dyDescent="0.25">
      <c r="A9" s="17">
        <v>805026250</v>
      </c>
      <c r="B9" s="17" t="s">
        <v>110</v>
      </c>
      <c r="C9" s="17" t="s">
        <v>52</v>
      </c>
      <c r="D9" s="17">
        <v>254268</v>
      </c>
      <c r="E9" s="17" t="s">
        <v>52</v>
      </c>
      <c r="F9" s="17">
        <v>254268</v>
      </c>
      <c r="G9" s="18">
        <v>44502</v>
      </c>
      <c r="H9" s="19">
        <v>2249522</v>
      </c>
      <c r="I9" s="19">
        <v>2249522</v>
      </c>
      <c r="J9" s="17" t="s">
        <v>113</v>
      </c>
      <c r="K9" s="17" t="s">
        <v>148</v>
      </c>
      <c r="L9" s="17"/>
      <c r="M9" s="17"/>
      <c r="N9" s="17" t="s">
        <v>114</v>
      </c>
      <c r="O9" s="19">
        <v>2249522</v>
      </c>
      <c r="P9" s="19">
        <v>0</v>
      </c>
      <c r="Q9" s="19">
        <v>0</v>
      </c>
      <c r="R9" s="19">
        <v>0</v>
      </c>
      <c r="S9" s="17"/>
      <c r="T9" s="19">
        <v>2249522</v>
      </c>
      <c r="U9" s="19">
        <v>0</v>
      </c>
      <c r="V9" s="17"/>
      <c r="W9" s="17"/>
      <c r="X9" s="17"/>
      <c r="Y9" s="17"/>
      <c r="Z9" s="22">
        <v>212073114518042</v>
      </c>
      <c r="AA9" s="18">
        <v>44508</v>
      </c>
      <c r="AB9" s="17"/>
      <c r="AC9" s="17">
        <v>2</v>
      </c>
      <c r="AD9" s="17"/>
      <c r="AE9" s="17"/>
      <c r="AF9" s="17">
        <v>1</v>
      </c>
      <c r="AG9" s="17">
        <v>20211130</v>
      </c>
      <c r="AH9" s="17">
        <v>20211122</v>
      </c>
      <c r="AI9" s="19">
        <v>2249522</v>
      </c>
      <c r="AJ9" s="19">
        <v>0</v>
      </c>
      <c r="AK9" s="17"/>
      <c r="AL9" s="17">
        <v>20220804</v>
      </c>
    </row>
    <row r="10" spans="1:38" x14ac:dyDescent="0.25">
      <c r="A10" s="17">
        <v>805026250</v>
      </c>
      <c r="B10" s="17" t="s">
        <v>110</v>
      </c>
      <c r="C10" s="17" t="s">
        <v>52</v>
      </c>
      <c r="D10" s="17">
        <v>250550</v>
      </c>
      <c r="E10" s="17" t="s">
        <v>52</v>
      </c>
      <c r="F10" s="17">
        <v>250550</v>
      </c>
      <c r="G10" s="18">
        <v>44425</v>
      </c>
      <c r="H10" s="19">
        <v>1701492</v>
      </c>
      <c r="I10" s="19">
        <v>1701492</v>
      </c>
      <c r="J10" s="17" t="s">
        <v>113</v>
      </c>
      <c r="K10" s="17" t="s">
        <v>148</v>
      </c>
      <c r="L10" s="17"/>
      <c r="M10" s="17"/>
      <c r="N10" s="17" t="s">
        <v>114</v>
      </c>
      <c r="O10" s="19">
        <v>1701492</v>
      </c>
      <c r="P10" s="19">
        <v>0</v>
      </c>
      <c r="Q10" s="19">
        <v>0</v>
      </c>
      <c r="R10" s="19">
        <v>0</v>
      </c>
      <c r="S10" s="17"/>
      <c r="T10" s="19">
        <v>1701492</v>
      </c>
      <c r="U10" s="19">
        <v>0</v>
      </c>
      <c r="V10" s="17"/>
      <c r="W10" s="17"/>
      <c r="X10" s="17"/>
      <c r="Y10" s="17"/>
      <c r="Z10" s="22">
        <v>211748516827686</v>
      </c>
      <c r="AA10" s="18">
        <v>44433</v>
      </c>
      <c r="AB10" s="17"/>
      <c r="AC10" s="17">
        <v>2</v>
      </c>
      <c r="AD10" s="17"/>
      <c r="AE10" s="17"/>
      <c r="AF10" s="17">
        <v>2</v>
      </c>
      <c r="AG10" s="17">
        <v>20211106</v>
      </c>
      <c r="AH10" s="17">
        <v>20211015</v>
      </c>
      <c r="AI10" s="19">
        <v>1701492</v>
      </c>
      <c r="AJ10" s="19">
        <v>0</v>
      </c>
      <c r="AK10" s="17"/>
      <c r="AL10" s="17">
        <v>20220804</v>
      </c>
    </row>
    <row r="11" spans="1:38" x14ac:dyDescent="0.25">
      <c r="A11" s="17">
        <v>805026250</v>
      </c>
      <c r="B11" s="17" t="s">
        <v>110</v>
      </c>
      <c r="C11" s="17" t="s">
        <v>52</v>
      </c>
      <c r="D11" s="17">
        <v>251329</v>
      </c>
      <c r="E11" s="17" t="s">
        <v>52</v>
      </c>
      <c r="F11" s="17">
        <v>251329</v>
      </c>
      <c r="G11" s="18">
        <v>44439</v>
      </c>
      <c r="H11" s="19">
        <v>1409290</v>
      </c>
      <c r="I11" s="19">
        <v>1409290</v>
      </c>
      <c r="J11" s="17" t="s">
        <v>113</v>
      </c>
      <c r="K11" s="17" t="s">
        <v>148</v>
      </c>
      <c r="L11" s="17"/>
      <c r="M11" s="17"/>
      <c r="N11" s="17" t="s">
        <v>114</v>
      </c>
      <c r="O11" s="19">
        <v>1409290</v>
      </c>
      <c r="P11" s="19">
        <v>0</v>
      </c>
      <c r="Q11" s="19">
        <v>0</v>
      </c>
      <c r="R11" s="19">
        <v>0</v>
      </c>
      <c r="S11" s="17"/>
      <c r="T11" s="19">
        <v>1409290</v>
      </c>
      <c r="U11" s="19">
        <v>0</v>
      </c>
      <c r="V11" s="17"/>
      <c r="W11" s="17"/>
      <c r="X11" s="17"/>
      <c r="Y11" s="17"/>
      <c r="Z11" s="22">
        <v>211883114330891</v>
      </c>
      <c r="AA11" s="18">
        <v>44455</v>
      </c>
      <c r="AB11" s="17"/>
      <c r="AC11" s="17">
        <v>2</v>
      </c>
      <c r="AD11" s="17"/>
      <c r="AE11" s="17"/>
      <c r="AF11" s="17">
        <v>1</v>
      </c>
      <c r="AG11" s="17">
        <v>20211030</v>
      </c>
      <c r="AH11" s="17">
        <v>20211021</v>
      </c>
      <c r="AI11" s="19">
        <v>1409290</v>
      </c>
      <c r="AJ11" s="19">
        <v>0</v>
      </c>
      <c r="AK11" s="17"/>
      <c r="AL11" s="17">
        <v>20220804</v>
      </c>
    </row>
    <row r="12" spans="1:38" x14ac:dyDescent="0.25">
      <c r="A12" s="17">
        <v>805026250</v>
      </c>
      <c r="B12" s="17" t="s">
        <v>110</v>
      </c>
      <c r="C12" s="17" t="s">
        <v>52</v>
      </c>
      <c r="D12" s="17">
        <v>252514</v>
      </c>
      <c r="E12" s="17" t="s">
        <v>52</v>
      </c>
      <c r="F12" s="17">
        <v>252514</v>
      </c>
      <c r="G12" s="18">
        <v>44467</v>
      </c>
      <c r="H12" s="19">
        <v>1492595</v>
      </c>
      <c r="I12" s="19">
        <v>1492595</v>
      </c>
      <c r="J12" s="17" t="s">
        <v>113</v>
      </c>
      <c r="K12" s="17" t="s">
        <v>148</v>
      </c>
      <c r="L12" s="17"/>
      <c r="M12" s="17"/>
      <c r="N12" s="17" t="s">
        <v>114</v>
      </c>
      <c r="O12" s="19">
        <v>1492595</v>
      </c>
      <c r="P12" s="19">
        <v>0</v>
      </c>
      <c r="Q12" s="19">
        <v>0</v>
      </c>
      <c r="R12" s="19">
        <v>0</v>
      </c>
      <c r="S12" s="17"/>
      <c r="T12" s="19">
        <v>1492595</v>
      </c>
      <c r="U12" s="19">
        <v>0</v>
      </c>
      <c r="V12" s="17"/>
      <c r="W12" s="17"/>
      <c r="X12" s="17"/>
      <c r="Y12" s="17"/>
      <c r="Z12" s="22">
        <v>211033114567280</v>
      </c>
      <c r="AA12" s="18">
        <v>44482</v>
      </c>
      <c r="AB12" s="17"/>
      <c r="AC12" s="17">
        <v>2</v>
      </c>
      <c r="AD12" s="17"/>
      <c r="AE12" s="17"/>
      <c r="AF12" s="17">
        <v>1</v>
      </c>
      <c r="AG12" s="17">
        <v>20211030</v>
      </c>
      <c r="AH12" s="17">
        <v>20211012</v>
      </c>
      <c r="AI12" s="19">
        <v>1492595</v>
      </c>
      <c r="AJ12" s="19">
        <v>0</v>
      </c>
      <c r="AK12" s="17"/>
      <c r="AL12" s="17">
        <v>20220804</v>
      </c>
    </row>
    <row r="13" spans="1:38" x14ac:dyDescent="0.25">
      <c r="A13" s="17">
        <v>805026250</v>
      </c>
      <c r="B13" s="17" t="s">
        <v>110</v>
      </c>
      <c r="C13" s="17" t="s">
        <v>52</v>
      </c>
      <c r="D13" s="17">
        <v>252549</v>
      </c>
      <c r="E13" s="17" t="s">
        <v>52</v>
      </c>
      <c r="F13" s="17">
        <v>252549</v>
      </c>
      <c r="G13" s="18">
        <v>44467</v>
      </c>
      <c r="H13" s="19">
        <v>2496219</v>
      </c>
      <c r="I13" s="19">
        <v>2450450</v>
      </c>
      <c r="J13" s="17" t="s">
        <v>113</v>
      </c>
      <c r="K13" s="17" t="s">
        <v>148</v>
      </c>
      <c r="L13" s="17"/>
      <c r="M13" s="17"/>
      <c r="N13" s="17" t="s">
        <v>114</v>
      </c>
      <c r="O13" s="19">
        <v>2496219</v>
      </c>
      <c r="P13" s="19">
        <v>0</v>
      </c>
      <c r="Q13" s="19">
        <v>0</v>
      </c>
      <c r="R13" s="19">
        <v>0</v>
      </c>
      <c r="S13" s="17"/>
      <c r="T13" s="19">
        <v>2496219</v>
      </c>
      <c r="U13" s="19">
        <v>0</v>
      </c>
      <c r="V13" s="17"/>
      <c r="W13" s="17"/>
      <c r="X13" s="17"/>
      <c r="Y13" s="17"/>
      <c r="Z13" s="22">
        <v>210713112314200</v>
      </c>
      <c r="AA13" s="18">
        <v>44482</v>
      </c>
      <c r="AB13" s="17"/>
      <c r="AC13" s="17">
        <v>2</v>
      </c>
      <c r="AD13" s="17"/>
      <c r="AE13" s="17"/>
      <c r="AF13" s="17">
        <v>1</v>
      </c>
      <c r="AG13" s="17">
        <v>20211030</v>
      </c>
      <c r="AH13" s="17">
        <v>20211012</v>
      </c>
      <c r="AI13" s="19">
        <v>2496219</v>
      </c>
      <c r="AJ13" s="19">
        <v>0</v>
      </c>
      <c r="AK13" s="17"/>
      <c r="AL13" s="17">
        <v>20220804</v>
      </c>
    </row>
    <row r="14" spans="1:38" x14ac:dyDescent="0.25">
      <c r="A14" s="17">
        <v>805026250</v>
      </c>
      <c r="B14" s="17" t="s">
        <v>110</v>
      </c>
      <c r="C14" s="17" t="s">
        <v>52</v>
      </c>
      <c r="D14" s="17">
        <v>253560</v>
      </c>
      <c r="E14" s="17" t="s">
        <v>52</v>
      </c>
      <c r="F14" s="17">
        <v>253560</v>
      </c>
      <c r="G14" s="18">
        <v>44485</v>
      </c>
      <c r="H14" s="19">
        <v>1726533</v>
      </c>
      <c r="I14" s="19">
        <v>1726533</v>
      </c>
      <c r="J14" s="17" t="s">
        <v>113</v>
      </c>
      <c r="K14" s="17" t="s">
        <v>148</v>
      </c>
      <c r="L14" s="17"/>
      <c r="M14" s="17"/>
      <c r="N14" s="17" t="s">
        <v>114</v>
      </c>
      <c r="O14" s="19">
        <v>1726533</v>
      </c>
      <c r="P14" s="19">
        <v>0</v>
      </c>
      <c r="Q14" s="19">
        <v>0</v>
      </c>
      <c r="R14" s="19">
        <v>0</v>
      </c>
      <c r="S14" s="17"/>
      <c r="T14" s="19">
        <v>1726533</v>
      </c>
      <c r="U14" s="19">
        <v>0</v>
      </c>
      <c r="V14" s="17"/>
      <c r="W14" s="17"/>
      <c r="X14" s="17"/>
      <c r="Y14" s="17"/>
      <c r="Z14" s="22">
        <v>211273114295806</v>
      </c>
      <c r="AA14" s="18">
        <v>44503</v>
      </c>
      <c r="AB14" s="17"/>
      <c r="AC14" s="17">
        <v>2</v>
      </c>
      <c r="AD14" s="17"/>
      <c r="AE14" s="17"/>
      <c r="AF14" s="17">
        <v>1</v>
      </c>
      <c r="AG14" s="17">
        <v>20211130</v>
      </c>
      <c r="AH14" s="17">
        <v>20211122</v>
      </c>
      <c r="AI14" s="19">
        <v>1726533</v>
      </c>
      <c r="AJ14" s="19">
        <v>0</v>
      </c>
      <c r="AK14" s="17"/>
      <c r="AL14" s="17">
        <v>20220804</v>
      </c>
    </row>
    <row r="15" spans="1:38" x14ac:dyDescent="0.25">
      <c r="A15" s="17">
        <v>805026250</v>
      </c>
      <c r="B15" s="17" t="s">
        <v>110</v>
      </c>
      <c r="C15" s="17" t="s">
        <v>52</v>
      </c>
      <c r="D15" s="17">
        <v>254136</v>
      </c>
      <c r="E15" s="17" t="s">
        <v>52</v>
      </c>
      <c r="F15" s="17">
        <v>254136</v>
      </c>
      <c r="G15" s="18">
        <v>44498</v>
      </c>
      <c r="H15" s="19">
        <v>718109</v>
      </c>
      <c r="I15" s="19">
        <v>718109</v>
      </c>
      <c r="J15" s="17" t="s">
        <v>113</v>
      </c>
      <c r="K15" s="17" t="s">
        <v>148</v>
      </c>
      <c r="L15" s="17"/>
      <c r="M15" s="17"/>
      <c r="N15" s="17" t="s">
        <v>114</v>
      </c>
      <c r="O15" s="19">
        <v>718109</v>
      </c>
      <c r="P15" s="19">
        <v>0</v>
      </c>
      <c r="Q15" s="19">
        <v>0</v>
      </c>
      <c r="R15" s="19">
        <v>0</v>
      </c>
      <c r="S15" s="17"/>
      <c r="T15" s="19">
        <v>718109</v>
      </c>
      <c r="U15" s="19">
        <v>0</v>
      </c>
      <c r="V15" s="17"/>
      <c r="W15" s="17"/>
      <c r="X15" s="17"/>
      <c r="Y15" s="17"/>
      <c r="Z15" s="22">
        <v>212813114571909</v>
      </c>
      <c r="AA15" s="18">
        <v>44522</v>
      </c>
      <c r="AB15" s="17"/>
      <c r="AC15" s="17">
        <v>2</v>
      </c>
      <c r="AD15" s="17"/>
      <c r="AE15" s="17"/>
      <c r="AF15" s="17">
        <v>1</v>
      </c>
      <c r="AG15" s="17">
        <v>20211130</v>
      </c>
      <c r="AH15" s="17">
        <v>20211122</v>
      </c>
      <c r="AI15" s="19">
        <v>718109</v>
      </c>
      <c r="AJ15" s="19">
        <v>0</v>
      </c>
      <c r="AK15" s="17"/>
      <c r="AL15" s="17">
        <v>20220804</v>
      </c>
    </row>
    <row r="16" spans="1:38" x14ac:dyDescent="0.25">
      <c r="A16" s="17">
        <v>805026250</v>
      </c>
      <c r="B16" s="17" t="s">
        <v>110</v>
      </c>
      <c r="C16" s="17" t="s">
        <v>52</v>
      </c>
      <c r="D16" s="17">
        <v>248460</v>
      </c>
      <c r="E16" s="17" t="s">
        <v>52</v>
      </c>
      <c r="F16" s="17">
        <v>248460</v>
      </c>
      <c r="G16" s="18">
        <v>44362</v>
      </c>
      <c r="H16" s="19">
        <v>335980</v>
      </c>
      <c r="I16" s="19">
        <v>262064</v>
      </c>
      <c r="J16" s="17" t="s">
        <v>113</v>
      </c>
      <c r="K16" s="17" t="s">
        <v>148</v>
      </c>
      <c r="L16" s="17"/>
      <c r="M16" s="17"/>
      <c r="N16" s="17" t="s">
        <v>114</v>
      </c>
      <c r="O16" s="19">
        <v>335980</v>
      </c>
      <c r="P16" s="19">
        <v>0</v>
      </c>
      <c r="Q16" s="19">
        <v>0</v>
      </c>
      <c r="R16" s="19">
        <v>0</v>
      </c>
      <c r="S16" s="17"/>
      <c r="T16" s="19">
        <v>335980</v>
      </c>
      <c r="U16" s="19">
        <v>0</v>
      </c>
      <c r="V16" s="17"/>
      <c r="W16" s="17"/>
      <c r="X16" s="17"/>
      <c r="Y16" s="17"/>
      <c r="Z16" s="22">
        <v>211348516457022</v>
      </c>
      <c r="AA16" s="18">
        <v>44364</v>
      </c>
      <c r="AB16" s="17"/>
      <c r="AC16" s="17">
        <v>2</v>
      </c>
      <c r="AD16" s="17"/>
      <c r="AE16" s="17"/>
      <c r="AF16" s="17">
        <v>1</v>
      </c>
      <c r="AG16" s="17">
        <v>20210730</v>
      </c>
      <c r="AH16" s="17">
        <v>20210707</v>
      </c>
      <c r="AI16" s="19">
        <v>335980</v>
      </c>
      <c r="AJ16" s="19">
        <v>0</v>
      </c>
      <c r="AK16" s="17"/>
      <c r="AL16" s="17">
        <v>20220804</v>
      </c>
    </row>
    <row r="17" spans="1:38" x14ac:dyDescent="0.25">
      <c r="A17" s="17">
        <v>805026250</v>
      </c>
      <c r="B17" s="17" t="s">
        <v>110</v>
      </c>
      <c r="C17" s="17" t="s">
        <v>52</v>
      </c>
      <c r="D17" s="17">
        <v>248692</v>
      </c>
      <c r="E17" s="17" t="s">
        <v>52</v>
      </c>
      <c r="F17" s="17">
        <v>248692</v>
      </c>
      <c r="G17" s="18">
        <v>44370</v>
      </c>
      <c r="H17" s="19">
        <v>631702</v>
      </c>
      <c r="I17" s="19">
        <v>530630</v>
      </c>
      <c r="J17" s="17" t="s">
        <v>113</v>
      </c>
      <c r="K17" s="17" t="s">
        <v>148</v>
      </c>
      <c r="L17" s="17"/>
      <c r="M17" s="17"/>
      <c r="N17" s="17" t="s">
        <v>114</v>
      </c>
      <c r="O17" s="19">
        <v>631702</v>
      </c>
      <c r="P17" s="19">
        <v>0</v>
      </c>
      <c r="Q17" s="19">
        <v>0</v>
      </c>
      <c r="R17" s="19">
        <v>0</v>
      </c>
      <c r="S17" s="17"/>
      <c r="T17" s="19">
        <v>631702</v>
      </c>
      <c r="U17" s="19">
        <v>0</v>
      </c>
      <c r="V17" s="17"/>
      <c r="W17" s="17"/>
      <c r="X17" s="17"/>
      <c r="Y17" s="17"/>
      <c r="Z17" s="22">
        <v>211168516685836</v>
      </c>
      <c r="AA17" s="18">
        <v>44378</v>
      </c>
      <c r="AB17" s="17"/>
      <c r="AC17" s="17">
        <v>2</v>
      </c>
      <c r="AD17" s="17"/>
      <c r="AE17" s="17"/>
      <c r="AF17" s="17">
        <v>1</v>
      </c>
      <c r="AG17" s="17">
        <v>20210730</v>
      </c>
      <c r="AH17" s="17">
        <v>20210708</v>
      </c>
      <c r="AI17" s="19">
        <v>631702</v>
      </c>
      <c r="AJ17" s="19">
        <v>0</v>
      </c>
      <c r="AK17" s="17"/>
      <c r="AL17" s="17">
        <v>20220804</v>
      </c>
    </row>
    <row r="18" spans="1:38" x14ac:dyDescent="0.25">
      <c r="A18" s="17">
        <v>805026250</v>
      </c>
      <c r="B18" s="17" t="s">
        <v>110</v>
      </c>
      <c r="C18" s="17" t="s">
        <v>52</v>
      </c>
      <c r="D18" s="17">
        <v>248967</v>
      </c>
      <c r="E18" s="17" t="s">
        <v>52</v>
      </c>
      <c r="F18" s="17">
        <v>248967</v>
      </c>
      <c r="G18" s="18">
        <v>44377</v>
      </c>
      <c r="H18" s="19">
        <v>317050</v>
      </c>
      <c r="I18" s="19">
        <v>317050</v>
      </c>
      <c r="J18" s="17" t="s">
        <v>113</v>
      </c>
      <c r="K18" s="17" t="s">
        <v>148</v>
      </c>
      <c r="L18" s="17"/>
      <c r="M18" s="17"/>
      <c r="N18" s="17" t="s">
        <v>114</v>
      </c>
      <c r="O18" s="19">
        <v>317050</v>
      </c>
      <c r="P18" s="19">
        <v>0</v>
      </c>
      <c r="Q18" s="19">
        <v>0</v>
      </c>
      <c r="R18" s="19">
        <v>0</v>
      </c>
      <c r="S18" s="17"/>
      <c r="T18" s="19">
        <v>317050</v>
      </c>
      <c r="U18" s="19">
        <v>0</v>
      </c>
      <c r="V18" s="17"/>
      <c r="W18" s="17"/>
      <c r="X18" s="17"/>
      <c r="Y18" s="17"/>
      <c r="Z18" s="22">
        <v>211748532494951</v>
      </c>
      <c r="AA18" s="18">
        <v>44508</v>
      </c>
      <c r="AB18" s="17"/>
      <c r="AC18" s="17">
        <v>2</v>
      </c>
      <c r="AD18" s="17"/>
      <c r="AE18" s="17"/>
      <c r="AF18" s="17">
        <v>2</v>
      </c>
      <c r="AG18" s="17">
        <v>20220430</v>
      </c>
      <c r="AH18" s="17">
        <v>20220412</v>
      </c>
      <c r="AI18" s="19">
        <v>317050</v>
      </c>
      <c r="AJ18" s="19">
        <v>0</v>
      </c>
      <c r="AK18" s="17"/>
      <c r="AL18" s="17">
        <v>20220804</v>
      </c>
    </row>
    <row r="19" spans="1:38" x14ac:dyDescent="0.25">
      <c r="A19" s="17">
        <v>805026250</v>
      </c>
      <c r="B19" s="17" t="s">
        <v>110</v>
      </c>
      <c r="C19" s="17" t="s">
        <v>52</v>
      </c>
      <c r="D19" s="17">
        <v>258444</v>
      </c>
      <c r="E19" s="17" t="s">
        <v>52</v>
      </c>
      <c r="F19" s="17">
        <v>258444</v>
      </c>
      <c r="G19" s="18">
        <v>44603</v>
      </c>
      <c r="H19" s="19">
        <v>557232</v>
      </c>
      <c r="I19" s="19">
        <v>557232</v>
      </c>
      <c r="J19" s="17" t="s">
        <v>113</v>
      </c>
      <c r="K19" s="17" t="s">
        <v>148</v>
      </c>
      <c r="L19" s="17"/>
      <c r="M19" s="17"/>
      <c r="N19" s="17" t="s">
        <v>114</v>
      </c>
      <c r="O19" s="19">
        <v>557232</v>
      </c>
      <c r="P19" s="19">
        <v>0</v>
      </c>
      <c r="Q19" s="19">
        <v>0</v>
      </c>
      <c r="R19" s="19">
        <v>0</v>
      </c>
      <c r="S19" s="17"/>
      <c r="T19" s="19">
        <v>557232</v>
      </c>
      <c r="U19" s="19">
        <v>0</v>
      </c>
      <c r="V19" s="17"/>
      <c r="W19" s="17"/>
      <c r="X19" s="17"/>
      <c r="Y19" s="17"/>
      <c r="Z19" s="22">
        <v>213088552365266</v>
      </c>
      <c r="AA19" s="18">
        <v>44606</v>
      </c>
      <c r="AB19" s="17"/>
      <c r="AC19" s="17">
        <v>2</v>
      </c>
      <c r="AD19" s="17"/>
      <c r="AE19" s="17"/>
      <c r="AF19" s="17">
        <v>1</v>
      </c>
      <c r="AG19" s="17">
        <v>20220228</v>
      </c>
      <c r="AH19" s="17">
        <v>20220214</v>
      </c>
      <c r="AI19" s="19">
        <v>557232</v>
      </c>
      <c r="AJ19" s="19">
        <v>0</v>
      </c>
      <c r="AK19" s="17"/>
      <c r="AL19" s="17">
        <v>20220804</v>
      </c>
    </row>
    <row r="20" spans="1:38" x14ac:dyDescent="0.25">
      <c r="A20" s="17">
        <v>805026250</v>
      </c>
      <c r="B20" s="17" t="s">
        <v>110</v>
      </c>
      <c r="C20" s="17" t="s">
        <v>52</v>
      </c>
      <c r="D20" s="17">
        <v>258914</v>
      </c>
      <c r="E20" s="17" t="s">
        <v>52</v>
      </c>
      <c r="F20" s="17">
        <v>258914</v>
      </c>
      <c r="G20" s="18">
        <v>44616</v>
      </c>
      <c r="H20" s="19">
        <v>7492000</v>
      </c>
      <c r="I20" s="19">
        <v>7492000</v>
      </c>
      <c r="J20" s="17" t="s">
        <v>113</v>
      </c>
      <c r="K20" s="17" t="s">
        <v>148</v>
      </c>
      <c r="L20" s="17"/>
      <c r="M20" s="17"/>
      <c r="N20" s="17" t="s">
        <v>114</v>
      </c>
      <c r="O20" s="19">
        <v>7492000</v>
      </c>
      <c r="P20" s="19">
        <v>0</v>
      </c>
      <c r="Q20" s="19">
        <v>0</v>
      </c>
      <c r="R20" s="19">
        <v>0</v>
      </c>
      <c r="S20" s="17"/>
      <c r="T20" s="19">
        <v>7492000</v>
      </c>
      <c r="U20" s="19">
        <v>0</v>
      </c>
      <c r="V20" s="17"/>
      <c r="W20" s="17"/>
      <c r="X20" s="17"/>
      <c r="Y20" s="17"/>
      <c r="Z20" s="22">
        <v>213483353568577</v>
      </c>
      <c r="AA20" s="18">
        <v>44628</v>
      </c>
      <c r="AB20" s="17"/>
      <c r="AC20" s="17">
        <v>2</v>
      </c>
      <c r="AD20" s="17"/>
      <c r="AE20" s="17"/>
      <c r="AF20" s="17">
        <v>1</v>
      </c>
      <c r="AG20" s="17">
        <v>20220330</v>
      </c>
      <c r="AH20" s="17">
        <v>20220308</v>
      </c>
      <c r="AI20" s="19">
        <v>7492000</v>
      </c>
      <c r="AJ20" s="19">
        <v>0</v>
      </c>
      <c r="AK20" s="17"/>
      <c r="AL20" s="17">
        <v>20220804</v>
      </c>
    </row>
    <row r="21" spans="1:38" x14ac:dyDescent="0.25">
      <c r="A21" s="17">
        <v>805026250</v>
      </c>
      <c r="B21" s="17" t="s">
        <v>110</v>
      </c>
      <c r="C21" s="17" t="s">
        <v>52</v>
      </c>
      <c r="D21" s="17">
        <v>259209</v>
      </c>
      <c r="E21" s="17" t="s">
        <v>52</v>
      </c>
      <c r="F21" s="17">
        <v>259209</v>
      </c>
      <c r="G21" s="18">
        <v>44623</v>
      </c>
      <c r="H21" s="19">
        <v>1028722</v>
      </c>
      <c r="I21" s="19">
        <v>1028722</v>
      </c>
      <c r="J21" s="17" t="s">
        <v>113</v>
      </c>
      <c r="K21" s="17" t="s">
        <v>148</v>
      </c>
      <c r="L21" s="17"/>
      <c r="M21" s="17"/>
      <c r="N21" s="17" t="s">
        <v>114</v>
      </c>
      <c r="O21" s="19">
        <v>1028722</v>
      </c>
      <c r="P21" s="19">
        <v>0</v>
      </c>
      <c r="Q21" s="19">
        <v>0</v>
      </c>
      <c r="R21" s="19">
        <v>0</v>
      </c>
      <c r="S21" s="17"/>
      <c r="T21" s="19">
        <v>1028722</v>
      </c>
      <c r="U21" s="19">
        <v>0</v>
      </c>
      <c r="V21" s="17"/>
      <c r="W21" s="17"/>
      <c r="X21" s="17"/>
      <c r="Y21" s="17"/>
      <c r="Z21" s="22">
        <v>220313114544950</v>
      </c>
      <c r="AA21" s="18">
        <v>44635</v>
      </c>
      <c r="AB21" s="17"/>
      <c r="AC21" s="17">
        <v>2</v>
      </c>
      <c r="AD21" s="17"/>
      <c r="AE21" s="17"/>
      <c r="AF21" s="17">
        <v>2</v>
      </c>
      <c r="AG21" s="17">
        <v>20220528</v>
      </c>
      <c r="AH21" s="17">
        <v>20220503</v>
      </c>
      <c r="AI21" s="19">
        <v>1028722</v>
      </c>
      <c r="AJ21" s="19">
        <v>0</v>
      </c>
      <c r="AK21" s="17"/>
      <c r="AL21" s="17">
        <v>20220804</v>
      </c>
    </row>
    <row r="22" spans="1:38" x14ac:dyDescent="0.25">
      <c r="A22" s="17">
        <v>805026250</v>
      </c>
      <c r="B22" s="17" t="s">
        <v>110</v>
      </c>
      <c r="C22" s="17" t="s">
        <v>52</v>
      </c>
      <c r="D22" s="17">
        <v>259288</v>
      </c>
      <c r="E22" s="17" t="s">
        <v>52</v>
      </c>
      <c r="F22" s="17">
        <v>259288</v>
      </c>
      <c r="G22" s="18">
        <v>44624</v>
      </c>
      <c r="H22" s="19">
        <v>19632</v>
      </c>
      <c r="I22" s="19">
        <v>19632</v>
      </c>
      <c r="J22" s="17" t="s">
        <v>113</v>
      </c>
      <c r="K22" s="17" t="s">
        <v>148</v>
      </c>
      <c r="L22" s="17"/>
      <c r="M22" s="17"/>
      <c r="N22" s="17" t="s">
        <v>114</v>
      </c>
      <c r="O22" s="19">
        <v>19632</v>
      </c>
      <c r="P22" s="19">
        <v>0</v>
      </c>
      <c r="Q22" s="19">
        <v>0</v>
      </c>
      <c r="R22" s="19">
        <v>0</v>
      </c>
      <c r="S22" s="17"/>
      <c r="T22" s="19">
        <v>19632</v>
      </c>
      <c r="U22" s="19">
        <v>0</v>
      </c>
      <c r="V22" s="17"/>
      <c r="W22" s="17"/>
      <c r="X22" s="17"/>
      <c r="Y22" s="17"/>
      <c r="Z22" s="22">
        <v>220383114516044</v>
      </c>
      <c r="AA22" s="18">
        <v>44635</v>
      </c>
      <c r="AB22" s="17"/>
      <c r="AC22" s="17">
        <v>2</v>
      </c>
      <c r="AD22" s="17"/>
      <c r="AE22" s="17"/>
      <c r="AF22" s="17">
        <v>1</v>
      </c>
      <c r="AG22" s="17">
        <v>20220430</v>
      </c>
      <c r="AH22" s="17">
        <v>20220404</v>
      </c>
      <c r="AI22" s="19">
        <v>19632</v>
      </c>
      <c r="AJ22" s="19">
        <v>0</v>
      </c>
      <c r="AK22" s="17"/>
      <c r="AL22" s="17">
        <v>20220804</v>
      </c>
    </row>
    <row r="23" spans="1:38" x14ac:dyDescent="0.25">
      <c r="A23" s="17">
        <v>805026250</v>
      </c>
      <c r="B23" s="17" t="s">
        <v>110</v>
      </c>
      <c r="C23" s="17" t="s">
        <v>52</v>
      </c>
      <c r="D23" s="17">
        <v>259290</v>
      </c>
      <c r="E23" s="17" t="s">
        <v>52</v>
      </c>
      <c r="F23" s="17">
        <v>259290</v>
      </c>
      <c r="G23" s="18">
        <v>44624</v>
      </c>
      <c r="H23" s="19">
        <v>40552</v>
      </c>
      <c r="I23" s="19">
        <v>40552</v>
      </c>
      <c r="J23" s="17" t="s">
        <v>113</v>
      </c>
      <c r="K23" s="17" t="s">
        <v>148</v>
      </c>
      <c r="L23" s="17"/>
      <c r="M23" s="17"/>
      <c r="N23" s="17" t="s">
        <v>114</v>
      </c>
      <c r="O23" s="19">
        <v>40552</v>
      </c>
      <c r="P23" s="19">
        <v>0</v>
      </c>
      <c r="Q23" s="19">
        <v>0</v>
      </c>
      <c r="R23" s="19">
        <v>0</v>
      </c>
      <c r="S23" s="17"/>
      <c r="T23" s="19">
        <v>40552</v>
      </c>
      <c r="U23" s="19">
        <v>0</v>
      </c>
      <c r="V23" s="17"/>
      <c r="W23" s="17"/>
      <c r="X23" s="17"/>
      <c r="Y23" s="17"/>
      <c r="Z23" s="22">
        <v>213438516622210</v>
      </c>
      <c r="AA23" s="18">
        <v>44635</v>
      </c>
      <c r="AB23" s="17"/>
      <c r="AC23" s="17">
        <v>2</v>
      </c>
      <c r="AD23" s="17"/>
      <c r="AE23" s="17"/>
      <c r="AF23" s="17">
        <v>1</v>
      </c>
      <c r="AG23" s="17">
        <v>20220430</v>
      </c>
      <c r="AH23" s="17">
        <v>20220404</v>
      </c>
      <c r="AI23" s="19">
        <v>40552</v>
      </c>
      <c r="AJ23" s="19">
        <v>0</v>
      </c>
      <c r="AK23" s="17"/>
      <c r="AL23" s="17">
        <v>20220804</v>
      </c>
    </row>
    <row r="24" spans="1:38" x14ac:dyDescent="0.25">
      <c r="A24" s="17">
        <v>805026250</v>
      </c>
      <c r="B24" s="17" t="s">
        <v>110</v>
      </c>
      <c r="C24" s="17" t="s">
        <v>52</v>
      </c>
      <c r="D24" s="17">
        <v>259803</v>
      </c>
      <c r="E24" s="17" t="s">
        <v>52</v>
      </c>
      <c r="F24" s="17">
        <v>259803</v>
      </c>
      <c r="G24" s="18">
        <v>44639</v>
      </c>
      <c r="H24" s="19">
        <v>1052090</v>
      </c>
      <c r="I24" s="19">
        <v>1052090</v>
      </c>
      <c r="J24" s="17" t="s">
        <v>113</v>
      </c>
      <c r="K24" s="17" t="s">
        <v>148</v>
      </c>
      <c r="L24" s="17"/>
      <c r="M24" s="17"/>
      <c r="N24" s="17" t="s">
        <v>114</v>
      </c>
      <c r="O24" s="19">
        <v>1052090</v>
      </c>
      <c r="P24" s="19">
        <v>0</v>
      </c>
      <c r="Q24" s="19">
        <v>0</v>
      </c>
      <c r="R24" s="19">
        <v>0</v>
      </c>
      <c r="S24" s="17"/>
      <c r="T24" s="19">
        <v>1052090</v>
      </c>
      <c r="U24" s="19">
        <v>0</v>
      </c>
      <c r="V24" s="17"/>
      <c r="W24" s="17"/>
      <c r="X24" s="17"/>
      <c r="Y24" s="17"/>
      <c r="Z24" s="22">
        <v>220343114523769</v>
      </c>
      <c r="AA24" s="18">
        <v>44642</v>
      </c>
      <c r="AB24" s="17"/>
      <c r="AC24" s="17">
        <v>2</v>
      </c>
      <c r="AD24" s="17"/>
      <c r="AE24" s="17"/>
      <c r="AF24" s="17">
        <v>2</v>
      </c>
      <c r="AG24" s="17">
        <v>20220518</v>
      </c>
      <c r="AH24" s="17">
        <v>20220503</v>
      </c>
      <c r="AI24" s="19">
        <v>1052090</v>
      </c>
      <c r="AJ24" s="19">
        <v>0</v>
      </c>
      <c r="AK24" s="17"/>
      <c r="AL24" s="17">
        <v>20220804</v>
      </c>
    </row>
    <row r="25" spans="1:38" x14ac:dyDescent="0.25">
      <c r="A25" s="17">
        <v>805026250</v>
      </c>
      <c r="B25" s="17" t="s">
        <v>110</v>
      </c>
      <c r="C25" s="17" t="s">
        <v>52</v>
      </c>
      <c r="D25" s="17">
        <v>259806</v>
      </c>
      <c r="E25" s="17" t="s">
        <v>52</v>
      </c>
      <c r="F25" s="17">
        <v>259806</v>
      </c>
      <c r="G25" s="18">
        <v>44639</v>
      </c>
      <c r="H25" s="19">
        <v>4033859</v>
      </c>
      <c r="I25" s="19">
        <v>4033859</v>
      </c>
      <c r="J25" s="17" t="s">
        <v>113</v>
      </c>
      <c r="K25" s="17" t="s">
        <v>148</v>
      </c>
      <c r="L25" s="17"/>
      <c r="M25" s="17"/>
      <c r="N25" s="17" t="s">
        <v>114</v>
      </c>
      <c r="O25" s="19">
        <v>4033859</v>
      </c>
      <c r="P25" s="19">
        <v>0</v>
      </c>
      <c r="Q25" s="19">
        <v>0</v>
      </c>
      <c r="R25" s="19">
        <v>0</v>
      </c>
      <c r="S25" s="17"/>
      <c r="T25" s="19">
        <v>4033859</v>
      </c>
      <c r="U25" s="19">
        <v>0</v>
      </c>
      <c r="V25" s="17"/>
      <c r="W25" s="17"/>
      <c r="X25" s="17"/>
      <c r="Y25" s="17"/>
      <c r="Z25" s="22">
        <v>213228516318666</v>
      </c>
      <c r="AA25" s="18">
        <v>44664</v>
      </c>
      <c r="AB25" s="17"/>
      <c r="AC25" s="17">
        <v>2</v>
      </c>
      <c r="AD25" s="17"/>
      <c r="AE25" s="17"/>
      <c r="AF25" s="17">
        <v>1</v>
      </c>
      <c r="AG25" s="17">
        <v>20220430</v>
      </c>
      <c r="AH25" s="17">
        <v>20220413</v>
      </c>
      <c r="AI25" s="19">
        <v>4033859</v>
      </c>
      <c r="AJ25" s="19">
        <v>0</v>
      </c>
      <c r="AK25" s="17"/>
      <c r="AL25" s="17">
        <v>20220804</v>
      </c>
    </row>
    <row r="26" spans="1:38" x14ac:dyDescent="0.25">
      <c r="A26" s="17">
        <v>805026250</v>
      </c>
      <c r="B26" s="17" t="s">
        <v>110</v>
      </c>
      <c r="C26" s="17" t="s">
        <v>52</v>
      </c>
      <c r="D26" s="17">
        <v>259808</v>
      </c>
      <c r="E26" s="17" t="s">
        <v>52</v>
      </c>
      <c r="F26" s="17">
        <v>259808</v>
      </c>
      <c r="G26" s="18">
        <v>44642</v>
      </c>
      <c r="H26" s="19">
        <v>3631320</v>
      </c>
      <c r="I26" s="19">
        <v>3631320</v>
      </c>
      <c r="J26" s="17" t="s">
        <v>113</v>
      </c>
      <c r="K26" s="17" t="s">
        <v>148</v>
      </c>
      <c r="L26" s="17"/>
      <c r="M26" s="17"/>
      <c r="N26" s="17" t="s">
        <v>114</v>
      </c>
      <c r="O26" s="19">
        <v>3631320</v>
      </c>
      <c r="P26" s="19">
        <v>0</v>
      </c>
      <c r="Q26" s="19">
        <v>0</v>
      </c>
      <c r="R26" s="19">
        <v>0</v>
      </c>
      <c r="S26" s="17"/>
      <c r="T26" s="19">
        <v>3631320</v>
      </c>
      <c r="U26" s="19">
        <v>0</v>
      </c>
      <c r="V26" s="17"/>
      <c r="W26" s="17"/>
      <c r="X26" s="17"/>
      <c r="Y26" s="17"/>
      <c r="Z26" s="22">
        <v>220123353638999</v>
      </c>
      <c r="AA26" s="18">
        <v>44662</v>
      </c>
      <c r="AB26" s="17"/>
      <c r="AC26" s="17">
        <v>2</v>
      </c>
      <c r="AD26" s="17"/>
      <c r="AE26" s="17"/>
      <c r="AF26" s="17">
        <v>2</v>
      </c>
      <c r="AG26" s="17">
        <v>20220528</v>
      </c>
      <c r="AH26" s="17">
        <v>20220503</v>
      </c>
      <c r="AI26" s="19">
        <v>3631320</v>
      </c>
      <c r="AJ26" s="19">
        <v>0</v>
      </c>
      <c r="AK26" s="17"/>
      <c r="AL26" s="17">
        <v>20220804</v>
      </c>
    </row>
    <row r="27" spans="1:38" x14ac:dyDescent="0.25">
      <c r="A27" s="17">
        <v>805026250</v>
      </c>
      <c r="B27" s="17" t="s">
        <v>110</v>
      </c>
      <c r="C27" s="17" t="s">
        <v>52</v>
      </c>
      <c r="D27" s="17">
        <v>260020</v>
      </c>
      <c r="E27" s="17" t="s">
        <v>52</v>
      </c>
      <c r="F27" s="17">
        <v>260020</v>
      </c>
      <c r="G27" s="18">
        <v>44645</v>
      </c>
      <c r="H27" s="19">
        <v>1740964</v>
      </c>
      <c r="I27" s="19">
        <v>1740964</v>
      </c>
      <c r="J27" s="17" t="s">
        <v>113</v>
      </c>
      <c r="K27" s="17" t="s">
        <v>148</v>
      </c>
      <c r="L27" s="17"/>
      <c r="M27" s="17"/>
      <c r="N27" s="17" t="s">
        <v>114</v>
      </c>
      <c r="O27" s="19">
        <v>1740964</v>
      </c>
      <c r="P27" s="19">
        <v>0</v>
      </c>
      <c r="Q27" s="19">
        <v>0</v>
      </c>
      <c r="R27" s="19">
        <v>0</v>
      </c>
      <c r="S27" s="17"/>
      <c r="T27" s="19">
        <v>1740964</v>
      </c>
      <c r="U27" s="19">
        <v>0</v>
      </c>
      <c r="V27" s="17"/>
      <c r="W27" s="17"/>
      <c r="X27" s="17"/>
      <c r="Y27" s="17"/>
      <c r="Z27" s="22">
        <v>220313114395360</v>
      </c>
      <c r="AA27" s="18">
        <v>44664</v>
      </c>
      <c r="AB27" s="17"/>
      <c r="AC27" s="17">
        <v>2</v>
      </c>
      <c r="AD27" s="17"/>
      <c r="AE27" s="17"/>
      <c r="AF27" s="17">
        <v>2</v>
      </c>
      <c r="AG27" s="17">
        <v>20220530</v>
      </c>
      <c r="AH27" s="17">
        <v>20220503</v>
      </c>
      <c r="AI27" s="19">
        <v>1740964</v>
      </c>
      <c r="AJ27" s="19">
        <v>0</v>
      </c>
      <c r="AK27" s="17"/>
      <c r="AL27" s="17">
        <v>20220804</v>
      </c>
    </row>
    <row r="28" spans="1:38" x14ac:dyDescent="0.25">
      <c r="A28" s="17">
        <v>805026250</v>
      </c>
      <c r="B28" s="17" t="s">
        <v>110</v>
      </c>
      <c r="C28" s="17" t="s">
        <v>52</v>
      </c>
      <c r="D28" s="17">
        <v>260022</v>
      </c>
      <c r="E28" s="17" t="s">
        <v>52</v>
      </c>
      <c r="F28" s="17">
        <v>260022</v>
      </c>
      <c r="G28" s="18">
        <v>44645</v>
      </c>
      <c r="H28" s="19">
        <v>1700000</v>
      </c>
      <c r="I28" s="19">
        <v>1700000</v>
      </c>
      <c r="J28" s="17" t="s">
        <v>113</v>
      </c>
      <c r="K28" s="17" t="s">
        <v>148</v>
      </c>
      <c r="L28" s="17"/>
      <c r="M28" s="17"/>
      <c r="N28" s="17" t="s">
        <v>114</v>
      </c>
      <c r="O28" s="19">
        <v>1700000</v>
      </c>
      <c r="P28" s="19">
        <v>0</v>
      </c>
      <c r="Q28" s="19">
        <v>0</v>
      </c>
      <c r="R28" s="19">
        <v>0</v>
      </c>
      <c r="S28" s="17"/>
      <c r="T28" s="19">
        <v>1700000</v>
      </c>
      <c r="U28" s="19">
        <v>0</v>
      </c>
      <c r="V28" s="17"/>
      <c r="W28" s="17"/>
      <c r="X28" s="17"/>
      <c r="Y28" s="17"/>
      <c r="Z28" s="22">
        <v>220463353730303</v>
      </c>
      <c r="AA28" s="18">
        <v>44664</v>
      </c>
      <c r="AB28" s="17"/>
      <c r="AC28" s="17">
        <v>2</v>
      </c>
      <c r="AD28" s="17"/>
      <c r="AE28" s="17"/>
      <c r="AF28" s="17">
        <v>1</v>
      </c>
      <c r="AG28" s="17">
        <v>20220430</v>
      </c>
      <c r="AH28" s="17">
        <v>20220413</v>
      </c>
      <c r="AI28" s="19">
        <v>1700000</v>
      </c>
      <c r="AJ28" s="19">
        <v>0</v>
      </c>
      <c r="AK28" s="17"/>
      <c r="AL28" s="17">
        <v>20220804</v>
      </c>
    </row>
    <row r="29" spans="1:38" x14ac:dyDescent="0.25">
      <c r="A29" s="17">
        <v>805026250</v>
      </c>
      <c r="B29" s="17" t="s">
        <v>110</v>
      </c>
      <c r="C29" s="17" t="s">
        <v>52</v>
      </c>
      <c r="D29" s="17">
        <v>260273</v>
      </c>
      <c r="E29" s="17" t="s">
        <v>52</v>
      </c>
      <c r="F29" s="17">
        <v>260273</v>
      </c>
      <c r="G29" s="18">
        <v>44651</v>
      </c>
      <c r="H29" s="19">
        <v>2300648</v>
      </c>
      <c r="I29" s="19">
        <v>2300648</v>
      </c>
      <c r="J29" s="17" t="s">
        <v>113</v>
      </c>
      <c r="K29" s="17" t="s">
        <v>148</v>
      </c>
      <c r="L29" s="17"/>
      <c r="M29" s="17"/>
      <c r="N29" s="17" t="s">
        <v>114</v>
      </c>
      <c r="O29" s="19">
        <v>2300648</v>
      </c>
      <c r="P29" s="19">
        <v>0</v>
      </c>
      <c r="Q29" s="19">
        <v>0</v>
      </c>
      <c r="R29" s="19">
        <v>0</v>
      </c>
      <c r="S29" s="17"/>
      <c r="T29" s="19">
        <v>2300648</v>
      </c>
      <c r="U29" s="19">
        <v>0</v>
      </c>
      <c r="V29" s="17"/>
      <c r="W29" s="17"/>
      <c r="X29" s="17"/>
      <c r="Y29" s="17"/>
      <c r="Z29" s="22">
        <v>220548516331460</v>
      </c>
      <c r="AA29" s="18">
        <v>44664</v>
      </c>
      <c r="AB29" s="17"/>
      <c r="AC29" s="17">
        <v>2</v>
      </c>
      <c r="AD29" s="17"/>
      <c r="AE29" s="17"/>
      <c r="AF29" s="17">
        <v>1</v>
      </c>
      <c r="AG29" s="17">
        <v>20220430</v>
      </c>
      <c r="AH29" s="17">
        <v>20220413</v>
      </c>
      <c r="AI29" s="19">
        <v>2300648</v>
      </c>
      <c r="AJ29" s="19">
        <v>0</v>
      </c>
      <c r="AK29" s="17"/>
      <c r="AL29" s="17">
        <v>20220804</v>
      </c>
    </row>
    <row r="30" spans="1:38" x14ac:dyDescent="0.25">
      <c r="A30" s="17">
        <v>805026250</v>
      </c>
      <c r="B30" s="17" t="s">
        <v>110</v>
      </c>
      <c r="C30" s="17" t="s">
        <v>52</v>
      </c>
      <c r="D30" s="17">
        <v>260274</v>
      </c>
      <c r="E30" s="17" t="s">
        <v>52</v>
      </c>
      <c r="F30" s="17">
        <v>260274</v>
      </c>
      <c r="G30" s="18">
        <v>44651</v>
      </c>
      <c r="H30" s="19">
        <v>404888</v>
      </c>
      <c r="I30" s="19">
        <v>404888</v>
      </c>
      <c r="J30" s="17" t="s">
        <v>113</v>
      </c>
      <c r="K30" s="17" t="s">
        <v>148</v>
      </c>
      <c r="L30" s="17"/>
      <c r="M30" s="17"/>
      <c r="N30" s="17" t="s">
        <v>114</v>
      </c>
      <c r="O30" s="19">
        <v>404888</v>
      </c>
      <c r="P30" s="19">
        <v>0</v>
      </c>
      <c r="Q30" s="19">
        <v>0</v>
      </c>
      <c r="R30" s="19">
        <v>0</v>
      </c>
      <c r="S30" s="17"/>
      <c r="T30" s="19">
        <v>404888</v>
      </c>
      <c r="U30" s="19">
        <v>0</v>
      </c>
      <c r="V30" s="17"/>
      <c r="W30" s="17"/>
      <c r="X30" s="17"/>
      <c r="Y30" s="17"/>
      <c r="Z30" s="22">
        <v>220273114601257</v>
      </c>
      <c r="AA30" s="18">
        <v>44664</v>
      </c>
      <c r="AB30" s="17"/>
      <c r="AC30" s="17">
        <v>2</v>
      </c>
      <c r="AD30" s="17"/>
      <c r="AE30" s="17"/>
      <c r="AF30" s="17">
        <v>2</v>
      </c>
      <c r="AG30" s="17">
        <v>20220518</v>
      </c>
      <c r="AH30" s="17">
        <v>20220503</v>
      </c>
      <c r="AI30" s="19">
        <v>404888</v>
      </c>
      <c r="AJ30" s="19">
        <v>0</v>
      </c>
      <c r="AK30" s="17"/>
      <c r="AL30" s="17">
        <v>20220804</v>
      </c>
    </row>
    <row r="31" spans="1:38" x14ac:dyDescent="0.25">
      <c r="A31" s="17">
        <v>805026250</v>
      </c>
      <c r="B31" s="17" t="s">
        <v>110</v>
      </c>
      <c r="C31" s="17" t="s">
        <v>52</v>
      </c>
      <c r="D31" s="17">
        <v>260279</v>
      </c>
      <c r="E31" s="17" t="s">
        <v>52</v>
      </c>
      <c r="F31" s="17">
        <v>260279</v>
      </c>
      <c r="G31" s="18">
        <v>44651</v>
      </c>
      <c r="H31" s="19">
        <v>19632</v>
      </c>
      <c r="I31" s="19">
        <v>19632</v>
      </c>
      <c r="J31" s="17" t="s">
        <v>113</v>
      </c>
      <c r="K31" s="17" t="s">
        <v>148</v>
      </c>
      <c r="L31" s="17"/>
      <c r="M31" s="17"/>
      <c r="N31" s="17" t="s">
        <v>114</v>
      </c>
      <c r="O31" s="19">
        <v>39264</v>
      </c>
      <c r="P31" s="19">
        <v>19632</v>
      </c>
      <c r="Q31" s="19">
        <v>0</v>
      </c>
      <c r="R31" s="19">
        <v>0</v>
      </c>
      <c r="S31" s="17"/>
      <c r="T31" s="19">
        <v>19632</v>
      </c>
      <c r="U31" s="19">
        <v>0</v>
      </c>
      <c r="V31" s="17"/>
      <c r="W31" s="17"/>
      <c r="X31" s="17"/>
      <c r="Y31" s="17"/>
      <c r="Z31" s="22">
        <v>220123114702091</v>
      </c>
      <c r="AA31" s="18">
        <v>44664</v>
      </c>
      <c r="AB31" s="17"/>
      <c r="AC31" s="17">
        <v>2</v>
      </c>
      <c r="AD31" s="17"/>
      <c r="AE31" s="17"/>
      <c r="AF31" s="17">
        <v>2</v>
      </c>
      <c r="AG31" s="17">
        <v>20220601</v>
      </c>
      <c r="AH31" s="17">
        <v>20220518</v>
      </c>
      <c r="AI31" s="19">
        <v>39264</v>
      </c>
      <c r="AJ31" s="19">
        <v>19632</v>
      </c>
      <c r="AK31" s="17"/>
      <c r="AL31" s="17">
        <v>20220804</v>
      </c>
    </row>
    <row r="32" spans="1:38" x14ac:dyDescent="0.25">
      <c r="A32" s="17">
        <v>805026250</v>
      </c>
      <c r="B32" s="17" t="s">
        <v>110</v>
      </c>
      <c r="C32" s="17" t="s">
        <v>52</v>
      </c>
      <c r="D32" s="17">
        <v>260280</v>
      </c>
      <c r="E32" s="17" t="s">
        <v>52</v>
      </c>
      <c r="F32" s="17">
        <v>260280</v>
      </c>
      <c r="G32" s="18">
        <v>44651</v>
      </c>
      <c r="H32" s="19">
        <v>522074</v>
      </c>
      <c r="I32" s="19">
        <v>522074</v>
      </c>
      <c r="J32" s="17" t="s">
        <v>113</v>
      </c>
      <c r="K32" s="17" t="s">
        <v>148</v>
      </c>
      <c r="L32" s="17"/>
      <c r="M32" s="17"/>
      <c r="N32" s="17" t="s">
        <v>114</v>
      </c>
      <c r="O32" s="19">
        <v>522074</v>
      </c>
      <c r="P32" s="19">
        <v>0</v>
      </c>
      <c r="Q32" s="19">
        <v>0</v>
      </c>
      <c r="R32" s="19">
        <v>0</v>
      </c>
      <c r="S32" s="17"/>
      <c r="T32" s="19">
        <v>522074</v>
      </c>
      <c r="U32" s="19">
        <v>0</v>
      </c>
      <c r="V32" s="17"/>
      <c r="W32" s="17"/>
      <c r="X32" s="17"/>
      <c r="Y32" s="17"/>
      <c r="Z32" s="22">
        <v>220768516295649</v>
      </c>
      <c r="AA32" s="18">
        <v>44664</v>
      </c>
      <c r="AB32" s="17"/>
      <c r="AC32" s="17">
        <v>2</v>
      </c>
      <c r="AD32" s="17"/>
      <c r="AE32" s="17"/>
      <c r="AF32" s="17">
        <v>1</v>
      </c>
      <c r="AG32" s="17">
        <v>20220430</v>
      </c>
      <c r="AH32" s="17">
        <v>20220401</v>
      </c>
      <c r="AI32" s="19">
        <v>522074</v>
      </c>
      <c r="AJ32" s="19">
        <v>0</v>
      </c>
      <c r="AK32" s="17"/>
      <c r="AL32" s="17">
        <v>20220804</v>
      </c>
    </row>
    <row r="33" spans="1:38" x14ac:dyDescent="0.25">
      <c r="A33" s="17">
        <v>805026250</v>
      </c>
      <c r="B33" s="17" t="s">
        <v>110</v>
      </c>
      <c r="C33" s="17" t="s">
        <v>52</v>
      </c>
      <c r="D33" s="17">
        <v>260607</v>
      </c>
      <c r="E33" s="17" t="s">
        <v>52</v>
      </c>
      <c r="F33" s="17">
        <v>260607</v>
      </c>
      <c r="G33" s="18">
        <v>44660</v>
      </c>
      <c r="H33" s="19">
        <v>1237576</v>
      </c>
      <c r="I33" s="19">
        <v>1237576</v>
      </c>
      <c r="J33" s="17" t="s">
        <v>113</v>
      </c>
      <c r="K33" s="17" t="s">
        <v>148</v>
      </c>
      <c r="L33" s="17"/>
      <c r="M33" s="17"/>
      <c r="N33" s="17" t="s">
        <v>114</v>
      </c>
      <c r="O33" s="19">
        <v>1237576</v>
      </c>
      <c r="P33" s="19">
        <v>0</v>
      </c>
      <c r="Q33" s="19">
        <v>0</v>
      </c>
      <c r="R33" s="19">
        <v>0</v>
      </c>
      <c r="S33" s="17"/>
      <c r="T33" s="19">
        <v>1237576</v>
      </c>
      <c r="U33" s="19">
        <v>0</v>
      </c>
      <c r="V33" s="17"/>
      <c r="W33" s="17"/>
      <c r="X33" s="17"/>
      <c r="Y33" s="17"/>
      <c r="Z33" s="22">
        <v>213413114370165</v>
      </c>
      <c r="AA33" s="18">
        <v>44664</v>
      </c>
      <c r="AB33" s="17"/>
      <c r="AC33" s="17">
        <v>2</v>
      </c>
      <c r="AD33" s="17"/>
      <c r="AE33" s="17"/>
      <c r="AF33" s="17">
        <v>1</v>
      </c>
      <c r="AG33" s="17">
        <v>20220430</v>
      </c>
      <c r="AH33" s="17">
        <v>20220413</v>
      </c>
      <c r="AI33" s="19">
        <v>1237576</v>
      </c>
      <c r="AJ33" s="19">
        <v>0</v>
      </c>
      <c r="AK33" s="17"/>
      <c r="AL33" s="17">
        <v>20220804</v>
      </c>
    </row>
    <row r="34" spans="1:38" x14ac:dyDescent="0.25">
      <c r="A34" s="17">
        <v>805026250</v>
      </c>
      <c r="B34" s="17" t="s">
        <v>110</v>
      </c>
      <c r="C34" s="17" t="s">
        <v>52</v>
      </c>
      <c r="D34" s="17">
        <v>260608</v>
      </c>
      <c r="E34" s="17" t="s">
        <v>52</v>
      </c>
      <c r="F34" s="17">
        <v>260608</v>
      </c>
      <c r="G34" s="18">
        <v>44660</v>
      </c>
      <c r="H34" s="19">
        <v>247950</v>
      </c>
      <c r="I34" s="19">
        <v>247950</v>
      </c>
      <c r="J34" s="17" t="s">
        <v>113</v>
      </c>
      <c r="K34" s="17" t="s">
        <v>148</v>
      </c>
      <c r="L34" s="17"/>
      <c r="M34" s="17"/>
      <c r="N34" s="17" t="s">
        <v>114</v>
      </c>
      <c r="O34" s="19">
        <v>247950</v>
      </c>
      <c r="P34" s="19">
        <v>0</v>
      </c>
      <c r="Q34" s="19">
        <v>0</v>
      </c>
      <c r="R34" s="19">
        <v>0</v>
      </c>
      <c r="S34" s="17"/>
      <c r="T34" s="19">
        <v>247950</v>
      </c>
      <c r="U34" s="19">
        <v>0</v>
      </c>
      <c r="V34" s="17"/>
      <c r="W34" s="17"/>
      <c r="X34" s="17"/>
      <c r="Y34" s="17"/>
      <c r="Z34" s="22">
        <v>220888495338593</v>
      </c>
      <c r="AA34" s="18">
        <v>44674</v>
      </c>
      <c r="AB34" s="17"/>
      <c r="AC34" s="17">
        <v>2</v>
      </c>
      <c r="AD34" s="17"/>
      <c r="AE34" s="17"/>
      <c r="AF34" s="17">
        <v>1</v>
      </c>
      <c r="AG34" s="17">
        <v>20220430</v>
      </c>
      <c r="AH34" s="17">
        <v>20220419</v>
      </c>
      <c r="AI34" s="19">
        <v>247950</v>
      </c>
      <c r="AJ34" s="19">
        <v>0</v>
      </c>
      <c r="AK34" s="17"/>
      <c r="AL34" s="17">
        <v>20220804</v>
      </c>
    </row>
    <row r="35" spans="1:38" x14ac:dyDescent="0.25">
      <c r="A35" s="17">
        <v>805026250</v>
      </c>
      <c r="B35" s="17" t="s">
        <v>110</v>
      </c>
      <c r="C35" s="17" t="s">
        <v>52</v>
      </c>
      <c r="D35" s="17">
        <v>254898</v>
      </c>
      <c r="E35" s="17" t="s">
        <v>52</v>
      </c>
      <c r="F35" s="17">
        <v>254898</v>
      </c>
      <c r="G35" s="18">
        <v>44518</v>
      </c>
      <c r="H35" s="19">
        <v>73630</v>
      </c>
      <c r="I35" s="19">
        <v>73630</v>
      </c>
      <c r="J35" s="17" t="s">
        <v>113</v>
      </c>
      <c r="K35" s="17" t="s">
        <v>148</v>
      </c>
      <c r="L35" s="17"/>
      <c r="M35" s="17"/>
      <c r="N35" s="17" t="s">
        <v>114</v>
      </c>
      <c r="O35" s="19">
        <v>73630</v>
      </c>
      <c r="P35" s="19">
        <v>0</v>
      </c>
      <c r="Q35" s="19">
        <v>0</v>
      </c>
      <c r="R35" s="19">
        <v>0</v>
      </c>
      <c r="S35" s="17"/>
      <c r="T35" s="19">
        <v>73630</v>
      </c>
      <c r="U35" s="19">
        <v>0</v>
      </c>
      <c r="V35" s="17"/>
      <c r="W35" s="17"/>
      <c r="X35" s="17"/>
      <c r="Y35" s="17"/>
      <c r="Z35" s="22">
        <v>212938516428007</v>
      </c>
      <c r="AA35" s="18">
        <v>44532</v>
      </c>
      <c r="AB35" s="17"/>
      <c r="AC35" s="17">
        <v>2</v>
      </c>
      <c r="AD35" s="17"/>
      <c r="AE35" s="17"/>
      <c r="AF35" s="17">
        <v>1</v>
      </c>
      <c r="AG35" s="17">
        <v>20211230</v>
      </c>
      <c r="AH35" s="17">
        <v>20211201</v>
      </c>
      <c r="AI35" s="19">
        <v>73630</v>
      </c>
      <c r="AJ35" s="19">
        <v>0</v>
      </c>
      <c r="AK35" s="17"/>
      <c r="AL35" s="17">
        <v>20220804</v>
      </c>
    </row>
    <row r="36" spans="1:38" x14ac:dyDescent="0.25">
      <c r="A36" s="17">
        <v>805026250</v>
      </c>
      <c r="B36" s="17" t="s">
        <v>110</v>
      </c>
      <c r="C36" s="17" t="s">
        <v>52</v>
      </c>
      <c r="D36" s="17">
        <v>255181</v>
      </c>
      <c r="E36" s="17" t="s">
        <v>52</v>
      </c>
      <c r="F36" s="17">
        <v>255181</v>
      </c>
      <c r="G36" s="18">
        <v>44523</v>
      </c>
      <c r="H36" s="19">
        <v>1068967</v>
      </c>
      <c r="I36" s="19">
        <v>1068967</v>
      </c>
      <c r="J36" s="17" t="s">
        <v>113</v>
      </c>
      <c r="K36" s="17" t="s">
        <v>148</v>
      </c>
      <c r="L36" s="17"/>
      <c r="M36" s="17"/>
      <c r="N36" s="17" t="s">
        <v>114</v>
      </c>
      <c r="O36" s="19">
        <v>1068967</v>
      </c>
      <c r="P36" s="19">
        <v>0</v>
      </c>
      <c r="Q36" s="19">
        <v>0</v>
      </c>
      <c r="R36" s="19">
        <v>0</v>
      </c>
      <c r="S36" s="17"/>
      <c r="T36" s="19">
        <v>1068967</v>
      </c>
      <c r="U36" s="19">
        <v>0</v>
      </c>
      <c r="V36" s="17"/>
      <c r="W36" s="17"/>
      <c r="X36" s="17"/>
      <c r="Y36" s="17"/>
      <c r="Z36" s="22">
        <v>212748516556738</v>
      </c>
      <c r="AA36" s="18">
        <v>44532</v>
      </c>
      <c r="AB36" s="17"/>
      <c r="AC36" s="17">
        <v>2</v>
      </c>
      <c r="AD36" s="17"/>
      <c r="AE36" s="17"/>
      <c r="AF36" s="17">
        <v>2</v>
      </c>
      <c r="AG36" s="17">
        <v>20220307</v>
      </c>
      <c r="AH36" s="17">
        <v>20220221</v>
      </c>
      <c r="AI36" s="19">
        <v>1068967</v>
      </c>
      <c r="AJ36" s="19">
        <v>0</v>
      </c>
      <c r="AK36" s="17"/>
      <c r="AL36" s="17">
        <v>20220804</v>
      </c>
    </row>
    <row r="37" spans="1:38" x14ac:dyDescent="0.25">
      <c r="A37" s="17">
        <v>805026250</v>
      </c>
      <c r="B37" s="17" t="s">
        <v>110</v>
      </c>
      <c r="C37" s="17" t="s">
        <v>52</v>
      </c>
      <c r="D37" s="17">
        <v>258742</v>
      </c>
      <c r="E37" s="17" t="s">
        <v>52</v>
      </c>
      <c r="F37" s="17">
        <v>258742</v>
      </c>
      <c r="G37" s="18">
        <v>44611</v>
      </c>
      <c r="H37" s="19">
        <v>341599</v>
      </c>
      <c r="I37" s="19">
        <v>341599</v>
      </c>
      <c r="J37" s="17" t="s">
        <v>113</v>
      </c>
      <c r="K37" s="17" t="s">
        <v>148</v>
      </c>
      <c r="L37" s="17"/>
      <c r="M37" s="17"/>
      <c r="N37" s="17" t="s">
        <v>114</v>
      </c>
      <c r="O37" s="19">
        <v>341599</v>
      </c>
      <c r="P37" s="19">
        <v>0</v>
      </c>
      <c r="Q37" s="19">
        <v>0</v>
      </c>
      <c r="R37" s="19">
        <v>0</v>
      </c>
      <c r="S37" s="17"/>
      <c r="T37" s="19">
        <v>341599</v>
      </c>
      <c r="U37" s="19">
        <v>0</v>
      </c>
      <c r="V37" s="17"/>
      <c r="W37" s="17"/>
      <c r="X37" s="17"/>
      <c r="Y37" s="17"/>
      <c r="Z37" s="22">
        <v>213373114633088</v>
      </c>
      <c r="AA37" s="18">
        <v>44664</v>
      </c>
      <c r="AB37" s="17"/>
      <c r="AC37" s="17">
        <v>2</v>
      </c>
      <c r="AD37" s="17"/>
      <c r="AE37" s="17"/>
      <c r="AF37" s="17">
        <v>2</v>
      </c>
      <c r="AG37" s="17">
        <v>20220518</v>
      </c>
      <c r="AH37" s="17">
        <v>20220503</v>
      </c>
      <c r="AI37" s="19">
        <v>341599</v>
      </c>
      <c r="AJ37" s="19">
        <v>0</v>
      </c>
      <c r="AK37" s="17"/>
      <c r="AL37" s="17">
        <v>20220804</v>
      </c>
    </row>
    <row r="38" spans="1:38" x14ac:dyDescent="0.25">
      <c r="A38" s="17">
        <v>805026250</v>
      </c>
      <c r="B38" s="17" t="s">
        <v>110</v>
      </c>
      <c r="C38" s="17" t="s">
        <v>52</v>
      </c>
      <c r="D38" s="17">
        <v>255662</v>
      </c>
      <c r="E38" s="17" t="s">
        <v>52</v>
      </c>
      <c r="F38" s="17">
        <v>255662</v>
      </c>
      <c r="G38" s="18">
        <v>44530</v>
      </c>
      <c r="H38" s="19">
        <v>168900</v>
      </c>
      <c r="I38" s="19">
        <v>168900</v>
      </c>
      <c r="J38" s="17" t="s">
        <v>113</v>
      </c>
      <c r="K38" s="17" t="s">
        <v>148</v>
      </c>
      <c r="L38" s="17"/>
      <c r="M38" s="17"/>
      <c r="N38" s="17" t="s">
        <v>114</v>
      </c>
      <c r="O38" s="19">
        <v>168900</v>
      </c>
      <c r="P38" s="19">
        <v>0</v>
      </c>
      <c r="Q38" s="19">
        <v>0</v>
      </c>
      <c r="R38" s="19">
        <v>0</v>
      </c>
      <c r="S38" s="17"/>
      <c r="T38" s="19">
        <v>168900</v>
      </c>
      <c r="U38" s="19">
        <v>0</v>
      </c>
      <c r="V38" s="17"/>
      <c r="W38" s="17"/>
      <c r="X38" s="17"/>
      <c r="Y38" s="17"/>
      <c r="Z38" s="22">
        <v>213263284559597</v>
      </c>
      <c r="AA38" s="18">
        <v>44533</v>
      </c>
      <c r="AB38" s="17"/>
      <c r="AC38" s="17">
        <v>2</v>
      </c>
      <c r="AD38" s="17"/>
      <c r="AE38" s="17"/>
      <c r="AF38" s="17">
        <v>1</v>
      </c>
      <c r="AG38" s="17">
        <v>20211230</v>
      </c>
      <c r="AH38" s="17">
        <v>20211202</v>
      </c>
      <c r="AI38" s="19">
        <v>168900</v>
      </c>
      <c r="AJ38" s="19">
        <v>0</v>
      </c>
      <c r="AK38" s="17"/>
      <c r="AL38" s="17">
        <v>20220804</v>
      </c>
    </row>
    <row r="39" spans="1:38" x14ac:dyDescent="0.25">
      <c r="A39" s="17">
        <v>805026250</v>
      </c>
      <c r="B39" s="17" t="s">
        <v>110</v>
      </c>
      <c r="C39" s="17" t="s">
        <v>52</v>
      </c>
      <c r="D39" s="17">
        <v>256253</v>
      </c>
      <c r="E39" s="17" t="s">
        <v>52</v>
      </c>
      <c r="F39" s="17">
        <v>256253</v>
      </c>
      <c r="G39" s="18">
        <v>44546</v>
      </c>
      <c r="H39" s="19">
        <v>1863295</v>
      </c>
      <c r="I39" s="19">
        <v>1843663</v>
      </c>
      <c r="J39" s="17" t="s">
        <v>113</v>
      </c>
      <c r="K39" s="17" t="s">
        <v>148</v>
      </c>
      <c r="L39" s="17"/>
      <c r="M39" s="17"/>
      <c r="N39" s="17" t="s">
        <v>114</v>
      </c>
      <c r="O39" s="19">
        <v>1863295</v>
      </c>
      <c r="P39" s="19">
        <v>0</v>
      </c>
      <c r="Q39" s="19">
        <v>0</v>
      </c>
      <c r="R39" s="19">
        <v>0</v>
      </c>
      <c r="S39" s="17"/>
      <c r="T39" s="19">
        <v>1863295</v>
      </c>
      <c r="U39" s="19">
        <v>0</v>
      </c>
      <c r="V39" s="17"/>
      <c r="W39" s="17"/>
      <c r="X39" s="17"/>
      <c r="Y39" s="17"/>
      <c r="Z39" s="22">
        <v>211728552522843</v>
      </c>
      <c r="AA39" s="18">
        <v>44568</v>
      </c>
      <c r="AB39" s="17"/>
      <c r="AC39" s="17">
        <v>2</v>
      </c>
      <c r="AD39" s="17"/>
      <c r="AE39" s="17"/>
      <c r="AF39" s="17">
        <v>1</v>
      </c>
      <c r="AG39" s="17">
        <v>20220130</v>
      </c>
      <c r="AH39" s="17">
        <v>20220107</v>
      </c>
      <c r="AI39" s="19">
        <v>1863295</v>
      </c>
      <c r="AJ39" s="19">
        <v>0</v>
      </c>
      <c r="AK39" s="17"/>
      <c r="AL39" s="17">
        <v>20220804</v>
      </c>
    </row>
    <row r="40" spans="1:38" x14ac:dyDescent="0.25">
      <c r="A40" s="17">
        <v>805026250</v>
      </c>
      <c r="B40" s="17" t="s">
        <v>110</v>
      </c>
      <c r="C40" s="17" t="s">
        <v>52</v>
      </c>
      <c r="D40" s="17">
        <v>257495</v>
      </c>
      <c r="E40" s="17" t="s">
        <v>52</v>
      </c>
      <c r="F40" s="17">
        <v>257495</v>
      </c>
      <c r="G40" s="18">
        <v>44582</v>
      </c>
      <c r="H40" s="19">
        <v>31050</v>
      </c>
      <c r="I40" s="19">
        <v>31050</v>
      </c>
      <c r="J40" s="17" t="s">
        <v>113</v>
      </c>
      <c r="K40" s="17" t="s">
        <v>148</v>
      </c>
      <c r="L40" s="17"/>
      <c r="M40" s="17"/>
      <c r="N40" s="17" t="s">
        <v>114</v>
      </c>
      <c r="O40" s="19">
        <v>31050</v>
      </c>
      <c r="P40" s="19">
        <v>0</v>
      </c>
      <c r="Q40" s="19">
        <v>0</v>
      </c>
      <c r="R40" s="19">
        <v>0</v>
      </c>
      <c r="S40" s="17"/>
      <c r="T40" s="19">
        <v>31050</v>
      </c>
      <c r="U40" s="19">
        <v>0</v>
      </c>
      <c r="V40" s="17"/>
      <c r="W40" s="17"/>
      <c r="X40" s="17"/>
      <c r="Y40" s="17"/>
      <c r="Z40" s="22">
        <v>220033318544794</v>
      </c>
      <c r="AA40" s="18">
        <v>44585</v>
      </c>
      <c r="AB40" s="17"/>
      <c r="AC40" s="17">
        <v>2</v>
      </c>
      <c r="AD40" s="17"/>
      <c r="AE40" s="17"/>
      <c r="AF40" s="17">
        <v>1</v>
      </c>
      <c r="AG40" s="17">
        <v>20220228</v>
      </c>
      <c r="AH40" s="17">
        <v>20220221</v>
      </c>
      <c r="AI40" s="19">
        <v>31050</v>
      </c>
      <c r="AJ40" s="19">
        <v>0</v>
      </c>
      <c r="AK40" s="17"/>
      <c r="AL40" s="17">
        <v>20220804</v>
      </c>
    </row>
    <row r="41" spans="1:38" x14ac:dyDescent="0.25">
      <c r="A41" s="17">
        <v>805026250</v>
      </c>
      <c r="B41" s="17" t="s">
        <v>110</v>
      </c>
      <c r="C41" s="17" t="s">
        <v>52</v>
      </c>
      <c r="D41" s="17">
        <v>257502</v>
      </c>
      <c r="E41" s="17" t="s">
        <v>52</v>
      </c>
      <c r="F41" s="17">
        <v>257502</v>
      </c>
      <c r="G41" s="18">
        <v>44583</v>
      </c>
      <c r="H41" s="19">
        <v>17523713</v>
      </c>
      <c r="I41" s="19">
        <v>17523713</v>
      </c>
      <c r="J41" s="17" t="s">
        <v>113</v>
      </c>
      <c r="K41" s="17" t="s">
        <v>148</v>
      </c>
      <c r="L41" s="17"/>
      <c r="M41" s="17"/>
      <c r="N41" s="17" t="s">
        <v>114</v>
      </c>
      <c r="O41" s="19">
        <v>17523713</v>
      </c>
      <c r="P41" s="19">
        <v>0</v>
      </c>
      <c r="Q41" s="19">
        <v>0</v>
      </c>
      <c r="R41" s="19">
        <v>0</v>
      </c>
      <c r="S41" s="17"/>
      <c r="T41" s="19">
        <v>17523713</v>
      </c>
      <c r="U41" s="19">
        <v>0</v>
      </c>
      <c r="V41" s="17"/>
      <c r="W41" s="17"/>
      <c r="X41" s="17"/>
      <c r="Y41" s="17"/>
      <c r="Z41" s="22">
        <v>213443353364996</v>
      </c>
      <c r="AA41" s="18">
        <v>44614</v>
      </c>
      <c r="AB41" s="17"/>
      <c r="AC41" s="17">
        <v>2</v>
      </c>
      <c r="AD41" s="17"/>
      <c r="AE41" s="17"/>
      <c r="AF41" s="17">
        <v>2</v>
      </c>
      <c r="AG41" s="17">
        <v>20220430</v>
      </c>
      <c r="AH41" s="17">
        <v>20220413</v>
      </c>
      <c r="AI41" s="19">
        <v>17523713</v>
      </c>
      <c r="AJ41" s="19">
        <v>0</v>
      </c>
      <c r="AK41" s="17"/>
      <c r="AL41" s="17">
        <v>20220804</v>
      </c>
    </row>
    <row r="42" spans="1:38" x14ac:dyDescent="0.25">
      <c r="A42" s="17">
        <v>805026250</v>
      </c>
      <c r="B42" s="17" t="s">
        <v>110</v>
      </c>
      <c r="C42" s="17" t="s">
        <v>52</v>
      </c>
      <c r="D42" s="17">
        <v>257966</v>
      </c>
      <c r="E42" s="17" t="s">
        <v>52</v>
      </c>
      <c r="F42" s="17">
        <v>257966</v>
      </c>
      <c r="G42" s="18">
        <v>44590</v>
      </c>
      <c r="H42" s="19">
        <v>1027554</v>
      </c>
      <c r="I42" s="19">
        <v>1027554</v>
      </c>
      <c r="J42" s="17" t="s">
        <v>113</v>
      </c>
      <c r="K42" s="17" t="s">
        <v>148</v>
      </c>
      <c r="L42" s="17"/>
      <c r="M42" s="17"/>
      <c r="N42" s="17" t="s">
        <v>114</v>
      </c>
      <c r="O42" s="19">
        <v>1027554</v>
      </c>
      <c r="P42" s="19">
        <v>0</v>
      </c>
      <c r="Q42" s="19">
        <v>0</v>
      </c>
      <c r="R42" s="19">
        <v>0</v>
      </c>
      <c r="S42" s="17"/>
      <c r="T42" s="19">
        <v>1027554</v>
      </c>
      <c r="U42" s="19">
        <v>0</v>
      </c>
      <c r="V42" s="17"/>
      <c r="W42" s="17"/>
      <c r="X42" s="17"/>
      <c r="Y42" s="17"/>
      <c r="Z42" s="22">
        <v>213098516474445</v>
      </c>
      <c r="AA42" s="18">
        <v>44592</v>
      </c>
      <c r="AB42" s="17"/>
      <c r="AC42" s="17">
        <v>2</v>
      </c>
      <c r="AD42" s="17"/>
      <c r="AE42" s="17"/>
      <c r="AF42" s="17">
        <v>1</v>
      </c>
      <c r="AG42" s="17">
        <v>20220228</v>
      </c>
      <c r="AH42" s="17">
        <v>20220221</v>
      </c>
      <c r="AI42" s="19">
        <v>1027554</v>
      </c>
      <c r="AJ42" s="19">
        <v>0</v>
      </c>
      <c r="AK42" s="17"/>
      <c r="AL42" s="17">
        <v>20220804</v>
      </c>
    </row>
    <row r="43" spans="1:38" x14ac:dyDescent="0.25">
      <c r="A43" s="17">
        <v>805026250</v>
      </c>
      <c r="B43" s="17" t="s">
        <v>110</v>
      </c>
      <c r="C43" s="17" t="s">
        <v>52</v>
      </c>
      <c r="D43" s="17">
        <v>257984</v>
      </c>
      <c r="E43" s="17" t="s">
        <v>52</v>
      </c>
      <c r="F43" s="17">
        <v>257984</v>
      </c>
      <c r="G43" s="18">
        <v>44590</v>
      </c>
      <c r="H43" s="19">
        <v>939117</v>
      </c>
      <c r="I43" s="19">
        <v>939117</v>
      </c>
      <c r="J43" s="17" t="s">
        <v>113</v>
      </c>
      <c r="K43" s="17" t="s">
        <v>148</v>
      </c>
      <c r="L43" s="17"/>
      <c r="M43" s="17"/>
      <c r="N43" s="17" t="s">
        <v>114</v>
      </c>
      <c r="O43" s="19">
        <v>939117</v>
      </c>
      <c r="P43" s="19">
        <v>0</v>
      </c>
      <c r="Q43" s="19">
        <v>0</v>
      </c>
      <c r="R43" s="19">
        <v>0</v>
      </c>
      <c r="S43" s="17"/>
      <c r="T43" s="19">
        <v>939117</v>
      </c>
      <c r="U43" s="19">
        <v>0</v>
      </c>
      <c r="V43" s="17"/>
      <c r="W43" s="17"/>
      <c r="X43" s="17"/>
      <c r="Y43" s="17"/>
      <c r="Z43" s="22">
        <v>212958552593013</v>
      </c>
      <c r="AA43" s="18">
        <v>44592</v>
      </c>
      <c r="AB43" s="17"/>
      <c r="AC43" s="17">
        <v>2</v>
      </c>
      <c r="AD43" s="17"/>
      <c r="AE43" s="17"/>
      <c r="AF43" s="17">
        <v>1</v>
      </c>
      <c r="AG43" s="17">
        <v>20220228</v>
      </c>
      <c r="AH43" s="17">
        <v>20220228</v>
      </c>
      <c r="AI43" s="19">
        <v>939117</v>
      </c>
      <c r="AJ43" s="19">
        <v>0</v>
      </c>
      <c r="AK43" s="17"/>
      <c r="AL43" s="17">
        <v>20220804</v>
      </c>
    </row>
    <row r="44" spans="1:38" x14ac:dyDescent="0.25">
      <c r="A44" s="17">
        <v>805026250</v>
      </c>
      <c r="B44" s="17" t="s">
        <v>110</v>
      </c>
      <c r="C44" s="17" t="s">
        <v>52</v>
      </c>
      <c r="D44" s="17">
        <v>257985</v>
      </c>
      <c r="E44" s="17" t="s">
        <v>52</v>
      </c>
      <c r="F44" s="17">
        <v>257985</v>
      </c>
      <c r="G44" s="18">
        <v>44590</v>
      </c>
      <c r="H44" s="19">
        <v>85033</v>
      </c>
      <c r="I44" s="19">
        <v>85033</v>
      </c>
      <c r="J44" s="17" t="s">
        <v>113</v>
      </c>
      <c r="K44" s="17" t="s">
        <v>148</v>
      </c>
      <c r="L44" s="17"/>
      <c r="M44" s="17"/>
      <c r="N44" s="17" t="s">
        <v>114</v>
      </c>
      <c r="O44" s="19">
        <v>85033</v>
      </c>
      <c r="P44" s="19">
        <v>0</v>
      </c>
      <c r="Q44" s="19">
        <v>0</v>
      </c>
      <c r="R44" s="19">
        <v>0</v>
      </c>
      <c r="S44" s="17"/>
      <c r="T44" s="19">
        <v>85033</v>
      </c>
      <c r="U44" s="19">
        <v>0</v>
      </c>
      <c r="V44" s="17"/>
      <c r="W44" s="17"/>
      <c r="X44" s="17"/>
      <c r="Y44" s="17"/>
      <c r="Z44" s="22">
        <v>212298552621473</v>
      </c>
      <c r="AA44" s="18">
        <v>44592</v>
      </c>
      <c r="AB44" s="17"/>
      <c r="AC44" s="17">
        <v>2</v>
      </c>
      <c r="AD44" s="17"/>
      <c r="AE44" s="17"/>
      <c r="AF44" s="17">
        <v>1</v>
      </c>
      <c r="AG44" s="17">
        <v>20220228</v>
      </c>
      <c r="AH44" s="17">
        <v>20220228</v>
      </c>
      <c r="AI44" s="19">
        <v>85033</v>
      </c>
      <c r="AJ44" s="19">
        <v>0</v>
      </c>
      <c r="AK44" s="17"/>
      <c r="AL44" s="17">
        <v>20220804</v>
      </c>
    </row>
    <row r="45" spans="1:38" x14ac:dyDescent="0.25">
      <c r="A45" s="17">
        <v>805026250</v>
      </c>
      <c r="B45" s="17" t="s">
        <v>110</v>
      </c>
      <c r="C45" s="17" t="s">
        <v>52</v>
      </c>
      <c r="D45" s="17">
        <v>258064</v>
      </c>
      <c r="E45" s="17" t="s">
        <v>52</v>
      </c>
      <c r="F45" s="17">
        <v>258064</v>
      </c>
      <c r="G45" s="18">
        <v>44592</v>
      </c>
      <c r="H45" s="19">
        <v>537600</v>
      </c>
      <c r="I45" s="19">
        <v>537600</v>
      </c>
      <c r="J45" s="17" t="s">
        <v>113</v>
      </c>
      <c r="K45" s="17" t="s">
        <v>148</v>
      </c>
      <c r="L45" s="17"/>
      <c r="M45" s="17"/>
      <c r="N45" s="17" t="s">
        <v>114</v>
      </c>
      <c r="O45" s="19">
        <v>537600</v>
      </c>
      <c r="P45" s="19">
        <v>0</v>
      </c>
      <c r="Q45" s="19">
        <v>0</v>
      </c>
      <c r="R45" s="19">
        <v>0</v>
      </c>
      <c r="S45" s="17"/>
      <c r="T45" s="19">
        <v>537600</v>
      </c>
      <c r="U45" s="19">
        <v>0</v>
      </c>
      <c r="V45" s="17"/>
      <c r="W45" s="17"/>
      <c r="X45" s="17"/>
      <c r="Y45" s="17"/>
      <c r="Z45" s="22">
        <v>213638552309915</v>
      </c>
      <c r="AA45" s="18">
        <v>44599</v>
      </c>
      <c r="AB45" s="17"/>
      <c r="AC45" s="17">
        <v>2</v>
      </c>
      <c r="AD45" s="17"/>
      <c r="AE45" s="17"/>
      <c r="AF45" s="17">
        <v>1</v>
      </c>
      <c r="AG45" s="17">
        <v>20220228</v>
      </c>
      <c r="AH45" s="17">
        <v>20220221</v>
      </c>
      <c r="AI45" s="19">
        <v>537600</v>
      </c>
      <c r="AJ45" s="19">
        <v>0</v>
      </c>
      <c r="AK45" s="17"/>
      <c r="AL45" s="17">
        <v>20220804</v>
      </c>
    </row>
    <row r="46" spans="1:38" x14ac:dyDescent="0.25">
      <c r="A46" s="17">
        <v>805026250</v>
      </c>
      <c r="B46" s="17" t="s">
        <v>110</v>
      </c>
      <c r="C46" s="17" t="s">
        <v>52</v>
      </c>
      <c r="D46" s="17">
        <v>258070</v>
      </c>
      <c r="E46" s="17" t="s">
        <v>52</v>
      </c>
      <c r="F46" s="17">
        <v>258070</v>
      </c>
      <c r="G46" s="18">
        <v>44592</v>
      </c>
      <c r="H46" s="19">
        <v>290799</v>
      </c>
      <c r="I46" s="19">
        <v>290799</v>
      </c>
      <c r="J46" s="17" t="s">
        <v>113</v>
      </c>
      <c r="K46" s="17" t="s">
        <v>148</v>
      </c>
      <c r="L46" s="17"/>
      <c r="M46" s="17"/>
      <c r="N46" s="17" t="s">
        <v>114</v>
      </c>
      <c r="O46" s="19">
        <v>290799</v>
      </c>
      <c r="P46" s="19">
        <v>0</v>
      </c>
      <c r="Q46" s="19">
        <v>0</v>
      </c>
      <c r="R46" s="19">
        <v>0</v>
      </c>
      <c r="S46" s="17"/>
      <c r="T46" s="19">
        <v>290799</v>
      </c>
      <c r="U46" s="19">
        <v>0</v>
      </c>
      <c r="V46" s="17"/>
      <c r="W46" s="17"/>
      <c r="X46" s="17"/>
      <c r="Y46" s="17"/>
      <c r="Z46" s="22">
        <v>213128516620299</v>
      </c>
      <c r="AA46" s="18">
        <v>44599</v>
      </c>
      <c r="AB46" s="17"/>
      <c r="AC46" s="17">
        <v>2</v>
      </c>
      <c r="AD46" s="17"/>
      <c r="AE46" s="17"/>
      <c r="AF46" s="17">
        <v>1</v>
      </c>
      <c r="AG46" s="17">
        <v>20220228</v>
      </c>
      <c r="AH46" s="17">
        <v>20220221</v>
      </c>
      <c r="AI46" s="19">
        <v>290799</v>
      </c>
      <c r="AJ46" s="19">
        <v>0</v>
      </c>
      <c r="AK46" s="17"/>
      <c r="AL46" s="17">
        <v>20220804</v>
      </c>
    </row>
    <row r="47" spans="1:38" x14ac:dyDescent="0.25">
      <c r="A47" s="17">
        <v>805026250</v>
      </c>
      <c r="B47" s="17" t="s">
        <v>110</v>
      </c>
      <c r="C47" s="17" t="s">
        <v>52</v>
      </c>
      <c r="D47" s="17">
        <v>242686</v>
      </c>
      <c r="E47" s="17" t="s">
        <v>52</v>
      </c>
      <c r="F47" s="17">
        <v>242686</v>
      </c>
      <c r="G47" s="18">
        <v>44244</v>
      </c>
      <c r="H47" s="19">
        <v>450500</v>
      </c>
      <c r="I47" s="19">
        <v>391935</v>
      </c>
      <c r="J47" s="17" t="s">
        <v>113</v>
      </c>
      <c r="K47" s="17" t="s">
        <v>148</v>
      </c>
      <c r="L47" s="17"/>
      <c r="M47" s="17"/>
      <c r="N47" s="17" t="s">
        <v>114</v>
      </c>
      <c r="O47" s="19">
        <v>450500</v>
      </c>
      <c r="P47" s="19">
        <v>0</v>
      </c>
      <c r="Q47" s="19">
        <v>0</v>
      </c>
      <c r="R47" s="19">
        <v>0</v>
      </c>
      <c r="S47" s="17"/>
      <c r="T47" s="19">
        <v>450500</v>
      </c>
      <c r="U47" s="19">
        <v>0</v>
      </c>
      <c r="V47" s="17"/>
      <c r="W47" s="17"/>
      <c r="X47" s="17"/>
      <c r="Y47" s="17"/>
      <c r="Z47" s="22">
        <v>210123080513280</v>
      </c>
      <c r="AA47" s="18">
        <v>44244</v>
      </c>
      <c r="AB47" s="17"/>
      <c r="AC47" s="17">
        <v>2</v>
      </c>
      <c r="AD47" s="17"/>
      <c r="AE47" s="17"/>
      <c r="AF47" s="17">
        <v>2</v>
      </c>
      <c r="AG47" s="17">
        <v>20210730</v>
      </c>
      <c r="AH47" s="17">
        <v>20210721</v>
      </c>
      <c r="AI47" s="19">
        <v>450500</v>
      </c>
      <c r="AJ47" s="19">
        <v>0</v>
      </c>
      <c r="AK47" s="17"/>
      <c r="AL47" s="17">
        <v>20220804</v>
      </c>
    </row>
    <row r="48" spans="1:38" x14ac:dyDescent="0.25">
      <c r="A48" s="17">
        <v>805026250</v>
      </c>
      <c r="B48" s="17" t="s">
        <v>110</v>
      </c>
      <c r="C48" s="17" t="s">
        <v>52</v>
      </c>
      <c r="D48" s="17">
        <v>242969</v>
      </c>
      <c r="E48" s="17" t="s">
        <v>52</v>
      </c>
      <c r="F48" s="17">
        <v>242969</v>
      </c>
      <c r="G48" s="18">
        <v>44246</v>
      </c>
      <c r="H48" s="19">
        <v>7509747</v>
      </c>
      <c r="I48" s="19">
        <v>7509747</v>
      </c>
      <c r="J48" s="17" t="s">
        <v>113</v>
      </c>
      <c r="K48" s="17" t="s">
        <v>148</v>
      </c>
      <c r="L48" s="17"/>
      <c r="M48" s="17"/>
      <c r="N48" s="17" t="s">
        <v>114</v>
      </c>
      <c r="O48" s="19">
        <v>7509747</v>
      </c>
      <c r="P48" s="19">
        <v>0</v>
      </c>
      <c r="Q48" s="19">
        <v>0</v>
      </c>
      <c r="R48" s="19">
        <v>0</v>
      </c>
      <c r="S48" s="17"/>
      <c r="T48" s="19">
        <v>7509747</v>
      </c>
      <c r="U48" s="19">
        <v>0</v>
      </c>
      <c r="V48" s="17"/>
      <c r="W48" s="17"/>
      <c r="X48" s="17"/>
      <c r="Y48" s="17"/>
      <c r="Z48" s="22">
        <v>202463112278602</v>
      </c>
      <c r="AA48" s="18">
        <v>44246</v>
      </c>
      <c r="AB48" s="17"/>
      <c r="AC48" s="17">
        <v>2</v>
      </c>
      <c r="AD48" s="17"/>
      <c r="AE48" s="17"/>
      <c r="AF48" s="17">
        <v>2</v>
      </c>
      <c r="AG48" s="17">
        <v>20210730</v>
      </c>
      <c r="AH48" s="17">
        <v>20210721</v>
      </c>
      <c r="AI48" s="19">
        <v>7509747</v>
      </c>
      <c r="AJ48" s="19">
        <v>0</v>
      </c>
      <c r="AK48" s="17"/>
      <c r="AL48" s="17">
        <v>20220804</v>
      </c>
    </row>
    <row r="49" spans="1:38" x14ac:dyDescent="0.25">
      <c r="A49" s="17">
        <v>805026250</v>
      </c>
      <c r="B49" s="17" t="s">
        <v>110</v>
      </c>
      <c r="C49" s="17" t="s">
        <v>52</v>
      </c>
      <c r="D49" s="17">
        <v>260787</v>
      </c>
      <c r="E49" s="17" t="s">
        <v>52</v>
      </c>
      <c r="F49" s="17">
        <v>260787</v>
      </c>
      <c r="G49" s="18">
        <v>44664</v>
      </c>
      <c r="H49" s="19">
        <v>218450</v>
      </c>
      <c r="I49" s="19">
        <v>218450</v>
      </c>
      <c r="J49" s="17" t="s">
        <v>113</v>
      </c>
      <c r="K49" s="17" t="s">
        <v>148</v>
      </c>
      <c r="L49" s="17"/>
      <c r="M49" s="17"/>
      <c r="N49" s="17" t="s">
        <v>114</v>
      </c>
      <c r="O49" s="19">
        <v>218450</v>
      </c>
      <c r="P49" s="19">
        <v>0</v>
      </c>
      <c r="Q49" s="19">
        <v>0</v>
      </c>
      <c r="R49" s="19">
        <v>0</v>
      </c>
      <c r="S49" s="17"/>
      <c r="T49" s="19">
        <v>218450</v>
      </c>
      <c r="U49" s="19">
        <v>0</v>
      </c>
      <c r="V49" s="17"/>
      <c r="W49" s="17"/>
      <c r="X49" s="17"/>
      <c r="Y49" s="17"/>
      <c r="Z49" s="22">
        <v>221013284589337</v>
      </c>
      <c r="AA49" s="18">
        <v>44691</v>
      </c>
      <c r="AB49" s="17"/>
      <c r="AC49" s="17">
        <v>2</v>
      </c>
      <c r="AD49" s="17"/>
      <c r="AE49" s="17"/>
      <c r="AF49" s="17">
        <v>1</v>
      </c>
      <c r="AG49" s="17">
        <v>20220530</v>
      </c>
      <c r="AH49" s="17">
        <v>20220509</v>
      </c>
      <c r="AI49" s="19">
        <v>218450</v>
      </c>
      <c r="AJ49" s="19">
        <v>0</v>
      </c>
      <c r="AK49" s="17"/>
      <c r="AL49" s="17">
        <v>20220804</v>
      </c>
    </row>
    <row r="50" spans="1:38" x14ac:dyDescent="0.25">
      <c r="A50" s="17">
        <v>805026250</v>
      </c>
      <c r="B50" s="17" t="s">
        <v>110</v>
      </c>
      <c r="C50" s="17" t="s">
        <v>52</v>
      </c>
      <c r="D50" s="17">
        <v>260788</v>
      </c>
      <c r="E50" s="17" t="s">
        <v>52</v>
      </c>
      <c r="F50" s="17">
        <v>260788</v>
      </c>
      <c r="G50" s="18">
        <v>44664</v>
      </c>
      <c r="H50" s="19">
        <v>1101231</v>
      </c>
      <c r="I50" s="19">
        <v>1101231</v>
      </c>
      <c r="J50" s="17" t="s">
        <v>113</v>
      </c>
      <c r="K50" s="17" t="s">
        <v>148</v>
      </c>
      <c r="L50" s="17"/>
      <c r="M50" s="17"/>
      <c r="N50" s="17" t="s">
        <v>114</v>
      </c>
      <c r="O50" s="19">
        <v>1101231</v>
      </c>
      <c r="P50" s="19">
        <v>0</v>
      </c>
      <c r="Q50" s="19">
        <v>0</v>
      </c>
      <c r="R50" s="19">
        <v>0</v>
      </c>
      <c r="S50" s="17"/>
      <c r="T50" s="19">
        <v>1101231</v>
      </c>
      <c r="U50" s="19">
        <v>0</v>
      </c>
      <c r="V50" s="17"/>
      <c r="W50" s="17"/>
      <c r="X50" s="17"/>
      <c r="Y50" s="17"/>
      <c r="Z50" s="22">
        <v>212778516549250</v>
      </c>
      <c r="AA50" s="18">
        <v>44691</v>
      </c>
      <c r="AB50" s="17"/>
      <c r="AC50" s="17">
        <v>2</v>
      </c>
      <c r="AD50" s="17"/>
      <c r="AE50" s="17"/>
      <c r="AF50" s="17">
        <v>1</v>
      </c>
      <c r="AG50" s="17">
        <v>20220530</v>
      </c>
      <c r="AH50" s="17">
        <v>20220509</v>
      </c>
      <c r="AI50" s="19">
        <v>1101231</v>
      </c>
      <c r="AJ50" s="19">
        <v>0</v>
      </c>
      <c r="AK50" s="17"/>
      <c r="AL50" s="17">
        <v>20220804</v>
      </c>
    </row>
    <row r="51" spans="1:38" x14ac:dyDescent="0.25">
      <c r="A51" s="17">
        <v>805026250</v>
      </c>
      <c r="B51" s="17" t="s">
        <v>110</v>
      </c>
      <c r="C51" s="17" t="s">
        <v>52</v>
      </c>
      <c r="D51" s="17">
        <v>260789</v>
      </c>
      <c r="E51" s="17" t="s">
        <v>52</v>
      </c>
      <c r="F51" s="17">
        <v>260789</v>
      </c>
      <c r="G51" s="18">
        <v>44664</v>
      </c>
      <c r="H51" s="19">
        <v>1890000</v>
      </c>
      <c r="I51" s="19">
        <v>1890000</v>
      </c>
      <c r="J51" s="17" t="s">
        <v>113</v>
      </c>
      <c r="K51" s="17" t="s">
        <v>148</v>
      </c>
      <c r="L51" s="17"/>
      <c r="M51" s="17"/>
      <c r="N51" s="17" t="s">
        <v>114</v>
      </c>
      <c r="O51" s="19">
        <v>1890000</v>
      </c>
      <c r="P51" s="19">
        <v>0</v>
      </c>
      <c r="Q51" s="19">
        <v>0</v>
      </c>
      <c r="R51" s="19">
        <v>0</v>
      </c>
      <c r="S51" s="17"/>
      <c r="T51" s="19">
        <v>1890000</v>
      </c>
      <c r="U51" s="19">
        <v>0</v>
      </c>
      <c r="V51" s="17"/>
      <c r="W51" s="17"/>
      <c r="X51" s="17"/>
      <c r="Y51" s="17"/>
      <c r="Z51" s="22">
        <v>220193353580862</v>
      </c>
      <c r="AA51" s="18">
        <v>44698</v>
      </c>
      <c r="AB51" s="17"/>
      <c r="AC51" s="17">
        <v>2</v>
      </c>
      <c r="AD51" s="17"/>
      <c r="AE51" s="17"/>
      <c r="AF51" s="17">
        <v>1</v>
      </c>
      <c r="AG51" s="17">
        <v>20220530</v>
      </c>
      <c r="AH51" s="17">
        <v>20220504</v>
      </c>
      <c r="AI51" s="19">
        <v>1890000</v>
      </c>
      <c r="AJ51" s="19">
        <v>0</v>
      </c>
      <c r="AK51" s="17"/>
      <c r="AL51" s="17">
        <v>20220804</v>
      </c>
    </row>
    <row r="52" spans="1:38" x14ac:dyDescent="0.25">
      <c r="A52" s="17">
        <v>805026250</v>
      </c>
      <c r="B52" s="17" t="s">
        <v>110</v>
      </c>
      <c r="C52" s="17" t="s">
        <v>52</v>
      </c>
      <c r="D52" s="17">
        <v>261046</v>
      </c>
      <c r="E52" s="17" t="s">
        <v>52</v>
      </c>
      <c r="F52" s="17">
        <v>261046</v>
      </c>
      <c r="G52" s="18">
        <v>44674</v>
      </c>
      <c r="H52" s="19">
        <v>1131011</v>
      </c>
      <c r="I52" s="19">
        <v>1131011</v>
      </c>
      <c r="J52" s="17" t="s">
        <v>113</v>
      </c>
      <c r="K52" s="17" t="s">
        <v>148</v>
      </c>
      <c r="L52" s="17"/>
      <c r="M52" s="17"/>
      <c r="N52" s="17" t="s">
        <v>114</v>
      </c>
      <c r="O52" s="19">
        <v>1131011</v>
      </c>
      <c r="P52" s="19">
        <v>0</v>
      </c>
      <c r="Q52" s="19">
        <v>0</v>
      </c>
      <c r="R52" s="19">
        <v>0</v>
      </c>
      <c r="S52" s="17"/>
      <c r="T52" s="19">
        <v>1131011</v>
      </c>
      <c r="U52" s="19">
        <v>0</v>
      </c>
      <c r="V52" s="17"/>
      <c r="W52" s="17"/>
      <c r="X52" s="17"/>
      <c r="Y52" s="17"/>
      <c r="Z52" s="22">
        <v>220838516661769</v>
      </c>
      <c r="AA52" s="18">
        <v>44691</v>
      </c>
      <c r="AB52" s="17"/>
      <c r="AC52" s="17">
        <v>2</v>
      </c>
      <c r="AD52" s="17"/>
      <c r="AE52" s="17"/>
      <c r="AF52" s="17">
        <v>1</v>
      </c>
      <c r="AG52" s="17">
        <v>20220530</v>
      </c>
      <c r="AH52" s="17">
        <v>20220509</v>
      </c>
      <c r="AI52" s="19">
        <v>1131011</v>
      </c>
      <c r="AJ52" s="19">
        <v>0</v>
      </c>
      <c r="AK52" s="17"/>
      <c r="AL52" s="17">
        <v>20220804</v>
      </c>
    </row>
    <row r="53" spans="1:38" x14ac:dyDescent="0.25">
      <c r="A53" s="17">
        <v>805026250</v>
      </c>
      <c r="B53" s="17" t="s">
        <v>110</v>
      </c>
      <c r="C53" s="17" t="s">
        <v>52</v>
      </c>
      <c r="D53" s="17">
        <v>261050</v>
      </c>
      <c r="E53" s="17" t="s">
        <v>52</v>
      </c>
      <c r="F53" s="17">
        <v>261050</v>
      </c>
      <c r="G53" s="18">
        <v>44674</v>
      </c>
      <c r="H53" s="19">
        <v>58896</v>
      </c>
      <c r="I53" s="19">
        <v>58896</v>
      </c>
      <c r="J53" s="17" t="s">
        <v>113</v>
      </c>
      <c r="K53" s="17" t="s">
        <v>148</v>
      </c>
      <c r="L53" s="17"/>
      <c r="M53" s="17"/>
      <c r="N53" s="17" t="s">
        <v>114</v>
      </c>
      <c r="O53" s="19">
        <v>58896</v>
      </c>
      <c r="P53" s="19">
        <v>0</v>
      </c>
      <c r="Q53" s="19">
        <v>0</v>
      </c>
      <c r="R53" s="19">
        <v>0</v>
      </c>
      <c r="S53" s="17"/>
      <c r="T53" s="19">
        <v>58896</v>
      </c>
      <c r="U53" s="19">
        <v>0</v>
      </c>
      <c r="V53" s="17"/>
      <c r="W53" s="17"/>
      <c r="X53" s="17"/>
      <c r="Y53" s="17"/>
      <c r="Z53" s="22">
        <v>220663114505236</v>
      </c>
      <c r="AA53" s="18">
        <v>44690</v>
      </c>
      <c r="AB53" s="17"/>
      <c r="AC53" s="17">
        <v>2</v>
      </c>
      <c r="AD53" s="17"/>
      <c r="AE53" s="17"/>
      <c r="AF53" s="17">
        <v>1</v>
      </c>
      <c r="AG53" s="17">
        <v>20220530</v>
      </c>
      <c r="AH53" s="17">
        <v>20220509</v>
      </c>
      <c r="AI53" s="19">
        <v>58896</v>
      </c>
      <c r="AJ53" s="19">
        <v>0</v>
      </c>
      <c r="AK53" s="17"/>
      <c r="AL53" s="17">
        <v>20220804</v>
      </c>
    </row>
    <row r="54" spans="1:38" x14ac:dyDescent="0.25">
      <c r="A54" s="17">
        <v>805026250</v>
      </c>
      <c r="B54" s="17" t="s">
        <v>110</v>
      </c>
      <c r="C54" s="17" t="s">
        <v>52</v>
      </c>
      <c r="D54" s="17">
        <v>261408</v>
      </c>
      <c r="E54" s="17" t="s">
        <v>52</v>
      </c>
      <c r="F54" s="17">
        <v>261408</v>
      </c>
      <c r="G54" s="18">
        <v>44681</v>
      </c>
      <c r="H54" s="19">
        <v>371900</v>
      </c>
      <c r="I54" s="19">
        <v>371900</v>
      </c>
      <c r="J54" s="17" t="s">
        <v>113</v>
      </c>
      <c r="K54" s="17" t="s">
        <v>148</v>
      </c>
      <c r="L54" s="17"/>
      <c r="M54" s="17"/>
      <c r="N54" s="17" t="s">
        <v>114</v>
      </c>
      <c r="O54" s="19">
        <v>371900</v>
      </c>
      <c r="P54" s="19">
        <v>0</v>
      </c>
      <c r="Q54" s="19">
        <v>0</v>
      </c>
      <c r="R54" s="19">
        <v>0</v>
      </c>
      <c r="S54" s="17"/>
      <c r="T54" s="19">
        <v>371900</v>
      </c>
      <c r="U54" s="19">
        <v>0</v>
      </c>
      <c r="V54" s="17"/>
      <c r="W54" s="17"/>
      <c r="X54" s="17"/>
      <c r="Y54" s="17"/>
      <c r="Z54" s="22">
        <v>221113318564673</v>
      </c>
      <c r="AA54" s="18">
        <v>44690</v>
      </c>
      <c r="AB54" s="17"/>
      <c r="AC54" s="17">
        <v>2</v>
      </c>
      <c r="AD54" s="17"/>
      <c r="AE54" s="17"/>
      <c r="AF54" s="17">
        <v>1</v>
      </c>
      <c r="AG54" s="17">
        <v>20220530</v>
      </c>
      <c r="AH54" s="17">
        <v>20220509</v>
      </c>
      <c r="AI54" s="19">
        <v>371900</v>
      </c>
      <c r="AJ54" s="19">
        <v>0</v>
      </c>
      <c r="AK54" s="17"/>
      <c r="AL54" s="17">
        <v>20220804</v>
      </c>
    </row>
    <row r="55" spans="1:38" x14ac:dyDescent="0.25">
      <c r="A55" s="17">
        <v>805026250</v>
      </c>
      <c r="B55" s="17" t="s">
        <v>110</v>
      </c>
      <c r="C55" s="17" t="s">
        <v>52</v>
      </c>
      <c r="D55" s="17">
        <v>261411</v>
      </c>
      <c r="E55" s="17" t="s">
        <v>52</v>
      </c>
      <c r="F55" s="17">
        <v>261411</v>
      </c>
      <c r="G55" s="18">
        <v>44681</v>
      </c>
      <c r="H55" s="19">
        <v>129213</v>
      </c>
      <c r="I55" s="19">
        <v>129213</v>
      </c>
      <c r="J55" s="17" t="s">
        <v>113</v>
      </c>
      <c r="K55" s="17" t="s">
        <v>148</v>
      </c>
      <c r="L55" s="17"/>
      <c r="M55" s="17"/>
      <c r="N55" s="17" t="s">
        <v>114</v>
      </c>
      <c r="O55" s="19">
        <v>129213</v>
      </c>
      <c r="P55" s="19">
        <v>0</v>
      </c>
      <c r="Q55" s="19">
        <v>0</v>
      </c>
      <c r="R55" s="19">
        <v>0</v>
      </c>
      <c r="S55" s="17"/>
      <c r="T55" s="19">
        <v>129213</v>
      </c>
      <c r="U55" s="19">
        <v>0</v>
      </c>
      <c r="V55" s="17"/>
      <c r="W55" s="17"/>
      <c r="X55" s="17"/>
      <c r="Y55" s="17"/>
      <c r="Z55" s="22">
        <v>212958552637506</v>
      </c>
      <c r="AA55" s="18">
        <v>44690</v>
      </c>
      <c r="AB55" s="17"/>
      <c r="AC55" s="17">
        <v>2</v>
      </c>
      <c r="AD55" s="17"/>
      <c r="AE55" s="17"/>
      <c r="AF55" s="17">
        <v>1</v>
      </c>
      <c r="AG55" s="17">
        <v>20220530</v>
      </c>
      <c r="AH55" s="17">
        <v>20220509</v>
      </c>
      <c r="AI55" s="19">
        <v>129213</v>
      </c>
      <c r="AJ55" s="19">
        <v>0</v>
      </c>
      <c r="AK55" s="17"/>
      <c r="AL55" s="17">
        <v>20220804</v>
      </c>
    </row>
    <row r="56" spans="1:38" x14ac:dyDescent="0.25">
      <c r="A56" s="17">
        <v>805026250</v>
      </c>
      <c r="B56" s="17" t="s">
        <v>110</v>
      </c>
      <c r="C56" s="17" t="s">
        <v>52</v>
      </c>
      <c r="D56" s="17">
        <v>261437</v>
      </c>
      <c r="E56" s="17" t="s">
        <v>52</v>
      </c>
      <c r="F56" s="17">
        <v>261437</v>
      </c>
      <c r="G56" s="18">
        <v>44683</v>
      </c>
      <c r="H56" s="19">
        <v>1977099</v>
      </c>
      <c r="I56" s="19">
        <v>1977099</v>
      </c>
      <c r="J56" s="17" t="s">
        <v>113</v>
      </c>
      <c r="K56" s="17" t="s">
        <v>148</v>
      </c>
      <c r="L56" s="17"/>
      <c r="M56" s="17"/>
      <c r="N56" s="17" t="s">
        <v>114</v>
      </c>
      <c r="O56" s="19">
        <v>1977099</v>
      </c>
      <c r="P56" s="19">
        <v>0</v>
      </c>
      <c r="Q56" s="19">
        <v>0</v>
      </c>
      <c r="R56" s="19">
        <v>0</v>
      </c>
      <c r="S56" s="17"/>
      <c r="T56" s="19">
        <v>1977099</v>
      </c>
      <c r="U56" s="19">
        <v>0</v>
      </c>
      <c r="V56" s="17"/>
      <c r="W56" s="17"/>
      <c r="X56" s="17"/>
      <c r="Y56" s="17"/>
      <c r="Z56" s="22">
        <v>212958552636899</v>
      </c>
      <c r="AA56" s="18">
        <v>44698</v>
      </c>
      <c r="AB56" s="17"/>
      <c r="AC56" s="17">
        <v>2</v>
      </c>
      <c r="AD56" s="17"/>
      <c r="AE56" s="17"/>
      <c r="AF56" s="17">
        <v>1</v>
      </c>
      <c r="AG56" s="17">
        <v>20220530</v>
      </c>
      <c r="AH56" s="17">
        <v>20220519</v>
      </c>
      <c r="AI56" s="19">
        <v>1977099</v>
      </c>
      <c r="AJ56" s="19">
        <v>0</v>
      </c>
      <c r="AK56" s="17"/>
      <c r="AL56" s="17">
        <v>20220804</v>
      </c>
    </row>
    <row r="57" spans="1:38" x14ac:dyDescent="0.25">
      <c r="A57" s="17">
        <v>805026250</v>
      </c>
      <c r="B57" s="17" t="s">
        <v>110</v>
      </c>
      <c r="C57" s="17" t="s">
        <v>52</v>
      </c>
      <c r="D57" s="17">
        <v>260635</v>
      </c>
      <c r="E57" s="17" t="s">
        <v>52</v>
      </c>
      <c r="F57" s="17">
        <v>260635</v>
      </c>
      <c r="G57" s="18">
        <v>44662</v>
      </c>
      <c r="H57" s="19">
        <v>7998889</v>
      </c>
      <c r="I57" s="19">
        <v>7998889</v>
      </c>
      <c r="J57" s="17" t="s">
        <v>113</v>
      </c>
      <c r="K57" s="17" t="s">
        <v>148</v>
      </c>
      <c r="L57" s="17"/>
      <c r="M57" s="17"/>
      <c r="N57" s="17" t="s">
        <v>114</v>
      </c>
      <c r="O57" s="19">
        <v>8019753</v>
      </c>
      <c r="P57" s="19">
        <v>20864</v>
      </c>
      <c r="Q57" s="19">
        <v>0</v>
      </c>
      <c r="R57" s="19">
        <v>0</v>
      </c>
      <c r="S57" s="17"/>
      <c r="T57" s="19">
        <v>7998889</v>
      </c>
      <c r="U57" s="19">
        <v>0</v>
      </c>
      <c r="V57" s="17"/>
      <c r="W57" s="17"/>
      <c r="X57" s="17"/>
      <c r="Y57" s="17"/>
      <c r="Z57" s="22">
        <v>212928516426382</v>
      </c>
      <c r="AA57" s="18">
        <v>44664</v>
      </c>
      <c r="AB57" s="17"/>
      <c r="AC57" s="17">
        <v>2</v>
      </c>
      <c r="AD57" s="17"/>
      <c r="AE57" s="17"/>
      <c r="AF57" s="17">
        <v>2</v>
      </c>
      <c r="AG57" s="17">
        <v>20220518</v>
      </c>
      <c r="AH57" s="17">
        <v>20220503</v>
      </c>
      <c r="AI57" s="19">
        <v>8019753</v>
      </c>
      <c r="AJ57" s="19">
        <v>20864</v>
      </c>
      <c r="AK57" s="17"/>
      <c r="AL57" s="17">
        <v>20220804</v>
      </c>
    </row>
    <row r="58" spans="1:38" x14ac:dyDescent="0.25">
      <c r="A58" s="17">
        <v>805026250</v>
      </c>
      <c r="B58" s="17" t="s">
        <v>110</v>
      </c>
      <c r="C58" s="17" t="s">
        <v>52</v>
      </c>
      <c r="D58" s="17">
        <v>260664</v>
      </c>
      <c r="E58" s="17" t="s">
        <v>52</v>
      </c>
      <c r="F58" s="17">
        <v>260664</v>
      </c>
      <c r="G58" s="18">
        <v>44662</v>
      </c>
      <c r="H58" s="19">
        <v>65700</v>
      </c>
      <c r="I58" s="19">
        <v>65700</v>
      </c>
      <c r="J58" s="17" t="s">
        <v>113</v>
      </c>
      <c r="K58" s="17" t="s">
        <v>148</v>
      </c>
      <c r="L58" s="17"/>
      <c r="M58" s="17"/>
      <c r="N58" s="17" t="s">
        <v>114</v>
      </c>
      <c r="O58" s="19">
        <v>106252</v>
      </c>
      <c r="P58" s="19">
        <v>40552</v>
      </c>
      <c r="Q58" s="19">
        <v>0</v>
      </c>
      <c r="R58" s="19">
        <v>0</v>
      </c>
      <c r="S58" s="17"/>
      <c r="T58" s="19">
        <v>65700</v>
      </c>
      <c r="U58" s="19">
        <v>0</v>
      </c>
      <c r="V58" s="17"/>
      <c r="W58" s="17"/>
      <c r="X58" s="17"/>
      <c r="Y58" s="17"/>
      <c r="Z58" s="22">
        <v>220033284516605</v>
      </c>
      <c r="AA58" s="18">
        <v>44674</v>
      </c>
      <c r="AB58" s="17"/>
      <c r="AC58" s="17">
        <v>2</v>
      </c>
      <c r="AD58" s="17"/>
      <c r="AE58" s="17"/>
      <c r="AF58" s="17">
        <v>2</v>
      </c>
      <c r="AG58" s="17">
        <v>20220518</v>
      </c>
      <c r="AH58" s="17">
        <v>20220503</v>
      </c>
      <c r="AI58" s="19">
        <v>106252</v>
      </c>
      <c r="AJ58" s="19">
        <v>40552</v>
      </c>
      <c r="AK58" s="17"/>
      <c r="AL58" s="17">
        <v>20220804</v>
      </c>
    </row>
    <row r="59" spans="1:38" x14ac:dyDescent="0.25">
      <c r="A59" s="17">
        <v>805026250</v>
      </c>
      <c r="B59" s="17" t="s">
        <v>110</v>
      </c>
      <c r="C59" s="17" t="s">
        <v>52</v>
      </c>
      <c r="D59" s="17">
        <v>248036</v>
      </c>
      <c r="E59" s="17" t="s">
        <v>52</v>
      </c>
      <c r="F59" s="17">
        <v>248036</v>
      </c>
      <c r="G59" s="18">
        <v>44345</v>
      </c>
      <c r="H59" s="19">
        <v>18997193</v>
      </c>
      <c r="I59" s="19">
        <v>80065</v>
      </c>
      <c r="J59" s="17" t="s">
        <v>115</v>
      </c>
      <c r="K59" s="17" t="s">
        <v>147</v>
      </c>
      <c r="L59" s="17"/>
      <c r="M59" s="17"/>
      <c r="N59" s="17" t="s">
        <v>114</v>
      </c>
      <c r="O59" s="19">
        <v>18917128</v>
      </c>
      <c r="P59" s="19">
        <v>117013</v>
      </c>
      <c r="Q59" s="19">
        <v>0</v>
      </c>
      <c r="R59" s="19">
        <v>0</v>
      </c>
      <c r="S59" s="17"/>
      <c r="T59" s="19">
        <v>18800115</v>
      </c>
      <c r="U59" s="19">
        <v>0</v>
      </c>
      <c r="V59" s="21">
        <v>18415865</v>
      </c>
      <c r="W59">
        <v>2201226737</v>
      </c>
      <c r="X59" s="18">
        <v>44414</v>
      </c>
      <c r="Y59" s="17"/>
      <c r="Z59" s="22">
        <v>203243067463019</v>
      </c>
      <c r="AA59" s="18">
        <v>44356</v>
      </c>
      <c r="AB59" s="17"/>
      <c r="AC59" s="17">
        <v>2</v>
      </c>
      <c r="AD59" s="17"/>
      <c r="AE59" s="17"/>
      <c r="AF59" s="17">
        <v>1</v>
      </c>
      <c r="AG59" s="17">
        <v>20210622</v>
      </c>
      <c r="AH59" s="17">
        <v>20210609</v>
      </c>
      <c r="AI59" s="19">
        <v>18917128</v>
      </c>
      <c r="AJ59" s="19">
        <v>117013</v>
      </c>
      <c r="AK59" s="17"/>
      <c r="AL59" s="17">
        <v>20220804</v>
      </c>
    </row>
    <row r="60" spans="1:38" x14ac:dyDescent="0.25">
      <c r="A60" s="17">
        <v>805026250</v>
      </c>
      <c r="B60" s="17" t="s">
        <v>110</v>
      </c>
      <c r="C60" s="17" t="s">
        <v>52</v>
      </c>
      <c r="D60" s="17">
        <v>238303</v>
      </c>
      <c r="E60" s="17" t="s">
        <v>52</v>
      </c>
      <c r="F60" s="17">
        <v>238303</v>
      </c>
      <c r="G60" s="18">
        <v>44161</v>
      </c>
      <c r="H60" s="19">
        <v>21308912</v>
      </c>
      <c r="I60" s="19">
        <v>298753</v>
      </c>
      <c r="J60" s="17" t="s">
        <v>115</v>
      </c>
      <c r="K60" s="17" t="s">
        <v>147</v>
      </c>
      <c r="L60" s="17"/>
      <c r="M60" s="17"/>
      <c r="N60" s="17" t="s">
        <v>114</v>
      </c>
      <c r="O60" s="19">
        <v>21010159</v>
      </c>
      <c r="P60" s="19">
        <v>1772841</v>
      </c>
      <c r="Q60" s="19">
        <v>0</v>
      </c>
      <c r="R60" s="19">
        <v>0</v>
      </c>
      <c r="S60" s="17"/>
      <c r="T60" s="19">
        <v>19237318</v>
      </c>
      <c r="U60" s="19">
        <v>0</v>
      </c>
      <c r="V60" s="21">
        <v>18843372</v>
      </c>
      <c r="W60">
        <v>2201050787</v>
      </c>
      <c r="X60" s="18">
        <v>44321</v>
      </c>
      <c r="Y60" s="17"/>
      <c r="Z60" s="22">
        <v>200713067490581</v>
      </c>
      <c r="AA60" s="18">
        <v>44183</v>
      </c>
      <c r="AB60" s="17"/>
      <c r="AC60" s="17">
        <v>2</v>
      </c>
      <c r="AD60" s="17"/>
      <c r="AE60" s="17"/>
      <c r="AF60" s="17">
        <v>2</v>
      </c>
      <c r="AG60" s="17">
        <v>20210730</v>
      </c>
      <c r="AH60" s="17">
        <v>20210721</v>
      </c>
      <c r="AI60" s="19">
        <v>21010159</v>
      </c>
      <c r="AJ60" s="19">
        <v>1772841</v>
      </c>
      <c r="AK60" s="17"/>
      <c r="AL60" s="17">
        <v>20220804</v>
      </c>
    </row>
    <row r="61" spans="1:38" x14ac:dyDescent="0.25">
      <c r="A61" s="17">
        <v>805026250</v>
      </c>
      <c r="B61" s="17" t="s">
        <v>110</v>
      </c>
      <c r="C61" s="17" t="s">
        <v>52</v>
      </c>
      <c r="D61" s="17">
        <v>239373</v>
      </c>
      <c r="E61" s="17" t="s">
        <v>52</v>
      </c>
      <c r="F61" s="17">
        <v>239373</v>
      </c>
      <c r="G61" s="18">
        <v>44180</v>
      </c>
      <c r="H61" s="19">
        <v>9198260</v>
      </c>
      <c r="I61" s="19">
        <v>622923</v>
      </c>
      <c r="J61" s="17" t="s">
        <v>115</v>
      </c>
      <c r="K61" s="17" t="s">
        <v>147</v>
      </c>
      <c r="L61" s="17"/>
      <c r="M61" s="17"/>
      <c r="N61" s="17" t="s">
        <v>114</v>
      </c>
      <c r="O61" s="19">
        <v>8575337</v>
      </c>
      <c r="P61" s="19">
        <v>563169</v>
      </c>
      <c r="Q61" s="19">
        <v>0</v>
      </c>
      <c r="R61" s="19">
        <v>0</v>
      </c>
      <c r="S61" s="17"/>
      <c r="T61" s="19">
        <v>8012168</v>
      </c>
      <c r="U61" s="19">
        <v>0</v>
      </c>
      <c r="V61" s="21">
        <v>7848913</v>
      </c>
      <c r="W61">
        <v>2201050787</v>
      </c>
      <c r="X61" s="18">
        <v>44414</v>
      </c>
      <c r="Y61" s="17"/>
      <c r="Z61" s="22">
        <v>202817110717083</v>
      </c>
      <c r="AA61" s="18">
        <v>44186</v>
      </c>
      <c r="AB61" s="17"/>
      <c r="AC61" s="17">
        <v>2</v>
      </c>
      <c r="AD61" s="17"/>
      <c r="AE61" s="17"/>
      <c r="AF61" s="17">
        <v>2</v>
      </c>
      <c r="AG61" s="17">
        <v>20210730</v>
      </c>
      <c r="AH61" s="17">
        <v>20210721</v>
      </c>
      <c r="AI61" s="19">
        <v>8575337</v>
      </c>
      <c r="AJ61" s="19">
        <v>563169</v>
      </c>
      <c r="AK61" s="17"/>
      <c r="AL61" s="17">
        <v>20220804</v>
      </c>
    </row>
    <row r="62" spans="1:38" x14ac:dyDescent="0.25">
      <c r="A62" s="17">
        <v>805026250</v>
      </c>
      <c r="B62" s="17" t="s">
        <v>110</v>
      </c>
      <c r="C62" s="17" t="s">
        <v>52</v>
      </c>
      <c r="D62" s="17">
        <v>239352</v>
      </c>
      <c r="E62" s="17" t="s">
        <v>52</v>
      </c>
      <c r="F62" s="17">
        <v>239352</v>
      </c>
      <c r="G62" s="18">
        <v>44180</v>
      </c>
      <c r="H62" s="19">
        <v>1332323</v>
      </c>
      <c r="I62" s="19">
        <v>268797</v>
      </c>
      <c r="J62" s="17" t="s">
        <v>115</v>
      </c>
      <c r="K62" s="17" t="s">
        <v>148</v>
      </c>
      <c r="L62" s="21">
        <v>263421</v>
      </c>
      <c r="M62">
        <v>1221943712</v>
      </c>
      <c r="N62" s="17" t="s">
        <v>114</v>
      </c>
      <c r="O62" s="19">
        <v>1332323</v>
      </c>
      <c r="P62" s="19">
        <v>0</v>
      </c>
      <c r="Q62" s="19">
        <v>119816</v>
      </c>
      <c r="R62" s="19">
        <v>0</v>
      </c>
      <c r="S62" s="17"/>
      <c r="T62" s="19">
        <v>1212507</v>
      </c>
      <c r="U62" s="19">
        <v>0</v>
      </c>
      <c r="V62" s="17"/>
      <c r="W62" s="17"/>
      <c r="X62" s="17"/>
      <c r="Y62" s="17"/>
      <c r="Z62" s="22">
        <v>200773072405864</v>
      </c>
      <c r="AA62" s="18">
        <v>44184</v>
      </c>
      <c r="AB62" s="17"/>
      <c r="AC62" s="17">
        <v>2</v>
      </c>
      <c r="AD62" s="17"/>
      <c r="AE62" s="17"/>
      <c r="AF62" s="17">
        <v>3</v>
      </c>
      <c r="AG62" s="17">
        <v>20220430</v>
      </c>
      <c r="AH62" s="17">
        <v>20220412</v>
      </c>
      <c r="AI62" s="19">
        <v>1332323</v>
      </c>
      <c r="AJ62" s="19">
        <v>119816</v>
      </c>
      <c r="AK62" s="17" t="s">
        <v>116</v>
      </c>
      <c r="AL62" s="17">
        <v>20220804</v>
      </c>
    </row>
    <row r="63" spans="1:38" x14ac:dyDescent="0.25">
      <c r="A63" s="17">
        <v>805026250</v>
      </c>
      <c r="B63" s="17" t="s">
        <v>110</v>
      </c>
      <c r="C63" s="17" t="s">
        <v>52</v>
      </c>
      <c r="D63" s="17">
        <v>258436</v>
      </c>
      <c r="E63" s="17" t="s">
        <v>52</v>
      </c>
      <c r="F63" s="17">
        <v>258436</v>
      </c>
      <c r="G63" s="18">
        <v>44603</v>
      </c>
      <c r="H63" s="19">
        <v>977826</v>
      </c>
      <c r="I63" s="19">
        <v>964526</v>
      </c>
      <c r="J63" s="17" t="s">
        <v>115</v>
      </c>
      <c r="K63" s="17" t="s">
        <v>148</v>
      </c>
      <c r="L63" s="19">
        <v>943839</v>
      </c>
      <c r="M63">
        <v>1909597190</v>
      </c>
      <c r="N63" s="17" t="s">
        <v>114</v>
      </c>
      <c r="O63" s="19">
        <v>977826</v>
      </c>
      <c r="P63" s="19">
        <v>0</v>
      </c>
      <c r="Q63" s="19">
        <v>13300</v>
      </c>
      <c r="R63" s="19">
        <v>0</v>
      </c>
      <c r="S63" s="17"/>
      <c r="T63" s="19">
        <v>964526</v>
      </c>
      <c r="U63" s="19">
        <v>0</v>
      </c>
      <c r="V63" s="17"/>
      <c r="W63" s="17"/>
      <c r="X63" s="17"/>
      <c r="Y63" s="17"/>
      <c r="Z63" s="22">
        <v>220183114351307</v>
      </c>
      <c r="AA63" s="18">
        <v>44606</v>
      </c>
      <c r="AB63" s="17"/>
      <c r="AC63" s="17">
        <v>2</v>
      </c>
      <c r="AD63" s="17"/>
      <c r="AE63" s="17"/>
      <c r="AF63" s="17">
        <v>2</v>
      </c>
      <c r="AG63" s="17">
        <v>20220430</v>
      </c>
      <c r="AH63" s="17">
        <v>20220412</v>
      </c>
      <c r="AI63" s="19">
        <v>977826</v>
      </c>
      <c r="AJ63" s="19">
        <v>13300</v>
      </c>
      <c r="AK63" s="17" t="s">
        <v>117</v>
      </c>
      <c r="AL63" s="17">
        <v>20220804</v>
      </c>
    </row>
    <row r="64" spans="1:38" x14ac:dyDescent="0.25">
      <c r="A64" s="17">
        <v>805026250</v>
      </c>
      <c r="B64" s="17" t="s">
        <v>110</v>
      </c>
      <c r="C64" s="17" t="s">
        <v>52</v>
      </c>
      <c r="D64" s="17">
        <v>240037</v>
      </c>
      <c r="E64" s="17" t="s">
        <v>52</v>
      </c>
      <c r="F64" s="17">
        <v>240037</v>
      </c>
      <c r="G64" s="18">
        <v>44196</v>
      </c>
      <c r="H64" s="19">
        <v>10143548</v>
      </c>
      <c r="I64" s="19">
        <v>885940</v>
      </c>
      <c r="J64" s="17" t="s">
        <v>115</v>
      </c>
      <c r="K64" s="17" t="s">
        <v>147</v>
      </c>
      <c r="L64" s="17"/>
      <c r="M64" s="17"/>
      <c r="N64" s="17" t="s">
        <v>114</v>
      </c>
      <c r="O64" s="19">
        <v>10143548</v>
      </c>
      <c r="P64" s="19">
        <v>348340</v>
      </c>
      <c r="Q64" s="19">
        <v>0</v>
      </c>
      <c r="R64" s="19">
        <v>0</v>
      </c>
      <c r="S64" s="17"/>
      <c r="T64" s="19">
        <v>9795208</v>
      </c>
      <c r="U64" s="19">
        <v>0</v>
      </c>
      <c r="V64" s="19">
        <v>9332106</v>
      </c>
      <c r="W64">
        <v>2201226737</v>
      </c>
      <c r="X64" s="18">
        <v>44679</v>
      </c>
      <c r="Y64" s="17"/>
      <c r="Z64" s="22">
        <v>202487110347789</v>
      </c>
      <c r="AA64" s="18">
        <v>44215</v>
      </c>
      <c r="AB64" s="17"/>
      <c r="AC64" s="17">
        <v>2</v>
      </c>
      <c r="AD64" s="17"/>
      <c r="AE64" s="17"/>
      <c r="AF64" s="17">
        <v>2</v>
      </c>
      <c r="AG64" s="17">
        <v>20220430</v>
      </c>
      <c r="AH64" s="17">
        <v>20220412</v>
      </c>
      <c r="AI64" s="19">
        <v>10143548</v>
      </c>
      <c r="AJ64" s="19">
        <v>348340</v>
      </c>
      <c r="AK64" s="17"/>
      <c r="AL64" s="17">
        <v>20220804</v>
      </c>
    </row>
    <row r="65" spans="1:38" x14ac:dyDescent="0.25">
      <c r="A65" s="17">
        <v>805026250</v>
      </c>
      <c r="B65" s="17" t="s">
        <v>110</v>
      </c>
      <c r="C65" s="17" t="s">
        <v>52</v>
      </c>
      <c r="D65" s="17">
        <v>242425</v>
      </c>
      <c r="E65" s="17" t="s">
        <v>52</v>
      </c>
      <c r="F65" s="17">
        <v>242425</v>
      </c>
      <c r="G65" s="18">
        <v>44240</v>
      </c>
      <c r="H65" s="19">
        <v>26342221</v>
      </c>
      <c r="I65" s="19">
        <v>671600</v>
      </c>
      <c r="J65" s="17" t="s">
        <v>115</v>
      </c>
      <c r="K65" s="17" t="s">
        <v>147</v>
      </c>
      <c r="L65" s="17"/>
      <c r="M65" s="17"/>
      <c r="N65" s="17" t="s">
        <v>114</v>
      </c>
      <c r="O65" s="19">
        <v>26342221</v>
      </c>
      <c r="P65" s="19">
        <v>268800</v>
      </c>
      <c r="Q65" s="19">
        <v>0</v>
      </c>
      <c r="R65" s="19">
        <v>0</v>
      </c>
      <c r="S65" s="17"/>
      <c r="T65" s="19">
        <v>26073421</v>
      </c>
      <c r="U65" s="19">
        <v>0</v>
      </c>
      <c r="V65" s="21">
        <v>25534109</v>
      </c>
      <c r="W65">
        <v>2201092075</v>
      </c>
      <c r="X65" s="18">
        <v>44425</v>
      </c>
      <c r="Y65" s="17"/>
      <c r="Z65" s="22">
        <v>202653112367652</v>
      </c>
      <c r="AA65" s="18">
        <v>44244</v>
      </c>
      <c r="AB65" s="17"/>
      <c r="AC65" s="17">
        <v>2</v>
      </c>
      <c r="AD65" s="17"/>
      <c r="AE65" s="17"/>
      <c r="AF65" s="17">
        <v>2</v>
      </c>
      <c r="AG65" s="17">
        <v>20210330</v>
      </c>
      <c r="AH65" s="17">
        <v>20210325</v>
      </c>
      <c r="AI65" s="19">
        <v>26342221</v>
      </c>
      <c r="AJ65" s="19">
        <v>268800</v>
      </c>
      <c r="AK65" s="17"/>
      <c r="AL65" s="17">
        <v>20220804</v>
      </c>
    </row>
    <row r="66" spans="1:38" x14ac:dyDescent="0.25">
      <c r="A66" s="17">
        <v>805026250</v>
      </c>
      <c r="B66" s="17" t="s">
        <v>110</v>
      </c>
      <c r="C66" s="17" t="s">
        <v>52</v>
      </c>
      <c r="D66" s="17">
        <v>257986</v>
      </c>
      <c r="E66" s="17" t="s">
        <v>52</v>
      </c>
      <c r="F66" s="17">
        <v>257986</v>
      </c>
      <c r="G66" s="18">
        <v>44590</v>
      </c>
      <c r="H66" s="19">
        <v>173250</v>
      </c>
      <c r="I66" s="19">
        <v>169650</v>
      </c>
      <c r="J66" s="17" t="s">
        <v>115</v>
      </c>
      <c r="K66" s="17" t="s">
        <v>148</v>
      </c>
      <c r="L66" s="21">
        <v>163915416.72</v>
      </c>
      <c r="M66">
        <v>1909597981</v>
      </c>
      <c r="N66" s="17" t="s">
        <v>114</v>
      </c>
      <c r="O66" s="19">
        <v>173250</v>
      </c>
      <c r="P66" s="19">
        <v>0</v>
      </c>
      <c r="Q66" s="19">
        <v>3600</v>
      </c>
      <c r="R66" s="19">
        <v>0</v>
      </c>
      <c r="S66" s="17"/>
      <c r="T66" s="19">
        <v>169650</v>
      </c>
      <c r="U66" s="19">
        <v>0</v>
      </c>
      <c r="V66" s="17"/>
      <c r="W66" s="17"/>
      <c r="X66" s="17"/>
      <c r="Y66" s="17"/>
      <c r="Z66" s="22">
        <v>220063284384833</v>
      </c>
      <c r="AA66" s="18">
        <v>44592</v>
      </c>
      <c r="AB66" s="17"/>
      <c r="AC66" s="17">
        <v>2</v>
      </c>
      <c r="AD66" s="17"/>
      <c r="AE66" s="17"/>
      <c r="AF66" s="17">
        <v>2</v>
      </c>
      <c r="AG66" s="17">
        <v>20220430</v>
      </c>
      <c r="AH66" s="17">
        <v>20220412</v>
      </c>
      <c r="AI66" s="19">
        <v>173250</v>
      </c>
      <c r="AJ66" s="19">
        <v>3600</v>
      </c>
      <c r="AK66" s="17" t="s">
        <v>118</v>
      </c>
      <c r="AL66" s="17">
        <v>20220804</v>
      </c>
    </row>
    <row r="67" spans="1:38" x14ac:dyDescent="0.25">
      <c r="A67" s="17">
        <v>805026250</v>
      </c>
      <c r="B67" s="17" t="s">
        <v>110</v>
      </c>
      <c r="C67" s="17" t="s">
        <v>52</v>
      </c>
      <c r="D67" s="17">
        <v>256261</v>
      </c>
      <c r="E67" s="17" t="s">
        <v>52</v>
      </c>
      <c r="F67" s="17">
        <v>256261</v>
      </c>
      <c r="G67" s="18">
        <v>44546</v>
      </c>
      <c r="H67" s="19">
        <v>1049690</v>
      </c>
      <c r="I67" s="19">
        <v>1015040</v>
      </c>
      <c r="J67" s="17" t="s">
        <v>115</v>
      </c>
      <c r="K67" s="17" t="s">
        <v>147</v>
      </c>
      <c r="L67" s="17"/>
      <c r="M67" s="17"/>
      <c r="N67" s="17" t="s">
        <v>114</v>
      </c>
      <c r="O67" s="19">
        <v>1049690</v>
      </c>
      <c r="P67" s="19">
        <v>34650</v>
      </c>
      <c r="Q67" s="19">
        <v>0</v>
      </c>
      <c r="R67" s="19">
        <v>0</v>
      </c>
      <c r="S67" s="17"/>
      <c r="T67" s="19">
        <v>1015040</v>
      </c>
      <c r="U67" s="19">
        <v>0</v>
      </c>
      <c r="V67" s="19">
        <v>804041</v>
      </c>
      <c r="W67">
        <v>2201260021</v>
      </c>
      <c r="X67" s="18">
        <v>44395</v>
      </c>
      <c r="Y67" s="17"/>
      <c r="Z67" s="22">
        <v>212238516687412</v>
      </c>
      <c r="AA67" s="18">
        <v>44568</v>
      </c>
      <c r="AB67" s="17"/>
      <c r="AC67" s="17">
        <v>2</v>
      </c>
      <c r="AD67" s="17"/>
      <c r="AE67" s="17"/>
      <c r="AF67" s="17">
        <v>2</v>
      </c>
      <c r="AG67" s="17">
        <v>20220202</v>
      </c>
      <c r="AH67" s="17">
        <v>20220119</v>
      </c>
      <c r="AI67" s="19">
        <v>1049690</v>
      </c>
      <c r="AJ67" s="19">
        <v>34650</v>
      </c>
      <c r="AK67" s="17"/>
      <c r="AL67" s="17">
        <v>20220804</v>
      </c>
    </row>
    <row r="68" spans="1:38" x14ac:dyDescent="0.25">
      <c r="A68" s="17">
        <v>805026250</v>
      </c>
      <c r="B68" s="17" t="s">
        <v>110</v>
      </c>
      <c r="C68" s="17" t="s">
        <v>52</v>
      </c>
      <c r="D68" s="17">
        <v>258745</v>
      </c>
      <c r="E68" s="17" t="s">
        <v>52</v>
      </c>
      <c r="F68" s="17">
        <v>258745</v>
      </c>
      <c r="G68" s="18">
        <v>44611</v>
      </c>
      <c r="H68" s="19">
        <v>19632</v>
      </c>
      <c r="I68" s="19">
        <v>19632</v>
      </c>
      <c r="J68" s="17" t="s">
        <v>115</v>
      </c>
      <c r="K68" s="17" t="s">
        <v>148</v>
      </c>
      <c r="L68" s="19">
        <v>19239</v>
      </c>
      <c r="M68">
        <v>1221992416</v>
      </c>
      <c r="N68" s="17" t="s">
        <v>114</v>
      </c>
      <c r="O68" s="19">
        <v>19632</v>
      </c>
      <c r="P68" s="19">
        <v>0</v>
      </c>
      <c r="Q68" s="19">
        <v>19632</v>
      </c>
      <c r="R68" s="19">
        <v>0</v>
      </c>
      <c r="S68" s="17"/>
      <c r="T68" s="19">
        <v>0</v>
      </c>
      <c r="U68" s="19">
        <v>0</v>
      </c>
      <c r="V68" s="17"/>
      <c r="W68" s="17"/>
      <c r="X68" s="17"/>
      <c r="Y68" s="17"/>
      <c r="Z68" s="22"/>
      <c r="AA68" s="18">
        <v>44664</v>
      </c>
      <c r="AB68" s="17"/>
      <c r="AC68" s="17">
        <v>2</v>
      </c>
      <c r="AD68" s="17"/>
      <c r="AE68" s="17"/>
      <c r="AF68" s="17">
        <v>2</v>
      </c>
      <c r="AG68" s="17">
        <v>20220531</v>
      </c>
      <c r="AH68" s="17">
        <v>20220531</v>
      </c>
      <c r="AI68" s="19">
        <v>19632</v>
      </c>
      <c r="AJ68" s="19">
        <v>19632</v>
      </c>
      <c r="AK68" s="17"/>
      <c r="AL68" s="17">
        <v>20220804</v>
      </c>
    </row>
    <row r="69" spans="1:38" x14ac:dyDescent="0.25">
      <c r="A69" s="17">
        <v>805026250</v>
      </c>
      <c r="B69" s="17" t="s">
        <v>110</v>
      </c>
      <c r="C69" s="17" t="s">
        <v>52</v>
      </c>
      <c r="D69" s="17">
        <v>255661</v>
      </c>
      <c r="E69" s="17" t="s">
        <v>52</v>
      </c>
      <c r="F69" s="17">
        <v>255661</v>
      </c>
      <c r="G69" s="18">
        <v>44530</v>
      </c>
      <c r="H69" s="19">
        <v>3771225</v>
      </c>
      <c r="I69" s="19">
        <v>3466661</v>
      </c>
      <c r="J69" s="17" t="s">
        <v>115</v>
      </c>
      <c r="K69" s="17" t="s">
        <v>147</v>
      </c>
      <c r="L69" s="17"/>
      <c r="M69" s="17"/>
      <c r="N69" s="17" t="s">
        <v>114</v>
      </c>
      <c r="O69" s="19">
        <v>3771225</v>
      </c>
      <c r="P69" s="19">
        <v>35764</v>
      </c>
      <c r="Q69" s="19">
        <v>0</v>
      </c>
      <c r="R69" s="19">
        <v>0</v>
      </c>
      <c r="S69" s="17"/>
      <c r="T69" s="19">
        <v>3735461</v>
      </c>
      <c r="U69" s="19">
        <v>0</v>
      </c>
      <c r="V69" s="25">
        <v>3657164</v>
      </c>
      <c r="W69" s="17">
        <v>2201260021</v>
      </c>
      <c r="X69" s="18">
        <v>44760</v>
      </c>
      <c r="Y69" s="17"/>
      <c r="Z69" s="22">
        <v>212038552518720</v>
      </c>
      <c r="AA69" s="18">
        <v>44532</v>
      </c>
      <c r="AB69" s="17"/>
      <c r="AC69" s="17">
        <v>2</v>
      </c>
      <c r="AD69" s="17"/>
      <c r="AE69" s="17"/>
      <c r="AF69" s="17">
        <v>2</v>
      </c>
      <c r="AG69" s="17">
        <v>20220307</v>
      </c>
      <c r="AH69" s="17">
        <v>20220221</v>
      </c>
      <c r="AI69" s="19">
        <v>3771225</v>
      </c>
      <c r="AJ69" s="19">
        <v>35764</v>
      </c>
      <c r="AK69" s="17"/>
      <c r="AL69" s="17">
        <v>20220804</v>
      </c>
    </row>
    <row r="70" spans="1:38" x14ac:dyDescent="0.25">
      <c r="A70" s="17">
        <v>805026250</v>
      </c>
      <c r="B70" s="17" t="s">
        <v>110</v>
      </c>
      <c r="C70" s="17" t="s">
        <v>52</v>
      </c>
      <c r="D70" s="17">
        <v>248461</v>
      </c>
      <c r="E70" s="17" t="s">
        <v>52</v>
      </c>
      <c r="F70" s="17">
        <v>248461</v>
      </c>
      <c r="G70" s="18">
        <v>44362</v>
      </c>
      <c r="H70" s="19">
        <v>17913714</v>
      </c>
      <c r="I70" s="19">
        <v>117675</v>
      </c>
      <c r="J70" s="17" t="s">
        <v>115</v>
      </c>
      <c r="K70" s="17" t="s">
        <v>147</v>
      </c>
      <c r="L70" s="17"/>
      <c r="M70" s="17"/>
      <c r="N70" s="17" t="s">
        <v>114</v>
      </c>
      <c r="O70" s="19">
        <v>17913714</v>
      </c>
      <c r="P70" s="19">
        <v>117675</v>
      </c>
      <c r="Q70" s="19">
        <v>268800</v>
      </c>
      <c r="R70" s="19">
        <v>0</v>
      </c>
      <c r="S70" s="17"/>
      <c r="T70" s="19">
        <v>17527239</v>
      </c>
      <c r="U70" s="19">
        <v>0</v>
      </c>
      <c r="V70" s="25">
        <v>17171548</v>
      </c>
      <c r="W70" s="17">
        <v>2201226737</v>
      </c>
      <c r="X70" s="18">
        <v>44675</v>
      </c>
      <c r="Y70" s="17"/>
      <c r="Z70" s="22">
        <v>210053080320815</v>
      </c>
      <c r="AA70" s="18">
        <v>44364</v>
      </c>
      <c r="AB70" s="17"/>
      <c r="AC70" s="17">
        <v>2</v>
      </c>
      <c r="AD70" s="17"/>
      <c r="AE70" s="17"/>
      <c r="AF70" s="17">
        <v>2</v>
      </c>
      <c r="AG70" s="17">
        <v>20220430</v>
      </c>
      <c r="AH70" s="17">
        <v>20220412</v>
      </c>
      <c r="AI70" s="19">
        <v>17913714</v>
      </c>
      <c r="AJ70" s="19">
        <v>386475</v>
      </c>
      <c r="AK70" s="17" t="s">
        <v>119</v>
      </c>
      <c r="AL70" s="17">
        <v>20220804</v>
      </c>
    </row>
    <row r="71" spans="1:38" x14ac:dyDescent="0.25">
      <c r="A71" s="17">
        <v>805026250</v>
      </c>
      <c r="B71" s="17" t="s">
        <v>110</v>
      </c>
      <c r="C71" s="17" t="s">
        <v>52</v>
      </c>
      <c r="D71" s="17">
        <v>253633</v>
      </c>
      <c r="E71" s="17" t="s">
        <v>52</v>
      </c>
      <c r="F71" s="17">
        <v>253633</v>
      </c>
      <c r="G71" s="18">
        <v>44488</v>
      </c>
      <c r="H71" s="19">
        <v>2278766</v>
      </c>
      <c r="I71" s="19">
        <v>1990334</v>
      </c>
      <c r="J71" s="17" t="s">
        <v>115</v>
      </c>
      <c r="K71" s="17" t="s">
        <v>147</v>
      </c>
      <c r="L71" s="17"/>
      <c r="M71" s="17"/>
      <c r="N71" s="17" t="s">
        <v>114</v>
      </c>
      <c r="O71" s="19">
        <v>2278766</v>
      </c>
      <c r="P71" s="19">
        <v>19632</v>
      </c>
      <c r="Q71" s="19">
        <v>0</v>
      </c>
      <c r="R71" s="19">
        <v>0</v>
      </c>
      <c r="S71" s="17"/>
      <c r="T71" s="19">
        <v>2259134</v>
      </c>
      <c r="U71" s="19">
        <v>0</v>
      </c>
      <c r="V71" s="25">
        <v>2213065</v>
      </c>
      <c r="W71" s="17">
        <v>2201260021</v>
      </c>
      <c r="X71" s="18">
        <v>44760</v>
      </c>
      <c r="Y71" s="17"/>
      <c r="Z71" s="22">
        <v>211818552372071</v>
      </c>
      <c r="AA71" s="18">
        <v>44532</v>
      </c>
      <c r="AB71" s="17"/>
      <c r="AC71" s="17">
        <v>2</v>
      </c>
      <c r="AD71" s="17"/>
      <c r="AE71" s="17"/>
      <c r="AF71" s="17">
        <v>2</v>
      </c>
      <c r="AG71" s="17">
        <v>20220307</v>
      </c>
      <c r="AH71" s="17">
        <v>20220221</v>
      </c>
      <c r="AI71" s="19">
        <v>2278766</v>
      </c>
      <c r="AJ71" s="19">
        <v>19632</v>
      </c>
      <c r="AK71" s="17"/>
      <c r="AL71" s="17">
        <v>20220804</v>
      </c>
    </row>
    <row r="72" spans="1:38" x14ac:dyDescent="0.25">
      <c r="A72" s="17">
        <v>805026250</v>
      </c>
      <c r="B72" s="17" t="s">
        <v>110</v>
      </c>
      <c r="C72" s="17" t="s">
        <v>52</v>
      </c>
      <c r="D72" s="17">
        <v>236736</v>
      </c>
      <c r="E72" s="17" t="s">
        <v>52</v>
      </c>
      <c r="F72" s="17">
        <v>236736</v>
      </c>
      <c r="G72" s="18">
        <v>44135</v>
      </c>
      <c r="H72" s="19">
        <v>2374632</v>
      </c>
      <c r="I72" s="19">
        <v>15536</v>
      </c>
      <c r="J72" s="17" t="s">
        <v>115</v>
      </c>
      <c r="K72" s="17" t="s">
        <v>147</v>
      </c>
      <c r="L72" s="17"/>
      <c r="M72" s="17"/>
      <c r="N72" s="17" t="s">
        <v>114</v>
      </c>
      <c r="O72" s="19">
        <v>2374632</v>
      </c>
      <c r="P72" s="19">
        <v>29954</v>
      </c>
      <c r="Q72" s="19">
        <v>0</v>
      </c>
      <c r="R72" s="19">
        <v>0</v>
      </c>
      <c r="S72" s="17"/>
      <c r="T72" s="19">
        <v>2344678</v>
      </c>
      <c r="U72" s="19">
        <v>0</v>
      </c>
      <c r="V72" s="21">
        <v>2091992</v>
      </c>
      <c r="W72" s="17">
        <v>2201050787</v>
      </c>
      <c r="X72" s="18">
        <v>44321</v>
      </c>
      <c r="Y72" s="17"/>
      <c r="Z72" s="22">
        <v>202823038627250</v>
      </c>
      <c r="AA72" s="18">
        <v>44175</v>
      </c>
      <c r="AB72" s="17"/>
      <c r="AC72" s="17">
        <v>2</v>
      </c>
      <c r="AD72" s="17"/>
      <c r="AE72" s="17"/>
      <c r="AF72" s="17">
        <v>2</v>
      </c>
      <c r="AG72" s="17">
        <v>20210730</v>
      </c>
      <c r="AH72" s="17">
        <v>20210721</v>
      </c>
      <c r="AI72" s="19">
        <v>2374632</v>
      </c>
      <c r="AJ72" s="19">
        <v>29954</v>
      </c>
      <c r="AK72" s="17"/>
      <c r="AL72" s="17">
        <v>20220804</v>
      </c>
    </row>
    <row r="73" spans="1:38" x14ac:dyDescent="0.25">
      <c r="A73" s="17">
        <v>805026250</v>
      </c>
      <c r="B73" s="17" t="s">
        <v>110</v>
      </c>
      <c r="C73" s="17" t="s">
        <v>52</v>
      </c>
      <c r="D73" s="17">
        <v>256918</v>
      </c>
      <c r="E73" s="17" t="s">
        <v>52</v>
      </c>
      <c r="F73" s="17">
        <v>256918</v>
      </c>
      <c r="G73" s="18">
        <v>44560</v>
      </c>
      <c r="H73" s="19">
        <v>2593231</v>
      </c>
      <c r="I73" s="19">
        <v>2557467</v>
      </c>
      <c r="J73" s="17" t="s">
        <v>115</v>
      </c>
      <c r="K73" s="17" t="s">
        <v>148</v>
      </c>
      <c r="L73" s="17"/>
      <c r="M73" s="17"/>
      <c r="N73" s="17" t="s">
        <v>114</v>
      </c>
      <c r="O73" s="19">
        <v>2593231</v>
      </c>
      <c r="P73" s="19">
        <v>35764</v>
      </c>
      <c r="Q73" s="19">
        <v>0</v>
      </c>
      <c r="R73" s="19">
        <v>0</v>
      </c>
      <c r="S73" s="17"/>
      <c r="T73" s="19">
        <v>2557467</v>
      </c>
      <c r="U73" s="19">
        <v>0</v>
      </c>
      <c r="V73" s="17"/>
      <c r="W73" s="17"/>
      <c r="X73" s="17"/>
      <c r="Y73" s="17"/>
      <c r="Z73" s="22">
        <v>212453114684926</v>
      </c>
      <c r="AA73" s="18">
        <v>44582</v>
      </c>
      <c r="AB73" s="17"/>
      <c r="AC73" s="17">
        <v>2</v>
      </c>
      <c r="AD73" s="17"/>
      <c r="AE73" s="17"/>
      <c r="AF73" s="17">
        <v>3</v>
      </c>
      <c r="AG73" s="17">
        <v>20220530</v>
      </c>
      <c r="AH73" s="17">
        <v>20220519</v>
      </c>
      <c r="AI73" s="19">
        <v>2593231</v>
      </c>
      <c r="AJ73" s="19">
        <v>35764</v>
      </c>
      <c r="AK73" s="17"/>
      <c r="AL73" s="17">
        <v>20220804</v>
      </c>
    </row>
    <row r="74" spans="1:38" x14ac:dyDescent="0.25">
      <c r="A74" s="17">
        <v>805026250</v>
      </c>
      <c r="B74" s="17" t="s">
        <v>110</v>
      </c>
      <c r="C74" s="17" t="s">
        <v>52</v>
      </c>
      <c r="D74" s="17">
        <v>257494</v>
      </c>
      <c r="E74" s="17" t="s">
        <v>52</v>
      </c>
      <c r="F74" s="17">
        <v>257494</v>
      </c>
      <c r="G74" s="18">
        <v>44582</v>
      </c>
      <c r="H74" s="19">
        <v>1350198</v>
      </c>
      <c r="I74" s="19">
        <v>1323566</v>
      </c>
      <c r="J74" s="17" t="s">
        <v>115</v>
      </c>
      <c r="K74" s="17" t="s">
        <v>148</v>
      </c>
      <c r="L74" s="17"/>
      <c r="M74" s="17"/>
      <c r="N74" s="17" t="s">
        <v>114</v>
      </c>
      <c r="O74" s="19">
        <v>1350198</v>
      </c>
      <c r="P74" s="19">
        <v>0</v>
      </c>
      <c r="Q74" s="19">
        <v>3500</v>
      </c>
      <c r="R74" s="19">
        <v>0</v>
      </c>
      <c r="S74" s="17"/>
      <c r="T74" s="19">
        <v>1346698</v>
      </c>
      <c r="U74" s="19">
        <v>0</v>
      </c>
      <c r="V74" s="17"/>
      <c r="W74" s="17"/>
      <c r="X74" s="17"/>
      <c r="Y74" s="17"/>
      <c r="Z74" s="22">
        <v>212818552271327</v>
      </c>
      <c r="AA74" s="18">
        <v>44585</v>
      </c>
      <c r="AB74" s="17"/>
      <c r="AC74" s="17">
        <v>2</v>
      </c>
      <c r="AD74" s="17"/>
      <c r="AE74" s="17"/>
      <c r="AF74" s="17">
        <v>2</v>
      </c>
      <c r="AG74" s="17">
        <v>20220430</v>
      </c>
      <c r="AH74" s="17">
        <v>20220412</v>
      </c>
      <c r="AI74" s="19">
        <v>1350198</v>
      </c>
      <c r="AJ74" s="19">
        <v>3500</v>
      </c>
      <c r="AK74" s="17" t="s">
        <v>120</v>
      </c>
      <c r="AL74" s="17">
        <v>20220804</v>
      </c>
    </row>
    <row r="75" spans="1:38" x14ac:dyDescent="0.25">
      <c r="A75" s="17">
        <v>805026250</v>
      </c>
      <c r="B75" s="17" t="s">
        <v>110</v>
      </c>
      <c r="C75" s="17"/>
      <c r="D75" s="17">
        <v>229454</v>
      </c>
      <c r="E75" s="17"/>
      <c r="F75" s="17">
        <v>229454</v>
      </c>
      <c r="G75" s="18">
        <v>43970</v>
      </c>
      <c r="H75" s="19">
        <v>4849350</v>
      </c>
      <c r="I75" s="19">
        <v>1636034</v>
      </c>
      <c r="J75" s="17" t="s">
        <v>115</v>
      </c>
      <c r="K75" s="17" t="s">
        <v>148</v>
      </c>
      <c r="L75" s="17"/>
      <c r="M75" s="17"/>
      <c r="N75" s="17" t="s">
        <v>114</v>
      </c>
      <c r="O75" s="19">
        <v>4849350</v>
      </c>
      <c r="P75" s="19">
        <v>0</v>
      </c>
      <c r="Q75" s="19">
        <v>215770</v>
      </c>
      <c r="R75" s="19">
        <v>0</v>
      </c>
      <c r="S75" s="17"/>
      <c r="T75" s="19">
        <v>4633580</v>
      </c>
      <c r="U75" s="19">
        <v>0</v>
      </c>
      <c r="V75" s="17"/>
      <c r="W75" s="17"/>
      <c r="X75" s="17"/>
      <c r="Y75" s="17"/>
      <c r="Z75" s="22">
        <v>192738559339985</v>
      </c>
      <c r="AA75" s="18">
        <v>43984</v>
      </c>
      <c r="AB75" s="17"/>
      <c r="AC75" s="17">
        <v>2</v>
      </c>
      <c r="AD75" s="17"/>
      <c r="AE75" s="17"/>
      <c r="AF75" s="17">
        <v>3</v>
      </c>
      <c r="AG75" s="17">
        <v>20220430</v>
      </c>
      <c r="AH75" s="17">
        <v>20220412</v>
      </c>
      <c r="AI75" s="19">
        <v>4849350</v>
      </c>
      <c r="AJ75" s="19">
        <v>215770</v>
      </c>
      <c r="AK75" s="17" t="s">
        <v>121</v>
      </c>
      <c r="AL75" s="17">
        <v>20220804</v>
      </c>
    </row>
    <row r="76" spans="1:38" x14ac:dyDescent="0.25">
      <c r="A76" s="17">
        <v>805026250</v>
      </c>
      <c r="B76" s="17" t="s">
        <v>110</v>
      </c>
      <c r="C76" s="17" t="s">
        <v>52</v>
      </c>
      <c r="D76" s="17">
        <v>254858</v>
      </c>
      <c r="E76" s="17" t="s">
        <v>52</v>
      </c>
      <c r="F76" s="17">
        <v>254858</v>
      </c>
      <c r="G76" s="18">
        <v>44517</v>
      </c>
      <c r="H76" s="19">
        <v>2065368</v>
      </c>
      <c r="I76" s="19">
        <v>2065368</v>
      </c>
      <c r="J76" s="17" t="s">
        <v>122</v>
      </c>
      <c r="K76" s="17" t="s">
        <v>147</v>
      </c>
      <c r="L76" s="17"/>
      <c r="M76" s="17"/>
      <c r="N76" s="17" t="s">
        <v>114</v>
      </c>
      <c r="O76" s="19">
        <v>2085368</v>
      </c>
      <c r="P76" s="19">
        <v>0</v>
      </c>
      <c r="Q76" s="19">
        <v>0</v>
      </c>
      <c r="R76" s="19">
        <v>0</v>
      </c>
      <c r="S76" s="17"/>
      <c r="T76" s="19">
        <v>2085368</v>
      </c>
      <c r="U76" s="19">
        <v>0</v>
      </c>
      <c r="V76" s="21">
        <v>2042607</v>
      </c>
      <c r="W76" s="23">
        <v>2201260021</v>
      </c>
      <c r="X76" s="18">
        <v>44760</v>
      </c>
      <c r="Y76" s="24">
        <v>82698217</v>
      </c>
      <c r="Z76" s="22">
        <v>212033080284533</v>
      </c>
      <c r="AA76" s="18">
        <v>44532</v>
      </c>
      <c r="AB76" s="17"/>
      <c r="AC76" s="17">
        <v>2</v>
      </c>
      <c r="AD76" s="17"/>
      <c r="AE76" s="17"/>
      <c r="AF76" s="17">
        <v>1</v>
      </c>
      <c r="AG76" s="17">
        <v>20211230</v>
      </c>
      <c r="AH76" s="17">
        <v>20211201</v>
      </c>
      <c r="AI76" s="19">
        <v>2085368</v>
      </c>
      <c r="AJ76" s="19">
        <v>0</v>
      </c>
      <c r="AK76" s="17"/>
      <c r="AL76" s="17">
        <v>20220804</v>
      </c>
    </row>
    <row r="77" spans="1:38" x14ac:dyDescent="0.25">
      <c r="A77" s="17">
        <v>805026250</v>
      </c>
      <c r="B77" s="17" t="s">
        <v>110</v>
      </c>
      <c r="C77" s="17" t="s">
        <v>52</v>
      </c>
      <c r="D77" s="17">
        <v>258443</v>
      </c>
      <c r="E77" s="17" t="s">
        <v>52</v>
      </c>
      <c r="F77" s="17">
        <v>258443</v>
      </c>
      <c r="G77" s="18">
        <v>44603</v>
      </c>
      <c r="H77" s="19">
        <v>447702</v>
      </c>
      <c r="I77" s="19">
        <v>447702</v>
      </c>
      <c r="J77" s="17" t="s">
        <v>122</v>
      </c>
      <c r="K77" s="17" t="s">
        <v>148</v>
      </c>
      <c r="L77" s="21">
        <v>446847</v>
      </c>
      <c r="M77">
        <v>1222055532</v>
      </c>
      <c r="N77" s="17" t="s">
        <v>114</v>
      </c>
      <c r="O77" s="19">
        <v>456856</v>
      </c>
      <c r="P77" s="19">
        <v>0</v>
      </c>
      <c r="Q77" s="19">
        <v>0</v>
      </c>
      <c r="R77" s="19">
        <v>0</v>
      </c>
      <c r="S77" s="17"/>
      <c r="T77" s="19">
        <v>456856</v>
      </c>
      <c r="U77" s="19">
        <v>0</v>
      </c>
      <c r="V77" s="17"/>
      <c r="W77" s="17"/>
      <c r="X77" s="17"/>
      <c r="Y77" s="17"/>
      <c r="Z77" s="22">
        <v>212923114353702</v>
      </c>
      <c r="AA77" s="18">
        <v>44606</v>
      </c>
      <c r="AB77" s="17"/>
      <c r="AC77" s="17">
        <v>2</v>
      </c>
      <c r="AD77" s="17"/>
      <c r="AE77" s="17"/>
      <c r="AF77" s="17">
        <v>1</v>
      </c>
      <c r="AG77" s="17">
        <v>20220228</v>
      </c>
      <c r="AH77" s="17">
        <v>20220214</v>
      </c>
      <c r="AI77" s="19">
        <v>456856</v>
      </c>
      <c r="AJ77" s="19">
        <v>0</v>
      </c>
      <c r="AK77" s="17"/>
      <c r="AL77" s="17">
        <v>20220804</v>
      </c>
    </row>
    <row r="78" spans="1:38" x14ac:dyDescent="0.25">
      <c r="A78" s="17">
        <v>805026250</v>
      </c>
      <c r="B78" s="17" t="s">
        <v>110</v>
      </c>
      <c r="C78" s="17" t="s">
        <v>52</v>
      </c>
      <c r="D78" s="17">
        <v>245236</v>
      </c>
      <c r="E78" s="17" t="s">
        <v>52</v>
      </c>
      <c r="F78" s="17">
        <v>245236</v>
      </c>
      <c r="G78" s="18">
        <v>44273</v>
      </c>
      <c r="H78" s="19">
        <v>11168174</v>
      </c>
      <c r="I78" s="19">
        <v>87600</v>
      </c>
      <c r="J78" s="17" t="s">
        <v>122</v>
      </c>
      <c r="K78" s="17" t="s">
        <v>147</v>
      </c>
      <c r="L78" s="17"/>
      <c r="M78" s="17"/>
      <c r="N78" s="17" t="s">
        <v>114</v>
      </c>
      <c r="O78" s="19">
        <v>11080574</v>
      </c>
      <c r="P78" s="19">
        <v>0</v>
      </c>
      <c r="Q78" s="19">
        <v>0</v>
      </c>
      <c r="R78" s="19">
        <v>0</v>
      </c>
      <c r="S78" s="17"/>
      <c r="T78" s="19">
        <v>11080574</v>
      </c>
      <c r="U78" s="19">
        <v>0</v>
      </c>
      <c r="V78" s="21">
        <v>2066281</v>
      </c>
      <c r="W78">
        <v>2201239531</v>
      </c>
      <c r="X78" s="17"/>
      <c r="Y78" s="17"/>
      <c r="Z78" s="22">
        <v>203228544327062</v>
      </c>
      <c r="AA78" s="18">
        <v>44274</v>
      </c>
      <c r="AB78" s="17"/>
      <c r="AC78" s="17">
        <v>2</v>
      </c>
      <c r="AD78" s="17"/>
      <c r="AE78" s="17"/>
      <c r="AF78" s="17">
        <v>2</v>
      </c>
      <c r="AG78" s="17">
        <v>20210730</v>
      </c>
      <c r="AH78" s="17">
        <v>20210721</v>
      </c>
      <c r="AI78" s="19">
        <v>11080574</v>
      </c>
      <c r="AJ78" s="19">
        <v>0</v>
      </c>
      <c r="AK78" s="17"/>
      <c r="AL78" s="17">
        <v>20220804</v>
      </c>
    </row>
    <row r="79" spans="1:38" x14ac:dyDescent="0.25">
      <c r="A79" s="17">
        <v>805026250</v>
      </c>
      <c r="B79" s="17" t="s">
        <v>110</v>
      </c>
      <c r="C79" s="17" t="s">
        <v>52</v>
      </c>
      <c r="D79" s="17">
        <v>231508</v>
      </c>
      <c r="E79" s="17" t="s">
        <v>52</v>
      </c>
      <c r="F79" s="17">
        <v>231508</v>
      </c>
      <c r="G79" s="18">
        <v>44036</v>
      </c>
      <c r="H79" s="19">
        <v>7492000</v>
      </c>
      <c r="I79" s="19">
        <v>6871674</v>
      </c>
      <c r="J79" s="17" t="s">
        <v>122</v>
      </c>
      <c r="K79" s="17" t="s">
        <v>149</v>
      </c>
      <c r="L79" s="17"/>
      <c r="M79" s="17"/>
      <c r="N79" s="17" t="s">
        <v>114</v>
      </c>
      <c r="O79" s="19">
        <v>299438</v>
      </c>
      <c r="P79" s="19">
        <v>0</v>
      </c>
      <c r="Q79" s="19">
        <v>0</v>
      </c>
      <c r="R79" s="19">
        <v>0</v>
      </c>
      <c r="S79" s="17"/>
      <c r="T79" s="19">
        <v>299438</v>
      </c>
      <c r="U79" s="19">
        <v>0</v>
      </c>
      <c r="V79" s="17"/>
      <c r="W79" s="17"/>
      <c r="X79" s="17"/>
      <c r="Y79" s="17"/>
      <c r="Z79" s="22">
        <v>202148517304312</v>
      </c>
      <c r="AA79" s="18">
        <v>44123</v>
      </c>
      <c r="AB79" s="17"/>
      <c r="AC79" s="17">
        <v>2</v>
      </c>
      <c r="AD79" s="17"/>
      <c r="AE79" s="17"/>
      <c r="AF79" s="17">
        <v>1</v>
      </c>
      <c r="AG79" s="17">
        <v>20201029</v>
      </c>
      <c r="AH79" s="17">
        <v>20201019</v>
      </c>
      <c r="AI79" s="19">
        <v>299438</v>
      </c>
      <c r="AJ79" s="19">
        <v>0</v>
      </c>
      <c r="AK79" s="17"/>
      <c r="AL79" s="17">
        <v>20220804</v>
      </c>
    </row>
    <row r="80" spans="1:38" x14ac:dyDescent="0.25">
      <c r="A80" s="17">
        <v>805026250</v>
      </c>
      <c r="B80" s="17" t="s">
        <v>110</v>
      </c>
      <c r="C80" s="17" t="s">
        <v>52</v>
      </c>
      <c r="D80" s="17">
        <v>237606</v>
      </c>
      <c r="E80" s="17" t="s">
        <v>52</v>
      </c>
      <c r="F80" s="17">
        <v>237606</v>
      </c>
      <c r="G80" s="18">
        <v>44153</v>
      </c>
      <c r="H80" s="19">
        <v>13409506</v>
      </c>
      <c r="I80" s="19">
        <v>792828</v>
      </c>
      <c r="J80" s="17" t="s">
        <v>122</v>
      </c>
      <c r="K80" s="17" t="s">
        <v>147</v>
      </c>
      <c r="L80" s="17"/>
      <c r="M80" s="17"/>
      <c r="N80" s="17" t="s">
        <v>114</v>
      </c>
      <c r="O80" s="19">
        <v>13380752</v>
      </c>
      <c r="P80" s="19">
        <v>0</v>
      </c>
      <c r="Q80" s="19">
        <v>0</v>
      </c>
      <c r="R80" s="19">
        <v>0</v>
      </c>
      <c r="S80" s="17"/>
      <c r="T80" s="19">
        <v>13380752</v>
      </c>
      <c r="U80" s="19">
        <v>0</v>
      </c>
      <c r="V80" s="17"/>
      <c r="W80" s="17"/>
      <c r="X80" s="17"/>
      <c r="Y80" s="17"/>
      <c r="Z80" s="22">
        <v>202173270564738</v>
      </c>
      <c r="AA80" s="18">
        <v>44183</v>
      </c>
      <c r="AB80" s="17"/>
      <c r="AC80" s="17">
        <v>2</v>
      </c>
      <c r="AD80" s="17"/>
      <c r="AE80" s="17"/>
      <c r="AF80" s="17">
        <v>3</v>
      </c>
      <c r="AG80" s="17">
        <v>20220518</v>
      </c>
      <c r="AH80" s="17">
        <v>20220503</v>
      </c>
      <c r="AI80" s="19">
        <v>13380752</v>
      </c>
      <c r="AJ80" s="19">
        <v>0</v>
      </c>
      <c r="AK80" s="17"/>
      <c r="AL80" s="17">
        <v>20220804</v>
      </c>
    </row>
    <row r="81" spans="1:38" x14ac:dyDescent="0.25">
      <c r="A81" s="17">
        <v>805026250</v>
      </c>
      <c r="B81" s="17" t="s">
        <v>110</v>
      </c>
      <c r="C81" s="17" t="s">
        <v>52</v>
      </c>
      <c r="D81" s="17">
        <v>250443</v>
      </c>
      <c r="E81" s="17" t="s">
        <v>52</v>
      </c>
      <c r="F81" s="17">
        <v>250443</v>
      </c>
      <c r="G81" s="18">
        <v>44420</v>
      </c>
      <c r="H81" s="19">
        <v>56005886</v>
      </c>
      <c r="I81" s="19">
        <v>56005886</v>
      </c>
      <c r="J81" s="17" t="s">
        <v>122</v>
      </c>
      <c r="K81" s="17" t="s">
        <v>147</v>
      </c>
      <c r="L81" s="17"/>
      <c r="M81" s="17"/>
      <c r="N81" s="17" t="s">
        <v>114</v>
      </c>
      <c r="O81" s="19">
        <v>56005896</v>
      </c>
      <c r="P81" s="19">
        <v>0</v>
      </c>
      <c r="Q81" s="19">
        <v>0</v>
      </c>
      <c r="R81" s="19">
        <v>0</v>
      </c>
      <c r="S81" s="17"/>
      <c r="T81" s="19">
        <v>56005896</v>
      </c>
      <c r="U81" s="19">
        <v>0</v>
      </c>
      <c r="V81" s="21">
        <v>54393847.799999997</v>
      </c>
      <c r="W81" s="17"/>
      <c r="X81" s="17"/>
      <c r="Y81" s="17"/>
      <c r="Z81" s="22">
        <v>200433067333689</v>
      </c>
      <c r="AA81" s="18">
        <v>44433</v>
      </c>
      <c r="AB81" s="17"/>
      <c r="AC81" s="17">
        <v>2</v>
      </c>
      <c r="AD81" s="17"/>
      <c r="AE81" s="17"/>
      <c r="AF81" s="17">
        <v>1</v>
      </c>
      <c r="AG81" s="17">
        <v>20210930</v>
      </c>
      <c r="AH81" s="17">
        <v>20210922</v>
      </c>
      <c r="AI81" s="19">
        <v>56005896</v>
      </c>
      <c r="AJ81" s="19">
        <v>0</v>
      </c>
      <c r="AK81" s="17"/>
      <c r="AL81" s="17">
        <v>20220804</v>
      </c>
    </row>
    <row r="82" spans="1:38" x14ac:dyDescent="0.25">
      <c r="A82" s="17">
        <v>805026250</v>
      </c>
      <c r="B82" s="17" t="s">
        <v>110</v>
      </c>
      <c r="C82" s="17" t="s">
        <v>52</v>
      </c>
      <c r="D82" s="17">
        <v>254226</v>
      </c>
      <c r="E82" s="17" t="s">
        <v>52</v>
      </c>
      <c r="F82" s="17">
        <v>254226</v>
      </c>
      <c r="G82" s="18">
        <v>44498</v>
      </c>
      <c r="H82" s="19">
        <v>3492592</v>
      </c>
      <c r="I82" s="19">
        <v>3492592</v>
      </c>
      <c r="J82" s="17" t="s">
        <v>122</v>
      </c>
      <c r="K82" s="17" t="s">
        <v>147</v>
      </c>
      <c r="L82" s="17"/>
      <c r="M82" s="17"/>
      <c r="N82" s="17" t="s">
        <v>114</v>
      </c>
      <c r="O82" s="19">
        <v>3478348</v>
      </c>
      <c r="P82" s="19">
        <v>0</v>
      </c>
      <c r="Q82" s="19">
        <v>0</v>
      </c>
      <c r="R82" s="19">
        <v>0</v>
      </c>
      <c r="S82" s="17"/>
      <c r="T82" s="19">
        <v>3478348</v>
      </c>
      <c r="U82" s="19">
        <v>0</v>
      </c>
      <c r="V82" s="19">
        <v>3408105</v>
      </c>
      <c r="W82" s="17"/>
      <c r="X82" s="17"/>
      <c r="Y82" s="17"/>
      <c r="Z82" s="22">
        <v>211898552563445</v>
      </c>
      <c r="AA82" s="18">
        <v>44508</v>
      </c>
      <c r="AB82" s="17"/>
      <c r="AC82" s="17">
        <v>2</v>
      </c>
      <c r="AD82" s="17"/>
      <c r="AE82" s="17"/>
      <c r="AF82" s="17">
        <v>1</v>
      </c>
      <c r="AG82" s="17">
        <v>20211130</v>
      </c>
      <c r="AH82" s="17">
        <v>20211122</v>
      </c>
      <c r="AI82" s="19">
        <v>3478348</v>
      </c>
      <c r="AJ82" s="19">
        <v>0</v>
      </c>
      <c r="AK82" s="17"/>
      <c r="AL82" s="17">
        <v>20220804</v>
      </c>
    </row>
    <row r="83" spans="1:38" x14ac:dyDescent="0.25">
      <c r="A83" s="17">
        <v>805026250</v>
      </c>
      <c r="B83" s="17" t="s">
        <v>110</v>
      </c>
      <c r="C83" s="17"/>
      <c r="D83" s="17">
        <v>228033</v>
      </c>
      <c r="E83" s="17"/>
      <c r="F83" s="17">
        <v>228033</v>
      </c>
      <c r="G83" s="18">
        <v>43893</v>
      </c>
      <c r="H83" s="19">
        <v>7705063</v>
      </c>
      <c r="I83" s="19">
        <v>7032520</v>
      </c>
      <c r="J83" s="17" t="s">
        <v>123</v>
      </c>
      <c r="K83" s="17" t="s">
        <v>146</v>
      </c>
      <c r="L83" s="17"/>
      <c r="M83" s="17"/>
      <c r="N83" s="17" t="s">
        <v>114</v>
      </c>
      <c r="O83" s="19">
        <v>7705063</v>
      </c>
      <c r="P83" s="19">
        <v>0</v>
      </c>
      <c r="Q83" s="19">
        <v>0</v>
      </c>
      <c r="R83" s="19">
        <v>7705063</v>
      </c>
      <c r="S83" s="17" t="s">
        <v>124</v>
      </c>
      <c r="T83" s="19">
        <v>0</v>
      </c>
      <c r="U83" s="19">
        <v>7705063</v>
      </c>
      <c r="V83" s="17"/>
      <c r="W83" s="17"/>
      <c r="X83" s="17"/>
      <c r="Y83" s="17"/>
      <c r="Z83" s="22"/>
      <c r="AA83" s="18">
        <v>43902</v>
      </c>
      <c r="AB83" s="17"/>
      <c r="AC83" s="17">
        <v>9</v>
      </c>
      <c r="AD83" s="17"/>
      <c r="AE83" s="17"/>
      <c r="AF83" s="17">
        <v>3</v>
      </c>
      <c r="AG83" s="17">
        <v>21001231</v>
      </c>
      <c r="AH83" s="17">
        <v>20220503</v>
      </c>
      <c r="AI83" s="19">
        <v>7705063</v>
      </c>
      <c r="AJ83" s="19">
        <v>0</v>
      </c>
      <c r="AK83" s="17"/>
      <c r="AL83" s="17">
        <v>20220804</v>
      </c>
    </row>
    <row r="84" spans="1:38" x14ac:dyDescent="0.25">
      <c r="A84" s="17">
        <v>805026250</v>
      </c>
      <c r="B84" s="17" t="s">
        <v>110</v>
      </c>
      <c r="C84" s="17"/>
      <c r="D84" s="17">
        <v>228205</v>
      </c>
      <c r="E84" s="17"/>
      <c r="F84" s="17">
        <v>228205</v>
      </c>
      <c r="G84" s="18">
        <v>43897</v>
      </c>
      <c r="H84" s="19">
        <v>28413308</v>
      </c>
      <c r="I84" s="19">
        <v>2297988</v>
      </c>
      <c r="J84" s="17" t="s">
        <v>125</v>
      </c>
      <c r="K84" s="17" t="s">
        <v>145</v>
      </c>
      <c r="L84" s="17"/>
      <c r="M84" s="17"/>
      <c r="N84" s="17" t="s">
        <v>114</v>
      </c>
      <c r="O84" s="19">
        <v>28413308</v>
      </c>
      <c r="P84" s="19">
        <v>697446</v>
      </c>
      <c r="Q84" s="19">
        <v>0</v>
      </c>
      <c r="R84" s="19">
        <v>2041241</v>
      </c>
      <c r="S84" s="17" t="s">
        <v>126</v>
      </c>
      <c r="T84" s="19">
        <v>25674621</v>
      </c>
      <c r="U84" s="19">
        <v>2041241</v>
      </c>
      <c r="V84" s="17"/>
      <c r="W84" s="17"/>
      <c r="X84" s="17"/>
      <c r="Y84" s="17"/>
      <c r="Z84" s="22">
        <v>192803067360282</v>
      </c>
      <c r="AA84" s="18">
        <v>43900</v>
      </c>
      <c r="AB84" s="17"/>
      <c r="AC84" s="17">
        <v>9</v>
      </c>
      <c r="AD84" s="17"/>
      <c r="AE84" s="17"/>
      <c r="AF84" s="17">
        <v>2</v>
      </c>
      <c r="AG84" s="17">
        <v>20220712</v>
      </c>
      <c r="AH84" s="17">
        <v>20210721</v>
      </c>
      <c r="AI84" s="19">
        <v>28413308</v>
      </c>
      <c r="AJ84" s="19">
        <v>697446</v>
      </c>
      <c r="AK84" s="17"/>
      <c r="AL84" s="17">
        <v>20220804</v>
      </c>
    </row>
    <row r="85" spans="1:38" x14ac:dyDescent="0.25">
      <c r="A85" s="17">
        <v>805026250</v>
      </c>
      <c r="B85" s="17" t="s">
        <v>110</v>
      </c>
      <c r="C85" s="17" t="s">
        <v>52</v>
      </c>
      <c r="D85" s="17">
        <v>260023</v>
      </c>
      <c r="E85" s="17" t="s">
        <v>52</v>
      </c>
      <c r="F85" s="17">
        <v>260023</v>
      </c>
      <c r="G85" s="18">
        <v>44645</v>
      </c>
      <c r="H85" s="19">
        <v>1124778</v>
      </c>
      <c r="I85" s="19">
        <v>1124778</v>
      </c>
      <c r="J85" s="17" t="s">
        <v>125</v>
      </c>
      <c r="K85" s="17" t="s">
        <v>145</v>
      </c>
      <c r="L85" s="17"/>
      <c r="M85" s="17"/>
      <c r="N85" s="17" t="s">
        <v>114</v>
      </c>
      <c r="O85" s="19">
        <v>1124778</v>
      </c>
      <c r="P85" s="19">
        <v>0</v>
      </c>
      <c r="Q85" s="19">
        <v>0</v>
      </c>
      <c r="R85" s="19">
        <v>31050</v>
      </c>
      <c r="S85" s="17" t="s">
        <v>127</v>
      </c>
      <c r="T85" s="19">
        <v>1093728</v>
      </c>
      <c r="U85" s="19">
        <v>31050</v>
      </c>
      <c r="V85" s="17"/>
      <c r="W85" s="17"/>
      <c r="X85" s="17"/>
      <c r="Y85" s="17"/>
      <c r="Z85" s="22">
        <v>220473114603370</v>
      </c>
      <c r="AA85" s="18">
        <v>44664</v>
      </c>
      <c r="AB85" s="17"/>
      <c r="AC85" s="17">
        <v>9</v>
      </c>
      <c r="AD85" s="17"/>
      <c r="AE85" s="17"/>
      <c r="AF85" s="17">
        <v>2</v>
      </c>
      <c r="AG85" s="17">
        <v>20220712</v>
      </c>
      <c r="AH85" s="17">
        <v>20220503</v>
      </c>
      <c r="AI85" s="19">
        <v>1124778</v>
      </c>
      <c r="AJ85" s="19">
        <v>0</v>
      </c>
      <c r="AK85" s="17"/>
      <c r="AL85" s="17">
        <v>20220804</v>
      </c>
    </row>
    <row r="86" spans="1:38" x14ac:dyDescent="0.25">
      <c r="A86" s="17">
        <v>805026250</v>
      </c>
      <c r="B86" s="17" t="s">
        <v>110</v>
      </c>
      <c r="C86" s="17" t="s">
        <v>52</v>
      </c>
      <c r="D86" s="17">
        <v>259289</v>
      </c>
      <c r="E86" s="17" t="s">
        <v>52</v>
      </c>
      <c r="F86" s="17">
        <v>259289</v>
      </c>
      <c r="G86" s="18">
        <v>44624</v>
      </c>
      <c r="H86" s="19">
        <v>1767111</v>
      </c>
      <c r="I86" s="19">
        <v>1767111</v>
      </c>
      <c r="J86" s="17" t="s">
        <v>125</v>
      </c>
      <c r="K86" s="17" t="s">
        <v>145</v>
      </c>
      <c r="L86" s="17"/>
      <c r="M86" s="17"/>
      <c r="N86" s="17" t="s">
        <v>114</v>
      </c>
      <c r="O86" s="19">
        <v>1767111</v>
      </c>
      <c r="P86" s="19">
        <v>0</v>
      </c>
      <c r="Q86" s="19">
        <v>0</v>
      </c>
      <c r="R86" s="19">
        <v>15932</v>
      </c>
      <c r="S86" s="17" t="s">
        <v>128</v>
      </c>
      <c r="T86" s="19">
        <v>1751179</v>
      </c>
      <c r="U86" s="19">
        <v>15932</v>
      </c>
      <c r="V86" s="17"/>
      <c r="W86" s="17"/>
      <c r="X86" s="17"/>
      <c r="Y86" s="17"/>
      <c r="Z86" s="22">
        <v>212608552299769</v>
      </c>
      <c r="AA86" s="18">
        <v>44635</v>
      </c>
      <c r="AB86" s="17"/>
      <c r="AC86" s="17">
        <v>9</v>
      </c>
      <c r="AD86" s="17"/>
      <c r="AE86" s="17"/>
      <c r="AF86" s="17">
        <v>2</v>
      </c>
      <c r="AG86" s="17">
        <v>20220712</v>
      </c>
      <c r="AH86" s="17">
        <v>20220503</v>
      </c>
      <c r="AI86" s="19">
        <v>1767111</v>
      </c>
      <c r="AJ86" s="19">
        <v>0</v>
      </c>
      <c r="AK86" s="17"/>
      <c r="AL86" s="17">
        <v>20220804</v>
      </c>
    </row>
    <row r="87" spans="1:38" x14ac:dyDescent="0.25">
      <c r="A87" s="17">
        <v>805026250</v>
      </c>
      <c r="B87" s="17" t="s">
        <v>110</v>
      </c>
      <c r="C87" s="17" t="s">
        <v>52</v>
      </c>
      <c r="D87" s="17">
        <v>248111</v>
      </c>
      <c r="E87" s="17" t="s">
        <v>52</v>
      </c>
      <c r="F87" s="17">
        <v>248111</v>
      </c>
      <c r="G87" s="18">
        <v>44347</v>
      </c>
      <c r="H87" s="19">
        <v>3961991</v>
      </c>
      <c r="I87" s="19">
        <v>192183</v>
      </c>
      <c r="J87" s="17" t="s">
        <v>125</v>
      </c>
      <c r="K87" s="17" t="s">
        <v>145</v>
      </c>
      <c r="L87" s="17"/>
      <c r="M87" s="17"/>
      <c r="N87" s="17" t="s">
        <v>114</v>
      </c>
      <c r="O87" s="19">
        <v>3961991</v>
      </c>
      <c r="P87" s="19">
        <v>0</v>
      </c>
      <c r="Q87" s="19">
        <v>0</v>
      </c>
      <c r="R87" s="19">
        <v>192183</v>
      </c>
      <c r="S87" s="17" t="s">
        <v>129</v>
      </c>
      <c r="T87" s="19">
        <v>3769808</v>
      </c>
      <c r="U87" s="19">
        <v>192183</v>
      </c>
      <c r="V87" s="17"/>
      <c r="W87" s="17"/>
      <c r="X87" s="17"/>
      <c r="Y87" s="17"/>
      <c r="Z87" s="22">
        <v>210648552474654</v>
      </c>
      <c r="AA87" s="18">
        <v>44356</v>
      </c>
      <c r="AB87" s="17"/>
      <c r="AC87" s="17">
        <v>9</v>
      </c>
      <c r="AD87" s="17"/>
      <c r="AE87" s="17"/>
      <c r="AF87" s="17">
        <v>2</v>
      </c>
      <c r="AG87" s="17">
        <v>20220712</v>
      </c>
      <c r="AH87" s="17">
        <v>20220503</v>
      </c>
      <c r="AI87" s="19">
        <v>3961991</v>
      </c>
      <c r="AJ87" s="19">
        <v>0</v>
      </c>
      <c r="AK87" s="17"/>
      <c r="AL87" s="17">
        <v>20220804</v>
      </c>
    </row>
    <row r="88" spans="1:38" x14ac:dyDescent="0.25">
      <c r="A88" s="17">
        <v>805026250</v>
      </c>
      <c r="B88" s="17" t="s">
        <v>110</v>
      </c>
      <c r="C88" s="17" t="s">
        <v>52</v>
      </c>
      <c r="D88" s="17">
        <v>258728</v>
      </c>
      <c r="E88" s="17" t="s">
        <v>52</v>
      </c>
      <c r="F88" s="17">
        <v>258728</v>
      </c>
      <c r="G88" s="18">
        <v>44611</v>
      </c>
      <c r="H88" s="19">
        <v>417220</v>
      </c>
      <c r="I88" s="19">
        <v>417220</v>
      </c>
      <c r="J88" s="17" t="s">
        <v>125</v>
      </c>
      <c r="K88" s="17" t="s">
        <v>145</v>
      </c>
      <c r="L88" s="17"/>
      <c r="M88" s="17"/>
      <c r="N88" s="17" t="s">
        <v>114</v>
      </c>
      <c r="O88" s="19">
        <v>417220</v>
      </c>
      <c r="P88" s="19">
        <v>0</v>
      </c>
      <c r="Q88" s="19">
        <v>0</v>
      </c>
      <c r="R88" s="19">
        <v>19632</v>
      </c>
      <c r="S88" s="17" t="s">
        <v>130</v>
      </c>
      <c r="T88" s="19">
        <v>397588</v>
      </c>
      <c r="U88" s="19">
        <v>19632</v>
      </c>
      <c r="V88" s="17"/>
      <c r="W88" s="17"/>
      <c r="X88" s="17"/>
      <c r="Y88" s="17"/>
      <c r="Z88" s="22">
        <v>213403114500710</v>
      </c>
      <c r="AA88" s="18">
        <v>44664</v>
      </c>
      <c r="AB88" s="17"/>
      <c r="AC88" s="17">
        <v>9</v>
      </c>
      <c r="AD88" s="17"/>
      <c r="AE88" s="17"/>
      <c r="AF88" s="17">
        <v>2</v>
      </c>
      <c r="AG88" s="17">
        <v>20220712</v>
      </c>
      <c r="AH88" s="17">
        <v>20220503</v>
      </c>
      <c r="AI88" s="19">
        <v>417220</v>
      </c>
      <c r="AJ88" s="19">
        <v>0</v>
      </c>
      <c r="AK88" s="17"/>
      <c r="AL88" s="17">
        <v>20220804</v>
      </c>
    </row>
    <row r="89" spans="1:38" x14ac:dyDescent="0.25">
      <c r="A89" s="17">
        <v>805026250</v>
      </c>
      <c r="B89" s="17" t="s">
        <v>110</v>
      </c>
      <c r="C89" s="17" t="s">
        <v>52</v>
      </c>
      <c r="D89" s="17">
        <v>261047</v>
      </c>
      <c r="E89" s="17" t="s">
        <v>52</v>
      </c>
      <c r="F89" s="17">
        <v>261047</v>
      </c>
      <c r="G89" s="18">
        <v>44674</v>
      </c>
      <c r="H89" s="19">
        <v>2242021</v>
      </c>
      <c r="I89" s="19">
        <v>2242021</v>
      </c>
      <c r="J89" s="17" t="s">
        <v>125</v>
      </c>
      <c r="K89" s="17" t="s">
        <v>145</v>
      </c>
      <c r="L89" s="17"/>
      <c r="M89" s="17"/>
      <c r="N89" s="17" t="s">
        <v>114</v>
      </c>
      <c r="O89" s="19">
        <v>2242021</v>
      </c>
      <c r="P89" s="19">
        <v>0</v>
      </c>
      <c r="Q89" s="19">
        <v>0</v>
      </c>
      <c r="R89" s="19">
        <v>307783</v>
      </c>
      <c r="S89" s="17" t="s">
        <v>131</v>
      </c>
      <c r="T89" s="19">
        <v>1934238</v>
      </c>
      <c r="U89" s="19">
        <v>307783</v>
      </c>
      <c r="V89" s="17"/>
      <c r="W89" s="17"/>
      <c r="X89" s="17"/>
      <c r="Y89" s="17"/>
      <c r="Z89" s="22">
        <v>220528516590611</v>
      </c>
      <c r="AA89" s="18">
        <v>44690</v>
      </c>
      <c r="AB89" s="17"/>
      <c r="AC89" s="17">
        <v>9</v>
      </c>
      <c r="AD89" s="17"/>
      <c r="AE89" s="17"/>
      <c r="AF89" s="17">
        <v>1</v>
      </c>
      <c r="AG89" s="17">
        <v>20220712</v>
      </c>
      <c r="AH89" s="17">
        <v>20220509</v>
      </c>
      <c r="AI89" s="19">
        <v>2242021</v>
      </c>
      <c r="AJ89" s="19">
        <v>0</v>
      </c>
      <c r="AK89" s="17"/>
      <c r="AL89" s="17">
        <v>20220804</v>
      </c>
    </row>
    <row r="90" spans="1:38" x14ac:dyDescent="0.25">
      <c r="A90" s="17">
        <v>805026250</v>
      </c>
      <c r="B90" s="17" t="s">
        <v>110</v>
      </c>
      <c r="C90" s="17" t="s">
        <v>52</v>
      </c>
      <c r="D90" s="17">
        <v>251303</v>
      </c>
      <c r="E90" s="17" t="s">
        <v>52</v>
      </c>
      <c r="F90" s="17">
        <v>251303</v>
      </c>
      <c r="G90" s="18">
        <v>44439</v>
      </c>
      <c r="H90" s="19">
        <v>53069035</v>
      </c>
      <c r="I90" s="19">
        <v>53069035</v>
      </c>
      <c r="J90" s="17" t="s">
        <v>132</v>
      </c>
      <c r="K90" s="17" t="s">
        <v>144</v>
      </c>
      <c r="L90" s="17"/>
      <c r="M90" s="17"/>
      <c r="N90" s="17" t="s">
        <v>114</v>
      </c>
      <c r="O90" s="19">
        <v>53069305</v>
      </c>
      <c r="P90" s="19">
        <v>0</v>
      </c>
      <c r="Q90" s="19">
        <v>0</v>
      </c>
      <c r="R90" s="19">
        <v>531147</v>
      </c>
      <c r="S90" s="17" t="s">
        <v>133</v>
      </c>
      <c r="T90" s="19">
        <v>52538158</v>
      </c>
      <c r="U90" s="19">
        <v>531147</v>
      </c>
      <c r="V90" s="17"/>
      <c r="W90" s="17"/>
      <c r="X90" s="17"/>
      <c r="Y90" s="17"/>
      <c r="Z90" s="22">
        <v>210353114413260</v>
      </c>
      <c r="AA90" s="18">
        <v>44455</v>
      </c>
      <c r="AB90" s="17"/>
      <c r="AC90" s="17">
        <v>9</v>
      </c>
      <c r="AD90" s="17"/>
      <c r="AE90" s="17"/>
      <c r="AF90" s="17">
        <v>2</v>
      </c>
      <c r="AG90" s="17">
        <v>21001231</v>
      </c>
      <c r="AH90" s="17">
        <v>20220420</v>
      </c>
      <c r="AI90" s="19">
        <v>53069305</v>
      </c>
      <c r="AJ90" s="19">
        <v>0</v>
      </c>
      <c r="AK90" s="17"/>
      <c r="AL90" s="17">
        <v>20220804</v>
      </c>
    </row>
  </sheetData>
  <autoFilter ref="A2:AR9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12" width="17.5703125" style="31" customWidth="1"/>
    <col min="13" max="231" width="11.42578125" style="31"/>
    <col min="232" max="232" width="4.42578125" style="31" customWidth="1"/>
    <col min="233" max="233" width="11.42578125" style="31"/>
    <col min="234" max="234" width="17.5703125" style="31" customWidth="1"/>
    <col min="235" max="235" width="11.5703125" style="31" customWidth="1"/>
    <col min="236" max="239" width="11.42578125" style="31"/>
    <col min="240" max="240" width="22.5703125" style="31" customWidth="1"/>
    <col min="241" max="241" width="14" style="31" customWidth="1"/>
    <col min="242" max="242" width="1.7109375" style="31" customWidth="1"/>
    <col min="243" max="487" width="11.42578125" style="31"/>
    <col min="488" max="488" width="4.42578125" style="31" customWidth="1"/>
    <col min="489" max="489" width="11.42578125" style="31"/>
    <col min="490" max="490" width="17.5703125" style="31" customWidth="1"/>
    <col min="491" max="491" width="11.5703125" style="31" customWidth="1"/>
    <col min="492" max="495" width="11.42578125" style="31"/>
    <col min="496" max="496" width="22.5703125" style="31" customWidth="1"/>
    <col min="497" max="497" width="14" style="31" customWidth="1"/>
    <col min="498" max="498" width="1.7109375" style="31" customWidth="1"/>
    <col min="499" max="743" width="11.42578125" style="31"/>
    <col min="744" max="744" width="4.42578125" style="31" customWidth="1"/>
    <col min="745" max="745" width="11.42578125" style="31"/>
    <col min="746" max="746" width="17.5703125" style="31" customWidth="1"/>
    <col min="747" max="747" width="11.5703125" style="31" customWidth="1"/>
    <col min="748" max="751" width="11.42578125" style="31"/>
    <col min="752" max="752" width="22.5703125" style="31" customWidth="1"/>
    <col min="753" max="753" width="14" style="31" customWidth="1"/>
    <col min="754" max="754" width="1.7109375" style="31" customWidth="1"/>
    <col min="755" max="999" width="11.42578125" style="31"/>
    <col min="1000" max="1000" width="4.42578125" style="31" customWidth="1"/>
    <col min="1001" max="1001" width="11.42578125" style="31"/>
    <col min="1002" max="1002" width="17.5703125" style="31" customWidth="1"/>
    <col min="1003" max="1003" width="11.5703125" style="31" customWidth="1"/>
    <col min="1004" max="1007" width="11.42578125" style="31"/>
    <col min="1008" max="1008" width="22.5703125" style="31" customWidth="1"/>
    <col min="1009" max="1009" width="14" style="31" customWidth="1"/>
    <col min="1010" max="1010" width="1.7109375" style="31" customWidth="1"/>
    <col min="1011" max="1255" width="11.42578125" style="31"/>
    <col min="1256" max="1256" width="4.42578125" style="31" customWidth="1"/>
    <col min="1257" max="1257" width="11.42578125" style="31"/>
    <col min="1258" max="1258" width="17.5703125" style="31" customWidth="1"/>
    <col min="1259" max="1259" width="11.5703125" style="31" customWidth="1"/>
    <col min="1260" max="1263" width="11.42578125" style="31"/>
    <col min="1264" max="1264" width="22.5703125" style="31" customWidth="1"/>
    <col min="1265" max="1265" width="14" style="31" customWidth="1"/>
    <col min="1266" max="1266" width="1.7109375" style="31" customWidth="1"/>
    <col min="1267" max="1511" width="11.42578125" style="31"/>
    <col min="1512" max="1512" width="4.42578125" style="31" customWidth="1"/>
    <col min="1513" max="1513" width="11.42578125" style="31"/>
    <col min="1514" max="1514" width="17.5703125" style="31" customWidth="1"/>
    <col min="1515" max="1515" width="11.5703125" style="31" customWidth="1"/>
    <col min="1516" max="1519" width="11.42578125" style="31"/>
    <col min="1520" max="1520" width="22.5703125" style="31" customWidth="1"/>
    <col min="1521" max="1521" width="14" style="31" customWidth="1"/>
    <col min="1522" max="1522" width="1.7109375" style="31" customWidth="1"/>
    <col min="1523" max="1767" width="11.42578125" style="31"/>
    <col min="1768" max="1768" width="4.42578125" style="31" customWidth="1"/>
    <col min="1769" max="1769" width="11.42578125" style="31"/>
    <col min="1770" max="1770" width="17.5703125" style="31" customWidth="1"/>
    <col min="1771" max="1771" width="11.5703125" style="31" customWidth="1"/>
    <col min="1772" max="1775" width="11.42578125" style="31"/>
    <col min="1776" max="1776" width="22.5703125" style="31" customWidth="1"/>
    <col min="1777" max="1777" width="14" style="31" customWidth="1"/>
    <col min="1778" max="1778" width="1.7109375" style="31" customWidth="1"/>
    <col min="1779" max="2023" width="11.42578125" style="31"/>
    <col min="2024" max="2024" width="4.42578125" style="31" customWidth="1"/>
    <col min="2025" max="2025" width="11.42578125" style="31"/>
    <col min="2026" max="2026" width="17.5703125" style="31" customWidth="1"/>
    <col min="2027" max="2027" width="11.5703125" style="31" customWidth="1"/>
    <col min="2028" max="2031" width="11.42578125" style="31"/>
    <col min="2032" max="2032" width="22.5703125" style="31" customWidth="1"/>
    <col min="2033" max="2033" width="14" style="31" customWidth="1"/>
    <col min="2034" max="2034" width="1.7109375" style="31" customWidth="1"/>
    <col min="2035" max="2279" width="11.42578125" style="31"/>
    <col min="2280" max="2280" width="4.42578125" style="31" customWidth="1"/>
    <col min="2281" max="2281" width="11.42578125" style="31"/>
    <col min="2282" max="2282" width="17.5703125" style="31" customWidth="1"/>
    <col min="2283" max="2283" width="11.5703125" style="31" customWidth="1"/>
    <col min="2284" max="2287" width="11.42578125" style="31"/>
    <col min="2288" max="2288" width="22.5703125" style="31" customWidth="1"/>
    <col min="2289" max="2289" width="14" style="31" customWidth="1"/>
    <col min="2290" max="2290" width="1.7109375" style="31" customWidth="1"/>
    <col min="2291" max="2535" width="11.42578125" style="31"/>
    <col min="2536" max="2536" width="4.42578125" style="31" customWidth="1"/>
    <col min="2537" max="2537" width="11.42578125" style="31"/>
    <col min="2538" max="2538" width="17.5703125" style="31" customWidth="1"/>
    <col min="2539" max="2539" width="11.5703125" style="31" customWidth="1"/>
    <col min="2540" max="2543" width="11.42578125" style="31"/>
    <col min="2544" max="2544" width="22.5703125" style="31" customWidth="1"/>
    <col min="2545" max="2545" width="14" style="31" customWidth="1"/>
    <col min="2546" max="2546" width="1.7109375" style="31" customWidth="1"/>
    <col min="2547" max="2791" width="11.42578125" style="31"/>
    <col min="2792" max="2792" width="4.42578125" style="31" customWidth="1"/>
    <col min="2793" max="2793" width="11.42578125" style="31"/>
    <col min="2794" max="2794" width="17.5703125" style="31" customWidth="1"/>
    <col min="2795" max="2795" width="11.5703125" style="31" customWidth="1"/>
    <col min="2796" max="2799" width="11.42578125" style="31"/>
    <col min="2800" max="2800" width="22.5703125" style="31" customWidth="1"/>
    <col min="2801" max="2801" width="14" style="31" customWidth="1"/>
    <col min="2802" max="2802" width="1.7109375" style="31" customWidth="1"/>
    <col min="2803" max="3047" width="11.42578125" style="31"/>
    <col min="3048" max="3048" width="4.42578125" style="31" customWidth="1"/>
    <col min="3049" max="3049" width="11.42578125" style="31"/>
    <col min="3050" max="3050" width="17.5703125" style="31" customWidth="1"/>
    <col min="3051" max="3051" width="11.5703125" style="31" customWidth="1"/>
    <col min="3052" max="3055" width="11.42578125" style="31"/>
    <col min="3056" max="3056" width="22.5703125" style="31" customWidth="1"/>
    <col min="3057" max="3057" width="14" style="31" customWidth="1"/>
    <col min="3058" max="3058" width="1.7109375" style="31" customWidth="1"/>
    <col min="3059" max="3303" width="11.42578125" style="31"/>
    <col min="3304" max="3304" width="4.42578125" style="31" customWidth="1"/>
    <col min="3305" max="3305" width="11.42578125" style="31"/>
    <col min="3306" max="3306" width="17.5703125" style="31" customWidth="1"/>
    <col min="3307" max="3307" width="11.5703125" style="31" customWidth="1"/>
    <col min="3308" max="3311" width="11.42578125" style="31"/>
    <col min="3312" max="3312" width="22.5703125" style="31" customWidth="1"/>
    <col min="3313" max="3313" width="14" style="31" customWidth="1"/>
    <col min="3314" max="3314" width="1.7109375" style="31" customWidth="1"/>
    <col min="3315" max="3559" width="11.42578125" style="31"/>
    <col min="3560" max="3560" width="4.42578125" style="31" customWidth="1"/>
    <col min="3561" max="3561" width="11.42578125" style="31"/>
    <col min="3562" max="3562" width="17.5703125" style="31" customWidth="1"/>
    <col min="3563" max="3563" width="11.5703125" style="31" customWidth="1"/>
    <col min="3564" max="3567" width="11.42578125" style="31"/>
    <col min="3568" max="3568" width="22.5703125" style="31" customWidth="1"/>
    <col min="3569" max="3569" width="14" style="31" customWidth="1"/>
    <col min="3570" max="3570" width="1.7109375" style="31" customWidth="1"/>
    <col min="3571" max="3815" width="11.42578125" style="31"/>
    <col min="3816" max="3816" width="4.42578125" style="31" customWidth="1"/>
    <col min="3817" max="3817" width="11.42578125" style="31"/>
    <col min="3818" max="3818" width="17.5703125" style="31" customWidth="1"/>
    <col min="3819" max="3819" width="11.5703125" style="31" customWidth="1"/>
    <col min="3820" max="3823" width="11.42578125" style="31"/>
    <col min="3824" max="3824" width="22.5703125" style="31" customWidth="1"/>
    <col min="3825" max="3825" width="14" style="31" customWidth="1"/>
    <col min="3826" max="3826" width="1.7109375" style="31" customWidth="1"/>
    <col min="3827" max="4071" width="11.42578125" style="31"/>
    <col min="4072" max="4072" width="4.42578125" style="31" customWidth="1"/>
    <col min="4073" max="4073" width="11.42578125" style="31"/>
    <col min="4074" max="4074" width="17.5703125" style="31" customWidth="1"/>
    <col min="4075" max="4075" width="11.5703125" style="31" customWidth="1"/>
    <col min="4076" max="4079" width="11.42578125" style="31"/>
    <col min="4080" max="4080" width="22.5703125" style="31" customWidth="1"/>
    <col min="4081" max="4081" width="14" style="31" customWidth="1"/>
    <col min="4082" max="4082" width="1.7109375" style="31" customWidth="1"/>
    <col min="4083" max="4327" width="11.42578125" style="31"/>
    <col min="4328" max="4328" width="4.42578125" style="31" customWidth="1"/>
    <col min="4329" max="4329" width="11.42578125" style="31"/>
    <col min="4330" max="4330" width="17.5703125" style="31" customWidth="1"/>
    <col min="4331" max="4331" width="11.5703125" style="31" customWidth="1"/>
    <col min="4332" max="4335" width="11.42578125" style="31"/>
    <col min="4336" max="4336" width="22.5703125" style="31" customWidth="1"/>
    <col min="4337" max="4337" width="14" style="31" customWidth="1"/>
    <col min="4338" max="4338" width="1.7109375" style="31" customWidth="1"/>
    <col min="4339" max="4583" width="11.42578125" style="31"/>
    <col min="4584" max="4584" width="4.42578125" style="31" customWidth="1"/>
    <col min="4585" max="4585" width="11.42578125" style="31"/>
    <col min="4586" max="4586" width="17.5703125" style="31" customWidth="1"/>
    <col min="4587" max="4587" width="11.5703125" style="31" customWidth="1"/>
    <col min="4588" max="4591" width="11.42578125" style="31"/>
    <col min="4592" max="4592" width="22.5703125" style="31" customWidth="1"/>
    <col min="4593" max="4593" width="14" style="31" customWidth="1"/>
    <col min="4594" max="4594" width="1.7109375" style="31" customWidth="1"/>
    <col min="4595" max="4839" width="11.42578125" style="31"/>
    <col min="4840" max="4840" width="4.42578125" style="31" customWidth="1"/>
    <col min="4841" max="4841" width="11.42578125" style="31"/>
    <col min="4842" max="4842" width="17.5703125" style="31" customWidth="1"/>
    <col min="4843" max="4843" width="11.5703125" style="31" customWidth="1"/>
    <col min="4844" max="4847" width="11.42578125" style="31"/>
    <col min="4848" max="4848" width="22.5703125" style="31" customWidth="1"/>
    <col min="4849" max="4849" width="14" style="31" customWidth="1"/>
    <col min="4850" max="4850" width="1.7109375" style="31" customWidth="1"/>
    <col min="4851" max="5095" width="11.42578125" style="31"/>
    <col min="5096" max="5096" width="4.42578125" style="31" customWidth="1"/>
    <col min="5097" max="5097" width="11.42578125" style="31"/>
    <col min="5098" max="5098" width="17.5703125" style="31" customWidth="1"/>
    <col min="5099" max="5099" width="11.5703125" style="31" customWidth="1"/>
    <col min="5100" max="5103" width="11.42578125" style="31"/>
    <col min="5104" max="5104" width="22.5703125" style="31" customWidth="1"/>
    <col min="5105" max="5105" width="14" style="31" customWidth="1"/>
    <col min="5106" max="5106" width="1.7109375" style="31" customWidth="1"/>
    <col min="5107" max="5351" width="11.42578125" style="31"/>
    <col min="5352" max="5352" width="4.42578125" style="31" customWidth="1"/>
    <col min="5353" max="5353" width="11.42578125" style="31"/>
    <col min="5354" max="5354" width="17.5703125" style="31" customWidth="1"/>
    <col min="5355" max="5355" width="11.5703125" style="31" customWidth="1"/>
    <col min="5356" max="5359" width="11.42578125" style="31"/>
    <col min="5360" max="5360" width="22.5703125" style="31" customWidth="1"/>
    <col min="5361" max="5361" width="14" style="31" customWidth="1"/>
    <col min="5362" max="5362" width="1.7109375" style="31" customWidth="1"/>
    <col min="5363" max="5607" width="11.42578125" style="31"/>
    <col min="5608" max="5608" width="4.42578125" style="31" customWidth="1"/>
    <col min="5609" max="5609" width="11.42578125" style="31"/>
    <col min="5610" max="5610" width="17.5703125" style="31" customWidth="1"/>
    <col min="5611" max="5611" width="11.5703125" style="31" customWidth="1"/>
    <col min="5612" max="5615" width="11.42578125" style="31"/>
    <col min="5616" max="5616" width="22.5703125" style="31" customWidth="1"/>
    <col min="5617" max="5617" width="14" style="31" customWidth="1"/>
    <col min="5618" max="5618" width="1.7109375" style="31" customWidth="1"/>
    <col min="5619" max="5863" width="11.42578125" style="31"/>
    <col min="5864" max="5864" width="4.42578125" style="31" customWidth="1"/>
    <col min="5865" max="5865" width="11.42578125" style="31"/>
    <col min="5866" max="5866" width="17.5703125" style="31" customWidth="1"/>
    <col min="5867" max="5867" width="11.5703125" style="31" customWidth="1"/>
    <col min="5868" max="5871" width="11.42578125" style="31"/>
    <col min="5872" max="5872" width="22.5703125" style="31" customWidth="1"/>
    <col min="5873" max="5873" width="14" style="31" customWidth="1"/>
    <col min="5874" max="5874" width="1.7109375" style="31" customWidth="1"/>
    <col min="5875" max="6119" width="11.42578125" style="31"/>
    <col min="6120" max="6120" width="4.42578125" style="31" customWidth="1"/>
    <col min="6121" max="6121" width="11.42578125" style="31"/>
    <col min="6122" max="6122" width="17.5703125" style="31" customWidth="1"/>
    <col min="6123" max="6123" width="11.5703125" style="31" customWidth="1"/>
    <col min="6124" max="6127" width="11.42578125" style="31"/>
    <col min="6128" max="6128" width="22.5703125" style="31" customWidth="1"/>
    <col min="6129" max="6129" width="14" style="31" customWidth="1"/>
    <col min="6130" max="6130" width="1.7109375" style="31" customWidth="1"/>
    <col min="6131" max="6375" width="11.42578125" style="31"/>
    <col min="6376" max="6376" width="4.42578125" style="31" customWidth="1"/>
    <col min="6377" max="6377" width="11.42578125" style="31"/>
    <col min="6378" max="6378" width="17.5703125" style="31" customWidth="1"/>
    <col min="6379" max="6379" width="11.5703125" style="31" customWidth="1"/>
    <col min="6380" max="6383" width="11.42578125" style="31"/>
    <col min="6384" max="6384" width="22.5703125" style="31" customWidth="1"/>
    <col min="6385" max="6385" width="14" style="31" customWidth="1"/>
    <col min="6386" max="6386" width="1.7109375" style="31" customWidth="1"/>
    <col min="6387" max="6631" width="11.42578125" style="31"/>
    <col min="6632" max="6632" width="4.42578125" style="31" customWidth="1"/>
    <col min="6633" max="6633" width="11.42578125" style="31"/>
    <col min="6634" max="6634" width="17.5703125" style="31" customWidth="1"/>
    <col min="6635" max="6635" width="11.5703125" style="31" customWidth="1"/>
    <col min="6636" max="6639" width="11.42578125" style="31"/>
    <col min="6640" max="6640" width="22.5703125" style="31" customWidth="1"/>
    <col min="6641" max="6641" width="14" style="31" customWidth="1"/>
    <col min="6642" max="6642" width="1.7109375" style="31" customWidth="1"/>
    <col min="6643" max="6887" width="11.42578125" style="31"/>
    <col min="6888" max="6888" width="4.42578125" style="31" customWidth="1"/>
    <col min="6889" max="6889" width="11.42578125" style="31"/>
    <col min="6890" max="6890" width="17.5703125" style="31" customWidth="1"/>
    <col min="6891" max="6891" width="11.5703125" style="31" customWidth="1"/>
    <col min="6892" max="6895" width="11.42578125" style="31"/>
    <col min="6896" max="6896" width="22.5703125" style="31" customWidth="1"/>
    <col min="6897" max="6897" width="14" style="31" customWidth="1"/>
    <col min="6898" max="6898" width="1.7109375" style="31" customWidth="1"/>
    <col min="6899" max="7143" width="11.42578125" style="31"/>
    <col min="7144" max="7144" width="4.42578125" style="31" customWidth="1"/>
    <col min="7145" max="7145" width="11.42578125" style="31"/>
    <col min="7146" max="7146" width="17.5703125" style="31" customWidth="1"/>
    <col min="7147" max="7147" width="11.5703125" style="31" customWidth="1"/>
    <col min="7148" max="7151" width="11.42578125" style="31"/>
    <col min="7152" max="7152" width="22.5703125" style="31" customWidth="1"/>
    <col min="7153" max="7153" width="14" style="31" customWidth="1"/>
    <col min="7154" max="7154" width="1.7109375" style="31" customWidth="1"/>
    <col min="7155" max="7399" width="11.42578125" style="31"/>
    <col min="7400" max="7400" width="4.42578125" style="31" customWidth="1"/>
    <col min="7401" max="7401" width="11.42578125" style="31"/>
    <col min="7402" max="7402" width="17.5703125" style="31" customWidth="1"/>
    <col min="7403" max="7403" width="11.5703125" style="31" customWidth="1"/>
    <col min="7404" max="7407" width="11.42578125" style="31"/>
    <col min="7408" max="7408" width="22.5703125" style="31" customWidth="1"/>
    <col min="7409" max="7409" width="14" style="31" customWidth="1"/>
    <col min="7410" max="7410" width="1.7109375" style="31" customWidth="1"/>
    <col min="7411" max="7655" width="11.42578125" style="31"/>
    <col min="7656" max="7656" width="4.42578125" style="31" customWidth="1"/>
    <col min="7657" max="7657" width="11.42578125" style="31"/>
    <col min="7658" max="7658" width="17.5703125" style="31" customWidth="1"/>
    <col min="7659" max="7659" width="11.5703125" style="31" customWidth="1"/>
    <col min="7660" max="7663" width="11.42578125" style="31"/>
    <col min="7664" max="7664" width="22.5703125" style="31" customWidth="1"/>
    <col min="7665" max="7665" width="14" style="31" customWidth="1"/>
    <col min="7666" max="7666" width="1.7109375" style="31" customWidth="1"/>
    <col min="7667" max="7911" width="11.42578125" style="31"/>
    <col min="7912" max="7912" width="4.42578125" style="31" customWidth="1"/>
    <col min="7913" max="7913" width="11.42578125" style="31"/>
    <col min="7914" max="7914" width="17.5703125" style="31" customWidth="1"/>
    <col min="7915" max="7915" width="11.5703125" style="31" customWidth="1"/>
    <col min="7916" max="7919" width="11.42578125" style="31"/>
    <col min="7920" max="7920" width="22.5703125" style="31" customWidth="1"/>
    <col min="7921" max="7921" width="14" style="31" customWidth="1"/>
    <col min="7922" max="7922" width="1.7109375" style="31" customWidth="1"/>
    <col min="7923" max="8167" width="11.42578125" style="31"/>
    <col min="8168" max="8168" width="4.42578125" style="31" customWidth="1"/>
    <col min="8169" max="8169" width="11.42578125" style="31"/>
    <col min="8170" max="8170" width="17.5703125" style="31" customWidth="1"/>
    <col min="8171" max="8171" width="11.5703125" style="31" customWidth="1"/>
    <col min="8172" max="8175" width="11.42578125" style="31"/>
    <col min="8176" max="8176" width="22.5703125" style="31" customWidth="1"/>
    <col min="8177" max="8177" width="14" style="31" customWidth="1"/>
    <col min="8178" max="8178" width="1.7109375" style="31" customWidth="1"/>
    <col min="8179" max="8423" width="11.42578125" style="31"/>
    <col min="8424" max="8424" width="4.42578125" style="31" customWidth="1"/>
    <col min="8425" max="8425" width="11.42578125" style="31"/>
    <col min="8426" max="8426" width="17.5703125" style="31" customWidth="1"/>
    <col min="8427" max="8427" width="11.5703125" style="31" customWidth="1"/>
    <col min="8428" max="8431" width="11.42578125" style="31"/>
    <col min="8432" max="8432" width="22.5703125" style="31" customWidth="1"/>
    <col min="8433" max="8433" width="14" style="31" customWidth="1"/>
    <col min="8434" max="8434" width="1.7109375" style="31" customWidth="1"/>
    <col min="8435" max="8679" width="11.42578125" style="31"/>
    <col min="8680" max="8680" width="4.42578125" style="31" customWidth="1"/>
    <col min="8681" max="8681" width="11.42578125" style="31"/>
    <col min="8682" max="8682" width="17.5703125" style="31" customWidth="1"/>
    <col min="8683" max="8683" width="11.5703125" style="31" customWidth="1"/>
    <col min="8684" max="8687" width="11.42578125" style="31"/>
    <col min="8688" max="8688" width="22.5703125" style="31" customWidth="1"/>
    <col min="8689" max="8689" width="14" style="31" customWidth="1"/>
    <col min="8690" max="8690" width="1.7109375" style="31" customWidth="1"/>
    <col min="8691" max="8935" width="11.42578125" style="31"/>
    <col min="8936" max="8936" width="4.42578125" style="31" customWidth="1"/>
    <col min="8937" max="8937" width="11.42578125" style="31"/>
    <col min="8938" max="8938" width="17.5703125" style="31" customWidth="1"/>
    <col min="8939" max="8939" width="11.5703125" style="31" customWidth="1"/>
    <col min="8940" max="8943" width="11.42578125" style="31"/>
    <col min="8944" max="8944" width="22.5703125" style="31" customWidth="1"/>
    <col min="8945" max="8945" width="14" style="31" customWidth="1"/>
    <col min="8946" max="8946" width="1.7109375" style="31" customWidth="1"/>
    <col min="8947" max="9191" width="11.42578125" style="31"/>
    <col min="9192" max="9192" width="4.42578125" style="31" customWidth="1"/>
    <col min="9193" max="9193" width="11.42578125" style="31"/>
    <col min="9194" max="9194" width="17.5703125" style="31" customWidth="1"/>
    <col min="9195" max="9195" width="11.5703125" style="31" customWidth="1"/>
    <col min="9196" max="9199" width="11.42578125" style="31"/>
    <col min="9200" max="9200" width="22.5703125" style="31" customWidth="1"/>
    <col min="9201" max="9201" width="14" style="31" customWidth="1"/>
    <col min="9202" max="9202" width="1.7109375" style="31" customWidth="1"/>
    <col min="9203" max="9447" width="11.42578125" style="31"/>
    <col min="9448" max="9448" width="4.42578125" style="31" customWidth="1"/>
    <col min="9449" max="9449" width="11.42578125" style="31"/>
    <col min="9450" max="9450" width="17.5703125" style="31" customWidth="1"/>
    <col min="9451" max="9451" width="11.5703125" style="31" customWidth="1"/>
    <col min="9452" max="9455" width="11.42578125" style="31"/>
    <col min="9456" max="9456" width="22.5703125" style="31" customWidth="1"/>
    <col min="9457" max="9457" width="14" style="31" customWidth="1"/>
    <col min="9458" max="9458" width="1.7109375" style="31" customWidth="1"/>
    <col min="9459" max="9703" width="11.42578125" style="31"/>
    <col min="9704" max="9704" width="4.42578125" style="31" customWidth="1"/>
    <col min="9705" max="9705" width="11.42578125" style="31"/>
    <col min="9706" max="9706" width="17.5703125" style="31" customWidth="1"/>
    <col min="9707" max="9707" width="11.5703125" style="31" customWidth="1"/>
    <col min="9708" max="9711" width="11.42578125" style="31"/>
    <col min="9712" max="9712" width="22.5703125" style="31" customWidth="1"/>
    <col min="9713" max="9713" width="14" style="31" customWidth="1"/>
    <col min="9714" max="9714" width="1.7109375" style="31" customWidth="1"/>
    <col min="9715" max="9959" width="11.42578125" style="31"/>
    <col min="9960" max="9960" width="4.42578125" style="31" customWidth="1"/>
    <col min="9961" max="9961" width="11.42578125" style="31"/>
    <col min="9962" max="9962" width="17.5703125" style="31" customWidth="1"/>
    <col min="9963" max="9963" width="11.5703125" style="31" customWidth="1"/>
    <col min="9964" max="9967" width="11.42578125" style="31"/>
    <col min="9968" max="9968" width="22.5703125" style="31" customWidth="1"/>
    <col min="9969" max="9969" width="14" style="31" customWidth="1"/>
    <col min="9970" max="9970" width="1.7109375" style="31" customWidth="1"/>
    <col min="9971" max="10215" width="11.42578125" style="31"/>
    <col min="10216" max="10216" width="4.42578125" style="31" customWidth="1"/>
    <col min="10217" max="10217" width="11.42578125" style="31"/>
    <col min="10218" max="10218" width="17.5703125" style="31" customWidth="1"/>
    <col min="10219" max="10219" width="11.5703125" style="31" customWidth="1"/>
    <col min="10220" max="10223" width="11.42578125" style="31"/>
    <col min="10224" max="10224" width="22.5703125" style="31" customWidth="1"/>
    <col min="10225" max="10225" width="14" style="31" customWidth="1"/>
    <col min="10226" max="10226" width="1.7109375" style="31" customWidth="1"/>
    <col min="10227" max="10471" width="11.42578125" style="31"/>
    <col min="10472" max="10472" width="4.42578125" style="31" customWidth="1"/>
    <col min="10473" max="10473" width="11.42578125" style="31"/>
    <col min="10474" max="10474" width="17.5703125" style="31" customWidth="1"/>
    <col min="10475" max="10475" width="11.5703125" style="31" customWidth="1"/>
    <col min="10476" max="10479" width="11.42578125" style="31"/>
    <col min="10480" max="10480" width="22.5703125" style="31" customWidth="1"/>
    <col min="10481" max="10481" width="14" style="31" customWidth="1"/>
    <col min="10482" max="10482" width="1.7109375" style="31" customWidth="1"/>
    <col min="10483" max="10727" width="11.42578125" style="31"/>
    <col min="10728" max="10728" width="4.42578125" style="31" customWidth="1"/>
    <col min="10729" max="10729" width="11.42578125" style="31"/>
    <col min="10730" max="10730" width="17.5703125" style="31" customWidth="1"/>
    <col min="10731" max="10731" width="11.5703125" style="31" customWidth="1"/>
    <col min="10732" max="10735" width="11.42578125" style="31"/>
    <col min="10736" max="10736" width="22.5703125" style="31" customWidth="1"/>
    <col min="10737" max="10737" width="14" style="31" customWidth="1"/>
    <col min="10738" max="10738" width="1.7109375" style="31" customWidth="1"/>
    <col min="10739" max="10983" width="11.42578125" style="31"/>
    <col min="10984" max="10984" width="4.42578125" style="31" customWidth="1"/>
    <col min="10985" max="10985" width="11.42578125" style="31"/>
    <col min="10986" max="10986" width="17.5703125" style="31" customWidth="1"/>
    <col min="10987" max="10987" width="11.5703125" style="31" customWidth="1"/>
    <col min="10988" max="10991" width="11.42578125" style="31"/>
    <col min="10992" max="10992" width="22.5703125" style="31" customWidth="1"/>
    <col min="10993" max="10993" width="14" style="31" customWidth="1"/>
    <col min="10994" max="10994" width="1.7109375" style="31" customWidth="1"/>
    <col min="10995" max="11239" width="11.42578125" style="31"/>
    <col min="11240" max="11240" width="4.42578125" style="31" customWidth="1"/>
    <col min="11241" max="11241" width="11.42578125" style="31"/>
    <col min="11242" max="11242" width="17.5703125" style="31" customWidth="1"/>
    <col min="11243" max="11243" width="11.5703125" style="31" customWidth="1"/>
    <col min="11244" max="11247" width="11.42578125" style="31"/>
    <col min="11248" max="11248" width="22.5703125" style="31" customWidth="1"/>
    <col min="11249" max="11249" width="14" style="31" customWidth="1"/>
    <col min="11250" max="11250" width="1.7109375" style="31" customWidth="1"/>
    <col min="11251" max="11495" width="11.42578125" style="31"/>
    <col min="11496" max="11496" width="4.42578125" style="31" customWidth="1"/>
    <col min="11497" max="11497" width="11.42578125" style="31"/>
    <col min="11498" max="11498" width="17.5703125" style="31" customWidth="1"/>
    <col min="11499" max="11499" width="11.5703125" style="31" customWidth="1"/>
    <col min="11500" max="11503" width="11.42578125" style="31"/>
    <col min="11504" max="11504" width="22.5703125" style="31" customWidth="1"/>
    <col min="11505" max="11505" width="14" style="31" customWidth="1"/>
    <col min="11506" max="11506" width="1.7109375" style="31" customWidth="1"/>
    <col min="11507" max="11751" width="11.42578125" style="31"/>
    <col min="11752" max="11752" width="4.42578125" style="31" customWidth="1"/>
    <col min="11753" max="11753" width="11.42578125" style="31"/>
    <col min="11754" max="11754" width="17.5703125" style="31" customWidth="1"/>
    <col min="11755" max="11755" width="11.5703125" style="31" customWidth="1"/>
    <col min="11756" max="11759" width="11.42578125" style="31"/>
    <col min="11760" max="11760" width="22.5703125" style="31" customWidth="1"/>
    <col min="11761" max="11761" width="14" style="31" customWidth="1"/>
    <col min="11762" max="11762" width="1.7109375" style="31" customWidth="1"/>
    <col min="11763" max="12007" width="11.42578125" style="31"/>
    <col min="12008" max="12008" width="4.42578125" style="31" customWidth="1"/>
    <col min="12009" max="12009" width="11.42578125" style="31"/>
    <col min="12010" max="12010" width="17.5703125" style="31" customWidth="1"/>
    <col min="12011" max="12011" width="11.5703125" style="31" customWidth="1"/>
    <col min="12012" max="12015" width="11.42578125" style="31"/>
    <col min="12016" max="12016" width="22.5703125" style="31" customWidth="1"/>
    <col min="12017" max="12017" width="14" style="31" customWidth="1"/>
    <col min="12018" max="12018" width="1.7109375" style="31" customWidth="1"/>
    <col min="12019" max="12263" width="11.42578125" style="31"/>
    <col min="12264" max="12264" width="4.42578125" style="31" customWidth="1"/>
    <col min="12265" max="12265" width="11.42578125" style="31"/>
    <col min="12266" max="12266" width="17.5703125" style="31" customWidth="1"/>
    <col min="12267" max="12267" width="11.5703125" style="31" customWidth="1"/>
    <col min="12268" max="12271" width="11.42578125" style="31"/>
    <col min="12272" max="12272" width="22.5703125" style="31" customWidth="1"/>
    <col min="12273" max="12273" width="14" style="31" customWidth="1"/>
    <col min="12274" max="12274" width="1.7109375" style="31" customWidth="1"/>
    <col min="12275" max="12519" width="11.42578125" style="31"/>
    <col min="12520" max="12520" width="4.42578125" style="31" customWidth="1"/>
    <col min="12521" max="12521" width="11.42578125" style="31"/>
    <col min="12522" max="12522" width="17.5703125" style="31" customWidth="1"/>
    <col min="12523" max="12523" width="11.5703125" style="31" customWidth="1"/>
    <col min="12524" max="12527" width="11.42578125" style="31"/>
    <col min="12528" max="12528" width="22.5703125" style="31" customWidth="1"/>
    <col min="12529" max="12529" width="14" style="31" customWidth="1"/>
    <col min="12530" max="12530" width="1.7109375" style="31" customWidth="1"/>
    <col min="12531" max="12775" width="11.42578125" style="31"/>
    <col min="12776" max="12776" width="4.42578125" style="31" customWidth="1"/>
    <col min="12777" max="12777" width="11.42578125" style="31"/>
    <col min="12778" max="12778" width="17.5703125" style="31" customWidth="1"/>
    <col min="12779" max="12779" width="11.5703125" style="31" customWidth="1"/>
    <col min="12780" max="12783" width="11.42578125" style="31"/>
    <col min="12784" max="12784" width="22.5703125" style="31" customWidth="1"/>
    <col min="12785" max="12785" width="14" style="31" customWidth="1"/>
    <col min="12786" max="12786" width="1.7109375" style="31" customWidth="1"/>
    <col min="12787" max="13031" width="11.42578125" style="31"/>
    <col min="13032" max="13032" width="4.42578125" style="31" customWidth="1"/>
    <col min="13033" max="13033" width="11.42578125" style="31"/>
    <col min="13034" max="13034" width="17.5703125" style="31" customWidth="1"/>
    <col min="13035" max="13035" width="11.5703125" style="31" customWidth="1"/>
    <col min="13036" max="13039" width="11.42578125" style="31"/>
    <col min="13040" max="13040" width="22.5703125" style="31" customWidth="1"/>
    <col min="13041" max="13041" width="14" style="31" customWidth="1"/>
    <col min="13042" max="13042" width="1.7109375" style="31" customWidth="1"/>
    <col min="13043" max="13287" width="11.42578125" style="31"/>
    <col min="13288" max="13288" width="4.42578125" style="31" customWidth="1"/>
    <col min="13289" max="13289" width="11.42578125" style="31"/>
    <col min="13290" max="13290" width="17.5703125" style="31" customWidth="1"/>
    <col min="13291" max="13291" width="11.5703125" style="31" customWidth="1"/>
    <col min="13292" max="13295" width="11.42578125" style="31"/>
    <col min="13296" max="13296" width="22.5703125" style="31" customWidth="1"/>
    <col min="13297" max="13297" width="14" style="31" customWidth="1"/>
    <col min="13298" max="13298" width="1.7109375" style="31" customWidth="1"/>
    <col min="13299" max="13543" width="11.42578125" style="31"/>
    <col min="13544" max="13544" width="4.42578125" style="31" customWidth="1"/>
    <col min="13545" max="13545" width="11.42578125" style="31"/>
    <col min="13546" max="13546" width="17.5703125" style="31" customWidth="1"/>
    <col min="13547" max="13547" width="11.5703125" style="31" customWidth="1"/>
    <col min="13548" max="13551" width="11.42578125" style="31"/>
    <col min="13552" max="13552" width="22.5703125" style="31" customWidth="1"/>
    <col min="13553" max="13553" width="14" style="31" customWidth="1"/>
    <col min="13554" max="13554" width="1.7109375" style="31" customWidth="1"/>
    <col min="13555" max="13799" width="11.42578125" style="31"/>
    <col min="13800" max="13800" width="4.42578125" style="31" customWidth="1"/>
    <col min="13801" max="13801" width="11.42578125" style="31"/>
    <col min="13802" max="13802" width="17.5703125" style="31" customWidth="1"/>
    <col min="13803" max="13803" width="11.5703125" style="31" customWidth="1"/>
    <col min="13804" max="13807" width="11.42578125" style="31"/>
    <col min="13808" max="13808" width="22.5703125" style="31" customWidth="1"/>
    <col min="13809" max="13809" width="14" style="31" customWidth="1"/>
    <col min="13810" max="13810" width="1.7109375" style="31" customWidth="1"/>
    <col min="13811" max="14055" width="11.42578125" style="31"/>
    <col min="14056" max="14056" width="4.42578125" style="31" customWidth="1"/>
    <col min="14057" max="14057" width="11.42578125" style="31"/>
    <col min="14058" max="14058" width="17.5703125" style="31" customWidth="1"/>
    <col min="14059" max="14059" width="11.5703125" style="31" customWidth="1"/>
    <col min="14060" max="14063" width="11.42578125" style="31"/>
    <col min="14064" max="14064" width="22.5703125" style="31" customWidth="1"/>
    <col min="14065" max="14065" width="14" style="31" customWidth="1"/>
    <col min="14066" max="14066" width="1.7109375" style="31" customWidth="1"/>
    <col min="14067" max="14311" width="11.42578125" style="31"/>
    <col min="14312" max="14312" width="4.42578125" style="31" customWidth="1"/>
    <col min="14313" max="14313" width="11.42578125" style="31"/>
    <col min="14314" max="14314" width="17.5703125" style="31" customWidth="1"/>
    <col min="14315" max="14315" width="11.5703125" style="31" customWidth="1"/>
    <col min="14316" max="14319" width="11.42578125" style="31"/>
    <col min="14320" max="14320" width="22.5703125" style="31" customWidth="1"/>
    <col min="14321" max="14321" width="14" style="31" customWidth="1"/>
    <col min="14322" max="14322" width="1.7109375" style="31" customWidth="1"/>
    <col min="14323" max="14567" width="11.42578125" style="31"/>
    <col min="14568" max="14568" width="4.42578125" style="31" customWidth="1"/>
    <col min="14569" max="14569" width="11.42578125" style="31"/>
    <col min="14570" max="14570" width="17.5703125" style="31" customWidth="1"/>
    <col min="14571" max="14571" width="11.5703125" style="31" customWidth="1"/>
    <col min="14572" max="14575" width="11.42578125" style="31"/>
    <col min="14576" max="14576" width="22.5703125" style="31" customWidth="1"/>
    <col min="14577" max="14577" width="14" style="31" customWidth="1"/>
    <col min="14578" max="14578" width="1.7109375" style="31" customWidth="1"/>
    <col min="14579" max="14823" width="11.42578125" style="31"/>
    <col min="14824" max="14824" width="4.42578125" style="31" customWidth="1"/>
    <col min="14825" max="14825" width="11.42578125" style="31"/>
    <col min="14826" max="14826" width="17.5703125" style="31" customWidth="1"/>
    <col min="14827" max="14827" width="11.5703125" style="31" customWidth="1"/>
    <col min="14828" max="14831" width="11.42578125" style="31"/>
    <col min="14832" max="14832" width="22.5703125" style="31" customWidth="1"/>
    <col min="14833" max="14833" width="14" style="31" customWidth="1"/>
    <col min="14834" max="14834" width="1.7109375" style="31" customWidth="1"/>
    <col min="14835" max="15079" width="11.42578125" style="31"/>
    <col min="15080" max="15080" width="4.42578125" style="31" customWidth="1"/>
    <col min="15081" max="15081" width="11.42578125" style="31"/>
    <col min="15082" max="15082" width="17.5703125" style="31" customWidth="1"/>
    <col min="15083" max="15083" width="11.5703125" style="31" customWidth="1"/>
    <col min="15084" max="15087" width="11.42578125" style="31"/>
    <col min="15088" max="15088" width="22.5703125" style="31" customWidth="1"/>
    <col min="15089" max="15089" width="14" style="31" customWidth="1"/>
    <col min="15090" max="15090" width="1.7109375" style="31" customWidth="1"/>
    <col min="15091" max="15335" width="11.42578125" style="31"/>
    <col min="15336" max="15336" width="4.42578125" style="31" customWidth="1"/>
    <col min="15337" max="15337" width="11.42578125" style="31"/>
    <col min="15338" max="15338" width="17.5703125" style="31" customWidth="1"/>
    <col min="15339" max="15339" width="11.5703125" style="31" customWidth="1"/>
    <col min="15340" max="15343" width="11.42578125" style="31"/>
    <col min="15344" max="15344" width="22.5703125" style="31" customWidth="1"/>
    <col min="15345" max="15345" width="14" style="31" customWidth="1"/>
    <col min="15346" max="15346" width="1.7109375" style="31" customWidth="1"/>
    <col min="15347" max="15591" width="11.42578125" style="31"/>
    <col min="15592" max="15592" width="4.42578125" style="31" customWidth="1"/>
    <col min="15593" max="15593" width="11.42578125" style="31"/>
    <col min="15594" max="15594" width="17.5703125" style="31" customWidth="1"/>
    <col min="15595" max="15595" width="11.5703125" style="31" customWidth="1"/>
    <col min="15596" max="15599" width="11.42578125" style="31"/>
    <col min="15600" max="15600" width="22.5703125" style="31" customWidth="1"/>
    <col min="15601" max="15601" width="14" style="31" customWidth="1"/>
    <col min="15602" max="15602" width="1.7109375" style="31" customWidth="1"/>
    <col min="15603" max="15847" width="11.42578125" style="31"/>
    <col min="15848" max="15848" width="4.42578125" style="31" customWidth="1"/>
    <col min="15849" max="15849" width="11.42578125" style="31"/>
    <col min="15850" max="15850" width="17.5703125" style="31" customWidth="1"/>
    <col min="15851" max="15851" width="11.5703125" style="31" customWidth="1"/>
    <col min="15852" max="15855" width="11.42578125" style="31"/>
    <col min="15856" max="15856" width="22.5703125" style="31" customWidth="1"/>
    <col min="15857" max="15857" width="14" style="31" customWidth="1"/>
    <col min="15858" max="15858" width="1.7109375" style="31" customWidth="1"/>
    <col min="15859" max="16103" width="11.42578125" style="31"/>
    <col min="16104" max="16104" width="4.42578125" style="31" customWidth="1"/>
    <col min="16105" max="16105" width="11.42578125" style="31"/>
    <col min="16106" max="16106" width="17.5703125" style="31" customWidth="1"/>
    <col min="16107" max="16107" width="11.5703125" style="31" customWidth="1"/>
    <col min="16108" max="16111" width="11.42578125" style="31"/>
    <col min="16112" max="16112" width="22.5703125" style="31" customWidth="1"/>
    <col min="16113" max="16113" width="14" style="31" customWidth="1"/>
    <col min="16114" max="16114" width="1.7109375" style="31" customWidth="1"/>
    <col min="16115" max="16384" width="11.42578125" style="31"/>
  </cols>
  <sheetData>
    <row r="1" spans="2:10" ht="18" customHeight="1" thickBot="1" x14ac:dyDescent="0.25"/>
    <row r="2" spans="2:10" ht="19.5" customHeight="1" x14ac:dyDescent="0.2">
      <c r="B2" s="32"/>
      <c r="C2" s="33"/>
      <c r="D2" s="34" t="s">
        <v>156</v>
      </c>
      <c r="E2" s="35"/>
      <c r="F2" s="35"/>
      <c r="G2" s="35"/>
      <c r="H2" s="35"/>
      <c r="I2" s="36"/>
      <c r="J2" s="37" t="s">
        <v>157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158</v>
      </c>
      <c r="E4" s="35"/>
      <c r="F4" s="35"/>
      <c r="G4" s="35"/>
      <c r="H4" s="35"/>
      <c r="I4" s="36"/>
      <c r="J4" s="37" t="s">
        <v>159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ht="15" x14ac:dyDescent="0.25">
      <c r="B9" s="50"/>
      <c r="I9" s="52"/>
      <c r="J9" s="51"/>
    </row>
    <row r="10" spans="2:10" x14ac:dyDescent="0.2">
      <c r="B10" s="50"/>
      <c r="C10" s="31" t="s">
        <v>177</v>
      </c>
      <c r="E10" s="53"/>
      <c r="J10" s="51"/>
    </row>
    <row r="11" spans="2:10" x14ac:dyDescent="0.2">
      <c r="B11" s="50"/>
      <c r="H11" s="54"/>
      <c r="J11" s="51"/>
    </row>
    <row r="12" spans="2:10" x14ac:dyDescent="0.2">
      <c r="B12" s="50"/>
      <c r="C12" s="31" t="s">
        <v>178</v>
      </c>
      <c r="J12" s="51"/>
    </row>
    <row r="13" spans="2:10" x14ac:dyDescent="0.2">
      <c r="B13" s="50"/>
      <c r="C13" s="31" t="s">
        <v>179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160</v>
      </c>
      <c r="J15" s="51"/>
    </row>
    <row r="16" spans="2:10" x14ac:dyDescent="0.2">
      <c r="B16" s="50"/>
      <c r="C16" s="55"/>
      <c r="J16" s="51"/>
    </row>
    <row r="17" spans="2:10" x14ac:dyDescent="0.2">
      <c r="B17" s="50"/>
      <c r="C17" s="31" t="s">
        <v>161</v>
      </c>
      <c r="D17" s="53"/>
      <c r="H17" s="56" t="s">
        <v>162</v>
      </c>
      <c r="I17" s="56" t="s">
        <v>163</v>
      </c>
      <c r="J17" s="51"/>
    </row>
    <row r="18" spans="2:10" x14ac:dyDescent="0.2">
      <c r="B18" s="50"/>
      <c r="C18" s="57" t="s">
        <v>164</v>
      </c>
      <c r="D18" s="57"/>
      <c r="E18" s="57"/>
      <c r="F18" s="57"/>
      <c r="H18" s="58">
        <v>88</v>
      </c>
      <c r="I18" s="59">
        <v>243863315</v>
      </c>
      <c r="J18" s="51"/>
    </row>
    <row r="19" spans="2:10" x14ac:dyDescent="0.2">
      <c r="B19" s="50"/>
      <c r="C19" s="31" t="s">
        <v>165</v>
      </c>
      <c r="H19" s="60">
        <v>15</v>
      </c>
      <c r="I19" s="61">
        <v>71608801</v>
      </c>
      <c r="J19" s="51"/>
    </row>
    <row r="20" spans="2:10" x14ac:dyDescent="0.2">
      <c r="B20" s="50"/>
      <c r="C20" s="31" t="s">
        <v>149</v>
      </c>
      <c r="H20" s="60">
        <v>1</v>
      </c>
      <c r="I20" s="61">
        <v>6871674</v>
      </c>
      <c r="J20" s="51"/>
    </row>
    <row r="21" spans="2:10" x14ac:dyDescent="0.2">
      <c r="B21" s="50"/>
      <c r="C21" s="31" t="s">
        <v>166</v>
      </c>
      <c r="H21" s="60">
        <v>1</v>
      </c>
      <c r="I21" s="61">
        <v>18884</v>
      </c>
      <c r="J21" s="51"/>
    </row>
    <row r="22" spans="2:10" x14ac:dyDescent="0.2">
      <c r="B22" s="50"/>
      <c r="C22" s="31" t="s">
        <v>167</v>
      </c>
      <c r="H22" s="60"/>
      <c r="I22" s="61">
        <v>0</v>
      </c>
      <c r="J22" s="51"/>
    </row>
    <row r="23" spans="2:10" x14ac:dyDescent="0.2">
      <c r="B23" s="50"/>
      <c r="C23" s="31" t="s">
        <v>146</v>
      </c>
      <c r="H23" s="60">
        <v>1</v>
      </c>
      <c r="I23" s="61">
        <v>7032520</v>
      </c>
      <c r="J23" s="51"/>
    </row>
    <row r="24" spans="2:10" x14ac:dyDescent="0.2">
      <c r="B24" s="50"/>
      <c r="C24" s="31" t="s">
        <v>145</v>
      </c>
      <c r="H24" s="62">
        <v>6</v>
      </c>
      <c r="I24" s="63">
        <f>(8041301+531147)</f>
        <v>8572448</v>
      </c>
      <c r="J24" s="51"/>
    </row>
    <row r="25" spans="2:10" x14ac:dyDescent="0.2">
      <c r="B25" s="50"/>
      <c r="C25" s="57" t="s">
        <v>168</v>
      </c>
      <c r="D25" s="57"/>
      <c r="E25" s="57"/>
      <c r="F25" s="57"/>
      <c r="H25" s="64">
        <f>SUM(H19:H24)</f>
        <v>24</v>
      </c>
      <c r="I25" s="65">
        <f>(I19+I20+I21+I22+I23+I24)</f>
        <v>94104327</v>
      </c>
      <c r="J25" s="51"/>
    </row>
    <row r="26" spans="2:10" x14ac:dyDescent="0.2">
      <c r="B26" s="50"/>
      <c r="C26" s="31" t="s">
        <v>169</v>
      </c>
      <c r="H26" s="60">
        <v>64</v>
      </c>
      <c r="I26" s="61">
        <f>(97221100+52537888)</f>
        <v>149758988</v>
      </c>
      <c r="J26" s="51"/>
    </row>
    <row r="27" spans="2:10" x14ac:dyDescent="0.2">
      <c r="B27" s="50"/>
      <c r="C27" s="31" t="s">
        <v>170</v>
      </c>
      <c r="H27" s="60"/>
      <c r="I27" s="61">
        <v>0</v>
      </c>
      <c r="J27" s="51"/>
    </row>
    <row r="28" spans="2:10" x14ac:dyDescent="0.2">
      <c r="B28" s="50"/>
      <c r="C28" s="31" t="s">
        <v>171</v>
      </c>
      <c r="H28" s="60"/>
      <c r="I28" s="61">
        <v>0</v>
      </c>
      <c r="J28" s="51"/>
    </row>
    <row r="29" spans="2:10" ht="12.75" customHeight="1" thickBot="1" x14ac:dyDescent="0.25">
      <c r="B29" s="50"/>
      <c r="C29" s="31" t="s">
        <v>172</v>
      </c>
      <c r="H29" s="66"/>
      <c r="I29" s="67">
        <v>0</v>
      </c>
      <c r="J29" s="51"/>
    </row>
    <row r="30" spans="2:10" x14ac:dyDescent="0.2">
      <c r="B30" s="50"/>
      <c r="C30" s="57" t="s">
        <v>173</v>
      </c>
      <c r="D30" s="57"/>
      <c r="E30" s="57"/>
      <c r="F30" s="57"/>
      <c r="H30" s="64">
        <f>SUM(H26:H29)</f>
        <v>64</v>
      </c>
      <c r="I30" s="65">
        <f>(I28+I29+I26)</f>
        <v>149758988</v>
      </c>
      <c r="J30" s="51"/>
    </row>
    <row r="31" spans="2:10" ht="13.5" thickBot="1" x14ac:dyDescent="0.25">
      <c r="B31" s="50"/>
      <c r="C31" s="57" t="s">
        <v>174</v>
      </c>
      <c r="D31" s="57"/>
      <c r="H31" s="68">
        <f>(H25+H30)</f>
        <v>88</v>
      </c>
      <c r="I31" s="69">
        <f>(I25+I30)</f>
        <v>243863315</v>
      </c>
      <c r="J31" s="51"/>
    </row>
    <row r="32" spans="2:10" ht="13.5" thickTop="1" x14ac:dyDescent="0.2">
      <c r="B32" s="50"/>
      <c r="C32" s="57"/>
      <c r="D32" s="57"/>
      <c r="H32" s="70"/>
      <c r="I32" s="61"/>
      <c r="J32" s="51"/>
    </row>
    <row r="33" spans="2:10" x14ac:dyDescent="0.2">
      <c r="B33" s="50"/>
      <c r="G33" s="70"/>
      <c r="H33" s="70"/>
      <c r="I33" s="70"/>
      <c r="J33" s="51"/>
    </row>
    <row r="34" spans="2:10" x14ac:dyDescent="0.2">
      <c r="B34" s="50"/>
      <c r="G34" s="70"/>
      <c r="H34" s="70"/>
      <c r="I34" s="70"/>
      <c r="J34" s="51"/>
    </row>
    <row r="35" spans="2:10" x14ac:dyDescent="0.2">
      <c r="B35" s="50"/>
      <c r="G35" s="70"/>
      <c r="H35" s="70"/>
      <c r="I35" s="70"/>
      <c r="J35" s="51"/>
    </row>
    <row r="36" spans="2:10" ht="13.5" thickBot="1" x14ac:dyDescent="0.25">
      <c r="B36" s="50"/>
      <c r="C36" s="71" t="s">
        <v>180</v>
      </c>
      <c r="D36" s="71"/>
      <c r="G36" s="71" t="s">
        <v>175</v>
      </c>
      <c r="H36" s="71"/>
      <c r="I36" s="70"/>
      <c r="J36" s="51"/>
    </row>
    <row r="37" spans="2:10" x14ac:dyDescent="0.2">
      <c r="B37" s="50"/>
      <c r="C37" s="70" t="s">
        <v>181</v>
      </c>
      <c r="D37" s="70"/>
      <c r="G37" s="70" t="s">
        <v>176</v>
      </c>
      <c r="H37" s="70"/>
      <c r="I37" s="70"/>
      <c r="J37" s="51"/>
    </row>
    <row r="38" spans="2:10" x14ac:dyDescent="0.2">
      <c r="B38" s="50"/>
      <c r="G38" s="70"/>
      <c r="H38" s="70"/>
      <c r="I38" s="70"/>
      <c r="J38" s="51"/>
    </row>
    <row r="39" spans="2:10" x14ac:dyDescent="0.2">
      <c r="B39" s="50"/>
      <c r="G39" s="70"/>
      <c r="H39" s="70"/>
      <c r="I39" s="70"/>
      <c r="J39" s="51"/>
    </row>
    <row r="40" spans="2:10" ht="18.75" customHeight="1" thickBot="1" x14ac:dyDescent="0.25">
      <c r="B40" s="72"/>
      <c r="C40" s="73"/>
      <c r="D40" s="73"/>
      <c r="E40" s="73"/>
      <c r="F40" s="73"/>
      <c r="G40" s="71"/>
      <c r="H40" s="71"/>
      <c r="I40" s="71"/>
      <c r="J40" s="7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Vallecilla Paz</dc:creator>
  <cp:lastModifiedBy>Natalia Elena Granados Oviedo</cp:lastModifiedBy>
  <dcterms:created xsi:type="dcterms:W3CDTF">2022-08-02T14:12:31Z</dcterms:created>
  <dcterms:modified xsi:type="dcterms:W3CDTF">2022-08-05T20:14:19Z</dcterms:modified>
</cp:coreProperties>
</file>