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SAN  VICENTE DE PAUL ESE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1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I32" i="2" s="1"/>
  <c r="H28" i="2"/>
  <c r="H32" i="2" s="1"/>
  <c r="I24" i="2"/>
  <c r="H24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<sst xmlns="http://schemas.openxmlformats.org/spreadsheetml/2006/main" count="101" uniqueCount="99">
  <si>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</si>
  <si>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</si>
  <si>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</si>
  <si>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</si>
  <si>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</si>
  <si>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</si>
  <si>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</si>
  <si>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</si>
  <si>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</si>
  <si>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</si>
  <si>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</si>
  <si>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</si>
  <si>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EVENTO/URGENCIAS</t>
  </si>
  <si>
    <t xml:space="preserve">HOSPITAL SAN  VICENTE DE PAUL ESE </t>
  </si>
  <si>
    <t>FOR-CSA-018</t>
  </si>
  <si>
    <t>HOJA 1 DE 1</t>
  </si>
  <si>
    <t>RESUMEN DE CARTERA REVISADA POR LA EPS</t>
  </si>
  <si>
    <t>VERSION 1</t>
  </si>
  <si>
    <t>SANTIAGO DE CALI , AGOSTO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</si>
  <si>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</si>
  <si>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</si>
  <si>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</si>
  <si>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</si>
  <si>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</si>
  <si>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</si>
  <si>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</si>
  <si>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</si>
  <si>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</si>
  <si>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</si>
  <si>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</si>
  <si>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</si>
  <si>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</si>
  <si>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</si>
  <si>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</si>
  <si>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</si>
  <si>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</si>
  <si>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</si>
  <si>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</si>
  <si>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</si>
  <si>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</si>
  <si>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</si>
  <si>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</si>
  <si>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</si>
  <si>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</si>
  <si>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</si>
  <si>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</si>
  <si>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</si>
  <si>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</si>
  <si>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</si>
  <si>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</si>
  <si>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</si>
  <si>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</si>
  <si>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</si>
  <si>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</si>
  <si>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</si>
  <si>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</si>
  <si>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</si>
  <si>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</si>
  <si>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</si>
  <si>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</si>
  <si>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</si>
  <si>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</si>
  <si>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</si>
  <si>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</si>
  <si>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</si>
  <si>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</si>
  <si>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</si>
  <si>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</si>
  <si>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</si>
  <si>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</si>
  <si>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</si>
  <si>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</si>
  <si>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</si>
  <si>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</si>
  <si>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</si>
  <si>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</si>
  <si>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</si>
  <si>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</si>
  <si>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</si>
  <si>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</si>
  <si>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</si>
  <si>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</si>
  <si>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</si>
  <si>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</si>
  <si>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</si>
  <si>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</si>
  <si>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</si>
  <si>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</si>
  <si>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_439051</t>
  </si>
  <si>
    <t>890701490__439051</t>
  </si>
  <si>
    <t>B)Factura sin saldo ERP</t>
  </si>
  <si>
    <t>OK</t>
  </si>
  <si>
    <t>FACTURA PENDIENTE EN PROGRAMACIÓN DE PAGO</t>
  </si>
  <si>
    <t>Total general</t>
  </si>
  <si>
    <t>Tipificación</t>
  </si>
  <si>
    <t>Cant Facturas</t>
  </si>
  <si>
    <t>Saldo</t>
  </si>
  <si>
    <t xml:space="preserve">Señores : HOSPITAL SAN  VICENTE DE PAUL ESE </t>
  </si>
  <si>
    <t>NIT:890701490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</si>
</sst>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4" fontId="0" fillId="0" borderId="1" xfId="2" applyFon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6" fontId="7" fillId="0" borderId="13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8" fontId="8" fillId="0" borderId="1" xfId="4" applyNumberFormat="1" applyFont="1" applyBorder="1" applyAlignment="1">
      <alignment horizontal="center" vertical="center" wrapText="1"/>
    </xf>
    <xf numFmtId="168" fontId="8" fillId="3" borderId="1" xfId="4" applyNumberFormat="1" applyFont="1" applyFill="1" applyBorder="1" applyAlignment="1">
      <alignment horizontal="center" vertical="center" wrapText="1"/>
    </xf>
    <xf numFmtId="49" fontId="8" fillId="3" borderId="1" xfId="4" applyNumberFormat="1" applyFont="1" applyFill="1" applyBorder="1" applyAlignment="1">
      <alignment horizontal="center" vertical="center" wrapText="1"/>
    </xf>
    <xf numFmtId="168" fontId="8" fillId="4" borderId="1" xfId="4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8" fontId="0" fillId="0" borderId="1" xfId="4" applyNumberFormat="1" applyFont="1" applyBorder="1"/>
    <xf numFmtId="168" fontId="0" fillId="0" borderId="0" xfId="4" applyNumberFormat="1" applyFont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</cellXfs>
  <cellStyles count="5">
    <cellStyle name="Millares" xfId="4" builtinId="3"/>
    <cellStyle name="Millares [0]" xfId="1" builtinId="6"/>
    <cellStyle name="Moneda" xfId="2" builtinId="4"/>
    <cellStyle name="Normal" xfId="0" builtinId="0"/>
    <cellStyle name="Normal 2 2" xfId="3"/>
  </cellStyles>
  <dxfs count="58"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9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8.366884374998" createdVersion="5" refreshedVersion="5" minRefreshableVersion="3" recordCount="1">
  <cacheSource type="worksheet">
    <worksheetSource ref="A2:AV3" sheet="ESTADO DE CADA FACTURA"/>
  </cacheSource>
  <cacheFields count="48">
    <cacheField name="NIT IPS" numFmtId="0">
      <sharedItems containsSemiMixedTypes="0" containsString="0" containsNumber="1" containsInteger="1" minValue="890701490" maxValue="890701490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439051" maxValue="439051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emiMixedTypes="0" containsString="0" containsNumber="1" containsInteger="1" minValue="439051" maxValue="439051"/>
    </cacheField>
    <cacheField name="FECHA FACT IPS" numFmtId="14">
      <sharedItems containsSemiMixedTypes="0" containsNonDate="0" containsDate="1" containsString="0" minDate="2020-03-17T00:00:00" maxDate="2020-03-18T00:00:00"/>
    </cacheField>
    <cacheField name="VALOR FACT IPS" numFmtId="168">
      <sharedItems containsSemiMixedTypes="0" containsString="0" containsNumber="1" containsInteger="1" minValue="61600" maxValue="61600"/>
    </cacheField>
    <cacheField name="SALDO FACT IPS" numFmtId="168">
      <sharedItems containsSemiMixedTypes="0" containsString="0" containsNumber="1" containsInteger="1" minValue="61600" maxValue="61600"/>
    </cacheField>
    <cacheField name="OBSERVACION SASS" numFmtId="0">
      <sharedItems/>
    </cacheField>
    <cacheField name="ESTADO EPS 05 AGOSTO" numFmtId="0">
      <sharedItems count="1">
        <s v="FACTURA PENDIENTE EN PROGRAMACIÓN DE PAGO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8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61600" maxValue="616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61600" maxValue="6160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03-17T00:00:00" maxDate="2020-03-18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00430" maxValue="20200430"/>
    </cacheField>
    <cacheField name="F RAD SASS" numFmtId="0">
      <sharedItems containsSemiMixedTypes="0" containsString="0" containsNumber="1" containsInteger="1" minValue="20200420" maxValue="20200420"/>
    </cacheField>
    <cacheField name="VALOR REPORTADO CRICULAR 030" numFmtId="168">
      <sharedItems containsSemiMixedTypes="0" containsString="0" containsNumber="1" containsInteger="1" minValue="61600" maxValue="6160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0701490"/>
    <s v="HOSPITAL SAN  VICENTE DE PAUL ESE "/>
    <m/>
    <n v="439051"/>
    <s v="_439051"/>
    <s v="890701490__439051"/>
    <m/>
    <n v="439051"/>
    <d v="2020-03-17T00:00:00"/>
    <n v="61600"/>
    <n v="61600"/>
    <s v="B)Factura sin saldo ERP"/>
    <x v="0"/>
    <m/>
    <m/>
    <n v="0"/>
    <m/>
    <m/>
    <m/>
    <m/>
    <m/>
    <s v="OK"/>
    <n v="61600"/>
    <n v="0"/>
    <n v="0"/>
    <n v="0"/>
    <n v="61600"/>
    <n v="0"/>
    <m/>
    <n v="0"/>
    <m/>
    <n v="0"/>
    <n v="0"/>
    <n v="0"/>
    <m/>
    <m/>
    <n v="0"/>
    <d v="2020-03-17T00:00:00"/>
    <m/>
    <n v="2"/>
    <m/>
    <m/>
    <n v="1"/>
    <n v="20200430"/>
    <n v="20200420"/>
    <n v="616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8"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" fld="10" baseField="0" baseItem="0" numFmtId="168"/>
  </dataFields>
  <formats count="14">
    <format dxfId="57">
      <pivotArea type="all" dataOnly="0" outline="0" fieldPosition="0"/>
    </format>
    <format dxfId="56">
      <pivotArea outline="0" collapsedLevelsAreSubtotals="1" fieldPosition="0"/>
    </format>
    <format dxfId="55">
      <pivotArea field="12" type="button" dataOnly="0" labelOnly="1" outline="0" axis="axisRow" fieldPosition="0"/>
    </format>
    <format dxfId="54">
      <pivotArea dataOnly="0" labelOnly="1" fieldPosition="0">
        <references count="1">
          <reference field="12" count="0"/>
        </references>
      </pivotArea>
    </format>
    <format dxfId="53">
      <pivotArea dataOnly="0" labelOnly="1" grandRow="1" outline="0" fieldPosition="0"/>
    </format>
    <format dxfId="5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1">
      <pivotArea type="all" dataOnly="0" outline="0" fieldPosition="0"/>
    </format>
    <format dxfId="50">
      <pivotArea outline="0" collapsedLevelsAreSubtotals="1" fieldPosition="0"/>
    </format>
    <format dxfId="49">
      <pivotArea field="12" type="button" dataOnly="0" labelOnly="1" outline="0" axis="axisRow" fieldPosition="0"/>
    </format>
    <format dxfId="48">
      <pivotArea dataOnly="0" labelOnly="1" fieldPosition="0">
        <references count="1">
          <reference field="12" count="0"/>
        </references>
      </pivotArea>
    </format>
    <format dxfId="47">
      <pivotArea dataOnly="0" labelOnly="1" grandRow="1" outline="0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D17" sqref="D17"/>
    </sheetView>
  </sheetViews>
  <sheetFormatPr baseColWidth="10" defaultRowHeight="15" x14ac:dyDescent="0.25"/>
  <cols>
    <col min="1" max="1" width="13.7109375" customWidth="1"/>
    <col min="4" max="4" width="17.85546875" customWidth="1"/>
    <col min="8" max="8" width="11.5703125" bestFit="1" customWidth="1"/>
    <col min="9" max="9" width="17.7109375" customWidth="1"/>
    <col min="10" max="10" width="11" bestFit="1" customWidth="1"/>
    <col min="11" max="11" width="14.42578125" customWidth="1"/>
    <col min="12" max="12" width="16.1406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>
        <v>890701490</v>
      </c>
      <c r="C2" s="5" t="s">
        <v>13</v>
      </c>
      <c r="D2" s="5"/>
      <c r="E2" s="5">
        <v>439051</v>
      </c>
      <c r="F2" s="6">
        <v>43907</v>
      </c>
      <c r="G2" s="6">
        <v>43907</v>
      </c>
      <c r="H2" s="7">
        <v>61600</v>
      </c>
      <c r="I2" s="7"/>
      <c r="J2" s="7">
        <v>0</v>
      </c>
      <c r="K2" s="7">
        <v>0</v>
      </c>
      <c r="L2" s="7">
        <v>61600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workbookViewId="0">
      <selection activeCell="K9" sqref="K9"/>
    </sheetView>
  </sheetViews>
  <sheetFormatPr baseColWidth="10" defaultRowHeight="15" x14ac:dyDescent="0.25"/>
  <cols>
    <col min="13" max="13" width="47" bestFit="1" customWidth="1"/>
  </cols>
  <sheetData>
    <row r="1" spans="1:48" x14ac:dyDescent="0.25">
      <c r="J1" s="57">
        <f>SUBTOTAL(9,J3)</f>
        <v>61600</v>
      </c>
      <c r="K1" s="57">
        <f>SUBTOTAL(9,K3)</f>
        <v>61600</v>
      </c>
    </row>
    <row r="2" spans="1:48" ht="105" x14ac:dyDescent="0.25">
      <c r="A2" s="49" t="s">
        <v>40</v>
      </c>
      <c r="B2" s="49" t="s">
        <v>41</v>
      </c>
      <c r="C2" s="49" t="s">
        <v>42</v>
      </c>
      <c r="D2" s="49" t="s">
        <v>43</v>
      </c>
      <c r="E2" s="49" t="s">
        <v>44</v>
      </c>
      <c r="F2" s="50" t="s">
        <v>45</v>
      </c>
      <c r="G2" s="49" t="s">
        <v>46</v>
      </c>
      <c r="H2" s="49" t="s">
        <v>47</v>
      </c>
      <c r="I2" s="49" t="s">
        <v>48</v>
      </c>
      <c r="J2" s="51" t="s">
        <v>49</v>
      </c>
      <c r="K2" s="51" t="s">
        <v>50</v>
      </c>
      <c r="L2" s="49" t="s">
        <v>51</v>
      </c>
      <c r="M2" s="52" t="s">
        <v>52</v>
      </c>
      <c r="N2" s="52" t="s">
        <v>53</v>
      </c>
      <c r="O2" s="52" t="s">
        <v>54</v>
      </c>
      <c r="P2" s="52" t="s">
        <v>55</v>
      </c>
      <c r="Q2" s="53" t="s">
        <v>56</v>
      </c>
      <c r="R2" s="52" t="s">
        <v>57</v>
      </c>
      <c r="S2" s="52" t="s">
        <v>58</v>
      </c>
      <c r="T2" s="52" t="s">
        <v>59</v>
      </c>
      <c r="U2" s="52" t="s">
        <v>60</v>
      </c>
      <c r="V2" s="49" t="s">
        <v>61</v>
      </c>
      <c r="W2" s="51" t="s">
        <v>62</v>
      </c>
      <c r="X2" s="51" t="s">
        <v>63</v>
      </c>
      <c r="Y2" s="51" t="s">
        <v>64</v>
      </c>
      <c r="Z2" s="51" t="s">
        <v>65</v>
      </c>
      <c r="AA2" s="51" t="s">
        <v>66</v>
      </c>
      <c r="AB2" s="54" t="s">
        <v>67</v>
      </c>
      <c r="AC2" s="54" t="s">
        <v>68</v>
      </c>
      <c r="AD2" s="54" t="s">
        <v>69</v>
      </c>
      <c r="AE2" s="54" t="s">
        <v>70</v>
      </c>
      <c r="AF2" s="51" t="s">
        <v>71</v>
      </c>
      <c r="AG2" s="52" t="s">
        <v>72</v>
      </c>
      <c r="AH2" s="52" t="s">
        <v>73</v>
      </c>
      <c r="AI2" s="55" t="s">
        <v>74</v>
      </c>
      <c r="AJ2" s="55" t="s">
        <v>75</v>
      </c>
      <c r="AK2" s="51" t="s">
        <v>76</v>
      </c>
      <c r="AL2" s="49" t="s">
        <v>77</v>
      </c>
      <c r="AM2" s="49" t="s">
        <v>78</v>
      </c>
      <c r="AN2" s="49" t="s">
        <v>79</v>
      </c>
      <c r="AO2" s="49" t="s">
        <v>80</v>
      </c>
      <c r="AP2" s="49" t="s">
        <v>81</v>
      </c>
      <c r="AQ2" s="49" t="s">
        <v>82</v>
      </c>
      <c r="AR2" s="49" t="s">
        <v>83</v>
      </c>
      <c r="AS2" s="49" t="s">
        <v>84</v>
      </c>
      <c r="AT2" s="51" t="s">
        <v>85</v>
      </c>
      <c r="AU2" s="51" t="s">
        <v>86</v>
      </c>
      <c r="AV2" s="49" t="s">
        <v>87</v>
      </c>
    </row>
    <row r="3" spans="1:48" x14ac:dyDescent="0.25">
      <c r="A3" s="5">
        <v>890701490</v>
      </c>
      <c r="B3" s="5" t="s">
        <v>13</v>
      </c>
      <c r="C3" s="5"/>
      <c r="D3" s="5">
        <v>439051</v>
      </c>
      <c r="E3" s="5" t="s">
        <v>88</v>
      </c>
      <c r="F3" s="5" t="s">
        <v>89</v>
      </c>
      <c r="G3" s="5"/>
      <c r="H3" s="5">
        <v>439051</v>
      </c>
      <c r="I3" s="6">
        <v>43907</v>
      </c>
      <c r="J3" s="56">
        <v>61600</v>
      </c>
      <c r="K3" s="56">
        <v>61600</v>
      </c>
      <c r="L3" s="5" t="s">
        <v>90</v>
      </c>
      <c r="M3" s="5" t="s">
        <v>92</v>
      </c>
      <c r="N3" s="5"/>
      <c r="O3" s="5"/>
      <c r="P3" s="56">
        <v>0</v>
      </c>
      <c r="Q3" s="5"/>
      <c r="R3" s="5"/>
      <c r="S3" s="5"/>
      <c r="T3" s="5"/>
      <c r="U3" s="5"/>
      <c r="V3" s="5" t="s">
        <v>91</v>
      </c>
      <c r="W3" s="56">
        <v>61600</v>
      </c>
      <c r="X3" s="56">
        <v>0</v>
      </c>
      <c r="Y3" s="56">
        <v>0</v>
      </c>
      <c r="Z3" s="56">
        <v>0</v>
      </c>
      <c r="AA3" s="56">
        <v>61600</v>
      </c>
      <c r="AB3" s="56">
        <v>0</v>
      </c>
      <c r="AC3" s="5"/>
      <c r="AD3" s="56">
        <v>0</v>
      </c>
      <c r="AE3" s="5"/>
      <c r="AF3" s="56">
        <v>0</v>
      </c>
      <c r="AG3" s="56">
        <v>0</v>
      </c>
      <c r="AH3" s="56">
        <v>0</v>
      </c>
      <c r="AI3" s="5"/>
      <c r="AJ3" s="5"/>
      <c r="AK3" s="56">
        <v>0</v>
      </c>
      <c r="AL3" s="6">
        <v>43907</v>
      </c>
      <c r="AM3" s="5"/>
      <c r="AN3" s="5">
        <v>2</v>
      </c>
      <c r="AO3" s="5"/>
      <c r="AP3" s="5"/>
      <c r="AQ3" s="5">
        <v>1</v>
      </c>
      <c r="AR3" s="5">
        <v>20200430</v>
      </c>
      <c r="AS3" s="5">
        <v>20200420</v>
      </c>
      <c r="AT3" s="56">
        <v>61600</v>
      </c>
      <c r="AU3" s="56">
        <v>0</v>
      </c>
      <c r="AV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17" sqref="C17"/>
    </sheetView>
  </sheetViews>
  <sheetFormatPr baseColWidth="10" defaultRowHeight="15" x14ac:dyDescent="0.25"/>
  <cols>
    <col min="1" max="1" width="47" bestFit="1" customWidth="1"/>
    <col min="2" max="2" width="24.5703125" bestFit="1" customWidth="1"/>
    <col min="3" max="3" width="24.140625" bestFit="1" customWidth="1"/>
  </cols>
  <sheetData>
    <row r="3" spans="1:3" x14ac:dyDescent="0.25">
      <c r="A3" s="58" t="s">
        <v>94</v>
      </c>
      <c r="B3" s="59" t="s">
        <v>95</v>
      </c>
      <c r="C3" s="61" t="s">
        <v>96</v>
      </c>
    </row>
    <row r="4" spans="1:3" x14ac:dyDescent="0.25">
      <c r="A4" s="59" t="s">
        <v>92</v>
      </c>
      <c r="B4" s="60">
        <v>1</v>
      </c>
      <c r="C4" s="61">
        <v>61600</v>
      </c>
    </row>
    <row r="5" spans="1:3" x14ac:dyDescent="0.25">
      <c r="A5" s="59" t="s">
        <v>93</v>
      </c>
      <c r="B5" s="60">
        <v>1</v>
      </c>
      <c r="C5" s="61">
        <v>61600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4.42578125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18" customHeight="1" thickBot="1" x14ac:dyDescent="0.25"/>
    <row r="2" spans="2:10" ht="19.5" customHeight="1" x14ac:dyDescent="0.2">
      <c r="B2" s="9"/>
      <c r="C2" s="10"/>
      <c r="D2" s="11" t="s">
        <v>14</v>
      </c>
      <c r="E2" s="12"/>
      <c r="F2" s="12"/>
      <c r="G2" s="12"/>
      <c r="H2" s="12"/>
      <c r="I2" s="13"/>
      <c r="J2" s="14" t="s">
        <v>15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16</v>
      </c>
      <c r="E4" s="12"/>
      <c r="F4" s="12"/>
      <c r="G4" s="12"/>
      <c r="H4" s="12"/>
      <c r="I4" s="13"/>
      <c r="J4" s="14" t="s">
        <v>17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8" t="s">
        <v>18</v>
      </c>
      <c r="E10" s="29"/>
      <c r="J10" s="28"/>
    </row>
    <row r="11" spans="2:10" x14ac:dyDescent="0.2">
      <c r="B11" s="27"/>
      <c r="J11" s="28"/>
    </row>
    <row r="12" spans="2:10" x14ac:dyDescent="0.2">
      <c r="B12" s="27"/>
      <c r="C12" s="30" t="s">
        <v>97</v>
      </c>
      <c r="J12" s="28"/>
    </row>
    <row r="13" spans="2:10" x14ac:dyDescent="0.2">
      <c r="B13" s="27"/>
      <c r="C13" s="8" t="s">
        <v>98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19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20</v>
      </c>
      <c r="D17" s="29"/>
      <c r="H17" s="32" t="s">
        <v>21</v>
      </c>
      <c r="I17" s="32" t="s">
        <v>22</v>
      </c>
      <c r="J17" s="28"/>
    </row>
    <row r="18" spans="2:10" x14ac:dyDescent="0.2">
      <c r="B18" s="27"/>
      <c r="C18" s="30" t="s">
        <v>23</v>
      </c>
      <c r="D18" s="30"/>
      <c r="E18" s="30"/>
      <c r="F18" s="30"/>
      <c r="H18" s="33">
        <v>1</v>
      </c>
      <c r="I18" s="34">
        <v>61600</v>
      </c>
      <c r="J18" s="28"/>
    </row>
    <row r="19" spans="2:10" x14ac:dyDescent="0.2">
      <c r="B19" s="27"/>
      <c r="C19" s="8" t="s">
        <v>24</v>
      </c>
      <c r="H19" s="35">
        <v>0</v>
      </c>
      <c r="I19" s="36">
        <v>0</v>
      </c>
      <c r="J19" s="28"/>
    </row>
    <row r="20" spans="2:10" x14ac:dyDescent="0.2">
      <c r="B20" s="27"/>
      <c r="C20" s="8" t="s">
        <v>25</v>
      </c>
      <c r="H20" s="35">
        <v>0</v>
      </c>
      <c r="I20" s="36">
        <v>0</v>
      </c>
      <c r="J20" s="28"/>
    </row>
    <row r="21" spans="2:10" x14ac:dyDescent="0.2">
      <c r="B21" s="27"/>
      <c r="C21" s="8" t="s">
        <v>26</v>
      </c>
      <c r="H21" s="35">
        <v>0</v>
      </c>
      <c r="I21" s="37">
        <v>0</v>
      </c>
      <c r="J21" s="28"/>
    </row>
    <row r="22" spans="2:10" x14ac:dyDescent="0.2">
      <c r="B22" s="27"/>
      <c r="C22" s="8" t="s">
        <v>27</v>
      </c>
      <c r="H22" s="35">
        <v>0</v>
      </c>
      <c r="I22" s="36">
        <v>0</v>
      </c>
      <c r="J22" s="28"/>
    </row>
    <row r="23" spans="2:10" ht="13.5" thickBot="1" x14ac:dyDescent="0.25">
      <c r="B23" s="27"/>
      <c r="C23" s="8" t="s">
        <v>28</v>
      </c>
      <c r="H23" s="38">
        <v>0</v>
      </c>
      <c r="I23" s="39">
        <v>0</v>
      </c>
      <c r="J23" s="28"/>
    </row>
    <row r="24" spans="2:10" x14ac:dyDescent="0.2">
      <c r="B24" s="27"/>
      <c r="C24" s="30" t="s">
        <v>29</v>
      </c>
      <c r="D24" s="30"/>
      <c r="E24" s="30"/>
      <c r="F24" s="30"/>
      <c r="H24" s="33">
        <f>H19+H20+H21+H22+H23</f>
        <v>0</v>
      </c>
      <c r="I24" s="40">
        <f>I19+I20+I21+I22+I23</f>
        <v>0</v>
      </c>
      <c r="J24" s="28"/>
    </row>
    <row r="25" spans="2:10" x14ac:dyDescent="0.2">
      <c r="B25" s="27"/>
      <c r="C25" s="8" t="s">
        <v>30</v>
      </c>
      <c r="H25" s="35">
        <v>1</v>
      </c>
      <c r="I25" s="36">
        <v>61600</v>
      </c>
      <c r="J25" s="28"/>
    </row>
    <row r="26" spans="2:10" x14ac:dyDescent="0.2">
      <c r="B26" s="27"/>
      <c r="C26" s="8" t="s">
        <v>31</v>
      </c>
      <c r="H26" s="35">
        <v>0</v>
      </c>
      <c r="I26" s="36">
        <v>0</v>
      </c>
      <c r="J26" s="28"/>
    </row>
    <row r="27" spans="2:10" ht="13.5" thickBot="1" x14ac:dyDescent="0.25">
      <c r="B27" s="27"/>
      <c r="C27" s="8" t="s">
        <v>32</v>
      </c>
      <c r="H27" s="38">
        <v>0</v>
      </c>
      <c r="I27" s="39">
        <v>0</v>
      </c>
      <c r="J27" s="28"/>
    </row>
    <row r="28" spans="2:10" x14ac:dyDescent="0.2">
      <c r="B28" s="27"/>
      <c r="C28" s="30" t="s">
        <v>33</v>
      </c>
      <c r="D28" s="30"/>
      <c r="E28" s="30"/>
      <c r="F28" s="30"/>
      <c r="H28" s="33">
        <f>H25+H26+H27</f>
        <v>1</v>
      </c>
      <c r="I28" s="40">
        <f>I25+I26+I27</f>
        <v>61600</v>
      </c>
      <c r="J28" s="28"/>
    </row>
    <row r="29" spans="2:10" ht="13.5" thickBot="1" x14ac:dyDescent="0.25">
      <c r="B29" s="27"/>
      <c r="C29" s="8" t="s">
        <v>34</v>
      </c>
      <c r="D29" s="30"/>
      <c r="E29" s="30"/>
      <c r="F29" s="30"/>
      <c r="H29" s="38">
        <v>0</v>
      </c>
      <c r="I29" s="39">
        <v>0</v>
      </c>
      <c r="J29" s="28"/>
    </row>
    <row r="30" spans="2:10" x14ac:dyDescent="0.2">
      <c r="B30" s="27"/>
      <c r="C30" s="30" t="s">
        <v>35</v>
      </c>
      <c r="D30" s="30"/>
      <c r="E30" s="30"/>
      <c r="F30" s="30"/>
      <c r="H30" s="35">
        <f>H29</f>
        <v>0</v>
      </c>
      <c r="I30" s="36">
        <f>I29</f>
        <v>0</v>
      </c>
      <c r="J30" s="28"/>
    </row>
    <row r="31" spans="2:10" x14ac:dyDescent="0.2">
      <c r="B31" s="27"/>
      <c r="C31" s="30"/>
      <c r="D31" s="30"/>
      <c r="E31" s="30"/>
      <c r="F31" s="30"/>
      <c r="H31" s="41"/>
      <c r="I31" s="40"/>
      <c r="J31" s="28"/>
    </row>
    <row r="32" spans="2:10" ht="13.5" thickBot="1" x14ac:dyDescent="0.25">
      <c r="B32" s="27"/>
      <c r="C32" s="30" t="s">
        <v>36</v>
      </c>
      <c r="D32" s="30"/>
      <c r="H32" s="42">
        <f>H24+H28+H30</f>
        <v>1</v>
      </c>
      <c r="I32" s="43">
        <f>I24+I28+I30</f>
        <v>61600</v>
      </c>
      <c r="J32" s="28"/>
    </row>
    <row r="33" spans="2:10" ht="13.5" thickTop="1" x14ac:dyDescent="0.2">
      <c r="B33" s="27"/>
      <c r="C33" s="30"/>
      <c r="D33" s="30"/>
      <c r="H33" s="44"/>
      <c r="I33" s="36"/>
      <c r="J33" s="28"/>
    </row>
    <row r="34" spans="2:10" x14ac:dyDescent="0.2">
      <c r="B34" s="27"/>
      <c r="G34" s="44"/>
      <c r="H34" s="44"/>
      <c r="I34" s="44"/>
      <c r="J34" s="28"/>
    </row>
    <row r="35" spans="2:10" x14ac:dyDescent="0.2">
      <c r="B35" s="27"/>
      <c r="G35" s="44"/>
      <c r="H35" s="44"/>
      <c r="I35" s="44"/>
      <c r="J35" s="28"/>
    </row>
    <row r="36" spans="2:10" x14ac:dyDescent="0.2">
      <c r="B36" s="27"/>
      <c r="G36" s="44"/>
      <c r="H36" s="44"/>
      <c r="I36" s="44"/>
      <c r="J36" s="28"/>
    </row>
    <row r="37" spans="2:10" ht="13.5" thickBot="1" x14ac:dyDescent="0.25">
      <c r="B37" s="27"/>
      <c r="C37" s="45"/>
      <c r="D37" s="45"/>
      <c r="G37" s="45" t="s">
        <v>37</v>
      </c>
      <c r="H37" s="45"/>
      <c r="I37" s="44"/>
      <c r="J37" s="28"/>
    </row>
    <row r="38" spans="2:10" x14ac:dyDescent="0.2">
      <c r="B38" s="27"/>
      <c r="C38" s="44" t="s">
        <v>38</v>
      </c>
      <c r="D38" s="44"/>
      <c r="G38" s="44" t="s">
        <v>39</v>
      </c>
      <c r="H38" s="44"/>
      <c r="I38" s="44"/>
      <c r="J38" s="28"/>
    </row>
    <row r="39" spans="2:10" x14ac:dyDescent="0.2">
      <c r="B39" s="27"/>
      <c r="G39" s="44"/>
      <c r="H39" s="44"/>
      <c r="I39" s="44"/>
      <c r="J39" s="28"/>
    </row>
    <row r="40" spans="2:10" x14ac:dyDescent="0.2">
      <c r="B40" s="27"/>
      <c r="G40" s="44"/>
      <c r="H40" s="44"/>
      <c r="I40" s="44"/>
      <c r="J40" s="28"/>
    </row>
    <row r="41" spans="2:10" ht="18.75" customHeight="1" thickBot="1" x14ac:dyDescent="0.25">
      <c r="B41" s="46"/>
      <c r="C41" s="47"/>
      <c r="D41" s="47"/>
      <c r="E41" s="47"/>
      <c r="F41" s="47"/>
      <c r="G41" s="45"/>
      <c r="H41" s="45"/>
      <c r="I41" s="45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2022-08-05T13:52:32Z</dcterms:modified>
</cp:coreProperties>
</file>