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C:\Users\dffernandezv\Downloads\"/>
    </mc:Choice>
  </mc:AlternateContent>
  <xr:revisionPtr revIDLastSave="0" documentId="13_ncr:1_{F0D7570D-52AF-4006-8420-160D7643EDBA}" xr6:coauthVersionLast="47" xr6:coauthVersionMax="47" xr10:uidLastSave="{00000000-0000-0000-0000-000000000000}"/>
  <bookViews>
    <workbookView xWindow="-120" yWindow="-120" windowWidth="20730" windowHeight="11160" tabRatio="919" activeTab="4" xr2:uid="{CE7A1AE7-08D1-4545-A94B-D0DE57917608}"/>
  </bookViews>
  <sheets>
    <sheet name="31 DE JULIO" sheetId="2" r:id="rId1"/>
    <sheet name="CORTE 31 DE JULIO_DUMIAN" sheetId="1" r:id="rId2"/>
    <sheet name="TD" sheetId="4" r:id="rId3"/>
    <sheet name="ESTADO DE CADA FACTURA" sheetId="3" r:id="rId4"/>
    <sheet name="FOR-CSA-018" sheetId="5" r:id="rId5"/>
  </sheets>
  <definedNames>
    <definedName name="_xlnm._FilterDatabase" localSheetId="1" hidden="1">'CORTE 31 DE JULIO_DUMIAN'!$A$1:$AB$53</definedName>
    <definedName name="_xlnm._FilterDatabase" localSheetId="3" hidden="1">'ESTADO DE CADA FACTURA'!$A$2:$AV$54</definedName>
  </definedNames>
  <calcPr calcId="191029"/>
  <pivotCaches>
    <pivotCache cacheId="0"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9" i="5" l="1"/>
  <c r="H29" i="5"/>
  <c r="I27" i="5"/>
  <c r="H27" i="5"/>
  <c r="I24" i="5"/>
  <c r="H24" i="5"/>
  <c r="H31" i="5" l="1"/>
  <c r="I31" i="5"/>
  <c r="AF1" i="3" l="1"/>
  <c r="AD1" i="3"/>
  <c r="AC1" i="3"/>
  <c r="AA1" i="3"/>
  <c r="Y1" i="3"/>
  <c r="X1" i="3"/>
  <c r="W1" i="3"/>
  <c r="V1" i="3"/>
  <c r="U1" i="3"/>
  <c r="R1" i="3"/>
  <c r="O1" i="3"/>
  <c r="L1" i="3"/>
  <c r="K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B1" authorId="0" shapeId="0" xr:uid="{02B9D477-F156-4985-AAA6-C97B9C78DD2B}">
      <text>
        <r>
          <rPr>
            <b/>
            <sz val="9"/>
            <color indexed="81"/>
            <rFont val="Tahoma"/>
            <family val="2"/>
          </rPr>
          <t>Juan Camilo Paez Ramirez:</t>
        </r>
        <r>
          <rPr>
            <sz val="9"/>
            <color indexed="81"/>
            <rFont val="Tahoma"/>
            <family val="2"/>
          </rPr>
          <t xml:space="preserve">
NIT DE LA ENTIDAD QUE REPRESENTA</t>
        </r>
      </text>
    </comment>
    <comment ref="D1" authorId="0" shapeId="0" xr:uid="{7A893A62-78A8-493F-8715-E1DD12ADB717}">
      <text>
        <r>
          <rPr>
            <b/>
            <sz val="9"/>
            <color indexed="81"/>
            <rFont val="Tahoma"/>
            <family val="2"/>
          </rPr>
          <t>Juan Camilo Paez Ramirez:</t>
        </r>
        <r>
          <rPr>
            <sz val="9"/>
            <color indexed="81"/>
            <rFont val="Tahoma"/>
            <family val="2"/>
          </rPr>
          <t xml:space="preserve">
CARÁCTER ALFA NUMERICO (SI APLICA)</t>
        </r>
      </text>
    </comment>
    <comment ref="E1" authorId="0" shapeId="0" xr:uid="{6682F343-5FDE-4002-97FB-CFCD1AA2DB90}">
      <text>
        <r>
          <rPr>
            <b/>
            <sz val="9"/>
            <color indexed="81"/>
            <rFont val="Tahoma"/>
            <family val="2"/>
          </rPr>
          <t>Juan Camilo Paez Ramirez:</t>
        </r>
        <r>
          <rPr>
            <sz val="9"/>
            <color indexed="81"/>
            <rFont val="Tahoma"/>
            <family val="2"/>
          </rPr>
          <t xml:space="preserve">
Numero fiscal de la factura</t>
        </r>
      </text>
    </comment>
    <comment ref="G1" authorId="0" shapeId="0" xr:uid="{75F64882-2D12-4AD1-B651-28366055479E}">
      <text>
        <r>
          <rPr>
            <b/>
            <sz val="9"/>
            <color indexed="81"/>
            <rFont val="Tahoma"/>
            <family val="2"/>
          </rPr>
          <t>Juan Camilo Paez Ramirez:</t>
        </r>
        <r>
          <rPr>
            <sz val="9"/>
            <color indexed="81"/>
            <rFont val="Tahoma"/>
            <family val="2"/>
          </rPr>
          <t xml:space="preserve">
Si la Factura no tiene fecha de radicacion, dejar el campo en blanco</t>
        </r>
      </text>
    </comment>
  </commentList>
</comments>
</file>

<file path=xl/sharedStrings.xml><?xml version="1.0" encoding="utf-8"?>
<sst xmlns="http://schemas.openxmlformats.org/spreadsheetml/2006/main" count="1055" uniqueCount="332">
  <si>
    <t xml:space="preserve">ENTIDAD </t>
  </si>
  <si>
    <t>NITENTIDAD(INCLUIRDIGVERIFICACION)</t>
  </si>
  <si>
    <t>DV</t>
  </si>
  <si>
    <t>SEDE</t>
  </si>
  <si>
    <t>No,ENVIO</t>
  </si>
  <si>
    <t>PREFIJO</t>
  </si>
  <si>
    <t>NoFACTURA</t>
  </si>
  <si>
    <t>CON</t>
  </si>
  <si>
    <t>FECHA FACT</t>
  </si>
  <si>
    <t>FECHA DE RADICADO</t>
  </si>
  <si>
    <t>V/R FACTURA BRUTO</t>
  </si>
  <si>
    <t>RETECREE</t>
  </si>
  <si>
    <t>COPAGO PACIENTE</t>
  </si>
  <si>
    <t>V/R FACTURA NETO EPS</t>
  </si>
  <si>
    <t>V/R GLOSA INICIAL</t>
  </si>
  <si>
    <t xml:space="preserve"> V/R GLOSA ACEPTADA IPS</t>
  </si>
  <si>
    <t xml:space="preserve"> V/R GLOSA ACEPTADA EPS</t>
  </si>
  <si>
    <t>FECHA DE CONCILIACION</t>
  </si>
  <si>
    <t xml:space="preserve">SALDO PTE X CONCILIAR </t>
  </si>
  <si>
    <t>FECHA DE  PAGO</t>
  </si>
  <si>
    <t>PAGO EPS BRUTO</t>
  </si>
  <si>
    <t>TOTAL DESCUENTOS EPS (INCLUIDO IMPTOS)</t>
  </si>
  <si>
    <t>RETE CREE POR EPS</t>
  </si>
  <si>
    <t>PAGO EPS NETO</t>
  </si>
  <si>
    <t>DIAS VENC,</t>
  </si>
  <si>
    <t>RECAUDO NETO MES</t>
  </si>
  <si>
    <t xml:space="preserve">SALDO DE FACTURA </t>
  </si>
  <si>
    <t>CAJA DE COMPENSACION FAMILIAR DEL VALLE DEL CAUCA COMFENALCO VALLE</t>
  </si>
  <si>
    <t>TULUA</t>
  </si>
  <si>
    <t>CMA</t>
  </si>
  <si>
    <t>CMA1030</t>
  </si>
  <si>
    <t>CMA1149</t>
  </si>
  <si>
    <t>CMA14586</t>
  </si>
  <si>
    <t>CMF</t>
  </si>
  <si>
    <t>CMF28213</t>
  </si>
  <si>
    <t>CMF3171</t>
  </si>
  <si>
    <t>CMF33939</t>
  </si>
  <si>
    <t>CMF33949</t>
  </si>
  <si>
    <t>CMF36376</t>
  </si>
  <si>
    <t>CMF40785</t>
  </si>
  <si>
    <t>CMF41193</t>
  </si>
  <si>
    <t>CMF41969</t>
  </si>
  <si>
    <t>CMF42772</t>
  </si>
  <si>
    <t>CMF48941</t>
  </si>
  <si>
    <t>CMF48943</t>
  </si>
  <si>
    <t>CMF48944</t>
  </si>
  <si>
    <t>CMF48947</t>
  </si>
  <si>
    <t>CMF71651</t>
  </si>
  <si>
    <t>PALMIRA</t>
  </si>
  <si>
    <t>PU</t>
  </si>
  <si>
    <t>PU1577</t>
  </si>
  <si>
    <t>TMA</t>
  </si>
  <si>
    <t>TMA137434</t>
  </si>
  <si>
    <t>TMA1440537</t>
  </si>
  <si>
    <t>TMA1449811</t>
  </si>
  <si>
    <t>TMA401056</t>
  </si>
  <si>
    <t>TMA870634</t>
  </si>
  <si>
    <t>CMF51211</t>
  </si>
  <si>
    <t>CMF51213</t>
  </si>
  <si>
    <t>CMF51214</t>
  </si>
  <si>
    <t>CMF51215</t>
  </si>
  <si>
    <t>GIRARDOT - CLINICA SAN RAFAEL</t>
  </si>
  <si>
    <t>TMA1091618</t>
  </si>
  <si>
    <t>PPN-USJ</t>
  </si>
  <si>
    <t>POUA</t>
  </si>
  <si>
    <t>POUA119</t>
  </si>
  <si>
    <t>POUA3145</t>
  </si>
  <si>
    <t>PPN-CSG</t>
  </si>
  <si>
    <t>TMA147541</t>
  </si>
  <si>
    <t>TMA149964</t>
  </si>
  <si>
    <t>TMA175796</t>
  </si>
  <si>
    <t>TMA191577</t>
  </si>
  <si>
    <t>TMA215270</t>
  </si>
  <si>
    <t>TMA222755</t>
  </si>
  <si>
    <t>TMA1061030</t>
  </si>
  <si>
    <t>TMA1061607</t>
  </si>
  <si>
    <t>TMA1062237</t>
  </si>
  <si>
    <t>TMA1229342</t>
  </si>
  <si>
    <t>TMA1348732</t>
  </si>
  <si>
    <t>SGF</t>
  </si>
  <si>
    <t>SGF84692</t>
  </si>
  <si>
    <t>C.CAFE</t>
  </si>
  <si>
    <t>AC</t>
  </si>
  <si>
    <t>AC16481</t>
  </si>
  <si>
    <t>-</t>
  </si>
  <si>
    <t>12/07/2012</t>
  </si>
  <si>
    <t>AC19731</t>
  </si>
  <si>
    <t>27/02/2013</t>
  </si>
  <si>
    <t>AC27349</t>
  </si>
  <si>
    <t>14/05/2013</t>
  </si>
  <si>
    <t>TMA72821</t>
  </si>
  <si>
    <t>13/11/2014</t>
  </si>
  <si>
    <t>TMA84093</t>
  </si>
  <si>
    <t>TMA95835</t>
  </si>
  <si>
    <t>TMA100255</t>
  </si>
  <si>
    <t>TMA129960</t>
  </si>
  <si>
    <t>CARTAGENA</t>
  </si>
  <si>
    <t>CG</t>
  </si>
  <si>
    <t>CG11542</t>
  </si>
  <si>
    <t>CG12711</t>
  </si>
  <si>
    <t>MODALIDAD CONTRATACION</t>
  </si>
  <si>
    <t>NIT PRESTADOR</t>
  </si>
  <si>
    <t>NOMBRE PRESTADOR</t>
  </si>
  <si>
    <t>PREFIJO FACTURA ACREEDOR (Si Aplica)</t>
  </si>
  <si>
    <t>No. FACTURA ACREEDOR</t>
  </si>
  <si>
    <t>FECHA FACTURA ACREEDOR</t>
  </si>
  <si>
    <t>FECHA DE RADICACION ACREEDOR</t>
  </si>
  <si>
    <t>VALOR FACTURA ACREEDOR</t>
  </si>
  <si>
    <t>VALOR COPAGO-CUOTA MODERADORA (Si Aplica)</t>
  </si>
  <si>
    <t>VALOR PAGADO POR LA EPS</t>
  </si>
  <si>
    <t>VALOR GLOSA ACEPTADA</t>
  </si>
  <si>
    <t>ACREEDOR SALDO DE FACTURA</t>
  </si>
  <si>
    <t>DUMIAN MEDICAL SAS</t>
  </si>
  <si>
    <t>CONDICION</t>
  </si>
  <si>
    <t>RADICADA_PENDIENTE DE PAGO</t>
  </si>
  <si>
    <t>RADICADA_PENDIENTE DE PAGO_CON GLOSA</t>
  </si>
  <si>
    <t>URGENCIAS</t>
  </si>
  <si>
    <t>NIT_IPS</t>
  </si>
  <si>
    <t xml:space="preserve"> ENTIDAD</t>
  </si>
  <si>
    <t>PrefijoFactura</t>
  </si>
  <si>
    <t>NUMERO_FACTURA</t>
  </si>
  <si>
    <t>PREFIJO_SASS</t>
  </si>
  <si>
    <t>NUMERO_FACT_SASSS</t>
  </si>
  <si>
    <t>DOC_CONTABLE</t>
  </si>
  <si>
    <t>FACTURA</t>
  </si>
  <si>
    <t>LLAVE</t>
  </si>
  <si>
    <t>FECHA_FACT_IPS</t>
  </si>
  <si>
    <t>VALOR_FACT_IPS</t>
  </si>
  <si>
    <t>SALDO_FACT_IPS</t>
  </si>
  <si>
    <t>OBSERVACION_SASS</t>
  </si>
  <si>
    <t>ESTADO EPS AGOSTO 2022</t>
  </si>
  <si>
    <t>POR PAGAR</t>
  </si>
  <si>
    <t>DOCUMENTO CONTABLE</t>
  </si>
  <si>
    <t>FUERA DE CIERRE</t>
  </si>
  <si>
    <t>VAGLO</t>
  </si>
  <si>
    <t>TIPIFICACIÓN</t>
  </si>
  <si>
    <t>VALIDACION_ALFA_FACT</t>
  </si>
  <si>
    <t>VALOR_RADICADO_FACT</t>
  </si>
  <si>
    <t>VALOR_NOTA_CREDITO</t>
  </si>
  <si>
    <t>VALOR_NOTA_DEBITO</t>
  </si>
  <si>
    <t>VALOR_DESCCOMERCIAL</t>
  </si>
  <si>
    <t>VALOR_GLOSA_ACEPTDA</t>
  </si>
  <si>
    <t>OBSERVACION_GLOSA_ACEPTADA</t>
  </si>
  <si>
    <t>VALOR_GLOSA_DV</t>
  </si>
  <si>
    <t>OBSERVACION_GLOSA_DV</t>
  </si>
  <si>
    <t>VALOR_CRUZADO_SASS</t>
  </si>
  <si>
    <t>SALDO_SASS</t>
  </si>
  <si>
    <t>RETENCION</t>
  </si>
  <si>
    <t>VALO_CANCELADO_SAP</t>
  </si>
  <si>
    <t>DOC_COMPENSACION_SAP</t>
  </si>
  <si>
    <t>FECHA_COMPENSACION_SAP</t>
  </si>
  <si>
    <t>VALOR_TRANFERENCIA</t>
  </si>
  <si>
    <t>AUTORIZACION</t>
  </si>
  <si>
    <t>ENTIDAD_RESPONSABLE_PAGO</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</si>
  <si>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</si>
  <si>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</si>
  <si>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</si>
  <si>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</si>
  <si>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</si>
  <si>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</si>
  <si>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</si>
  <si>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</si>
  <si>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</si>
  <si>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</si>
  <si>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F_CORTE</t>
  </si>
  <si>
    <t>POUA_119</t>
  </si>
  <si>
    <t>805027743_POUA_119</t>
  </si>
  <si>
    <t>A)Factura no radicada en ERP</t>
  </si>
  <si>
    <t>no_cruza</t>
  </si>
  <si>
    <t>CMA_1030</t>
  </si>
  <si>
    <t>805027743_CMA_1030</t>
  </si>
  <si>
    <t>CMA_1149</t>
  </si>
  <si>
    <t>805027743_CMA_1149</t>
  </si>
  <si>
    <t>PU_1577</t>
  </si>
  <si>
    <t>805027743_PU_1577</t>
  </si>
  <si>
    <t>AC_19731</t>
  </si>
  <si>
    <t>805027743_AC_19731</t>
  </si>
  <si>
    <t>CMF_33939</t>
  </si>
  <si>
    <t>805027743_CMF_33939</t>
  </si>
  <si>
    <t>CMF_33949</t>
  </si>
  <si>
    <t>805027743_CMF_33949</t>
  </si>
  <si>
    <t>CMF_36376</t>
  </si>
  <si>
    <t>805027743_CMF_36376</t>
  </si>
  <si>
    <t>CMF_40785</t>
  </si>
  <si>
    <t>805027743_CMF_40785</t>
  </si>
  <si>
    <t>CMF_41193</t>
  </si>
  <si>
    <t>805027743_CMF_41193</t>
  </si>
  <si>
    <t>CMF_41969</t>
  </si>
  <si>
    <t>805027743_CMF_41969</t>
  </si>
  <si>
    <t>CMF_42772</t>
  </si>
  <si>
    <t>805027743_CMF_42772</t>
  </si>
  <si>
    <t>CMF_48941</t>
  </si>
  <si>
    <t>805027743_CMF_48941</t>
  </si>
  <si>
    <t>CMF_48943</t>
  </si>
  <si>
    <t>805027743_CMF_48943</t>
  </si>
  <si>
    <t>CMF_48944</t>
  </si>
  <si>
    <t>805027743_CMF_48944</t>
  </si>
  <si>
    <t>CMF_48947</t>
  </si>
  <si>
    <t>805027743_CMF_48947</t>
  </si>
  <si>
    <t>TMA_401056</t>
  </si>
  <si>
    <t>805027743_TMA_401056</t>
  </si>
  <si>
    <t>TMA_870634</t>
  </si>
  <si>
    <t>805027743_TMA_870634</t>
  </si>
  <si>
    <t>TMA_1440537</t>
  </si>
  <si>
    <t>805027743_TMA_1440537</t>
  </si>
  <si>
    <t>TMA_1449811</t>
  </si>
  <si>
    <t>805027743_TMA_1449811</t>
  </si>
  <si>
    <t>POUA_3145</t>
  </si>
  <si>
    <t>805027743_POUA_3145</t>
  </si>
  <si>
    <t>B)Factura sin saldo ERP/conciliar diferencia glosa aceptada</t>
  </si>
  <si>
    <t>OK</t>
  </si>
  <si>
    <t>GLOSA ACEPTADA POR IPS SEGUN CONCILIACION DEL 10/2/2017LEONOR SOLARTE</t>
  </si>
  <si>
    <t>TMA_72821</t>
  </si>
  <si>
    <t>805027743_TMA_72821</t>
  </si>
  <si>
    <t>GLOSA ACEPTADA POR IPS SEGUN CONCILIACION DEL 10/2/2017LEONOR SOLARTE E</t>
  </si>
  <si>
    <t>TMA_84093</t>
  </si>
  <si>
    <t>805027743_TMA_84093</t>
  </si>
  <si>
    <t>TMA_95835</t>
  </si>
  <si>
    <t>805027743_TMA_95835</t>
  </si>
  <si>
    <t>TMA_100255</t>
  </si>
  <si>
    <t>805027743_TMA_100255</t>
  </si>
  <si>
    <t>AC_16481</t>
  </si>
  <si>
    <t>805027743_AC_16481</t>
  </si>
  <si>
    <t>GLOSA ACEPTADA POR IPS SEGUN CONCILIACION DEL FEBRERO 2DEL AÑO 2017LEONOR SOLARTE</t>
  </si>
  <si>
    <t>AC_27349</t>
  </si>
  <si>
    <t>805027743_AC_27349</t>
  </si>
  <si>
    <t>CG_11542</t>
  </si>
  <si>
    <t>805027743_CG_11542</t>
  </si>
  <si>
    <t>CG_12711</t>
  </si>
  <si>
    <t>805027743_CG_12711</t>
  </si>
  <si>
    <t>TMA_129960</t>
  </si>
  <si>
    <t>805027743_TMA_129960</t>
  </si>
  <si>
    <t>TMA_147541</t>
  </si>
  <si>
    <t>805027743_TMA_147541</t>
  </si>
  <si>
    <t>TMA_149964</t>
  </si>
  <si>
    <t>805027743_TMA_149964</t>
  </si>
  <si>
    <t>TMA_175796</t>
  </si>
  <si>
    <t>805027743_TMA_175796</t>
  </si>
  <si>
    <t>TMA_191577</t>
  </si>
  <si>
    <t>805027743_TMA_191577</t>
  </si>
  <si>
    <t>TMA_215270</t>
  </si>
  <si>
    <t>805027743_TMA_215270</t>
  </si>
  <si>
    <t>TMA_222755</t>
  </si>
  <si>
    <t>805027743_TMA_222755</t>
  </si>
  <si>
    <t>TMA_137434</t>
  </si>
  <si>
    <t>805027743_TMA_137434</t>
  </si>
  <si>
    <t>B)Factura sin saldo ERP/conciliar diferencia valor de factura</t>
  </si>
  <si>
    <t>TMA_1091618</t>
  </si>
  <si>
    <t>805027743_TMA_1091618</t>
  </si>
  <si>
    <t>TMA_1229342</t>
  </si>
  <si>
    <t>805027743_TMA_1229342</t>
  </si>
  <si>
    <t>C)Glosas total pendiente por respuesta de IPS</t>
  </si>
  <si>
    <t>DEVOLUCION</t>
  </si>
  <si>
    <t>SE SOSTIENE DEVOLUCION NO SE EVIDENCIA AUTORIZACION POR LOSSERVICIOS PRESTADOS FAVOR SOLICITAR AL CORREO CAPAUTORIZACIONES@EPSCOMFENALCOVALLE.COM.CO O AL CORREO DE LA COORDINADORA GELOPEZM@EPSCOMFENALCOVALLE.COM.CO PARA DAR TRAMITE.JENNIFER REBOLLEDO VALDERRAMA</t>
  </si>
  <si>
    <t>SI</t>
  </si>
  <si>
    <t>TMA_1348732</t>
  </si>
  <si>
    <t>805027743_TMA_1348732</t>
  </si>
  <si>
    <t>SE SOSTIENE DEVOLUCION FACTURA CON SOPORTES ORIGINALES, NO SE EVIDENCIA AUTORIZACION POR LOS SERVICIOS PRESTADOS FAVOR SLICITAR AL CORREO capautorizaciones@epscomfenalcovalle.com.co, 2-FACTURA SOAT FAVOR ANEXAR CERTIFICADO POR ASEGURADORASOAT DEL CONSUMO TOTAL DE LA POLIZA DECRETO 056 DE 2015 , FAVOR VALIDAR Y ANEXAR LO REQUERIDO PARA DAR TRAMITE DE PAGO.JENNIFER REBOLLEDO</t>
  </si>
  <si>
    <t>SGF_84692</t>
  </si>
  <si>
    <t>805027743_SGF_84692</t>
  </si>
  <si>
    <t>AUT SE DEVUELVE FACTURA NO HAY AUTORIZACION PARA EL SERVICIO FACTURADO SOLO HAY DE URGENCIAS 221028524301006 GESTIONAR CN EL AREA ENCARGADA DE AUTORIZACIONES. OBJECION MEDICA DRA MAIBER ACEVEDO $ 1.096.942 SPTE INCOMPLETO. 308 Estudio con ttinciones de rutina no sopotado $ 215000 PTCIA MEDICA. 608 Uroanálisis no interpretado en la HC $  $ 17.700 FACTURACION. 106 Trócar facturan 2 se acepta Trócar de primera punción. $ 245.300 SPTE INCOMPLETO. 306 Insumos no soportados: Endocdoclinch- Ligaclips facturan 2 soporan 1-  $ 618.942MILENA</t>
  </si>
  <si>
    <t>CMF_71651</t>
  </si>
  <si>
    <t>805027743_CMF_71651</t>
  </si>
  <si>
    <t>SE DEVUUELVE FACTURA GESTIONAR LA AUTORIZACION PARA EL SERVICIO FACTURADO SE REALIZA OBJECION MEDICA DRA MAIVER ACEVEDO308- 608 Hemocultivos (2) No soporte ni interpretación en laHC $ 138600 102 Atención intrahospitalaria Octubre 16 facturcturan 2. Se acepta 1. $ 58800111 Tegaderm No facturable. Incluido en la estancia. $ 21411MILENA</t>
  </si>
  <si>
    <t>CMA_14586</t>
  </si>
  <si>
    <t>805027743_CMA_14586</t>
  </si>
  <si>
    <t>SE SOSTIENE DEVOLUCION:1-NO SE EVIDENCIA AUTORIZACION POR LOS SERVICIOS PRESTADOR SOLICITAR AL CORREO CAPAUTORIZACIONES@EPSCOMFENALCOVALLE.COM.CO O AL CORREO DE LA COORDINADORA GELOPEZM@EPSCOMFENALCOVALLE.COM.CO,2-NO SE EVIDENCIA RESPUESTAA LAS OBJECCIONES REALIZADAS POR AUDITORIA MEDICA DRA MAIBERLAS CUALES SUMAN $6.433.500,3-PRESTADOR NO CUMPLE CON LO DISPUESTO EN LA RESOLUCION 1885 DE 2018 MIPRES 2.0 NO SE EVIDENCIA ID DE REPORTE DE ENTREGA POR EL MEDICAMENTO NOPBS NUTRENNO SE EVIDENCIA SOPORTE DE ADMINISTRACION, FAVOR VALIDAR Y DAR RESPUESTA A LO REQUERIDO PARA DAR TRAMITE DE PAGO.JENNIFER REBOLLEDO</t>
  </si>
  <si>
    <t>CMF_3171</t>
  </si>
  <si>
    <t>805027743_CMF_3171</t>
  </si>
  <si>
    <t>SE DEVUELVE FACTURA, FAVOR FACTURAR MEDICAMENTOS NO PBS APARTE, REPORTAR EN LA WEB SERVIS INMUNOGLOBULINA HEPATITIS B,AZITROMICINA MTO CONDICIONADO POR DIAGNOSTICO.GLADYS VIVAS.</t>
  </si>
  <si>
    <t>CMF_28213</t>
  </si>
  <si>
    <t>805027743_CMF_28213</t>
  </si>
  <si>
    <t>SE DEVUELVE FACTURA NO PBS, NO APTA PARA PAGO NO REPORTADAEN LA WEB SERVICE, NO REPORTADA EN EL MODULO DE FACTURACION.FAVOR REPORTAR PARA CONTINUAR CON EL MODULO DE FACTURACION.GLADYS VIVAS.</t>
  </si>
  <si>
    <t>CMF_51211</t>
  </si>
  <si>
    <t>805027743_CMF_51211</t>
  </si>
  <si>
    <t>SE DEVUELVE FACTURA NO POS SE VALIDA NO APTA PARA PAGOVALIDAR CANTIDAD DE ENTREGA, VALOR BRUTO, FECHA DE SUMINISTRRO, CODIGO DE TECNOLOGIA.MILENA</t>
  </si>
  <si>
    <t>CMF_51213</t>
  </si>
  <si>
    <t>805027743_CMF_51213</t>
  </si>
  <si>
    <t>CMF_51214</t>
  </si>
  <si>
    <t>805027743_CMF_51214</t>
  </si>
  <si>
    <t>SE DEVUELVE FACTURA NO POS SE VALIDA NO APTA PARA PAGO VALIDAR EN WEB SERVICE CANTIDAD DE ENTREGA,FECHA DE SUMINISTRO, CCODIGO DE TECNOLOGIA MILENA</t>
  </si>
  <si>
    <t>CMF_51215</t>
  </si>
  <si>
    <t>805027743_CMF_51215</t>
  </si>
  <si>
    <t>SE DEVUELVE FACTURA NO POS MIPRES 20210511133027695494NO EXITOSO VALIDAR CON EL AREA ENCARGADA OBERVACION EN SISTEMA NO EXITOSO INDICACION INVIMA, GESTIONAR CON EL AREA ENCARGADA.MILENA</t>
  </si>
  <si>
    <t>TMA_1061030</t>
  </si>
  <si>
    <t>805027743_TMA_1061030</t>
  </si>
  <si>
    <t>SE SOSTIENE DEVOLUCION NO SE EVIDENCIA AUTORIZACION POR LOSSERVICIOS PRESTADOS , FAVOR SOLICITAR AL CORREO CAPAUTORIZACIONES@EPSCOMFENALCOVALLE.COM.CO,2-LOS SOPORTES QUE ANEXAN ESTAN INCOMPLETOS NO SE EVIDENCIA FACTURA NI DETALLES DE CARGOCOMPLETO, FAVOR VALIDAR Y ANEXAR LO REQUERIDO PARA DAR TRAMITE.JENNIFER REBOLLEDO</t>
  </si>
  <si>
    <t>TMA_1061607</t>
  </si>
  <si>
    <t>805027743_TMA_1061607</t>
  </si>
  <si>
    <t>SE SOSTIENE DEVOLUCION NO SE EVIDENCIA AUTORIZACION POR LOSSERVICIOS PRESTADOS FAVOR SOLICITAR AL CORREO CAPAUTORIZACIONES@EPSCOMFENALCOVALLE.COM.CO O AL CORREO DE LA COORDINADORAGELOPEZM@EPSCOMFENALCOVALLE.COM.CO , PARA DAR TRAMITE.JENNIFER REBOLLEDO VALDERRAMA.</t>
  </si>
  <si>
    <t>TMA_1062237</t>
  </si>
  <si>
    <t>805027743_TMA_1062237</t>
  </si>
  <si>
    <t>SE SOSTIENE DEVOLUCION NO SE EVIDENCIA AUTORIZACION POR LOSSERVICIOS PRESTADOS FAVOR SOLICITAR AL CORREO CAPAUTORIZACIONES@EPSCOMFENALCOVALLE.COM.CO , O AL CORREO DE LA COORDINADORA GELOPEZM@EPSCOMFENALCOVALLE.COM.CO PARA DAR TRAMITE.JENNIFER REBOLLEDO V.</t>
  </si>
  <si>
    <t>FACTURA NO RADICADA</t>
  </si>
  <si>
    <t>FACTURA DEVUELTA</t>
  </si>
  <si>
    <t>GLOSA ACEPTADA POR IPS</t>
  </si>
  <si>
    <t>FACTURA CANCELADA</t>
  </si>
  <si>
    <t>FACTURA PENDIENTE DE PAGO</t>
  </si>
  <si>
    <t>13.05.2014</t>
  </si>
  <si>
    <t>Total general</t>
  </si>
  <si>
    <t>ESTADO</t>
  </si>
  <si>
    <t>FACTURAS</t>
  </si>
  <si>
    <t xml:space="preserve">SALDO FACT IPS </t>
  </si>
  <si>
    <t>VALOR GLORSA ACEPTADA IPS</t>
  </si>
  <si>
    <t>VALOR CANCELADO</t>
  </si>
  <si>
    <t>FACTURA CERRADA POR EXTEMPORANEIDAD</t>
  </si>
  <si>
    <t>FOR-CSA-018</t>
  </si>
  <si>
    <t>HOJA 1 DE 2</t>
  </si>
  <si>
    <t>RESUMEN DE CARTERA REVISADA POR LA EPS</t>
  </si>
  <si>
    <t>VERSION 1</t>
  </si>
  <si>
    <t>Cant Fact</t>
  </si>
  <si>
    <t>Valor</t>
  </si>
  <si>
    <t xml:space="preserve">VALOR PRESENTADO POR LA ENTIDAD </t>
  </si>
  <si>
    <t>FACTURA YA CANCELADA</t>
  </si>
  <si>
    <t xml:space="preserve">FACTURA DEVUELTA </t>
  </si>
  <si>
    <t>FACTURA NO RADICADA POR LA ENTIDAD</t>
  </si>
  <si>
    <t>GLOSA POR CONCILIAR</t>
  </si>
  <si>
    <t>SUB TOTAL CARTERA SUSTENTADA A LA IPS</t>
  </si>
  <si>
    <t>FACTURACION PENDIENTE PROGRAMACION DE PAGO</t>
  </si>
  <si>
    <t>FACTURA EN PROCESO INTERNO</t>
  </si>
  <si>
    <t>SUB TOTAL  CARTERA A CARGO DE LA EPS</t>
  </si>
  <si>
    <t>FACTURACIÓN COVID</t>
  </si>
  <si>
    <t>SUB TOTAL CARTERA COVID</t>
  </si>
  <si>
    <t>TOTAL CARTERA REVISADA</t>
  </si>
  <si>
    <t>DIEGO FERNANDEZ</t>
  </si>
  <si>
    <t>IPS.</t>
  </si>
  <si>
    <t>AUXILIAR DE CARTERA CUENTAS SALUD</t>
  </si>
  <si>
    <t>Señores DUMIAN MEDICAL SAS</t>
  </si>
  <si>
    <t>SANTIAGO DE CALI , AGOSTO 31 DE 2022</t>
  </si>
  <si>
    <t>NIT: 805027743</t>
  </si>
  <si>
    <t>A continuacion me permito remitir   nuestra respuesta al estado de cartera presentado en la fecha: 10/08/2022</t>
  </si>
  <si>
    <t>Con Corte al dia :31/07/2022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</si>
</sst>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1" formatCode="_-* #,##0_-;\-* #,##0_-;_-* &quot;-&quot;_-;_-@_-"/>
    <numFmt numFmtId="44" formatCode="_-&quot;$&quot;\ * #,##0.00_-;\-&quot;$&quot;\ * #,##0.00_-;_-&quot;$&quot;\ * &quot;-&quot;??_-;_-@_-"/>
    <numFmt numFmtId="43" formatCode="_-* #,##0.00_-;\-* #,##0.00_-;_-* &quot;-&quot;??_-;_-@_-"/>
    <numFmt numFmtId="164" formatCode="dd/mm/yyyy;@"/>
    <numFmt numFmtId="165" formatCode="_-* #,##0.00\ _€_-;\-* #,##0.00\ _€_-;_-* &quot;-&quot;??\ _€_-;_-@_-"/>
    <numFmt numFmtId="166" formatCode="_-* #,##0_-;\-* #,##0_-;_-* &quot;-&quot;??_-;_-@_-"/>
    <numFmt numFmtId="167" formatCode="d/m/yyyy"/>
    <numFmt numFmtId="168" formatCode="&quot;$&quot;#,###_);[Red]\(&quot;$&quot;#,###\)"/>
    <numFmt numFmtId="169" formatCode="dd/mm/yyyy"/>
    <numFmt numFmtId="170" formatCode="#,000_);[Red]\(#,000\)"/>
    <numFmt numFmtId="171" formatCode="_ * #,##0_ ;_ * \-#,##0_ ;_ * &quot;-&quot;??_ ;_ @_ "/>
    <numFmt numFmtId="172" formatCode="_(* #,##0.00_);_(* \(#,##0.00\);_(* &quot;-&quot;??_);_(@_)"/>
    <numFmt numFmtId="173" formatCode="_-* #,##0\ _€_-;\-* #,##0\ _€_-;_-* &quot;-&quot;\ _€_-;_-@_-"/>
    <numFmt numFmtId="174" formatCode="_(* #,##0_);_(* \(#,##0\);_(* &quot;-&quot;??_);_(@_)"/>
    <numFmt numFmtId="175" formatCode="yyyy\-mm\-dd;@"/>
    <numFmt numFmtId="176" formatCode="_-&quot;$&quot;\ * #,##0_-;\-&quot;$&quot;\ * #,##0_-;_-&quot;$&quot;\ * &quot;-&quot;??_-;_-@_-"/>
    <numFmt numFmtId="177" formatCode="&quot;$&quot;\ #,##0"/>
    <numFmt numFmtId="178" formatCode="&quot;$&quot;\ #,##0;[Red]&quot;$&quot;\ #,##0"/>
  </numFmts>
  <fonts count="16" x14ac:knownFonts="1">
    <font>
      <sz val="11"/>
      <color theme="1"/>
      <name val="Calibri"/>
      <family val="2"/>
      <scheme val="minor"/>
    </font>
    <font>
      <sz val="11"/>
      <color theme="1"/>
      <name val="Calibri"/>
      <family val="2"/>
      <scheme val="minor"/>
    </font>
    <font>
      <b/>
      <sz val="8"/>
      <name val="Calibri"/>
      <family val="2"/>
      <scheme val="minor"/>
    </font>
    <font>
      <b/>
      <sz val="8"/>
      <color theme="1" tint="4.9989318521683403E-2"/>
      <name val="Calibri"/>
      <family val="2"/>
      <scheme val="minor"/>
    </font>
    <font>
      <sz val="8"/>
      <color theme="1" tint="4.9989318521683403E-2"/>
      <name val="Calibri"/>
      <family val="2"/>
      <scheme val="minor"/>
    </font>
    <font>
      <sz val="8"/>
      <color theme="1"/>
      <name val="Calibri"/>
      <family val="2"/>
      <scheme val="minor"/>
    </font>
    <font>
      <sz val="8"/>
      <name val="Calibri"/>
      <family val="2"/>
      <scheme val="minor"/>
    </font>
    <font>
      <sz val="8"/>
      <color rgb="FF000000"/>
      <name val="Calibri"/>
      <family val="2"/>
      <scheme val="minor"/>
    </font>
    <font>
      <sz val="8"/>
      <color indexed="72"/>
      <name val="Calibri"/>
      <family val="2"/>
      <scheme val="minor"/>
    </font>
    <font>
      <b/>
      <sz val="8"/>
      <name val="Arial"/>
      <family val="2"/>
    </font>
    <font>
      <b/>
      <sz val="9"/>
      <color indexed="81"/>
      <name val="Tahoma"/>
      <family val="2"/>
    </font>
    <font>
      <sz val="9"/>
      <color indexed="81"/>
      <name val="Tahoma"/>
      <family val="2"/>
    </font>
    <font>
      <b/>
      <sz val="11"/>
      <color theme="1"/>
      <name val="Calibri"/>
      <family val="2"/>
      <scheme val="minor"/>
    </font>
    <font>
      <sz val="10"/>
      <name val="Arial"/>
      <family val="2"/>
    </font>
    <font>
      <sz val="10"/>
      <color indexed="8"/>
      <name val="Arial"/>
      <family val="2"/>
    </font>
    <font>
      <b/>
      <sz val="10"/>
      <color indexed="8"/>
      <name val="Arial"/>
      <family val="2"/>
    </font>
  </fonts>
  <fills count="6">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8">
    <xf numFmtId="0" fontId="0" fillId="0" borderId="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1" fillId="0" borderId="0"/>
    <xf numFmtId="165" fontId="1" fillId="0" borderId="0" applyFont="0" applyFill="0" applyBorder="0" applyAlignment="0" applyProtection="0"/>
    <xf numFmtId="172" fontId="1" fillId="0" borderId="0" applyFont="0" applyFill="0" applyBorder="0" applyAlignment="0" applyProtection="0"/>
    <xf numFmtId="0" fontId="13" fillId="0" borderId="0"/>
  </cellStyleXfs>
  <cellXfs count="109">
    <xf numFmtId="0" fontId="0" fillId="0" borderId="0" xfId="0"/>
    <xf numFmtId="0" fontId="2" fillId="2" borderId="1" xfId="4" applyFont="1" applyFill="1" applyBorder="1" applyAlignment="1">
      <alignment horizontal="center" vertical="center" wrapText="1"/>
    </xf>
    <xf numFmtId="3" fontId="3" fillId="2" borderId="1" xfId="4" applyNumberFormat="1" applyFont="1" applyFill="1" applyBorder="1" applyAlignment="1">
      <alignment horizontal="center" vertical="center" wrapText="1"/>
    </xf>
    <xf numFmtId="0" fontId="3" fillId="2" borderId="1" xfId="4" applyFont="1" applyFill="1" applyBorder="1" applyAlignment="1">
      <alignment horizontal="center" vertical="center" wrapText="1"/>
    </xf>
    <xf numFmtId="0" fontId="4" fillId="2" borderId="1" xfId="4" applyFont="1" applyFill="1" applyBorder="1" applyAlignment="1">
      <alignment horizontal="center" vertical="center" wrapText="1"/>
    </xf>
    <xf numFmtId="164" fontId="3" fillId="2" borderId="1" xfId="4" applyNumberFormat="1" applyFont="1" applyFill="1" applyBorder="1" applyAlignment="1">
      <alignment horizontal="center" vertical="center" wrapText="1"/>
    </xf>
    <xf numFmtId="3" fontId="3" fillId="2" borderId="1" xfId="5" applyNumberFormat="1" applyFont="1" applyFill="1" applyBorder="1" applyAlignment="1">
      <alignment horizontal="center" vertical="center" wrapText="1"/>
    </xf>
    <xf numFmtId="164" fontId="3" fillId="2" borderId="1" xfId="5" applyNumberFormat="1" applyFont="1" applyFill="1" applyBorder="1" applyAlignment="1">
      <alignment horizontal="center" vertical="center" wrapText="1"/>
    </xf>
    <xf numFmtId="166" fontId="5" fillId="0" borderId="1" xfId="1" applyNumberFormat="1" applyFont="1" applyFill="1" applyBorder="1" applyAlignment="1">
      <alignment horizontal="left"/>
    </xf>
    <xf numFmtId="1" fontId="5" fillId="0" borderId="1" xfId="1" applyNumberFormat="1" applyFont="1" applyFill="1" applyBorder="1" applyAlignment="1">
      <alignment horizontal="center"/>
    </xf>
    <xf numFmtId="0" fontId="5" fillId="0" borderId="1" xfId="0" applyFont="1" applyBorder="1" applyAlignment="1">
      <alignment horizontal="center"/>
    </xf>
    <xf numFmtId="166" fontId="5" fillId="0" borderId="1" xfId="1" applyNumberFormat="1" applyFont="1" applyFill="1" applyBorder="1" applyAlignment="1">
      <alignment horizontal="center"/>
    </xf>
    <xf numFmtId="0" fontId="5" fillId="0" borderId="1" xfId="1" applyNumberFormat="1" applyFont="1" applyFill="1" applyBorder="1" applyAlignment="1">
      <alignment horizontal="center"/>
    </xf>
    <xf numFmtId="14" fontId="5" fillId="0" borderId="1" xfId="1" applyNumberFormat="1" applyFont="1" applyFill="1" applyBorder="1" applyAlignment="1">
      <alignment horizontal="right" vertical="center"/>
    </xf>
    <xf numFmtId="166" fontId="5" fillId="0" borderId="1" xfId="1" applyNumberFormat="1" applyFont="1" applyFill="1" applyBorder="1" applyAlignment="1">
      <alignment horizontal="right" vertical="center"/>
    </xf>
    <xf numFmtId="166" fontId="5" fillId="0" borderId="1" xfId="1" applyNumberFormat="1" applyFont="1" applyFill="1" applyBorder="1" applyAlignment="1">
      <alignment horizontal="right"/>
    </xf>
    <xf numFmtId="14" fontId="5" fillId="0" borderId="1" xfId="0" applyNumberFormat="1" applyFont="1" applyBorder="1" applyAlignment="1">
      <alignment horizontal="right"/>
    </xf>
    <xf numFmtId="0" fontId="6" fillId="0" borderId="1" xfId="0" applyFont="1" applyBorder="1" applyAlignment="1">
      <alignment vertical="center"/>
    </xf>
    <xf numFmtId="169" fontId="6" fillId="0" borderId="1" xfId="0" applyNumberFormat="1" applyFont="1" applyBorder="1" applyAlignment="1">
      <alignment vertical="center"/>
    </xf>
    <xf numFmtId="170" fontId="6" fillId="0" borderId="1" xfId="1" applyNumberFormat="1" applyFont="1" applyFill="1" applyBorder="1" applyAlignment="1">
      <alignment vertical="center"/>
    </xf>
    <xf numFmtId="171" fontId="6" fillId="0" borderId="1" xfId="1" applyNumberFormat="1" applyFont="1" applyFill="1" applyBorder="1" applyAlignment="1">
      <alignment vertical="center"/>
    </xf>
    <xf numFmtId="166" fontId="5" fillId="0" borderId="1" xfId="0" applyNumberFormat="1" applyFont="1" applyBorder="1" applyAlignment="1">
      <alignment vertical="center"/>
    </xf>
    <xf numFmtId="164" fontId="6" fillId="0" borderId="1" xfId="0" applyNumberFormat="1" applyFont="1" applyBorder="1" applyAlignment="1">
      <alignment vertical="center"/>
    </xf>
    <xf numFmtId="171" fontId="5" fillId="0" borderId="1" xfId="1" applyNumberFormat="1" applyFont="1" applyBorder="1" applyAlignment="1">
      <alignment vertical="center"/>
    </xf>
    <xf numFmtId="0" fontId="5" fillId="0" borderId="1" xfId="0" applyFont="1" applyBorder="1" applyAlignment="1">
      <alignment vertical="center"/>
    </xf>
    <xf numFmtId="171" fontId="6" fillId="0" borderId="1" xfId="1" applyNumberFormat="1" applyFont="1" applyBorder="1" applyAlignment="1">
      <alignment vertical="center"/>
    </xf>
    <xf numFmtId="0" fontId="5" fillId="0" borderId="1" xfId="0" applyFont="1" applyBorder="1" applyAlignment="1">
      <alignment horizontal="left" vertical="center"/>
    </xf>
    <xf numFmtId="0" fontId="5" fillId="0" borderId="1" xfId="0" applyFont="1" applyBorder="1" applyAlignment="1">
      <alignment horizontal="center" vertical="center"/>
    </xf>
    <xf numFmtId="14" fontId="5" fillId="0" borderId="1" xfId="0" applyNumberFormat="1" applyFont="1" applyBorder="1" applyAlignment="1">
      <alignment horizontal="center" vertical="center"/>
    </xf>
    <xf numFmtId="41" fontId="5" fillId="0" borderId="1" xfId="2" applyFont="1" applyBorder="1" applyAlignment="1">
      <alignment vertical="center"/>
    </xf>
    <xf numFmtId="14" fontId="5" fillId="0" borderId="1" xfId="1" applyNumberFormat="1" applyFont="1" applyBorder="1" applyAlignment="1">
      <alignment horizontal="center" vertical="center"/>
    </xf>
    <xf numFmtId="1" fontId="5" fillId="0" borderId="1" xfId="0" applyNumberFormat="1" applyFont="1" applyBorder="1" applyAlignment="1">
      <alignment horizontal="center" vertical="center"/>
    </xf>
    <xf numFmtId="0" fontId="0" fillId="0" borderId="0" xfId="0" applyAlignment="1">
      <alignment wrapText="1"/>
    </xf>
    <xf numFmtId="0" fontId="0" fillId="0" borderId="0" xfId="0" applyAlignment="1"/>
    <xf numFmtId="166" fontId="5" fillId="0" borderId="1" xfId="1" applyNumberFormat="1" applyFont="1" applyFill="1" applyBorder="1" applyAlignment="1"/>
    <xf numFmtId="14" fontId="5" fillId="0" borderId="1" xfId="1" applyNumberFormat="1" applyFont="1" applyFill="1" applyBorder="1" applyAlignment="1"/>
    <xf numFmtId="0" fontId="5" fillId="0" borderId="1" xfId="0" applyFont="1" applyBorder="1" applyAlignment="1"/>
    <xf numFmtId="0" fontId="5" fillId="3" borderId="1" xfId="0" applyFont="1" applyFill="1" applyBorder="1" applyAlignment="1"/>
    <xf numFmtId="167" fontId="5" fillId="3" borderId="1" xfId="0" applyNumberFormat="1" applyFont="1" applyFill="1" applyBorder="1" applyAlignment="1"/>
    <xf numFmtId="168" fontId="5" fillId="3" borderId="1" xfId="0" applyNumberFormat="1" applyFont="1" applyFill="1" applyBorder="1" applyAlignment="1"/>
    <xf numFmtId="0" fontId="6" fillId="0" borderId="1" xfId="0" applyFont="1" applyBorder="1" applyAlignment="1"/>
    <xf numFmtId="169" fontId="6" fillId="0" borderId="1" xfId="0" applyNumberFormat="1" applyFont="1" applyBorder="1" applyAlignment="1"/>
    <xf numFmtId="41" fontId="5" fillId="0" borderId="1" xfId="2" applyFont="1" applyBorder="1" applyAlignment="1"/>
    <xf numFmtId="0" fontId="7" fillId="0" borderId="1" xfId="0" applyFont="1" applyBorder="1" applyAlignment="1">
      <alignment vertical="center"/>
    </xf>
    <xf numFmtId="14" fontId="8" fillId="0" borderId="1" xfId="0" applyNumberFormat="1" applyFont="1" applyBorder="1" applyAlignment="1">
      <alignment vertical="center"/>
    </xf>
    <xf numFmtId="164" fontId="8" fillId="0" borderId="1" xfId="0" applyNumberFormat="1" applyFont="1" applyBorder="1" applyAlignment="1">
      <alignment vertical="center"/>
    </xf>
    <xf numFmtId="173" fontId="5" fillId="0" borderId="1" xfId="6" applyNumberFormat="1" applyFont="1" applyFill="1" applyBorder="1" applyAlignment="1"/>
    <xf numFmtId="3" fontId="5" fillId="0" borderId="1" xfId="0" applyNumberFormat="1" applyFont="1" applyBorder="1" applyAlignment="1"/>
    <xf numFmtId="41" fontId="5" fillId="0" borderId="1" xfId="2" applyFont="1" applyFill="1" applyBorder="1" applyAlignment="1"/>
    <xf numFmtId="174" fontId="5" fillId="0" borderId="1" xfId="6" applyNumberFormat="1" applyFont="1" applyFill="1" applyBorder="1" applyAlignment="1"/>
    <xf numFmtId="14" fontId="5" fillId="0" borderId="1" xfId="0" applyNumberFormat="1" applyFont="1" applyBorder="1" applyAlignment="1"/>
    <xf numFmtId="3" fontId="5" fillId="0" borderId="1" xfId="3" applyNumberFormat="1" applyFont="1" applyFill="1" applyBorder="1" applyAlignment="1"/>
    <xf numFmtId="0" fontId="9" fillId="0" borderId="1" xfId="0" applyFont="1" applyBorder="1" applyAlignment="1">
      <alignment horizontal="center" vertical="center" wrapText="1"/>
    </xf>
    <xf numFmtId="1" fontId="9" fillId="0" borderId="1" xfId="0" applyNumberFormat="1" applyFont="1" applyBorder="1" applyAlignment="1">
      <alignment horizontal="center" vertical="center" wrapText="1"/>
    </xf>
    <xf numFmtId="175" fontId="9" fillId="0" borderId="1" xfId="0" applyNumberFormat="1" applyFont="1" applyBorder="1" applyAlignment="1">
      <alignment horizontal="center" vertical="center" wrapText="1"/>
    </xf>
    <xf numFmtId="41" fontId="9" fillId="0" borderId="1" xfId="2" applyFont="1" applyFill="1" applyBorder="1" applyAlignment="1">
      <alignment horizontal="center" vertical="center" wrapText="1"/>
    </xf>
    <xf numFmtId="176" fontId="12" fillId="0" borderId="0" xfId="3" applyNumberFormat="1" applyFont="1"/>
    <xf numFmtId="0" fontId="0" fillId="4" borderId="1" xfId="0" applyFill="1" applyBorder="1" applyAlignment="1">
      <alignment horizontal="center" vertical="center" wrapText="1"/>
    </xf>
    <xf numFmtId="0" fontId="0" fillId="5" borderId="1" xfId="0" applyFill="1" applyBorder="1" applyAlignment="1">
      <alignment horizontal="center" vertical="center" wrapText="1"/>
    </xf>
    <xf numFmtId="0" fontId="0" fillId="0" borderId="1" xfId="0" applyBorder="1"/>
    <xf numFmtId="0" fontId="0" fillId="0" borderId="1" xfId="0" applyBorder="1" applyAlignment="1">
      <alignment horizontal="left"/>
    </xf>
    <xf numFmtId="14" fontId="0" fillId="0" borderId="1" xfId="0" applyNumberFormat="1" applyBorder="1"/>
    <xf numFmtId="176" fontId="0" fillId="0" borderId="1" xfId="3" applyNumberFormat="1" applyFont="1" applyBorder="1"/>
    <xf numFmtId="43" fontId="0" fillId="0" borderId="1" xfId="1" applyFont="1" applyBorder="1"/>
    <xf numFmtId="0" fontId="0" fillId="0" borderId="0" xfId="0" pivotButton="1"/>
    <xf numFmtId="0" fontId="0" fillId="0" borderId="0" xfId="0" applyAlignment="1">
      <alignment horizontal="left"/>
    </xf>
    <xf numFmtId="176" fontId="0" fillId="0" borderId="0" xfId="0" applyNumberFormat="1"/>
    <xf numFmtId="0" fontId="0" fillId="0" borderId="0" xfId="0" applyAlignment="1">
      <alignment horizontal="center"/>
    </xf>
    <xf numFmtId="0" fontId="0" fillId="0" borderId="0" xfId="0" applyNumberFormat="1" applyAlignment="1">
      <alignment horizontal="center"/>
    </xf>
    <xf numFmtId="0" fontId="14" fillId="0" borderId="0" xfId="7" applyFont="1"/>
    <xf numFmtId="0" fontId="14" fillId="0" borderId="2" xfId="7" applyFont="1" applyBorder="1" applyAlignment="1">
      <alignment horizontal="centerContinuous"/>
    </xf>
    <xf numFmtId="0" fontId="14" fillId="0" borderId="3" xfId="7" applyFont="1" applyBorder="1" applyAlignment="1">
      <alignment horizontal="centerContinuous"/>
    </xf>
    <xf numFmtId="0" fontId="15" fillId="0" borderId="2" xfId="7" applyFont="1" applyBorder="1" applyAlignment="1">
      <alignment horizontal="centerContinuous" vertical="center"/>
    </xf>
    <xf numFmtId="0" fontId="15" fillId="0" borderId="4" xfId="7" applyFont="1" applyBorder="1" applyAlignment="1">
      <alignment horizontal="centerContinuous" vertical="center"/>
    </xf>
    <xf numFmtId="0" fontId="15" fillId="0" borderId="3" xfId="7" applyFont="1" applyBorder="1" applyAlignment="1">
      <alignment horizontal="centerContinuous" vertical="center"/>
    </xf>
    <xf numFmtId="0" fontId="15" fillId="0" borderId="5" xfId="7" applyFont="1" applyBorder="1" applyAlignment="1">
      <alignment horizontal="centerContinuous" vertical="center"/>
    </xf>
    <xf numFmtId="0" fontId="14" fillId="0" borderId="6" xfId="7" applyFont="1" applyBorder="1" applyAlignment="1">
      <alignment horizontal="centerContinuous"/>
    </xf>
    <xf numFmtId="0" fontId="14" fillId="0" borderId="7" xfId="7" applyFont="1" applyBorder="1" applyAlignment="1">
      <alignment horizontal="centerContinuous"/>
    </xf>
    <xf numFmtId="0" fontId="15" fillId="0" borderId="8" xfId="7" applyFont="1" applyBorder="1" applyAlignment="1">
      <alignment horizontal="centerContinuous" vertical="center"/>
    </xf>
    <xf numFmtId="0" fontId="15" fillId="0" borderId="9" xfId="7" applyFont="1" applyBorder="1" applyAlignment="1">
      <alignment horizontal="centerContinuous" vertical="center"/>
    </xf>
    <xf numFmtId="0" fontId="15" fillId="0" borderId="10" xfId="7" applyFont="1" applyBorder="1" applyAlignment="1">
      <alignment horizontal="centerContinuous" vertical="center"/>
    </xf>
    <xf numFmtId="0" fontId="15" fillId="0" borderId="11" xfId="7" applyFont="1" applyBorder="1" applyAlignment="1">
      <alignment horizontal="centerContinuous" vertical="center"/>
    </xf>
    <xf numFmtId="0" fontId="15" fillId="0" borderId="6" xfId="7" applyFont="1" applyBorder="1" applyAlignment="1">
      <alignment horizontal="centerContinuous" vertical="center"/>
    </xf>
    <xf numFmtId="0" fontId="15" fillId="0" borderId="0" xfId="7" applyFont="1" applyAlignment="1">
      <alignment horizontal="centerContinuous" vertical="center"/>
    </xf>
    <xf numFmtId="0" fontId="15" fillId="0" borderId="7" xfId="7" applyFont="1" applyBorder="1" applyAlignment="1">
      <alignment horizontal="centerContinuous" vertical="center"/>
    </xf>
    <xf numFmtId="0" fontId="15" fillId="0" borderId="12" xfId="7" applyFont="1" applyBorder="1" applyAlignment="1">
      <alignment horizontal="centerContinuous" vertical="center"/>
    </xf>
    <xf numFmtId="0" fontId="14" fillId="0" borderId="8" xfId="7" applyFont="1" applyBorder="1" applyAlignment="1">
      <alignment horizontal="centerContinuous"/>
    </xf>
    <xf numFmtId="0" fontId="14" fillId="0" borderId="10" xfId="7" applyFont="1" applyBorder="1" applyAlignment="1">
      <alignment horizontal="centerContinuous"/>
    </xf>
    <xf numFmtId="0" fontId="14" fillId="0" borderId="6" xfId="7" applyFont="1" applyBorder="1"/>
    <xf numFmtId="0" fontId="14" fillId="0" borderId="7" xfId="7" applyFont="1" applyBorder="1"/>
    <xf numFmtId="14" fontId="14" fillId="0" borderId="0" xfId="7" applyNumberFormat="1" applyFont="1"/>
    <xf numFmtId="14" fontId="14" fillId="0" borderId="0" xfId="7" applyNumberFormat="1" applyFont="1" applyAlignment="1">
      <alignment horizontal="left"/>
    </xf>
    <xf numFmtId="0" fontId="15" fillId="0" borderId="0" xfId="7" applyFont="1" applyAlignment="1">
      <alignment horizontal="center"/>
    </xf>
    <xf numFmtId="0" fontId="15" fillId="0" borderId="0" xfId="7" applyFont="1"/>
    <xf numFmtId="177" fontId="15" fillId="0" borderId="0" xfId="7" applyNumberFormat="1" applyFont="1" applyAlignment="1">
      <alignment horizontal="right"/>
    </xf>
    <xf numFmtId="1" fontId="14" fillId="0" borderId="0" xfId="7" applyNumberFormat="1" applyFont="1" applyAlignment="1">
      <alignment horizontal="center"/>
    </xf>
    <xf numFmtId="178" fontId="14" fillId="0" borderId="0" xfId="7" applyNumberFormat="1" applyFont="1" applyAlignment="1">
      <alignment horizontal="right"/>
    </xf>
    <xf numFmtId="1" fontId="14" fillId="0" borderId="9" xfId="7" applyNumberFormat="1" applyFont="1" applyBorder="1" applyAlignment="1">
      <alignment horizontal="center"/>
    </xf>
    <xf numFmtId="178" fontId="14" fillId="0" borderId="9" xfId="7" applyNumberFormat="1" applyFont="1" applyBorder="1" applyAlignment="1">
      <alignment horizontal="right"/>
    </xf>
    <xf numFmtId="178" fontId="15" fillId="0" borderId="0" xfId="7" applyNumberFormat="1" applyFont="1" applyAlignment="1">
      <alignment horizontal="right"/>
    </xf>
    <xf numFmtId="0" fontId="14" fillId="0" borderId="13" xfId="7" applyFont="1" applyBorder="1" applyAlignment="1">
      <alignment horizontal="center"/>
    </xf>
    <xf numFmtId="178" fontId="14" fillId="0" borderId="13" xfId="7" applyNumberFormat="1" applyFont="1" applyBorder="1" applyAlignment="1">
      <alignment horizontal="right"/>
    </xf>
    <xf numFmtId="0" fontId="14" fillId="0" borderId="14" xfId="7" applyFont="1" applyBorder="1" applyAlignment="1">
      <alignment horizontal="center"/>
    </xf>
    <xf numFmtId="178" fontId="14" fillId="0" borderId="14" xfId="7" applyNumberFormat="1" applyFont="1" applyBorder="1" applyAlignment="1">
      <alignment horizontal="right"/>
    </xf>
    <xf numFmtId="178" fontId="14" fillId="0" borderId="0" xfId="7" applyNumberFormat="1" applyFont="1"/>
    <xf numFmtId="178" fontId="14" fillId="0" borderId="9" xfId="7" applyNumberFormat="1" applyFont="1" applyBorder="1"/>
    <xf numFmtId="0" fontId="14" fillId="0" borderId="8" xfId="7" applyFont="1" applyBorder="1"/>
    <xf numFmtId="0" fontId="14" fillId="0" borderId="9" xfId="7" applyFont="1" applyBorder="1"/>
    <xf numFmtId="0" fontId="14" fillId="0" borderId="10" xfId="7" applyFont="1" applyBorder="1"/>
  </cellXfs>
  <cellStyles count="8">
    <cellStyle name="Millares" xfId="1" builtinId="3"/>
    <cellStyle name="Millares [0]" xfId="2" builtinId="6"/>
    <cellStyle name="Millares 2 2 2 2" xfId="5" xr:uid="{58FCAE68-D5C3-495A-B970-7D43FBDA32C0}"/>
    <cellStyle name="Millares 2 2 4" xfId="6" xr:uid="{E31CF922-43C1-4D04-9351-9BA6423FCE14}"/>
    <cellStyle name="Moneda" xfId="3" builtinId="4"/>
    <cellStyle name="Normal" xfId="0" builtinId="0"/>
    <cellStyle name="Normal 2" xfId="7" xr:uid="{5C4B2086-DF53-4B10-B014-076143869A36}"/>
    <cellStyle name="Normal 2 2" xfId="4" xr:uid="{A371FD2E-2BC0-4702-8406-B2EAC3D2B731}"/>
  </cellStyles>
  <dxfs count="3">
    <dxf>
      <alignment horizontal="center"/>
    </dxf>
    <dxf>
      <alignment horizontal="center"/>
    </dxf>
    <dxf>
      <numFmt numFmtId="176" formatCode="_-&quot;$&quot;\ * #,##0_-;\-&quot;$&quot;\ * #,##0_-;_-&quot;$&quot;\ *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733425</xdr:colOff>
      <xdr:row>32</xdr:row>
      <xdr:rowOff>9525</xdr:rowOff>
    </xdr:from>
    <xdr:to>
      <xdr:col>7</xdr:col>
      <xdr:colOff>742950</xdr:colOff>
      <xdr:row>34</xdr:row>
      <xdr:rowOff>152400</xdr:rowOff>
    </xdr:to>
    <xdr:pic>
      <xdr:nvPicPr>
        <xdr:cNvPr id="2" name="Imagen 3">
          <a:extLst>
            <a:ext uri="{FF2B5EF4-FFF2-40B4-BE49-F238E27FC236}">
              <a16:creationId xmlns:a16="http://schemas.microsoft.com/office/drawing/2014/main" id="{7DE172F5-D886-492B-9CFB-9ED1C38A1B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0" y="5400675"/>
          <a:ext cx="1533525" cy="466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806.490678009257" createdVersion="8" refreshedVersion="8" minRefreshableVersion="3" recordCount="52" xr:uid="{41F97412-8102-40D7-8B7F-797DEDE30BAE}">
  <cacheSource type="worksheet">
    <worksheetSource ref="A2:AV54" sheet="ESTADO DE CADA FACTURA"/>
  </cacheSource>
  <cacheFields count="48">
    <cacheField name="NIT_IPS" numFmtId="0">
      <sharedItems containsSemiMixedTypes="0" containsString="0" containsNumber="1" containsInteger="1" minValue="805027743" maxValue="805027743"/>
    </cacheField>
    <cacheField name=" ENTIDAD" numFmtId="0">
      <sharedItems/>
    </cacheField>
    <cacheField name="PrefijoFactura" numFmtId="0">
      <sharedItems/>
    </cacheField>
    <cacheField name="NUMERO_FACTURA" numFmtId="0">
      <sharedItems containsSemiMixedTypes="0" containsString="0" containsNumber="1" containsInteger="1" minValue="119" maxValue="1449811"/>
    </cacheField>
    <cacheField name="PREFIJO_SASS" numFmtId="0">
      <sharedItems containsBlank="1"/>
    </cacheField>
    <cacheField name="NUMERO_FACT_SASSS" numFmtId="0">
      <sharedItems containsString="0" containsBlank="1" containsNumber="1" containsInteger="1" minValue="3145" maxValue="1348732"/>
    </cacheField>
    <cacheField name="DOC_CONTABLE" numFmtId="0">
      <sharedItems containsNonDate="0" containsString="0" containsBlank="1"/>
    </cacheField>
    <cacheField name="FACTURA" numFmtId="0">
      <sharedItems/>
    </cacheField>
    <cacheField name="LLAVE" numFmtId="0">
      <sharedItems/>
    </cacheField>
    <cacheField name="FECHA_FACT_IPS" numFmtId="14">
      <sharedItems containsSemiMixedTypes="0" containsNonDate="0" containsDate="1" containsString="0" minDate="2009-04-29T00:00:00" maxDate="2022-05-03T00:00:00"/>
    </cacheField>
    <cacheField name="VALOR_FACT_IPS" numFmtId="176">
      <sharedItems containsSemiMixedTypes="0" containsString="0" containsNumber="1" containsInteger="1" minValue="8775" maxValue="61517395"/>
    </cacheField>
    <cacheField name="SALDO_FACT_IPS" numFmtId="176">
      <sharedItems containsSemiMixedTypes="0" containsString="0" containsNumber="1" containsInteger="1" minValue="5550" maxValue="61517395"/>
    </cacheField>
    <cacheField name="OBSERVACION_SASS" numFmtId="0">
      <sharedItems/>
    </cacheField>
    <cacheField name="ESTADO EPS AGOSTO 2022" numFmtId="0">
      <sharedItems count="7">
        <s v="FACTURA NO RADICADA"/>
        <s v="GLOSA ACEPTADA POR IPS"/>
        <s v="FACTURA CERRADA POR EXTEMPORANEIDAD"/>
        <s v="FACTURA CANCELADA"/>
        <s v="FACTURA PENDIENTE DE PAGO"/>
        <s v="FACTURA DEVUELTA"/>
        <s v="FACTURA CERRADA POR EXTEMPRANEIDAD" u="1"/>
      </sharedItems>
    </cacheField>
    <cacheField name="POR PAGAR" numFmtId="0">
      <sharedItems containsNonDate="0" containsString="0" containsBlank="1"/>
    </cacheField>
    <cacheField name="DOCUMENTO CONTABLE" numFmtId="0">
      <sharedItems containsNonDate="0" containsString="0" containsBlank="1"/>
    </cacheField>
    <cacheField name="FUERA DE CIERRE" numFmtId="0">
      <sharedItems containsNonDate="0" containsString="0" containsBlank="1"/>
    </cacheField>
    <cacheField name="VAGLO" numFmtId="0">
      <sharedItems containsSemiMixedTypes="0" containsString="0" containsNumber="1" containsInteger="1" minValue="0" maxValue="61517395"/>
    </cacheField>
    <cacheField name="TIPIFICACIÓN" numFmtId="0">
      <sharedItems containsMixedTypes="1" containsNumber="1" containsInteger="1" minValue="0" maxValue="0"/>
    </cacheField>
    <cacheField name="VALIDACION_ALFA_FACT" numFmtId="0">
      <sharedItems/>
    </cacheField>
    <cacheField name="VALOR_RADICADO_FACT" numFmtId="176">
      <sharedItems containsString="0" containsBlank="1" containsNumber="1" containsInteger="1" minValue="8775" maxValue="61517395"/>
    </cacheField>
    <cacheField name="VALOR_NOTA_CREDITO" numFmtId="176">
      <sharedItems containsString="0" containsBlank="1" containsNumber="1" containsInteger="1" minValue="0" maxValue="0"/>
    </cacheField>
    <cacheField name="VALOR_NOTA_DEBITO" numFmtId="176">
      <sharedItems containsString="0" containsBlank="1" containsNumber="1" containsInteger="1" minValue="0" maxValue="0"/>
    </cacheField>
    <cacheField name="VALOR_DESCCOMERCIAL" numFmtId="176">
      <sharedItems containsString="0" containsBlank="1" containsNumber="1" containsInteger="1" minValue="0" maxValue="0"/>
    </cacheField>
    <cacheField name="VALOR_GLOSA_ACEPTDA" numFmtId="176">
      <sharedItems containsString="0" containsBlank="1" containsNumber="1" containsInteger="1" minValue="0" maxValue="450625"/>
    </cacheField>
    <cacheField name="OBSERVACION_GLOSA_ACEPTADA" numFmtId="0">
      <sharedItems containsBlank="1"/>
    </cacheField>
    <cacheField name="VALOR_GLOSA_DV" numFmtId="176">
      <sharedItems containsString="0" containsBlank="1" containsNumber="1" containsInteger="1" minValue="0" maxValue="61517395"/>
    </cacheField>
    <cacheField name="OBSERVACION_GLOSA_DV" numFmtId="0">
      <sharedItems containsBlank="1" longText="1"/>
    </cacheField>
    <cacheField name="VALOR_CRUZADO_SASS" numFmtId="176">
      <sharedItems containsString="0" containsBlank="1" containsNumber="1" containsInteger="1" minValue="0" maxValue="5050265"/>
    </cacheField>
    <cacheField name="SALDO_SASS" numFmtId="176">
      <sharedItems containsString="0" containsBlank="1" containsNumber="1" containsInteger="1" minValue="0" maxValue="61517395"/>
    </cacheField>
    <cacheField name="RETENCION" numFmtId="176">
      <sharedItems containsNonDate="0" containsString="0" containsBlank="1"/>
    </cacheField>
    <cacheField name="VALO_CANCELADO_SAP" numFmtId="176">
      <sharedItems containsString="0" containsBlank="1" containsNumber="1" containsInteger="1" minValue="52361" maxValue="52361"/>
    </cacheField>
    <cacheField name="DOC_COMPENSACION_SAP" numFmtId="0">
      <sharedItems containsString="0" containsBlank="1" containsNumber="1" containsInteger="1" minValue="2200242409" maxValue="2200242409"/>
    </cacheField>
    <cacheField name="FECHA_COMPENSACION_SAP" numFmtId="0">
      <sharedItems containsBlank="1"/>
    </cacheField>
    <cacheField name="VALOR_TRANFERENCIA" numFmtId="0">
      <sharedItems containsNonDate="0" containsString="0" containsBlank="1"/>
    </cacheField>
    <cacheField name="AUTORIZACION" numFmtId="0">
      <sharedItems containsNonDate="0" containsString="0" containsBlank="1"/>
    </cacheField>
    <cacheField name="ENTIDAD_RESPONSABLE_PAGO" numFmtId="0">
      <sharedItems containsNonDate="0" containsString="0" containsBlank="1"/>
    </cacheField>
    <cacheField name="FECHA_RAD_IPS" numFmtId="14">
      <sharedItems containsSemiMixedTypes="0" containsNonDate="0" containsDate="1" containsString="0" minDate="2009-05-12T00:00:00" maxDate="2022-06-09T00:00:00"/>
    </cacheField>
    <cacheField name="FECHA_RAD_INICIAL_SASS" numFmtId="0">
      <sharedItems containsNonDate="0" containsString="0" containsBlank="1"/>
    </cacheField>
    <cacheField name="ULTIMO_ESTADO_FACT" numFmtId="0">
      <sharedItems containsString="0" containsBlank="1" containsNumber="1" containsInteger="1" minValue="2" maxValue="9"/>
    </cacheField>
    <cacheField name="FECHA_ULTIMA_NOVEDAD" numFmtId="0">
      <sharedItems containsNonDate="0" containsString="0" containsBlank="1"/>
    </cacheField>
    <cacheField name="CLASIFICACION_GLOSA" numFmtId="0">
      <sharedItems containsBlank="1"/>
    </cacheField>
    <cacheField name="NUMERO_INGRESO_FACT" numFmtId="0">
      <sharedItems containsString="0" containsBlank="1" containsNumber="1" containsInteger="1" minValue="1" maxValue="7"/>
    </cacheField>
    <cacheField name="F_PROBABLE_PAGO_SASS" numFmtId="0">
      <sharedItems containsString="0" containsBlank="1" containsNumber="1" containsInteger="1" minValue="20140315" maxValue="21001231"/>
    </cacheField>
    <cacheField name="F_RAD_SASS" numFmtId="0">
      <sharedItems containsString="0" containsBlank="1" containsNumber="1" containsInteger="1" minValue="20140311" maxValue="20220707"/>
    </cacheField>
    <cacheField name="VALOR_REPORTADO_CRICULAR 030" numFmtId="0">
      <sharedItems containsString="0" containsBlank="1" containsNumber="1" containsInteger="1" minValue="8775" maxValue="61517395"/>
    </cacheField>
    <cacheField name="VALOR_GLOSA_ACEPTADA_REPORTADO_CIRCULAR 030" numFmtId="0">
      <sharedItems containsString="0" containsBlank="1" containsNumber="1" containsInteger="1" minValue="0" maxValue="12572918"/>
    </cacheField>
    <cacheField name="F_CORTE" numFmtId="0">
      <sharedItems containsSemiMixedTypes="0" containsString="0" containsNumber="1" containsInteger="1" minValue="20220831" maxValue="2022083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2">
  <r>
    <n v="805027743"/>
    <s v="DUMIAN MEDICAL SAS"/>
    <s v="POUA"/>
    <n v="119"/>
    <m/>
    <m/>
    <m/>
    <s v="POUA_119"/>
    <s v="805027743_POUA_119"/>
    <d v="2010-04-17T00:00:00"/>
    <n v="6534217"/>
    <n v="1278470"/>
    <s v="A)Factura no radicada en ERP"/>
    <x v="0"/>
    <m/>
    <m/>
    <m/>
    <n v="0"/>
    <n v="0"/>
    <s v="no_cruza"/>
    <m/>
    <m/>
    <m/>
    <m/>
    <m/>
    <m/>
    <m/>
    <m/>
    <m/>
    <m/>
    <m/>
    <m/>
    <m/>
    <m/>
    <m/>
    <m/>
    <m/>
    <d v="2010-04-20T00:00:00"/>
    <m/>
    <m/>
    <m/>
    <m/>
    <m/>
    <m/>
    <m/>
    <m/>
    <m/>
    <n v="20220831"/>
  </r>
  <r>
    <n v="805027743"/>
    <s v="DUMIAN MEDICAL SAS"/>
    <s v="CMA"/>
    <n v="1030"/>
    <m/>
    <m/>
    <m/>
    <s v="CMA_1030"/>
    <s v="805027743_CMA_1030"/>
    <d v="2019-06-08T00:00:00"/>
    <n v="94193"/>
    <n v="94193"/>
    <s v="A)Factura no radicada en ERP"/>
    <x v="0"/>
    <m/>
    <m/>
    <m/>
    <n v="0"/>
    <n v="0"/>
    <s v="no_cruza"/>
    <m/>
    <m/>
    <m/>
    <m/>
    <m/>
    <m/>
    <m/>
    <m/>
    <m/>
    <m/>
    <m/>
    <m/>
    <m/>
    <m/>
    <m/>
    <m/>
    <m/>
    <d v="2019-12-02T00:00:00"/>
    <m/>
    <m/>
    <m/>
    <m/>
    <m/>
    <m/>
    <m/>
    <m/>
    <m/>
    <n v="20220831"/>
  </r>
  <r>
    <n v="805027743"/>
    <s v="DUMIAN MEDICAL SAS"/>
    <s v="CMA"/>
    <n v="1149"/>
    <m/>
    <m/>
    <m/>
    <s v="CMA_1149"/>
    <s v="805027743_CMA_1149"/>
    <d v="2019-06-10T00:00:00"/>
    <n v="697480"/>
    <n v="697480"/>
    <s v="A)Factura no radicada en ERP"/>
    <x v="0"/>
    <m/>
    <m/>
    <m/>
    <n v="0"/>
    <n v="0"/>
    <s v="no_cruza"/>
    <m/>
    <m/>
    <m/>
    <m/>
    <m/>
    <m/>
    <m/>
    <m/>
    <m/>
    <m/>
    <m/>
    <m/>
    <m/>
    <m/>
    <m/>
    <m/>
    <m/>
    <d v="2019-12-02T00:00:00"/>
    <m/>
    <m/>
    <m/>
    <m/>
    <m/>
    <m/>
    <m/>
    <m/>
    <m/>
    <n v="20220831"/>
  </r>
  <r>
    <n v="805027743"/>
    <s v="DUMIAN MEDICAL SAS"/>
    <s v="PU"/>
    <n v="1577"/>
    <m/>
    <m/>
    <m/>
    <s v="PU_1577"/>
    <s v="805027743_PU_1577"/>
    <d v="2009-04-29T00:00:00"/>
    <n v="13008797"/>
    <n v="895586"/>
    <s v="A)Factura no radicada en ERP"/>
    <x v="0"/>
    <m/>
    <m/>
    <m/>
    <n v="0"/>
    <n v="0"/>
    <s v="no_cruza"/>
    <m/>
    <m/>
    <m/>
    <m/>
    <m/>
    <m/>
    <m/>
    <m/>
    <m/>
    <m/>
    <m/>
    <m/>
    <m/>
    <m/>
    <m/>
    <m/>
    <m/>
    <d v="2009-05-12T00:00:00"/>
    <m/>
    <m/>
    <m/>
    <m/>
    <m/>
    <m/>
    <m/>
    <m/>
    <m/>
    <n v="20220831"/>
  </r>
  <r>
    <n v="805027743"/>
    <s v="DUMIAN MEDICAL SAS"/>
    <s v="AC"/>
    <n v="19731"/>
    <m/>
    <m/>
    <m/>
    <s v="AC_19731"/>
    <s v="805027743_AC_19731"/>
    <d v="2012-08-29T00:00:00"/>
    <n v="1699567"/>
    <n v="33013"/>
    <s v="A)Factura no radicada en ERP"/>
    <x v="0"/>
    <m/>
    <m/>
    <m/>
    <n v="0"/>
    <n v="0"/>
    <s v="no_cruza"/>
    <m/>
    <m/>
    <m/>
    <m/>
    <m/>
    <m/>
    <m/>
    <m/>
    <m/>
    <m/>
    <m/>
    <m/>
    <m/>
    <m/>
    <m/>
    <m/>
    <m/>
    <d v="2012-10-16T00:00:00"/>
    <m/>
    <m/>
    <m/>
    <m/>
    <m/>
    <m/>
    <m/>
    <m/>
    <m/>
    <n v="20220831"/>
  </r>
  <r>
    <n v="805027743"/>
    <s v="DUMIAN MEDICAL SAS"/>
    <s v="CMF"/>
    <n v="33939"/>
    <m/>
    <m/>
    <m/>
    <s v="CMF_33939"/>
    <s v="805027743_CMF_33939"/>
    <d v="2021-02-06T00:00:00"/>
    <n v="595330"/>
    <n v="595330"/>
    <s v="A)Factura no radicada en ERP"/>
    <x v="0"/>
    <m/>
    <m/>
    <m/>
    <n v="0"/>
    <n v="0"/>
    <s v="no_cruza"/>
    <m/>
    <m/>
    <m/>
    <m/>
    <m/>
    <m/>
    <m/>
    <m/>
    <m/>
    <m/>
    <m/>
    <m/>
    <m/>
    <m/>
    <m/>
    <m/>
    <m/>
    <d v="2021-02-24T00:00:00"/>
    <m/>
    <m/>
    <m/>
    <m/>
    <m/>
    <m/>
    <m/>
    <m/>
    <m/>
    <n v="20220831"/>
  </r>
  <r>
    <n v="805027743"/>
    <s v="DUMIAN MEDICAL SAS"/>
    <s v="CMF"/>
    <n v="33949"/>
    <m/>
    <m/>
    <m/>
    <s v="CMF_33949"/>
    <s v="805027743_CMF_33949"/>
    <d v="2021-02-07T00:00:00"/>
    <n v="59700"/>
    <n v="59700"/>
    <s v="A)Factura no radicada en ERP"/>
    <x v="0"/>
    <m/>
    <m/>
    <m/>
    <n v="0"/>
    <n v="0"/>
    <s v="no_cruza"/>
    <m/>
    <m/>
    <m/>
    <m/>
    <m/>
    <m/>
    <m/>
    <m/>
    <m/>
    <m/>
    <m/>
    <m/>
    <m/>
    <m/>
    <m/>
    <m/>
    <m/>
    <d v="2021-02-24T00:00:00"/>
    <m/>
    <m/>
    <m/>
    <m/>
    <m/>
    <m/>
    <m/>
    <m/>
    <m/>
    <n v="20220831"/>
  </r>
  <r>
    <n v="805027743"/>
    <s v="DUMIAN MEDICAL SAS"/>
    <s v="CMF"/>
    <n v="36376"/>
    <m/>
    <m/>
    <m/>
    <s v="CMF_36376"/>
    <s v="805027743_CMF_36376"/>
    <d v="2021-02-24T00:00:00"/>
    <n v="16381110"/>
    <n v="16381110"/>
    <s v="A)Factura no radicada en ERP"/>
    <x v="0"/>
    <m/>
    <m/>
    <m/>
    <n v="0"/>
    <n v="0"/>
    <s v="no_cruza"/>
    <m/>
    <m/>
    <m/>
    <m/>
    <m/>
    <m/>
    <m/>
    <m/>
    <m/>
    <m/>
    <m/>
    <m/>
    <m/>
    <m/>
    <m/>
    <m/>
    <m/>
    <d v="2021-03-09T00:00:00"/>
    <m/>
    <m/>
    <m/>
    <m/>
    <m/>
    <m/>
    <m/>
    <m/>
    <m/>
    <n v="20220831"/>
  </r>
  <r>
    <n v="805027743"/>
    <s v="DUMIAN MEDICAL SAS"/>
    <s v="CMF"/>
    <n v="40785"/>
    <m/>
    <m/>
    <m/>
    <s v="CMF_40785"/>
    <s v="805027743_CMF_40785"/>
    <d v="2021-03-30T00:00:00"/>
    <n v="372544"/>
    <n v="372544"/>
    <s v="A)Factura no radicada en ERP"/>
    <x v="0"/>
    <m/>
    <m/>
    <m/>
    <n v="0"/>
    <n v="0"/>
    <s v="no_cruza"/>
    <m/>
    <m/>
    <m/>
    <m/>
    <m/>
    <m/>
    <m/>
    <m/>
    <m/>
    <m/>
    <m/>
    <m/>
    <m/>
    <m/>
    <m/>
    <m/>
    <m/>
    <d v="2021-05-03T00:00:00"/>
    <m/>
    <m/>
    <m/>
    <m/>
    <m/>
    <m/>
    <m/>
    <m/>
    <m/>
    <n v="20220831"/>
  </r>
  <r>
    <n v="805027743"/>
    <s v="DUMIAN MEDICAL SAS"/>
    <s v="CMF"/>
    <n v="41193"/>
    <m/>
    <m/>
    <m/>
    <s v="CMF_41193"/>
    <s v="805027743_CMF_41193"/>
    <d v="2021-04-02T00:00:00"/>
    <n v="172013"/>
    <n v="172013"/>
    <s v="A)Factura no radicada en ERP"/>
    <x v="0"/>
    <m/>
    <m/>
    <m/>
    <n v="0"/>
    <n v="0"/>
    <s v="no_cruza"/>
    <m/>
    <m/>
    <m/>
    <m/>
    <m/>
    <m/>
    <m/>
    <m/>
    <m/>
    <m/>
    <m/>
    <m/>
    <m/>
    <m/>
    <m/>
    <m/>
    <m/>
    <d v="2021-05-03T00:00:00"/>
    <m/>
    <m/>
    <m/>
    <m/>
    <m/>
    <m/>
    <m/>
    <m/>
    <m/>
    <n v="20220831"/>
  </r>
  <r>
    <n v="805027743"/>
    <s v="DUMIAN MEDICAL SAS"/>
    <s v="CMF"/>
    <n v="41969"/>
    <m/>
    <m/>
    <m/>
    <s v="CMF_41969"/>
    <s v="805027743_CMF_41969"/>
    <d v="2021-04-08T00:00:00"/>
    <n v="168210"/>
    <n v="168210"/>
    <s v="A)Factura no radicada en ERP"/>
    <x v="0"/>
    <m/>
    <m/>
    <m/>
    <n v="0"/>
    <n v="0"/>
    <s v="no_cruza"/>
    <m/>
    <m/>
    <m/>
    <m/>
    <m/>
    <m/>
    <m/>
    <m/>
    <m/>
    <m/>
    <m/>
    <m/>
    <m/>
    <m/>
    <m/>
    <m/>
    <m/>
    <d v="2021-05-03T00:00:00"/>
    <m/>
    <m/>
    <m/>
    <m/>
    <m/>
    <m/>
    <m/>
    <m/>
    <m/>
    <n v="20220831"/>
  </r>
  <r>
    <n v="805027743"/>
    <s v="DUMIAN MEDICAL SAS"/>
    <s v="CMF"/>
    <n v="42772"/>
    <m/>
    <m/>
    <m/>
    <s v="CMF_42772"/>
    <s v="805027743_CMF_42772"/>
    <d v="2021-04-13T00:00:00"/>
    <n v="149624"/>
    <n v="149624"/>
    <s v="A)Factura no radicada en ERP"/>
    <x v="0"/>
    <m/>
    <m/>
    <m/>
    <n v="0"/>
    <n v="0"/>
    <s v="no_cruza"/>
    <m/>
    <m/>
    <m/>
    <m/>
    <m/>
    <m/>
    <m/>
    <m/>
    <m/>
    <m/>
    <m/>
    <m/>
    <m/>
    <m/>
    <m/>
    <m/>
    <m/>
    <d v="2021-07-01T00:00:00"/>
    <m/>
    <m/>
    <m/>
    <m/>
    <m/>
    <m/>
    <m/>
    <m/>
    <m/>
    <n v="20220831"/>
  </r>
  <r>
    <n v="805027743"/>
    <s v="DUMIAN MEDICAL SAS"/>
    <s v="CMF"/>
    <n v="48941"/>
    <m/>
    <m/>
    <m/>
    <s v="CMF_48941"/>
    <s v="805027743_CMF_48941"/>
    <d v="2021-06-02T00:00:00"/>
    <n v="9835392"/>
    <n v="9835392"/>
    <s v="A)Factura no radicada en ERP"/>
    <x v="0"/>
    <m/>
    <m/>
    <m/>
    <n v="0"/>
    <n v="0"/>
    <s v="no_cruza"/>
    <m/>
    <m/>
    <m/>
    <m/>
    <m/>
    <m/>
    <m/>
    <m/>
    <m/>
    <m/>
    <m/>
    <m/>
    <m/>
    <m/>
    <m/>
    <m/>
    <m/>
    <d v="2021-07-01T00:00:00"/>
    <m/>
    <m/>
    <m/>
    <m/>
    <m/>
    <m/>
    <m/>
    <m/>
    <m/>
    <n v="20220831"/>
  </r>
  <r>
    <n v="805027743"/>
    <s v="DUMIAN MEDICAL SAS"/>
    <s v="CMF"/>
    <n v="48943"/>
    <m/>
    <m/>
    <m/>
    <s v="CMF_48943"/>
    <s v="805027743_CMF_48943"/>
    <d v="2021-06-02T00:00:00"/>
    <n v="1578188"/>
    <n v="1578188"/>
    <s v="A)Factura no radicada en ERP"/>
    <x v="0"/>
    <m/>
    <m/>
    <m/>
    <n v="0"/>
    <n v="0"/>
    <s v="no_cruza"/>
    <m/>
    <m/>
    <m/>
    <m/>
    <m/>
    <m/>
    <m/>
    <m/>
    <m/>
    <m/>
    <m/>
    <m/>
    <m/>
    <m/>
    <m/>
    <m/>
    <m/>
    <d v="2021-07-01T00:00:00"/>
    <m/>
    <m/>
    <m/>
    <m/>
    <m/>
    <m/>
    <m/>
    <m/>
    <m/>
    <n v="20220831"/>
  </r>
  <r>
    <n v="805027743"/>
    <s v="DUMIAN MEDICAL SAS"/>
    <s v="CMF"/>
    <n v="48944"/>
    <m/>
    <m/>
    <m/>
    <s v="CMF_48944"/>
    <s v="805027743_CMF_48944"/>
    <d v="2021-06-02T00:00:00"/>
    <n v="36882720"/>
    <n v="36882720"/>
    <s v="A)Factura no radicada en ERP"/>
    <x v="0"/>
    <m/>
    <m/>
    <m/>
    <n v="0"/>
    <n v="0"/>
    <s v="no_cruza"/>
    <m/>
    <m/>
    <m/>
    <m/>
    <m/>
    <m/>
    <m/>
    <m/>
    <m/>
    <m/>
    <m/>
    <m/>
    <m/>
    <m/>
    <m/>
    <m/>
    <m/>
    <d v="2021-07-01T00:00:00"/>
    <m/>
    <m/>
    <m/>
    <m/>
    <m/>
    <m/>
    <m/>
    <m/>
    <m/>
    <n v="20220831"/>
  </r>
  <r>
    <n v="805027743"/>
    <s v="DUMIAN MEDICAL SAS"/>
    <s v="CMF"/>
    <n v="48947"/>
    <m/>
    <m/>
    <m/>
    <s v="CMF_48947"/>
    <s v="805027743_CMF_48947"/>
    <d v="2021-06-02T00:00:00"/>
    <n v="9048507"/>
    <n v="9048507"/>
    <s v="A)Factura no radicada en ERP"/>
    <x v="0"/>
    <m/>
    <m/>
    <m/>
    <n v="0"/>
    <n v="0"/>
    <s v="no_cruza"/>
    <m/>
    <m/>
    <m/>
    <m/>
    <m/>
    <m/>
    <m/>
    <m/>
    <m/>
    <m/>
    <m/>
    <m/>
    <m/>
    <m/>
    <m/>
    <m/>
    <m/>
    <d v="2021-07-01T00:00:00"/>
    <m/>
    <m/>
    <m/>
    <m/>
    <m/>
    <m/>
    <m/>
    <m/>
    <m/>
    <n v="20220831"/>
  </r>
  <r>
    <n v="805027743"/>
    <s v="DUMIAN MEDICAL SAS"/>
    <s v="TMA"/>
    <n v="401056"/>
    <m/>
    <m/>
    <m/>
    <s v="TMA_401056"/>
    <s v="805027743_TMA_401056"/>
    <d v="2015-07-16T00:00:00"/>
    <n v="60085"/>
    <n v="60085"/>
    <s v="A)Factura no radicada en ERP"/>
    <x v="0"/>
    <m/>
    <m/>
    <m/>
    <n v="0"/>
    <n v="0"/>
    <s v="no_cruza"/>
    <m/>
    <m/>
    <m/>
    <m/>
    <m/>
    <m/>
    <m/>
    <m/>
    <m/>
    <m/>
    <m/>
    <m/>
    <m/>
    <m/>
    <m/>
    <m/>
    <m/>
    <d v="2015-08-19T00:00:00"/>
    <m/>
    <m/>
    <m/>
    <m/>
    <m/>
    <m/>
    <m/>
    <m/>
    <m/>
    <n v="20220831"/>
  </r>
  <r>
    <n v="805027743"/>
    <s v="DUMIAN MEDICAL SAS"/>
    <s v="TMA"/>
    <n v="870634"/>
    <m/>
    <m/>
    <m/>
    <s v="TMA_870634"/>
    <s v="805027743_TMA_870634"/>
    <d v="2017-03-26T00:00:00"/>
    <n v="737128"/>
    <n v="737128"/>
    <s v="A)Factura no radicada en ERP"/>
    <x v="0"/>
    <m/>
    <m/>
    <m/>
    <n v="0"/>
    <n v="0"/>
    <s v="no_cruza"/>
    <m/>
    <m/>
    <m/>
    <m/>
    <m/>
    <m/>
    <m/>
    <m/>
    <m/>
    <m/>
    <m/>
    <m/>
    <m/>
    <m/>
    <m/>
    <m/>
    <m/>
    <d v="2017-11-29T00:00:00"/>
    <m/>
    <m/>
    <m/>
    <m/>
    <m/>
    <m/>
    <m/>
    <m/>
    <m/>
    <n v="20220831"/>
  </r>
  <r>
    <n v="805027743"/>
    <s v="DUMIAN MEDICAL SAS"/>
    <s v="TMA"/>
    <n v="1440537"/>
    <m/>
    <m/>
    <m/>
    <s v="TMA_1440537"/>
    <s v="805027743_TMA_1440537"/>
    <d v="2019-05-14T00:00:00"/>
    <n v="884462"/>
    <n v="884462"/>
    <s v="A)Factura no radicada en ERP"/>
    <x v="0"/>
    <m/>
    <m/>
    <m/>
    <n v="0"/>
    <n v="0"/>
    <s v="no_cruza"/>
    <m/>
    <m/>
    <m/>
    <m/>
    <m/>
    <m/>
    <m/>
    <m/>
    <m/>
    <m/>
    <m/>
    <m/>
    <m/>
    <m/>
    <m/>
    <m/>
    <m/>
    <d v="2019-12-02T00:00:00"/>
    <m/>
    <m/>
    <m/>
    <m/>
    <m/>
    <m/>
    <m/>
    <m/>
    <m/>
    <n v="20220831"/>
  </r>
  <r>
    <n v="805027743"/>
    <s v="DUMIAN MEDICAL SAS"/>
    <s v="TMA"/>
    <n v="1449811"/>
    <m/>
    <m/>
    <m/>
    <s v="TMA_1449811"/>
    <s v="805027743_TMA_1449811"/>
    <d v="2019-05-23T00:00:00"/>
    <n v="3791913"/>
    <n v="3791913"/>
    <s v="A)Factura no radicada en ERP"/>
    <x v="0"/>
    <m/>
    <m/>
    <m/>
    <n v="0"/>
    <n v="0"/>
    <s v="no_cruza"/>
    <m/>
    <m/>
    <m/>
    <m/>
    <m/>
    <m/>
    <m/>
    <m/>
    <m/>
    <m/>
    <m/>
    <m/>
    <m/>
    <m/>
    <m/>
    <m/>
    <m/>
    <d v="2019-12-02T00:00:00"/>
    <m/>
    <m/>
    <m/>
    <m/>
    <m/>
    <m/>
    <m/>
    <m/>
    <m/>
    <n v="20220831"/>
  </r>
  <r>
    <n v="805027743"/>
    <s v="DUMIAN MEDICAL SAS"/>
    <s v="POUA"/>
    <n v="3145"/>
    <s v="POUA"/>
    <n v="3145"/>
    <m/>
    <s v="POUA_3145"/>
    <s v="805027743_POUA_3145"/>
    <d v="2013-03-20T00:00:00"/>
    <n v="2967661"/>
    <n v="50603"/>
    <s v="B)Factura sin saldo ERP/conciliar diferencia glosa aceptada"/>
    <x v="1"/>
    <m/>
    <m/>
    <m/>
    <n v="0"/>
    <n v="0"/>
    <s v="OK"/>
    <n v="2847661"/>
    <n v="0"/>
    <n v="0"/>
    <n v="0"/>
    <n v="49187"/>
    <s v="GLOSA ACEPTADA POR IPS SEGUN CONCILIACION DEL 10/2/2017LEONOR SOLARTE"/>
    <n v="0"/>
    <m/>
    <n v="2798474"/>
    <n v="0"/>
    <m/>
    <m/>
    <m/>
    <m/>
    <m/>
    <m/>
    <m/>
    <d v="2013-04-17T00:00:00"/>
    <m/>
    <n v="2"/>
    <m/>
    <m/>
    <n v="4"/>
    <n v="20170220"/>
    <n v="20170210"/>
    <n v="2847661"/>
    <n v="49187"/>
    <n v="20220831"/>
  </r>
  <r>
    <n v="805027743"/>
    <s v="DUMIAN MEDICAL SAS"/>
    <s v="TMA"/>
    <n v="72821"/>
    <s v="TMA"/>
    <n v="72821"/>
    <m/>
    <s v="TMA_72821"/>
    <s v="805027743_TMA_72821"/>
    <d v="2013-07-09T00:00:00"/>
    <n v="1884873"/>
    <n v="450625"/>
    <s v="B)Factura sin saldo ERP/conciliar diferencia glosa aceptada"/>
    <x v="1"/>
    <m/>
    <m/>
    <m/>
    <n v="0"/>
    <n v="0"/>
    <s v="OK"/>
    <n v="1884873"/>
    <n v="0"/>
    <n v="0"/>
    <n v="0"/>
    <n v="450625"/>
    <s v="GLOSA ACEPTADA POR IPS SEGUN CONCILIACION DEL 10/2/2017LEONOR SOLARTE E"/>
    <n v="0"/>
    <m/>
    <n v="1434248"/>
    <n v="0"/>
    <m/>
    <m/>
    <m/>
    <m/>
    <m/>
    <m/>
    <m/>
    <d v="2013-08-08T00:00:00"/>
    <m/>
    <n v="2"/>
    <m/>
    <m/>
    <n v="7"/>
    <n v="20170220"/>
    <n v="20170210"/>
    <n v="1884873"/>
    <n v="450625"/>
    <n v="20220831"/>
  </r>
  <r>
    <n v="805027743"/>
    <s v="DUMIAN MEDICAL SAS"/>
    <s v="TMA"/>
    <n v="84093"/>
    <s v="TMA"/>
    <n v="84093"/>
    <m/>
    <s v="TMA_84093"/>
    <s v="805027743_TMA_84093"/>
    <d v="2013-08-09T00:00:00"/>
    <n v="75530"/>
    <n v="75530"/>
    <s v="B)Factura sin saldo ERP/conciliar diferencia glosa aceptada"/>
    <x v="2"/>
    <m/>
    <m/>
    <m/>
    <n v="0"/>
    <n v="0"/>
    <s v="OK"/>
    <n v="75530"/>
    <n v="0"/>
    <n v="0"/>
    <n v="0"/>
    <m/>
    <m/>
    <n v="0"/>
    <m/>
    <n v="0"/>
    <n v="0"/>
    <m/>
    <m/>
    <m/>
    <m/>
    <m/>
    <m/>
    <m/>
    <d v="2013-11-01T00:00:00"/>
    <m/>
    <n v="2"/>
    <m/>
    <m/>
    <n v="4"/>
    <n v="20170602"/>
    <n v="20170524"/>
    <n v="75530"/>
    <n v="75530"/>
    <n v="20220831"/>
  </r>
  <r>
    <n v="805027743"/>
    <s v="DUMIAN MEDICAL SAS"/>
    <s v="TMA"/>
    <n v="95835"/>
    <s v="TMA"/>
    <n v="95835"/>
    <m/>
    <s v="TMA_95835"/>
    <s v="805027743_TMA_95835"/>
    <d v="2013-09-10T00:00:00"/>
    <n v="43236"/>
    <n v="43236"/>
    <s v="B)Factura sin saldo ERP/conciliar diferencia glosa aceptada"/>
    <x v="2"/>
    <m/>
    <m/>
    <m/>
    <n v="0"/>
    <n v="0"/>
    <s v="OK"/>
    <n v="43236"/>
    <n v="0"/>
    <n v="0"/>
    <n v="0"/>
    <m/>
    <m/>
    <n v="0"/>
    <m/>
    <n v="0"/>
    <n v="0"/>
    <m/>
    <m/>
    <m/>
    <m/>
    <m/>
    <m/>
    <m/>
    <d v="2013-11-01T00:00:00"/>
    <m/>
    <n v="2"/>
    <m/>
    <m/>
    <n v="4"/>
    <n v="20170602"/>
    <n v="20170524"/>
    <n v="43236"/>
    <n v="43236"/>
    <n v="20220831"/>
  </r>
  <r>
    <n v="805027743"/>
    <s v="DUMIAN MEDICAL SAS"/>
    <s v="TMA"/>
    <n v="100255"/>
    <s v="TMA"/>
    <n v="100255"/>
    <m/>
    <s v="TMA_100255"/>
    <s v="805027743_TMA_100255"/>
    <d v="2013-09-23T00:00:00"/>
    <n v="436960"/>
    <n v="436960"/>
    <s v="B)Factura sin saldo ERP/conciliar diferencia glosa aceptada"/>
    <x v="2"/>
    <m/>
    <m/>
    <m/>
    <n v="0"/>
    <n v="0"/>
    <s v="OK"/>
    <n v="436960"/>
    <n v="0"/>
    <n v="0"/>
    <n v="0"/>
    <m/>
    <m/>
    <n v="0"/>
    <m/>
    <n v="0"/>
    <n v="0"/>
    <m/>
    <m/>
    <m/>
    <m/>
    <m/>
    <m/>
    <m/>
    <d v="2013-11-01T00:00:00"/>
    <m/>
    <n v="2"/>
    <m/>
    <m/>
    <n v="4"/>
    <n v="20170602"/>
    <n v="20170524"/>
    <n v="436960"/>
    <n v="436960"/>
    <n v="20220831"/>
  </r>
  <r>
    <n v="805027743"/>
    <s v="DUMIAN MEDICAL SAS"/>
    <s v="AC"/>
    <n v="16481"/>
    <s v="AC"/>
    <n v="16481"/>
    <m/>
    <s v="AC_16481"/>
    <s v="805027743_AC_16481"/>
    <d v="2012-06-13T00:00:00"/>
    <n v="799088"/>
    <n v="10350"/>
    <s v="B)Factura sin saldo ERP/conciliar diferencia glosa aceptada"/>
    <x v="1"/>
    <m/>
    <m/>
    <m/>
    <n v="0"/>
    <n v="0"/>
    <s v="OK"/>
    <n v="799088"/>
    <n v="0"/>
    <n v="0"/>
    <n v="0"/>
    <n v="10350"/>
    <s v="GLOSA ACEPTADA POR IPS SEGUN CONCILIACION DEL FEBRERO 2DEL AÑO 2017LEONOR SOLARTE"/>
    <n v="0"/>
    <m/>
    <n v="788738"/>
    <n v="0"/>
    <m/>
    <m/>
    <m/>
    <m/>
    <m/>
    <m/>
    <m/>
    <d v="2012-06-15T00:00:00"/>
    <m/>
    <n v="2"/>
    <m/>
    <m/>
    <n v="2"/>
    <n v="20170220"/>
    <n v="20170210"/>
    <n v="799088"/>
    <n v="10350"/>
    <n v="20220831"/>
  </r>
  <r>
    <n v="805027743"/>
    <s v="DUMIAN MEDICAL SAS"/>
    <s v="AC"/>
    <n v="27349"/>
    <s v="AC"/>
    <n v="27349"/>
    <m/>
    <s v="AC_27349"/>
    <s v="805027743_AC_27349"/>
    <d v="2013-01-29T00:00:00"/>
    <n v="410954"/>
    <n v="21500"/>
    <s v="B)Factura sin saldo ERP/conciliar diferencia glosa aceptada"/>
    <x v="1"/>
    <m/>
    <m/>
    <m/>
    <n v="0"/>
    <n v="0"/>
    <s v="OK"/>
    <n v="410954"/>
    <n v="0"/>
    <n v="0"/>
    <n v="0"/>
    <n v="21500"/>
    <s v="GLOSA ACEPTADA POR IPS SEGUN CONCILIACION DEL 10/2/2017LEONOR SOLARTE"/>
    <n v="0"/>
    <m/>
    <n v="389454"/>
    <n v="0"/>
    <m/>
    <m/>
    <m/>
    <m/>
    <m/>
    <m/>
    <m/>
    <d v="2013-02-19T00:00:00"/>
    <m/>
    <n v="2"/>
    <m/>
    <m/>
    <n v="2"/>
    <n v="20170220"/>
    <n v="20170210"/>
    <n v="410954"/>
    <n v="21500"/>
    <n v="20220831"/>
  </r>
  <r>
    <n v="805027743"/>
    <s v="DUMIAN MEDICAL SAS"/>
    <s v="CG"/>
    <n v="11542"/>
    <s v="CG"/>
    <n v="11542"/>
    <m/>
    <s v="CG_11542"/>
    <s v="805027743_CG_11542"/>
    <d v="2015-07-06T00:00:00"/>
    <n v="9057071"/>
    <n v="9057071"/>
    <s v="B)Factura sin saldo ERP/conciliar diferencia glosa aceptada"/>
    <x v="2"/>
    <m/>
    <m/>
    <m/>
    <n v="0"/>
    <n v="0"/>
    <s v="OK"/>
    <n v="9057071"/>
    <n v="0"/>
    <n v="0"/>
    <n v="0"/>
    <m/>
    <m/>
    <n v="0"/>
    <m/>
    <n v="0"/>
    <n v="0"/>
    <m/>
    <m/>
    <m/>
    <m/>
    <m/>
    <m/>
    <m/>
    <d v="2015-11-23T00:00:00"/>
    <m/>
    <n v="2"/>
    <m/>
    <m/>
    <n v="5"/>
    <n v="20180430"/>
    <n v="20180419"/>
    <n v="9057071"/>
    <n v="9057071"/>
    <n v="20220831"/>
  </r>
  <r>
    <n v="805027743"/>
    <s v="DUMIAN MEDICAL SAS"/>
    <s v="CG"/>
    <n v="12711"/>
    <s v="CG"/>
    <n v="12711"/>
    <m/>
    <s v="CG_12711"/>
    <s v="805027743_CG_12711"/>
    <d v="2015-07-21T00:00:00"/>
    <n v="12572918"/>
    <n v="12572918"/>
    <s v="B)Factura sin saldo ERP/conciliar diferencia glosa aceptada"/>
    <x v="2"/>
    <m/>
    <m/>
    <m/>
    <n v="0"/>
    <n v="0"/>
    <s v="OK"/>
    <n v="12572918"/>
    <n v="0"/>
    <n v="0"/>
    <n v="0"/>
    <m/>
    <m/>
    <n v="0"/>
    <m/>
    <n v="0"/>
    <n v="0"/>
    <m/>
    <m/>
    <m/>
    <m/>
    <m/>
    <m/>
    <m/>
    <d v="2015-11-23T00:00:00"/>
    <m/>
    <n v="2"/>
    <m/>
    <m/>
    <n v="4"/>
    <n v="20180430"/>
    <n v="20180419"/>
    <n v="12572918"/>
    <n v="12572918"/>
    <n v="20220831"/>
  </r>
  <r>
    <n v="805027743"/>
    <s v="DUMIAN MEDICAL SAS"/>
    <s v="TMA"/>
    <n v="129960"/>
    <s v="TMA"/>
    <n v="129960"/>
    <m/>
    <s v="TMA_129960"/>
    <s v="805027743_TMA_129960"/>
    <d v="2014-01-09T00:00:00"/>
    <n v="367468"/>
    <n v="331787"/>
    <s v="B)Factura sin saldo ERP/conciliar diferencia glosa aceptada"/>
    <x v="2"/>
    <m/>
    <m/>
    <m/>
    <n v="0"/>
    <n v="0"/>
    <s v="OK"/>
    <n v="331787"/>
    <n v="0"/>
    <n v="0"/>
    <n v="0"/>
    <m/>
    <m/>
    <n v="0"/>
    <m/>
    <n v="0"/>
    <n v="0"/>
    <m/>
    <m/>
    <m/>
    <m/>
    <m/>
    <m/>
    <m/>
    <d v="2014-01-17T00:00:00"/>
    <m/>
    <n v="2"/>
    <m/>
    <m/>
    <n v="6"/>
    <n v="20170602"/>
    <n v="20170524"/>
    <n v="331787"/>
    <n v="331787"/>
    <n v="20220831"/>
  </r>
  <r>
    <n v="805027743"/>
    <s v="DUMIAN MEDICAL SAS"/>
    <s v="TMA"/>
    <n v="147541"/>
    <s v="TMA"/>
    <n v="147541"/>
    <m/>
    <s v="TMA_147541"/>
    <s v="805027743_TMA_147541"/>
    <d v="2014-02-22T00:00:00"/>
    <n v="144391"/>
    <n v="144391"/>
    <s v="B)Factura sin saldo ERP/conciliar diferencia glosa aceptada"/>
    <x v="2"/>
    <m/>
    <m/>
    <m/>
    <n v="0"/>
    <n v="0"/>
    <s v="OK"/>
    <n v="144391"/>
    <n v="0"/>
    <n v="0"/>
    <n v="0"/>
    <m/>
    <m/>
    <n v="0"/>
    <m/>
    <n v="0"/>
    <n v="0"/>
    <m/>
    <m/>
    <m/>
    <m/>
    <m/>
    <m/>
    <m/>
    <d v="2014-03-14T00:00:00"/>
    <m/>
    <n v="2"/>
    <m/>
    <m/>
    <n v="2"/>
    <n v="20170602"/>
    <n v="20170524"/>
    <n v="144391"/>
    <n v="144391"/>
    <n v="20220831"/>
  </r>
  <r>
    <n v="805027743"/>
    <s v="DUMIAN MEDICAL SAS"/>
    <s v="TMA"/>
    <n v="149964"/>
    <s v="TMA"/>
    <n v="149964"/>
    <m/>
    <s v="TMA_149964"/>
    <s v="805027743_TMA_149964"/>
    <d v="2014-02-28T00:00:00"/>
    <n v="49816"/>
    <n v="49816"/>
    <s v="B)Factura sin saldo ERP/conciliar diferencia glosa aceptada"/>
    <x v="2"/>
    <m/>
    <m/>
    <m/>
    <n v="0"/>
    <n v="0"/>
    <s v="OK"/>
    <n v="49816"/>
    <n v="0"/>
    <n v="0"/>
    <n v="0"/>
    <m/>
    <m/>
    <n v="0"/>
    <m/>
    <n v="0"/>
    <n v="0"/>
    <m/>
    <m/>
    <m/>
    <m/>
    <m/>
    <m/>
    <m/>
    <d v="2014-03-14T00:00:00"/>
    <m/>
    <n v="2"/>
    <m/>
    <m/>
    <n v="2"/>
    <n v="20170602"/>
    <n v="20170524"/>
    <n v="49816"/>
    <n v="49816"/>
    <n v="20220831"/>
  </r>
  <r>
    <n v="805027743"/>
    <s v="DUMIAN MEDICAL SAS"/>
    <s v="TMA"/>
    <n v="175796"/>
    <s v="TMA"/>
    <n v="175796"/>
    <m/>
    <s v="TMA_175796"/>
    <s v="805027743_TMA_175796"/>
    <d v="2014-04-29T00:00:00"/>
    <n v="1953284"/>
    <n v="1953284"/>
    <s v="B)Factura sin saldo ERP/conciliar diferencia glosa aceptada"/>
    <x v="2"/>
    <m/>
    <m/>
    <m/>
    <n v="0"/>
    <n v="0"/>
    <s v="OK"/>
    <n v="1953284"/>
    <n v="0"/>
    <n v="0"/>
    <n v="0"/>
    <m/>
    <m/>
    <n v="0"/>
    <m/>
    <n v="0"/>
    <n v="0"/>
    <m/>
    <m/>
    <m/>
    <m/>
    <m/>
    <m/>
    <m/>
    <d v="2014-08-08T00:00:00"/>
    <m/>
    <n v="2"/>
    <m/>
    <m/>
    <n v="2"/>
    <n v="20170602"/>
    <n v="20170524"/>
    <n v="1953284"/>
    <n v="1953284"/>
    <n v="20220831"/>
  </r>
  <r>
    <n v="805027743"/>
    <s v="DUMIAN MEDICAL SAS"/>
    <s v="TMA"/>
    <n v="191577"/>
    <s v="TMA"/>
    <n v="191577"/>
    <m/>
    <s v="TMA_191577"/>
    <s v="805027743_TMA_191577"/>
    <d v="2014-06-03T00:00:00"/>
    <n v="342890"/>
    <n v="342890"/>
    <s v="B)Factura sin saldo ERP/conciliar diferencia glosa aceptada"/>
    <x v="2"/>
    <m/>
    <m/>
    <m/>
    <n v="0"/>
    <n v="0"/>
    <s v="OK"/>
    <n v="342890"/>
    <n v="0"/>
    <n v="0"/>
    <n v="0"/>
    <m/>
    <m/>
    <n v="0"/>
    <m/>
    <n v="0"/>
    <n v="0"/>
    <m/>
    <m/>
    <m/>
    <m/>
    <m/>
    <m/>
    <m/>
    <d v="2014-08-08T00:00:00"/>
    <m/>
    <n v="2"/>
    <m/>
    <m/>
    <n v="2"/>
    <n v="20170602"/>
    <n v="20170524"/>
    <n v="342890"/>
    <n v="342890"/>
    <n v="20220831"/>
  </r>
  <r>
    <n v="805027743"/>
    <s v="DUMIAN MEDICAL SAS"/>
    <s v="TMA"/>
    <n v="215270"/>
    <s v="TMA"/>
    <n v="215270"/>
    <m/>
    <s v="TMA_215270"/>
    <s v="805027743_TMA_215270"/>
    <d v="2014-07-22T00:00:00"/>
    <n v="65100"/>
    <n v="65100"/>
    <s v="B)Factura sin saldo ERP/conciliar diferencia glosa aceptada"/>
    <x v="2"/>
    <m/>
    <m/>
    <m/>
    <n v="0"/>
    <n v="0"/>
    <s v="OK"/>
    <n v="65100"/>
    <n v="0"/>
    <n v="0"/>
    <n v="0"/>
    <m/>
    <m/>
    <n v="0"/>
    <m/>
    <n v="0"/>
    <n v="0"/>
    <m/>
    <m/>
    <m/>
    <m/>
    <m/>
    <m/>
    <m/>
    <d v="2014-08-08T00:00:00"/>
    <m/>
    <n v="2"/>
    <m/>
    <m/>
    <n v="2"/>
    <n v="20170602"/>
    <n v="20170524"/>
    <n v="65100"/>
    <n v="65100"/>
    <n v="20220831"/>
  </r>
  <r>
    <n v="805027743"/>
    <s v="DUMIAN MEDICAL SAS"/>
    <s v="TMA"/>
    <n v="222755"/>
    <s v="TMA"/>
    <n v="222755"/>
    <m/>
    <s v="TMA_222755"/>
    <s v="805027743_TMA_222755"/>
    <d v="2014-08-04T00:00:00"/>
    <n v="82015"/>
    <n v="82015"/>
    <s v="B)Factura sin saldo ERP/conciliar diferencia glosa aceptada"/>
    <x v="2"/>
    <m/>
    <m/>
    <m/>
    <n v="0"/>
    <n v="0"/>
    <s v="OK"/>
    <n v="82015"/>
    <n v="0"/>
    <n v="0"/>
    <n v="0"/>
    <m/>
    <m/>
    <n v="0"/>
    <m/>
    <n v="0"/>
    <n v="0"/>
    <m/>
    <m/>
    <m/>
    <m/>
    <m/>
    <m/>
    <m/>
    <d v="2014-08-08T00:00:00"/>
    <m/>
    <n v="2"/>
    <m/>
    <m/>
    <n v="2"/>
    <n v="20170602"/>
    <n v="20170524"/>
    <n v="82015"/>
    <n v="82015"/>
    <n v="20220831"/>
  </r>
  <r>
    <n v="805027743"/>
    <s v="DUMIAN MEDICAL SAS"/>
    <s v="TMA"/>
    <n v="137434"/>
    <s v="TMA"/>
    <n v="137434"/>
    <m/>
    <s v="TMA_137434"/>
    <s v="805027743_TMA_137434"/>
    <d v="2014-01-24T00:00:00"/>
    <n v="58980"/>
    <n v="5550"/>
    <s v="B)Factura sin saldo ERP/conciliar diferencia valor de factura"/>
    <x v="3"/>
    <m/>
    <m/>
    <m/>
    <n v="0"/>
    <n v="0"/>
    <s v="OK"/>
    <n v="53430"/>
    <n v="0"/>
    <n v="0"/>
    <n v="0"/>
    <n v="0"/>
    <m/>
    <n v="0"/>
    <m/>
    <n v="53430"/>
    <n v="0"/>
    <m/>
    <n v="52361"/>
    <n v="2200242409"/>
    <s v="13.05.2014"/>
    <m/>
    <m/>
    <m/>
    <d v="2014-02-04T00:00:00"/>
    <m/>
    <n v="2"/>
    <m/>
    <m/>
    <n v="1"/>
    <n v="20140315"/>
    <n v="20140311"/>
    <n v="53430"/>
    <n v="0"/>
    <n v="20220831"/>
  </r>
  <r>
    <n v="805027743"/>
    <s v="DUMIAN MEDICAL SAS"/>
    <s v="TMA"/>
    <n v="1091618"/>
    <s v="TMA"/>
    <n v="1091618"/>
    <m/>
    <s v="TMA_1091618"/>
    <s v="805027743_TMA_1091618"/>
    <d v="2018-02-20T00:00:00"/>
    <n v="5082240"/>
    <n v="5082240"/>
    <s v="B)Factura sin saldo ERP/conciliar diferencia valor de factura"/>
    <x v="4"/>
    <m/>
    <m/>
    <m/>
    <n v="0"/>
    <n v="0"/>
    <s v="OK"/>
    <n v="5050265"/>
    <n v="0"/>
    <n v="0"/>
    <n v="0"/>
    <n v="0"/>
    <m/>
    <n v="0"/>
    <m/>
    <n v="5050265"/>
    <n v="0"/>
    <m/>
    <m/>
    <m/>
    <m/>
    <m/>
    <m/>
    <m/>
    <d v="2020-10-17T00:00:00"/>
    <m/>
    <n v="2"/>
    <m/>
    <m/>
    <n v="2"/>
    <n v="20220730"/>
    <n v="20220707"/>
    <n v="5050265"/>
    <n v="0"/>
    <n v="20220831"/>
  </r>
  <r>
    <n v="805027743"/>
    <s v="DUMIAN MEDICAL SAS"/>
    <s v="TMA"/>
    <n v="1229342"/>
    <s v="TMA"/>
    <n v="1229342"/>
    <m/>
    <s v="TMA_1229342"/>
    <s v="805027743_TMA_1229342"/>
    <d v="2018-07-26T00:00:00"/>
    <n v="447750"/>
    <n v="447750"/>
    <s v="C)Glosas total pendiente por respuesta de IPS"/>
    <x v="5"/>
    <m/>
    <m/>
    <m/>
    <n v="447750"/>
    <s v="DEVOLUCION"/>
    <s v="OK"/>
    <n v="447750"/>
    <n v="0"/>
    <n v="0"/>
    <n v="0"/>
    <n v="0"/>
    <m/>
    <n v="447750"/>
    <s v="SE SOSTIENE DEVOLUCION NO SE EVIDENCIA AUTORIZACION POR LOSSERVICIOS PRESTADOS FAVOR SOLICITAR AL CORREO CAPAUTORIZACIONES@EPSCOMFENALCOVALLE.COM.CO O AL CORREO DE LA COORDINADORA GELOPEZM@EPSCOMFENALCOVALLE.COM.CO PARA DAR TRAMITE.JENNIFER REBOLLEDO VALDERRAMA"/>
    <n v="0"/>
    <n v="447750"/>
    <m/>
    <m/>
    <m/>
    <m/>
    <m/>
    <m/>
    <m/>
    <d v="2018-08-22T00:00:00"/>
    <m/>
    <n v="9"/>
    <m/>
    <s v="SI"/>
    <n v="3"/>
    <n v="21001231"/>
    <n v="20200816"/>
    <n v="447750"/>
    <n v="0"/>
    <n v="20220831"/>
  </r>
  <r>
    <n v="805027743"/>
    <s v="DUMIAN MEDICAL SAS"/>
    <s v="TMA"/>
    <n v="1348732"/>
    <s v="TMA"/>
    <n v="1348732"/>
    <m/>
    <s v="TMA_1348732"/>
    <s v="805027743_TMA_1348732"/>
    <d v="2018-12-27T00:00:00"/>
    <n v="1594096"/>
    <n v="1594096"/>
    <s v="C)Glosas total pendiente por respuesta de IPS"/>
    <x v="5"/>
    <m/>
    <m/>
    <m/>
    <n v="1594096"/>
    <s v="DEVOLUCION"/>
    <s v="OK"/>
    <n v="1594096"/>
    <n v="0"/>
    <n v="0"/>
    <n v="0"/>
    <n v="0"/>
    <m/>
    <n v="1594096"/>
    <s v="SE SOSTIENE DEVOLUCION FACTURA CON SOPORTES ORIGINALES, NO SE EVIDENCIA AUTORIZACION POR LOS SERVICIOS PRESTADOS FAVOR SLICITAR AL CORREO capautorizaciones@epscomfenalcovalle.com.co, 2-FACTURA SOAT FAVOR ANEXAR CERTIFICADO POR ASEGURADORASOAT DEL CONSUMO TOTAL DE LA POLIZA DECRETO 056 DE 2015 , FAVOR VALIDAR Y ANEXAR LO REQUERIDO PARA DAR TRAMITE DE PAGO.JENNIFER REBOLLEDO"/>
    <n v="0"/>
    <n v="1594096"/>
    <m/>
    <m/>
    <m/>
    <m/>
    <m/>
    <m/>
    <m/>
    <d v="2019-01-14T00:00:00"/>
    <m/>
    <n v="9"/>
    <m/>
    <s v="SI"/>
    <n v="3"/>
    <n v="21001231"/>
    <n v="20200816"/>
    <n v="1594096"/>
    <n v="0"/>
    <n v="20220831"/>
  </r>
  <r>
    <n v="805027743"/>
    <s v="DUMIAN MEDICAL SAS"/>
    <s v="SGF"/>
    <n v="84692"/>
    <s v="SGF"/>
    <n v="84692"/>
    <m/>
    <s v="SGF_84692"/>
    <s v="805027743_SGF_84692"/>
    <d v="2022-05-02T00:00:00"/>
    <n v="8693777"/>
    <n v="8693777"/>
    <s v="C)Glosas total pendiente por respuesta de IPS"/>
    <x v="5"/>
    <m/>
    <m/>
    <m/>
    <n v="8693777"/>
    <s v="DEVOLUCION"/>
    <s v="OK"/>
    <n v="8693777"/>
    <n v="0"/>
    <n v="0"/>
    <n v="0"/>
    <n v="0"/>
    <m/>
    <n v="8693777"/>
    <s v="AUT SE DEVUELVE FACTURA NO HAY AUTORIZACION PARA EL SERVICIO FACTURADO SOLO HAY DE URGENCIAS 221028524301006 GESTIONAR CN EL AREA ENCARGADA DE AUTORIZACIONES. OBJECION MEDICA DRA MAIBER ACEVEDO $ 1.096.942 SPTE INCOMPLETO. 308 Estudio con ttinciones de rutina no sopotado $ 215000 PTCIA MEDICA. 608 Uroanálisis no interpretado en la HC $  $ 17.700 FACTURACION. 106 Trócar facturan 2 se acepta Trócar de primera punción. $ 245.300 SPTE INCOMPLETO. 306 Insumos no soportados: Endocdoclinch- Ligaclips facturan 2 soporan 1-  $ 618.942MILENA"/>
    <n v="0"/>
    <n v="8693777"/>
    <m/>
    <m/>
    <m/>
    <m/>
    <m/>
    <m/>
    <m/>
    <d v="2022-06-08T00:00:00"/>
    <m/>
    <n v="9"/>
    <m/>
    <s v="SI"/>
    <n v="1"/>
    <n v="21001231"/>
    <n v="20220608"/>
    <n v="8693777"/>
    <n v="0"/>
    <n v="20220831"/>
  </r>
  <r>
    <n v="805027743"/>
    <s v="DUMIAN MEDICAL SAS"/>
    <s v="CMF"/>
    <n v="71651"/>
    <s v="CMF"/>
    <n v="71651"/>
    <m/>
    <s v="CMF_71651"/>
    <s v="805027743_CMF_71651"/>
    <d v="2021-11-17T00:00:00"/>
    <n v="9563635"/>
    <n v="9311635"/>
    <s v="C)Glosas total pendiente por respuesta de IPS"/>
    <x v="5"/>
    <m/>
    <m/>
    <m/>
    <n v="9311635"/>
    <s v="DEVOLUCION"/>
    <s v="OK"/>
    <n v="9311635"/>
    <n v="0"/>
    <n v="0"/>
    <n v="0"/>
    <n v="0"/>
    <m/>
    <n v="9311635"/>
    <s v="SE DEVUUELVE FACTURA GESTIONAR LA AUTORIZACION PARA EL SERVICIO FACTURADO SE REALIZA OBJECION MEDICA DRA MAIVER ACEVEDO308- 608 Hemocultivos (2) No soporte ni interpretación en laHC $ 138600 102 Atención intrahospitalaria Octubre 16 facturcturan 2. Se acepta 1. $ 58800111 Tegaderm No facturable. Incluido en la estancia. $ 21411MILENA"/>
    <n v="0"/>
    <n v="9311635"/>
    <m/>
    <m/>
    <m/>
    <m/>
    <m/>
    <m/>
    <m/>
    <d v="2021-12-21T00:00:00"/>
    <m/>
    <n v="9"/>
    <m/>
    <s v="SI"/>
    <n v="1"/>
    <n v="21001231"/>
    <n v="20211221"/>
    <n v="9311635"/>
    <n v="0"/>
    <n v="20220831"/>
  </r>
  <r>
    <n v="805027743"/>
    <s v="DUMIAN MEDICAL SAS"/>
    <s v="CMA"/>
    <n v="14586"/>
    <s v="CMA"/>
    <n v="14586"/>
    <m/>
    <s v="CMA_14586"/>
    <s v="805027743_CMA_14586"/>
    <d v="2019-09-25T00:00:00"/>
    <n v="61517395"/>
    <n v="61517395"/>
    <s v="C)Glosas total pendiente por respuesta de IPS"/>
    <x v="5"/>
    <m/>
    <m/>
    <m/>
    <n v="61517395"/>
    <s v="DEVOLUCION"/>
    <s v="OK"/>
    <n v="61517395"/>
    <n v="0"/>
    <n v="0"/>
    <n v="0"/>
    <n v="0"/>
    <m/>
    <n v="61517395"/>
    <s v="SE SOSTIENE DEVOLUCION:1-NO SE EVIDENCIA AUTORIZACION POR LOS SERVICIOS PRESTADOR SOLICITAR AL CORREO CAPAUTORIZACIONES@EPSCOMFENALCOVALLE.COM.CO O AL CORREO DE LA COORDINADORA GELOPEZM@EPSCOMFENALCOVALLE.COM.CO,2-NO SE EVIDENCIA RESPUESTAA LAS OBJECCIONES REALIZADAS POR AUDITORIA MEDICA DRA MAIBERLAS CUALES SUMAN $6.433.500,3-PRESTADOR NO CUMPLE CON LO DISPUESTO EN LA RESOLUCION 1885 DE 2018 MIPRES 2.0 NO SE EVIDENCIA ID DE REPORTE DE ENTREGA POR EL MEDICAMENTO NOPBS NUTRENNO SE EVIDENCIA SOPORTE DE ADMINISTRACION, FAVOR VALIDAR Y DAR RESPUESTA A LO REQUERIDO PARA DAR TRAMITE DE PAGO.JENNIFER REBOLLEDO"/>
    <n v="0"/>
    <n v="61517395"/>
    <m/>
    <m/>
    <m/>
    <m/>
    <m/>
    <m/>
    <m/>
    <d v="2021-01-19T00:00:00"/>
    <m/>
    <n v="9"/>
    <m/>
    <s v="SI"/>
    <n v="2"/>
    <n v="21001231"/>
    <n v="20191218"/>
    <n v="61517395"/>
    <n v="0"/>
    <n v="20220831"/>
  </r>
  <r>
    <n v="805027743"/>
    <s v="DUMIAN MEDICAL SAS"/>
    <s v="CMF"/>
    <n v="3171"/>
    <s v="CMF"/>
    <n v="3171"/>
    <m/>
    <s v="CMF_3171"/>
    <s v="805027743_CMF_3171"/>
    <d v="2020-02-25T00:00:00"/>
    <n v="4836239"/>
    <n v="4836239"/>
    <s v="C)Glosas total pendiente por respuesta de IPS"/>
    <x v="5"/>
    <m/>
    <m/>
    <m/>
    <n v="4836239"/>
    <s v="DEVOLUCION"/>
    <s v="OK"/>
    <n v="4836239"/>
    <n v="0"/>
    <n v="0"/>
    <n v="0"/>
    <n v="0"/>
    <m/>
    <n v="4836239"/>
    <s v="SE DEVUELVE FACTURA, FAVOR FACTURAR MEDICAMENTOS NO PBS APARTE, REPORTAR EN LA WEB SERVIS INMUNOGLOBULINA HEPATITIS B,AZITROMICINA MTO CONDICIONADO POR DIAGNOSTICO.GLADYS VIVAS."/>
    <n v="0"/>
    <n v="4836239"/>
    <m/>
    <m/>
    <m/>
    <m/>
    <m/>
    <m/>
    <m/>
    <d v="2021-01-07T00:00:00"/>
    <m/>
    <n v="9"/>
    <m/>
    <s v="SI"/>
    <n v="1"/>
    <n v="21001231"/>
    <n v="20210107"/>
    <n v="4836239"/>
    <n v="0"/>
    <n v="20220831"/>
  </r>
  <r>
    <n v="805027743"/>
    <s v="DUMIAN MEDICAL SAS"/>
    <s v="CMF"/>
    <n v="28213"/>
    <s v="CMF"/>
    <n v="28213"/>
    <m/>
    <s v="CMF_28213"/>
    <s v="805027743_CMF_28213"/>
    <d v="2020-12-15T00:00:00"/>
    <n v="8775"/>
    <n v="8775"/>
    <s v="C)Glosas total pendiente por respuesta de IPS"/>
    <x v="5"/>
    <m/>
    <m/>
    <m/>
    <n v="8775"/>
    <s v="DEVOLUCION"/>
    <s v="OK"/>
    <n v="8775"/>
    <n v="0"/>
    <n v="0"/>
    <n v="0"/>
    <n v="0"/>
    <m/>
    <n v="8775"/>
    <s v="SE DEVUELVE FACTURA NO PBS, NO APTA PARA PAGO NO REPORTADAEN LA WEB SERVICE, NO REPORTADA EN EL MODULO DE FACTURACION.FAVOR REPORTAR PARA CONTINUAR CON EL MODULO DE FACTURACION.GLADYS VIVAS."/>
    <n v="0"/>
    <n v="8775"/>
    <m/>
    <m/>
    <m/>
    <m/>
    <m/>
    <m/>
    <m/>
    <d v="2021-01-08T00:00:00"/>
    <m/>
    <n v="9"/>
    <m/>
    <s v="SI"/>
    <n v="1"/>
    <n v="21001231"/>
    <n v="20210108"/>
    <n v="8775"/>
    <n v="0"/>
    <n v="20220831"/>
  </r>
  <r>
    <n v="805027743"/>
    <s v="DUMIAN MEDICAL SAS"/>
    <s v="CMF"/>
    <n v="51211"/>
    <s v="CMF"/>
    <n v="51211"/>
    <m/>
    <s v="CMF_51211"/>
    <s v="805027743_CMF_51211"/>
    <d v="2021-06-22T00:00:00"/>
    <n v="237330"/>
    <n v="237330"/>
    <s v="C)Glosas total pendiente por respuesta de IPS"/>
    <x v="5"/>
    <m/>
    <m/>
    <m/>
    <n v="237330"/>
    <s v="DEVOLUCION"/>
    <s v="OK"/>
    <n v="237330"/>
    <n v="0"/>
    <n v="0"/>
    <n v="0"/>
    <n v="0"/>
    <m/>
    <n v="237330"/>
    <s v="SE DEVUELVE FACTURA NO POS SE VALIDA NO APTA PARA PAGOVALIDAR CANTIDAD DE ENTREGA, VALOR BRUTO, FECHA DE SUMINISTRRO, CODIGO DE TECNOLOGIA.MILENA"/>
    <n v="0"/>
    <n v="237330"/>
    <m/>
    <m/>
    <m/>
    <m/>
    <m/>
    <m/>
    <m/>
    <d v="2022-01-11T00:00:00"/>
    <m/>
    <n v="9"/>
    <m/>
    <s v="SI"/>
    <n v="1"/>
    <n v="21001231"/>
    <n v="20220111"/>
    <n v="237330"/>
    <n v="0"/>
    <n v="20220831"/>
  </r>
  <r>
    <n v="805027743"/>
    <s v="DUMIAN MEDICAL SAS"/>
    <s v="CMF"/>
    <n v="51213"/>
    <s v="CMF"/>
    <n v="51213"/>
    <m/>
    <s v="CMF_51213"/>
    <s v="805027743_CMF_51213"/>
    <d v="2021-06-22T00:00:00"/>
    <n v="8775"/>
    <n v="8775"/>
    <s v="C)Glosas total pendiente por respuesta de IPS"/>
    <x v="5"/>
    <m/>
    <m/>
    <m/>
    <n v="8775"/>
    <s v="DEVOLUCION"/>
    <s v="OK"/>
    <n v="8775"/>
    <n v="0"/>
    <n v="0"/>
    <n v="0"/>
    <n v="0"/>
    <m/>
    <n v="8775"/>
    <s v="SE DEVUELVE FACTURA NO POS SE VALIDA NO APTA PARA PAGOVALIDAR CANTIDAD DE ENTREGA, VALOR BRUTO, FECHA DE SUMINISTRRO, CODIGO DE TECNOLOGIA.MILENA"/>
    <n v="0"/>
    <n v="8775"/>
    <m/>
    <m/>
    <m/>
    <m/>
    <m/>
    <m/>
    <m/>
    <d v="2022-01-11T00:00:00"/>
    <m/>
    <n v="9"/>
    <m/>
    <s v="SI"/>
    <n v="1"/>
    <n v="21001231"/>
    <n v="20220111"/>
    <n v="8775"/>
    <n v="0"/>
    <n v="20220831"/>
  </r>
  <r>
    <n v="805027743"/>
    <s v="DUMIAN MEDICAL SAS"/>
    <s v="CMF"/>
    <n v="51214"/>
    <s v="CMF"/>
    <n v="51214"/>
    <m/>
    <s v="CMF_51214"/>
    <s v="805027743_CMF_51214"/>
    <d v="2021-06-22T00:00:00"/>
    <n v="70320"/>
    <n v="70320"/>
    <s v="C)Glosas total pendiente por respuesta de IPS"/>
    <x v="5"/>
    <m/>
    <m/>
    <m/>
    <n v="70320"/>
    <s v="DEVOLUCION"/>
    <s v="OK"/>
    <n v="70320"/>
    <n v="0"/>
    <n v="0"/>
    <n v="0"/>
    <n v="0"/>
    <m/>
    <n v="70320"/>
    <s v="SE DEVUELVE FACTURA NO POS SE VALIDA NO APTA PARA PAGO VALIDAR EN WEB SERVICE CANTIDAD DE ENTREGA,FECHA DE SUMINISTRO, CCODIGO DE TECNOLOGIA MILENA"/>
    <n v="0"/>
    <n v="70320"/>
    <m/>
    <m/>
    <m/>
    <m/>
    <m/>
    <m/>
    <m/>
    <d v="2022-01-11T00:00:00"/>
    <m/>
    <n v="9"/>
    <m/>
    <s v="SI"/>
    <n v="1"/>
    <n v="21001231"/>
    <n v="20220111"/>
    <n v="70320"/>
    <n v="0"/>
    <n v="20220831"/>
  </r>
  <r>
    <n v="805027743"/>
    <s v="DUMIAN MEDICAL SAS"/>
    <s v="CMF"/>
    <n v="51215"/>
    <s v="CMF"/>
    <n v="51215"/>
    <m/>
    <s v="CMF_51215"/>
    <s v="805027743_CMF_51215"/>
    <d v="2021-06-22T00:00:00"/>
    <n v="810000"/>
    <n v="810000"/>
    <s v="C)Glosas total pendiente por respuesta de IPS"/>
    <x v="5"/>
    <m/>
    <m/>
    <m/>
    <n v="810000"/>
    <s v="DEVOLUCION"/>
    <s v="OK"/>
    <n v="810000"/>
    <n v="0"/>
    <n v="0"/>
    <n v="0"/>
    <n v="0"/>
    <m/>
    <n v="810000"/>
    <s v="SE DEVUELVE FACTURA NO POS MIPRES 20210511133027695494NO EXITOSO VALIDAR CON EL AREA ENCARGADA OBERVACION EN SISTEMA NO EXITOSO INDICACION INVIMA, GESTIONAR CON EL AREA ENCARGADA.MILENA"/>
    <n v="0"/>
    <n v="810000"/>
    <m/>
    <m/>
    <m/>
    <m/>
    <m/>
    <m/>
    <m/>
    <d v="2022-01-11T00:00:00"/>
    <m/>
    <n v="9"/>
    <m/>
    <s v="SI"/>
    <n v="1"/>
    <n v="21001231"/>
    <n v="20220111"/>
    <n v="810000"/>
    <n v="0"/>
    <n v="20220831"/>
  </r>
  <r>
    <n v="805027743"/>
    <s v="DUMIAN MEDICAL SAS"/>
    <s v="TMA"/>
    <n v="1061030"/>
    <s v="TMA"/>
    <n v="1061030"/>
    <m/>
    <s v="TMA_1061030"/>
    <s v="805027743_TMA_1061030"/>
    <d v="2018-01-17T00:00:00"/>
    <n v="316531"/>
    <n v="316531"/>
    <s v="C)Glosas total pendiente por respuesta de IPS"/>
    <x v="5"/>
    <m/>
    <m/>
    <m/>
    <n v="316531"/>
    <s v="DEVOLUCION"/>
    <s v="OK"/>
    <n v="316531"/>
    <n v="0"/>
    <n v="0"/>
    <n v="0"/>
    <n v="0"/>
    <m/>
    <n v="316531"/>
    <s v="SE SOSTIENE DEVOLUCION NO SE EVIDENCIA AUTORIZACION POR LOSSERVICIOS PRESTADOS , FAVOR SOLICITAR AL CORREO CAPAUTORIZACIONES@EPSCOMFENALCOVALLE.COM.CO,2-LOS SOPORTES QUE ANEXAN ESTAN INCOMPLETOS NO SE EVIDENCIA FACTURA NI DETALLES DE CARGOCOMPLETO, FAVOR VALIDAR Y ANEXAR LO REQUERIDO PARA DAR TRAMITE.JENNIFER REBOLLEDO"/>
    <n v="0"/>
    <n v="316531"/>
    <m/>
    <m/>
    <m/>
    <m/>
    <m/>
    <m/>
    <m/>
    <d v="2018-02-19T00:00:00"/>
    <m/>
    <n v="9"/>
    <m/>
    <s v="SI"/>
    <n v="3"/>
    <n v="21001231"/>
    <n v="20200816"/>
    <n v="316531"/>
    <n v="0"/>
    <n v="20220831"/>
  </r>
  <r>
    <n v="805027743"/>
    <s v="DUMIAN MEDICAL SAS"/>
    <s v="TMA"/>
    <n v="1061607"/>
    <s v="TMA"/>
    <n v="1061607"/>
    <m/>
    <s v="TMA_1061607"/>
    <s v="805027743_TMA_1061607"/>
    <d v="2018-01-17T00:00:00"/>
    <n v="1363200"/>
    <n v="1363200"/>
    <s v="C)Glosas total pendiente por respuesta de IPS"/>
    <x v="5"/>
    <m/>
    <m/>
    <m/>
    <n v="1363200"/>
    <s v="DEVOLUCION"/>
    <s v="OK"/>
    <n v="1363200"/>
    <n v="0"/>
    <n v="0"/>
    <n v="0"/>
    <n v="0"/>
    <m/>
    <n v="1363200"/>
    <s v="SE SOSTIENE DEVOLUCION NO SE EVIDENCIA AUTORIZACION POR LOSSERVICIOS PRESTADOS FAVOR SOLICITAR AL CORREO CAPAUTORIZACIONES@EPSCOMFENALCOVALLE.COM.CO O AL CORREO DE LA COORDINADORAGELOPEZM@EPSCOMFENALCOVALLE.COM.CO , PARA DAR TRAMITE.JENNIFER REBOLLEDO VALDERRAMA."/>
    <n v="0"/>
    <n v="1363200"/>
    <m/>
    <m/>
    <m/>
    <m/>
    <m/>
    <m/>
    <m/>
    <d v="2018-02-19T00:00:00"/>
    <m/>
    <n v="9"/>
    <m/>
    <s v="SI"/>
    <n v="3"/>
    <n v="21001231"/>
    <n v="20200816"/>
    <n v="1363200"/>
    <n v="0"/>
    <n v="20220831"/>
  </r>
  <r>
    <n v="805027743"/>
    <s v="DUMIAN MEDICAL SAS"/>
    <s v="TMA"/>
    <n v="1062237"/>
    <s v="TMA"/>
    <n v="1062237"/>
    <m/>
    <s v="TMA_1062237"/>
    <s v="805027743_TMA_1062237"/>
    <d v="2018-01-18T00:00:00"/>
    <n v="283373"/>
    <n v="283373"/>
    <s v="C)Glosas total pendiente por respuesta de IPS"/>
    <x v="5"/>
    <m/>
    <m/>
    <m/>
    <n v="283373"/>
    <s v="DEVOLUCION"/>
    <s v="OK"/>
    <n v="283373"/>
    <n v="0"/>
    <n v="0"/>
    <n v="0"/>
    <n v="0"/>
    <m/>
    <n v="283373"/>
    <s v="SE SOSTIENE DEVOLUCION NO SE EVIDENCIA AUTORIZACION POR LOSSERVICIOS PRESTADOS FAVOR SOLICITAR AL CORREO CAPAUTORIZACIONES@EPSCOMFENALCOVALLE.COM.CO , O AL CORREO DE LA COORDINADORA GELOPEZM@EPSCOMFENALCOVALLE.COM.CO PARA DAR TRAMITE.JENNIFER REBOLLEDO V."/>
    <n v="0"/>
    <n v="283373"/>
    <m/>
    <m/>
    <m/>
    <m/>
    <m/>
    <m/>
    <m/>
    <d v="2018-02-19T00:00:00"/>
    <m/>
    <n v="9"/>
    <m/>
    <s v="SI"/>
    <n v="3"/>
    <n v="21001231"/>
    <n v="20200816"/>
    <n v="283373"/>
    <n v="0"/>
    <n v="2022083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1DBA7608-FDF2-42CD-934D-786D732F91F3}" name="TablaDinámica1" cacheId="0"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ESTADO">
  <location ref="A3:E10" firstHeaderRow="0" firstDataRow="1" firstDataCol="1"/>
  <pivotFields count="48">
    <pivotField showAll="0"/>
    <pivotField showAll="0"/>
    <pivotField showAll="0"/>
    <pivotField showAll="0"/>
    <pivotField showAll="0"/>
    <pivotField showAll="0"/>
    <pivotField showAll="0"/>
    <pivotField showAll="0"/>
    <pivotField dataField="1" showAll="0"/>
    <pivotField numFmtId="14" showAll="0"/>
    <pivotField numFmtId="176" showAll="0"/>
    <pivotField dataField="1" numFmtId="176" showAll="0"/>
    <pivotField showAll="0"/>
    <pivotField axis="axisRow" showAll="0">
      <items count="8">
        <item x="3"/>
        <item m="1" x="6"/>
        <item x="5"/>
        <item x="0"/>
        <item x="4"/>
        <item x="1"/>
        <item x="2"/>
        <item t="default"/>
      </items>
    </pivotField>
    <pivotField showAll="0"/>
    <pivotField showAll="0"/>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dataField="1"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1">
    <field x="13"/>
  </rowFields>
  <rowItems count="7">
    <i>
      <x/>
    </i>
    <i>
      <x v="2"/>
    </i>
    <i>
      <x v="3"/>
    </i>
    <i>
      <x v="4"/>
    </i>
    <i>
      <x v="5"/>
    </i>
    <i>
      <x v="6"/>
    </i>
    <i t="grand">
      <x/>
    </i>
  </rowItems>
  <colFields count="1">
    <field x="-2"/>
  </colFields>
  <colItems count="4">
    <i>
      <x/>
    </i>
    <i i="1">
      <x v="1"/>
    </i>
    <i i="2">
      <x v="2"/>
    </i>
    <i i="3">
      <x v="3"/>
    </i>
  </colItems>
  <dataFields count="4">
    <dataField name="FACTURAS" fld="8" subtotal="count" baseField="0" baseItem="0"/>
    <dataField name="SALDO FACT IPS " fld="11" baseField="0" baseItem="0" numFmtId="176"/>
    <dataField name="VALOR GLORSA ACEPTADA IPS" fld="24" baseField="0" baseItem="0" numFmtId="176"/>
    <dataField name="VALOR CANCELADO" fld="31" baseField="0" baseItem="0" numFmtId="176"/>
  </dataFields>
  <formats count="3">
    <format dxfId="2">
      <pivotArea outline="0" collapsedLevelsAreSubtotals="1" fieldPosition="0">
        <references count="1">
          <reference field="4294967294" count="3" selected="0">
            <x v="1"/>
            <x v="2"/>
            <x v="3"/>
          </reference>
        </references>
      </pivotArea>
    </format>
    <format dxfId="1">
      <pivotArea outline="0" collapsedLevelsAreSubtotals="1"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name="PivotStyleLight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332444-2A32-43B2-8010-D206E5A95B24}">
  <dimension ref="A1:M53"/>
  <sheetViews>
    <sheetView workbookViewId="0">
      <selection activeCell="J30" sqref="J30"/>
    </sheetView>
  </sheetViews>
  <sheetFormatPr baseColWidth="10" defaultRowHeight="15" x14ac:dyDescent="0.25"/>
  <cols>
    <col min="13" max="13" width="31" bestFit="1" customWidth="1"/>
  </cols>
  <sheetData>
    <row r="1" spans="1:13" ht="56.25" x14ac:dyDescent="0.25">
      <c r="A1" s="55" t="s">
        <v>100</v>
      </c>
      <c r="B1" s="55" t="s">
        <v>101</v>
      </c>
      <c r="C1" s="55" t="s">
        <v>102</v>
      </c>
      <c r="D1" s="52" t="s">
        <v>103</v>
      </c>
      <c r="E1" s="53" t="s">
        <v>104</v>
      </c>
      <c r="F1" s="54" t="s">
        <v>105</v>
      </c>
      <c r="G1" s="54" t="s">
        <v>106</v>
      </c>
      <c r="H1" s="55" t="s">
        <v>107</v>
      </c>
      <c r="I1" s="55" t="s">
        <v>108</v>
      </c>
      <c r="J1" s="55" t="s">
        <v>109</v>
      </c>
      <c r="K1" s="55" t="s">
        <v>110</v>
      </c>
      <c r="L1" s="55" t="s">
        <v>111</v>
      </c>
      <c r="M1" s="55" t="s">
        <v>113</v>
      </c>
    </row>
    <row r="2" spans="1:13" x14ac:dyDescent="0.25">
      <c r="A2" s="34" t="s">
        <v>116</v>
      </c>
      <c r="B2" s="34">
        <v>805027743</v>
      </c>
      <c r="C2" s="34" t="s">
        <v>112</v>
      </c>
      <c r="D2" s="11" t="s">
        <v>29</v>
      </c>
      <c r="E2" s="12">
        <v>1030</v>
      </c>
      <c r="F2" s="13">
        <v>43624</v>
      </c>
      <c r="G2" s="13">
        <v>43801</v>
      </c>
      <c r="H2" s="14">
        <v>94193</v>
      </c>
      <c r="I2" s="15">
        <v>0</v>
      </c>
      <c r="J2" s="34">
        <v>0</v>
      </c>
      <c r="K2" s="34">
        <v>0</v>
      </c>
      <c r="L2" s="34">
        <v>94193</v>
      </c>
      <c r="M2" s="34" t="s">
        <v>114</v>
      </c>
    </row>
    <row r="3" spans="1:13" x14ac:dyDescent="0.25">
      <c r="A3" s="34" t="s">
        <v>116</v>
      </c>
      <c r="B3" s="34">
        <v>805027744</v>
      </c>
      <c r="C3" s="34" t="s">
        <v>112</v>
      </c>
      <c r="D3" s="11" t="s">
        <v>29</v>
      </c>
      <c r="E3" s="12">
        <v>1149</v>
      </c>
      <c r="F3" s="13">
        <v>43626</v>
      </c>
      <c r="G3" s="13">
        <v>43801</v>
      </c>
      <c r="H3" s="14">
        <v>697480</v>
      </c>
      <c r="I3" s="15">
        <v>0</v>
      </c>
      <c r="J3" s="34">
        <v>0</v>
      </c>
      <c r="K3" s="34">
        <v>0</v>
      </c>
      <c r="L3" s="34">
        <v>697480</v>
      </c>
      <c r="M3" s="34" t="s">
        <v>114</v>
      </c>
    </row>
    <row r="4" spans="1:13" x14ac:dyDescent="0.25">
      <c r="A4" s="34" t="s">
        <v>116</v>
      </c>
      <c r="B4" s="34">
        <v>805027745</v>
      </c>
      <c r="C4" s="34" t="s">
        <v>112</v>
      </c>
      <c r="D4" s="11" t="s">
        <v>29</v>
      </c>
      <c r="E4" s="12">
        <v>14586</v>
      </c>
      <c r="F4" s="13">
        <v>43733</v>
      </c>
      <c r="G4" s="13">
        <v>44215</v>
      </c>
      <c r="H4" s="14">
        <v>61517395</v>
      </c>
      <c r="I4" s="15">
        <v>0</v>
      </c>
      <c r="J4" s="34">
        <v>0</v>
      </c>
      <c r="K4" s="34">
        <v>0</v>
      </c>
      <c r="L4" s="34">
        <v>61517395</v>
      </c>
      <c r="M4" s="34" t="s">
        <v>114</v>
      </c>
    </row>
    <row r="5" spans="1:13" x14ac:dyDescent="0.25">
      <c r="A5" s="34" t="s">
        <v>116</v>
      </c>
      <c r="B5" s="34">
        <v>805027746</v>
      </c>
      <c r="C5" s="34" t="s">
        <v>112</v>
      </c>
      <c r="D5" s="11" t="s">
        <v>33</v>
      </c>
      <c r="E5" s="12">
        <v>28213</v>
      </c>
      <c r="F5" s="13">
        <v>44180</v>
      </c>
      <c r="G5" s="13">
        <v>44204</v>
      </c>
      <c r="H5" s="14">
        <v>8775</v>
      </c>
      <c r="I5" s="15">
        <v>0</v>
      </c>
      <c r="J5" s="34">
        <v>0</v>
      </c>
      <c r="K5" s="34">
        <v>0</v>
      </c>
      <c r="L5" s="34">
        <v>8775</v>
      </c>
      <c r="M5" s="34" t="s">
        <v>114</v>
      </c>
    </row>
    <row r="6" spans="1:13" x14ac:dyDescent="0.25">
      <c r="A6" s="34" t="s">
        <v>116</v>
      </c>
      <c r="B6" s="34">
        <v>805027747</v>
      </c>
      <c r="C6" s="34" t="s">
        <v>112</v>
      </c>
      <c r="D6" s="11" t="s">
        <v>33</v>
      </c>
      <c r="E6" s="12">
        <v>3171</v>
      </c>
      <c r="F6" s="13">
        <v>43886</v>
      </c>
      <c r="G6" s="13">
        <v>44203</v>
      </c>
      <c r="H6" s="14">
        <v>4836239</v>
      </c>
      <c r="I6" s="15">
        <v>0</v>
      </c>
      <c r="J6" s="34">
        <v>0</v>
      </c>
      <c r="K6" s="34">
        <v>0</v>
      </c>
      <c r="L6" s="34">
        <v>4836239</v>
      </c>
      <c r="M6" s="34" t="s">
        <v>114</v>
      </c>
    </row>
    <row r="7" spans="1:13" x14ac:dyDescent="0.25">
      <c r="A7" s="34" t="s">
        <v>116</v>
      </c>
      <c r="B7" s="34">
        <v>805027748</v>
      </c>
      <c r="C7" s="34" t="s">
        <v>112</v>
      </c>
      <c r="D7" s="11" t="s">
        <v>33</v>
      </c>
      <c r="E7" s="12">
        <v>33939</v>
      </c>
      <c r="F7" s="13">
        <v>44233</v>
      </c>
      <c r="G7" s="13">
        <v>44251</v>
      </c>
      <c r="H7" s="14">
        <v>595330</v>
      </c>
      <c r="I7" s="15">
        <v>0</v>
      </c>
      <c r="J7" s="34">
        <v>0</v>
      </c>
      <c r="K7" s="34">
        <v>0</v>
      </c>
      <c r="L7" s="34">
        <v>595330</v>
      </c>
      <c r="M7" s="34" t="s">
        <v>114</v>
      </c>
    </row>
    <row r="8" spans="1:13" x14ac:dyDescent="0.25">
      <c r="A8" s="34" t="s">
        <v>116</v>
      </c>
      <c r="B8" s="34">
        <v>805027749</v>
      </c>
      <c r="C8" s="34" t="s">
        <v>112</v>
      </c>
      <c r="D8" s="11" t="s">
        <v>33</v>
      </c>
      <c r="E8" s="12">
        <v>33949</v>
      </c>
      <c r="F8" s="13">
        <v>44234</v>
      </c>
      <c r="G8" s="13">
        <v>44251</v>
      </c>
      <c r="H8" s="14">
        <v>59700</v>
      </c>
      <c r="I8" s="15">
        <v>0</v>
      </c>
      <c r="J8" s="34">
        <v>0</v>
      </c>
      <c r="K8" s="34">
        <v>0</v>
      </c>
      <c r="L8" s="34">
        <v>59700</v>
      </c>
      <c r="M8" s="34" t="s">
        <v>114</v>
      </c>
    </row>
    <row r="9" spans="1:13" x14ac:dyDescent="0.25">
      <c r="A9" s="34" t="s">
        <v>116</v>
      </c>
      <c r="B9" s="34">
        <v>805027750</v>
      </c>
      <c r="C9" s="34" t="s">
        <v>112</v>
      </c>
      <c r="D9" s="11" t="s">
        <v>33</v>
      </c>
      <c r="E9" s="12">
        <v>36376</v>
      </c>
      <c r="F9" s="13">
        <v>44251</v>
      </c>
      <c r="G9" s="13">
        <v>44264</v>
      </c>
      <c r="H9" s="14">
        <v>16381110</v>
      </c>
      <c r="I9" s="15">
        <v>0</v>
      </c>
      <c r="J9" s="34">
        <v>0</v>
      </c>
      <c r="K9" s="34">
        <v>0</v>
      </c>
      <c r="L9" s="34">
        <v>16381110</v>
      </c>
      <c r="M9" s="34" t="s">
        <v>114</v>
      </c>
    </row>
    <row r="10" spans="1:13" x14ac:dyDescent="0.25">
      <c r="A10" s="34" t="s">
        <v>116</v>
      </c>
      <c r="B10" s="34">
        <v>805027751</v>
      </c>
      <c r="C10" s="34" t="s">
        <v>112</v>
      </c>
      <c r="D10" s="11" t="s">
        <v>33</v>
      </c>
      <c r="E10" s="12">
        <v>40785</v>
      </c>
      <c r="F10" s="13">
        <v>44285</v>
      </c>
      <c r="G10" s="13">
        <v>44319</v>
      </c>
      <c r="H10" s="14">
        <v>372544</v>
      </c>
      <c r="I10" s="15">
        <v>0</v>
      </c>
      <c r="J10" s="34">
        <v>0</v>
      </c>
      <c r="K10" s="34">
        <v>0</v>
      </c>
      <c r="L10" s="34">
        <v>372544</v>
      </c>
      <c r="M10" s="34" t="s">
        <v>114</v>
      </c>
    </row>
    <row r="11" spans="1:13" x14ac:dyDescent="0.25">
      <c r="A11" s="34" t="s">
        <v>116</v>
      </c>
      <c r="B11" s="34">
        <v>805027752</v>
      </c>
      <c r="C11" s="34" t="s">
        <v>112</v>
      </c>
      <c r="D11" s="11" t="s">
        <v>33</v>
      </c>
      <c r="E11" s="12">
        <v>41193</v>
      </c>
      <c r="F11" s="13">
        <v>44288</v>
      </c>
      <c r="G11" s="13">
        <v>44319</v>
      </c>
      <c r="H11" s="14">
        <v>172013</v>
      </c>
      <c r="I11" s="15">
        <v>0</v>
      </c>
      <c r="J11" s="34">
        <v>0</v>
      </c>
      <c r="K11" s="34">
        <v>0</v>
      </c>
      <c r="L11" s="34">
        <v>172013</v>
      </c>
      <c r="M11" s="34" t="s">
        <v>114</v>
      </c>
    </row>
    <row r="12" spans="1:13" x14ac:dyDescent="0.25">
      <c r="A12" s="34" t="s">
        <v>116</v>
      </c>
      <c r="B12" s="34">
        <v>805027753</v>
      </c>
      <c r="C12" s="34" t="s">
        <v>112</v>
      </c>
      <c r="D12" s="11" t="s">
        <v>33</v>
      </c>
      <c r="E12" s="12">
        <v>41969</v>
      </c>
      <c r="F12" s="13">
        <v>44294</v>
      </c>
      <c r="G12" s="13">
        <v>44319</v>
      </c>
      <c r="H12" s="14">
        <v>168210</v>
      </c>
      <c r="I12" s="15">
        <v>0</v>
      </c>
      <c r="J12" s="34">
        <v>0</v>
      </c>
      <c r="K12" s="34">
        <v>0</v>
      </c>
      <c r="L12" s="34">
        <v>168210</v>
      </c>
      <c r="M12" s="34" t="s">
        <v>114</v>
      </c>
    </row>
    <row r="13" spans="1:13" x14ac:dyDescent="0.25">
      <c r="A13" s="34" t="s">
        <v>116</v>
      </c>
      <c r="B13" s="34">
        <v>805027754</v>
      </c>
      <c r="C13" s="34" t="s">
        <v>112</v>
      </c>
      <c r="D13" s="11" t="s">
        <v>33</v>
      </c>
      <c r="E13" s="12">
        <v>42772</v>
      </c>
      <c r="F13" s="13">
        <v>44299</v>
      </c>
      <c r="G13" s="13">
        <v>44378</v>
      </c>
      <c r="H13" s="14">
        <v>149624</v>
      </c>
      <c r="I13" s="15">
        <v>0</v>
      </c>
      <c r="J13" s="34">
        <v>0</v>
      </c>
      <c r="K13" s="34">
        <v>0</v>
      </c>
      <c r="L13" s="34">
        <v>149624</v>
      </c>
      <c r="M13" s="34" t="s">
        <v>114</v>
      </c>
    </row>
    <row r="14" spans="1:13" x14ac:dyDescent="0.25">
      <c r="A14" s="34" t="s">
        <v>116</v>
      </c>
      <c r="B14" s="34">
        <v>805027755</v>
      </c>
      <c r="C14" s="34" t="s">
        <v>112</v>
      </c>
      <c r="D14" s="11" t="s">
        <v>33</v>
      </c>
      <c r="E14" s="12">
        <v>48941</v>
      </c>
      <c r="F14" s="13">
        <v>44349</v>
      </c>
      <c r="G14" s="13">
        <v>44378</v>
      </c>
      <c r="H14" s="14">
        <v>9835392</v>
      </c>
      <c r="I14" s="15">
        <v>0</v>
      </c>
      <c r="J14" s="34">
        <v>0</v>
      </c>
      <c r="K14" s="34">
        <v>0</v>
      </c>
      <c r="L14" s="34">
        <v>9835392</v>
      </c>
      <c r="M14" s="34" t="s">
        <v>114</v>
      </c>
    </row>
    <row r="15" spans="1:13" x14ac:dyDescent="0.25">
      <c r="A15" s="34" t="s">
        <v>116</v>
      </c>
      <c r="B15" s="34">
        <v>805027756</v>
      </c>
      <c r="C15" s="34" t="s">
        <v>112</v>
      </c>
      <c r="D15" s="11" t="s">
        <v>33</v>
      </c>
      <c r="E15" s="12">
        <v>48943</v>
      </c>
      <c r="F15" s="13">
        <v>44349</v>
      </c>
      <c r="G15" s="13">
        <v>44378</v>
      </c>
      <c r="H15" s="14">
        <v>1578188</v>
      </c>
      <c r="I15" s="15">
        <v>0</v>
      </c>
      <c r="J15" s="34">
        <v>0</v>
      </c>
      <c r="K15" s="34">
        <v>0</v>
      </c>
      <c r="L15" s="34">
        <v>1578188</v>
      </c>
      <c r="M15" s="34" t="s">
        <v>114</v>
      </c>
    </row>
    <row r="16" spans="1:13" x14ac:dyDescent="0.25">
      <c r="A16" s="34" t="s">
        <v>116</v>
      </c>
      <c r="B16" s="34">
        <v>805027757</v>
      </c>
      <c r="C16" s="34" t="s">
        <v>112</v>
      </c>
      <c r="D16" s="11" t="s">
        <v>33</v>
      </c>
      <c r="E16" s="12">
        <v>48944</v>
      </c>
      <c r="F16" s="13">
        <v>44349</v>
      </c>
      <c r="G16" s="13">
        <v>44378</v>
      </c>
      <c r="H16" s="14">
        <v>36882720</v>
      </c>
      <c r="I16" s="15">
        <v>0</v>
      </c>
      <c r="J16" s="34">
        <v>0</v>
      </c>
      <c r="K16" s="34">
        <v>0</v>
      </c>
      <c r="L16" s="34">
        <v>36882720</v>
      </c>
      <c r="M16" s="34" t="s">
        <v>114</v>
      </c>
    </row>
    <row r="17" spans="1:13" x14ac:dyDescent="0.25">
      <c r="A17" s="34" t="s">
        <v>116</v>
      </c>
      <c r="B17" s="34">
        <v>805027758</v>
      </c>
      <c r="C17" s="34" t="s">
        <v>112</v>
      </c>
      <c r="D17" s="11" t="s">
        <v>33</v>
      </c>
      <c r="E17" s="12">
        <v>48947</v>
      </c>
      <c r="F17" s="13">
        <v>44349</v>
      </c>
      <c r="G17" s="13">
        <v>44378</v>
      </c>
      <c r="H17" s="14">
        <v>9048507</v>
      </c>
      <c r="I17" s="15">
        <v>0</v>
      </c>
      <c r="J17" s="34">
        <v>0</v>
      </c>
      <c r="K17" s="34">
        <v>0</v>
      </c>
      <c r="L17" s="34">
        <v>9048507</v>
      </c>
      <c r="M17" s="34" t="s">
        <v>114</v>
      </c>
    </row>
    <row r="18" spans="1:13" x14ac:dyDescent="0.25">
      <c r="A18" s="34" t="s">
        <v>116</v>
      </c>
      <c r="B18" s="34">
        <v>805027759</v>
      </c>
      <c r="C18" s="34" t="s">
        <v>112</v>
      </c>
      <c r="D18" s="10" t="s">
        <v>33</v>
      </c>
      <c r="E18" s="10">
        <v>71651</v>
      </c>
      <c r="F18" s="16">
        <v>44517</v>
      </c>
      <c r="G18" s="16">
        <v>44551</v>
      </c>
      <c r="H18" s="34">
        <v>9563635</v>
      </c>
      <c r="I18" s="34">
        <v>252000</v>
      </c>
      <c r="J18" s="34">
        <v>0</v>
      </c>
      <c r="K18" s="34"/>
      <c r="L18" s="34">
        <v>9311635</v>
      </c>
      <c r="M18" s="34" t="s">
        <v>114</v>
      </c>
    </row>
    <row r="19" spans="1:13" x14ac:dyDescent="0.25">
      <c r="A19" s="34" t="s">
        <v>116</v>
      </c>
      <c r="B19" s="34">
        <v>805027760</v>
      </c>
      <c r="C19" s="34" t="s">
        <v>112</v>
      </c>
      <c r="D19" s="11" t="s">
        <v>49</v>
      </c>
      <c r="E19" s="12">
        <v>1577</v>
      </c>
      <c r="F19" s="13">
        <v>39932</v>
      </c>
      <c r="G19" s="13">
        <v>39945</v>
      </c>
      <c r="H19" s="14">
        <v>13008797</v>
      </c>
      <c r="I19" s="15">
        <v>0</v>
      </c>
      <c r="J19" s="34">
        <v>11289811</v>
      </c>
      <c r="K19" s="34">
        <v>823400</v>
      </c>
      <c r="L19" s="34">
        <v>895586</v>
      </c>
      <c r="M19" s="34" t="s">
        <v>115</v>
      </c>
    </row>
    <row r="20" spans="1:13" x14ac:dyDescent="0.25">
      <c r="A20" s="34" t="s">
        <v>116</v>
      </c>
      <c r="B20" s="34">
        <v>805027761</v>
      </c>
      <c r="C20" s="34" t="s">
        <v>112</v>
      </c>
      <c r="D20" s="11" t="s">
        <v>51</v>
      </c>
      <c r="E20" s="12">
        <v>137434</v>
      </c>
      <c r="F20" s="13">
        <v>41663</v>
      </c>
      <c r="G20" s="13">
        <v>41674</v>
      </c>
      <c r="H20" s="14">
        <v>58980</v>
      </c>
      <c r="I20" s="15">
        <v>0</v>
      </c>
      <c r="J20" s="34">
        <v>53430</v>
      </c>
      <c r="K20" s="34">
        <v>0</v>
      </c>
      <c r="L20" s="34">
        <v>5550</v>
      </c>
      <c r="M20" s="34" t="s">
        <v>114</v>
      </c>
    </row>
    <row r="21" spans="1:13" x14ac:dyDescent="0.25">
      <c r="A21" s="34" t="s">
        <v>116</v>
      </c>
      <c r="B21" s="34">
        <v>805027762</v>
      </c>
      <c r="C21" s="34" t="s">
        <v>112</v>
      </c>
      <c r="D21" s="11" t="s">
        <v>51</v>
      </c>
      <c r="E21" s="12">
        <v>1440537</v>
      </c>
      <c r="F21" s="13">
        <v>43599</v>
      </c>
      <c r="G21" s="13">
        <v>43801</v>
      </c>
      <c r="H21" s="14">
        <v>884462</v>
      </c>
      <c r="I21" s="15">
        <v>0</v>
      </c>
      <c r="J21" s="34">
        <v>0</v>
      </c>
      <c r="K21" s="34">
        <v>0</v>
      </c>
      <c r="L21" s="34">
        <v>884462</v>
      </c>
      <c r="M21" s="34" t="s">
        <v>114</v>
      </c>
    </row>
    <row r="22" spans="1:13" x14ac:dyDescent="0.25">
      <c r="A22" s="34" t="s">
        <v>116</v>
      </c>
      <c r="B22" s="34">
        <v>805027763</v>
      </c>
      <c r="C22" s="34" t="s">
        <v>112</v>
      </c>
      <c r="D22" s="11" t="s">
        <v>51</v>
      </c>
      <c r="E22" s="12">
        <v>1449811</v>
      </c>
      <c r="F22" s="13">
        <v>43608</v>
      </c>
      <c r="G22" s="13">
        <v>43801</v>
      </c>
      <c r="H22" s="14">
        <v>3791913</v>
      </c>
      <c r="I22" s="15">
        <v>0</v>
      </c>
      <c r="J22" s="34">
        <v>0</v>
      </c>
      <c r="K22" s="34">
        <v>0</v>
      </c>
      <c r="L22" s="34">
        <v>3791913</v>
      </c>
      <c r="M22" s="34" t="s">
        <v>114</v>
      </c>
    </row>
    <row r="23" spans="1:13" x14ac:dyDescent="0.25">
      <c r="A23" s="34" t="s">
        <v>116</v>
      </c>
      <c r="B23" s="34">
        <v>805027764</v>
      </c>
      <c r="C23" s="34" t="s">
        <v>112</v>
      </c>
      <c r="D23" s="11" t="s">
        <v>51</v>
      </c>
      <c r="E23" s="12">
        <v>401056</v>
      </c>
      <c r="F23" s="13">
        <v>42201</v>
      </c>
      <c r="G23" s="13">
        <v>42235</v>
      </c>
      <c r="H23" s="14">
        <v>60085</v>
      </c>
      <c r="I23" s="15">
        <v>0</v>
      </c>
      <c r="J23" s="34">
        <v>0</v>
      </c>
      <c r="K23" s="34">
        <v>0</v>
      </c>
      <c r="L23" s="34">
        <v>60085</v>
      </c>
      <c r="M23" s="34" t="s">
        <v>114</v>
      </c>
    </row>
    <row r="24" spans="1:13" x14ac:dyDescent="0.25">
      <c r="A24" s="34" t="s">
        <v>116</v>
      </c>
      <c r="B24" s="34">
        <v>805027765</v>
      </c>
      <c r="C24" s="34" t="s">
        <v>112</v>
      </c>
      <c r="D24" s="11" t="s">
        <v>51</v>
      </c>
      <c r="E24" s="12">
        <v>870634</v>
      </c>
      <c r="F24" s="13">
        <v>42820</v>
      </c>
      <c r="G24" s="13">
        <v>43068</v>
      </c>
      <c r="H24" s="14">
        <v>737128</v>
      </c>
      <c r="I24" s="15">
        <v>0</v>
      </c>
      <c r="J24" s="34">
        <v>0</v>
      </c>
      <c r="K24" s="34">
        <v>0</v>
      </c>
      <c r="L24" s="34">
        <v>737128</v>
      </c>
      <c r="M24" s="34" t="s">
        <v>114</v>
      </c>
    </row>
    <row r="25" spans="1:13" x14ac:dyDescent="0.25">
      <c r="A25" s="34" t="s">
        <v>116</v>
      </c>
      <c r="B25" s="34">
        <v>805027766</v>
      </c>
      <c r="C25" s="34" t="s">
        <v>112</v>
      </c>
      <c r="D25" s="10" t="s">
        <v>33</v>
      </c>
      <c r="E25" s="10">
        <v>51211</v>
      </c>
      <c r="F25" s="16">
        <v>44369</v>
      </c>
      <c r="G25" s="13">
        <v>44572</v>
      </c>
      <c r="H25" s="34">
        <v>237330</v>
      </c>
      <c r="I25" s="34">
        <v>0</v>
      </c>
      <c r="J25" s="34">
        <v>0</v>
      </c>
      <c r="K25" s="34">
        <v>0</v>
      </c>
      <c r="L25" s="34">
        <v>237330</v>
      </c>
      <c r="M25" s="34" t="s">
        <v>114</v>
      </c>
    </row>
    <row r="26" spans="1:13" x14ac:dyDescent="0.25">
      <c r="A26" s="34" t="s">
        <v>116</v>
      </c>
      <c r="B26" s="34">
        <v>805027767</v>
      </c>
      <c r="C26" s="34" t="s">
        <v>112</v>
      </c>
      <c r="D26" s="10" t="s">
        <v>33</v>
      </c>
      <c r="E26" s="10">
        <v>51213</v>
      </c>
      <c r="F26" s="16">
        <v>44369</v>
      </c>
      <c r="G26" s="13">
        <v>44572</v>
      </c>
      <c r="H26" s="34">
        <v>8775</v>
      </c>
      <c r="I26" s="34">
        <v>0</v>
      </c>
      <c r="J26" s="34">
        <v>0</v>
      </c>
      <c r="K26" s="34">
        <v>0</v>
      </c>
      <c r="L26" s="34">
        <v>8775</v>
      </c>
      <c r="M26" s="34" t="s">
        <v>114</v>
      </c>
    </row>
    <row r="27" spans="1:13" x14ac:dyDescent="0.25">
      <c r="A27" s="34" t="s">
        <v>116</v>
      </c>
      <c r="B27" s="34">
        <v>805027768</v>
      </c>
      <c r="C27" s="34" t="s">
        <v>112</v>
      </c>
      <c r="D27" s="10" t="s">
        <v>33</v>
      </c>
      <c r="E27" s="10">
        <v>51214</v>
      </c>
      <c r="F27" s="16">
        <v>44369</v>
      </c>
      <c r="G27" s="13">
        <v>44572</v>
      </c>
      <c r="H27" s="34">
        <v>70320</v>
      </c>
      <c r="I27" s="34">
        <v>0</v>
      </c>
      <c r="J27" s="34">
        <v>0</v>
      </c>
      <c r="K27" s="34">
        <v>0</v>
      </c>
      <c r="L27" s="34">
        <v>70320</v>
      </c>
      <c r="M27" s="34" t="s">
        <v>114</v>
      </c>
    </row>
    <row r="28" spans="1:13" x14ac:dyDescent="0.25">
      <c r="A28" s="34" t="s">
        <v>116</v>
      </c>
      <c r="B28" s="34">
        <v>805027769</v>
      </c>
      <c r="C28" s="34" t="s">
        <v>112</v>
      </c>
      <c r="D28" s="10" t="s">
        <v>33</v>
      </c>
      <c r="E28" s="10">
        <v>51215</v>
      </c>
      <c r="F28" s="16">
        <v>44369</v>
      </c>
      <c r="G28" s="13">
        <v>44572</v>
      </c>
      <c r="H28" s="34">
        <v>810000</v>
      </c>
      <c r="I28" s="34">
        <v>0</v>
      </c>
      <c r="J28" s="34">
        <v>0</v>
      </c>
      <c r="K28" s="34">
        <v>0</v>
      </c>
      <c r="L28" s="34">
        <v>810000</v>
      </c>
      <c r="M28" s="34" t="s">
        <v>114</v>
      </c>
    </row>
    <row r="29" spans="1:13" x14ac:dyDescent="0.25">
      <c r="A29" s="39" t="s">
        <v>116</v>
      </c>
      <c r="B29" s="39">
        <v>805027770</v>
      </c>
      <c r="C29" s="39" t="s">
        <v>112</v>
      </c>
      <c r="D29" s="37" t="s">
        <v>51</v>
      </c>
      <c r="E29" s="37">
        <v>1091618</v>
      </c>
      <c r="F29" s="38">
        <v>43151</v>
      </c>
      <c r="G29" s="38">
        <v>44121</v>
      </c>
      <c r="H29" s="39">
        <v>5082240</v>
      </c>
      <c r="I29" s="39">
        <v>0</v>
      </c>
      <c r="J29" s="39">
        <v>0</v>
      </c>
      <c r="K29" s="39">
        <v>0</v>
      </c>
      <c r="L29" s="39">
        <v>5082240</v>
      </c>
      <c r="M29" s="39" t="s">
        <v>114</v>
      </c>
    </row>
    <row r="30" spans="1:13" x14ac:dyDescent="0.25">
      <c r="A30" s="20" t="s">
        <v>116</v>
      </c>
      <c r="B30" s="20">
        <v>805027771</v>
      </c>
      <c r="C30" s="20" t="s">
        <v>112</v>
      </c>
      <c r="D30" s="17" t="s">
        <v>64</v>
      </c>
      <c r="E30" s="17">
        <v>119</v>
      </c>
      <c r="F30" s="41">
        <v>40285</v>
      </c>
      <c r="G30" s="18">
        <v>40288</v>
      </c>
      <c r="H30" s="19">
        <v>6534217</v>
      </c>
      <c r="I30" s="20">
        <v>0</v>
      </c>
      <c r="J30" s="20">
        <v>5157147</v>
      </c>
      <c r="K30" s="21">
        <v>98600</v>
      </c>
      <c r="L30" s="20">
        <v>1278470</v>
      </c>
      <c r="M30" s="20" t="s">
        <v>115</v>
      </c>
    </row>
    <row r="31" spans="1:13" x14ac:dyDescent="0.25">
      <c r="A31" s="20" t="s">
        <v>116</v>
      </c>
      <c r="B31" s="20">
        <v>805027772</v>
      </c>
      <c r="C31" s="20" t="s">
        <v>112</v>
      </c>
      <c r="D31" s="17" t="s">
        <v>64</v>
      </c>
      <c r="E31" s="17">
        <v>3145</v>
      </c>
      <c r="F31" s="41">
        <v>41353</v>
      </c>
      <c r="G31" s="18">
        <v>41381</v>
      </c>
      <c r="H31" s="19">
        <v>2967661</v>
      </c>
      <c r="I31" s="20">
        <v>120000</v>
      </c>
      <c r="J31" s="20">
        <v>2797058</v>
      </c>
      <c r="K31" s="21">
        <v>0</v>
      </c>
      <c r="L31" s="20">
        <v>50603</v>
      </c>
      <c r="M31" s="20" t="s">
        <v>114</v>
      </c>
    </row>
    <row r="32" spans="1:13" x14ac:dyDescent="0.25">
      <c r="A32" s="20" t="s">
        <v>116</v>
      </c>
      <c r="B32" s="20">
        <v>805027773</v>
      </c>
      <c r="C32" s="20" t="s">
        <v>112</v>
      </c>
      <c r="D32" s="17" t="s">
        <v>51</v>
      </c>
      <c r="E32" s="17">
        <v>147541</v>
      </c>
      <c r="F32" s="41">
        <v>41692</v>
      </c>
      <c r="G32" s="18">
        <v>41712</v>
      </c>
      <c r="H32" s="19">
        <v>144391</v>
      </c>
      <c r="I32" s="20">
        <v>0</v>
      </c>
      <c r="J32" s="20">
        <v>0</v>
      </c>
      <c r="K32" s="21">
        <v>0</v>
      </c>
      <c r="L32" s="20">
        <v>144391</v>
      </c>
      <c r="M32" s="20" t="s">
        <v>115</v>
      </c>
    </row>
    <row r="33" spans="1:13" x14ac:dyDescent="0.25">
      <c r="A33" s="20" t="s">
        <v>116</v>
      </c>
      <c r="B33" s="20">
        <v>805027774</v>
      </c>
      <c r="C33" s="20" t="s">
        <v>112</v>
      </c>
      <c r="D33" s="17" t="s">
        <v>51</v>
      </c>
      <c r="E33" s="17">
        <v>149964</v>
      </c>
      <c r="F33" s="41">
        <v>41698</v>
      </c>
      <c r="G33" s="18">
        <v>41712</v>
      </c>
      <c r="H33" s="19">
        <v>49816</v>
      </c>
      <c r="I33" s="20">
        <v>0</v>
      </c>
      <c r="J33" s="20">
        <v>0</v>
      </c>
      <c r="K33" s="21">
        <v>0</v>
      </c>
      <c r="L33" s="20">
        <v>49816</v>
      </c>
      <c r="M33" s="20" t="s">
        <v>115</v>
      </c>
    </row>
    <row r="34" spans="1:13" x14ac:dyDescent="0.25">
      <c r="A34" s="20" t="s">
        <v>116</v>
      </c>
      <c r="B34" s="20">
        <v>805027775</v>
      </c>
      <c r="C34" s="20" t="s">
        <v>112</v>
      </c>
      <c r="D34" s="17" t="s">
        <v>51</v>
      </c>
      <c r="E34" s="17">
        <v>175796</v>
      </c>
      <c r="F34" s="41">
        <v>41758</v>
      </c>
      <c r="G34" s="18">
        <v>41859</v>
      </c>
      <c r="H34" s="19">
        <v>1953284</v>
      </c>
      <c r="I34" s="20">
        <v>0</v>
      </c>
      <c r="J34" s="20">
        <v>0</v>
      </c>
      <c r="K34" s="21">
        <v>0</v>
      </c>
      <c r="L34" s="20">
        <v>1953284</v>
      </c>
      <c r="M34" s="20" t="s">
        <v>115</v>
      </c>
    </row>
    <row r="35" spans="1:13" x14ac:dyDescent="0.25">
      <c r="A35" s="20" t="s">
        <v>116</v>
      </c>
      <c r="B35" s="20">
        <v>805027776</v>
      </c>
      <c r="C35" s="20" t="s">
        <v>112</v>
      </c>
      <c r="D35" s="17" t="s">
        <v>51</v>
      </c>
      <c r="E35" s="17">
        <v>191577</v>
      </c>
      <c r="F35" s="41">
        <v>41793</v>
      </c>
      <c r="G35" s="18">
        <v>41859</v>
      </c>
      <c r="H35" s="19">
        <v>342890</v>
      </c>
      <c r="I35" s="20">
        <v>0</v>
      </c>
      <c r="J35" s="20">
        <v>0</v>
      </c>
      <c r="K35" s="21">
        <v>0</v>
      </c>
      <c r="L35" s="20">
        <v>342890</v>
      </c>
      <c r="M35" s="20" t="s">
        <v>115</v>
      </c>
    </row>
    <row r="36" spans="1:13" x14ac:dyDescent="0.25">
      <c r="A36" s="20" t="s">
        <v>116</v>
      </c>
      <c r="B36" s="20">
        <v>805027777</v>
      </c>
      <c r="C36" s="20" t="s">
        <v>112</v>
      </c>
      <c r="D36" s="17" t="s">
        <v>51</v>
      </c>
      <c r="E36" s="17">
        <v>215270</v>
      </c>
      <c r="F36" s="41">
        <v>41842</v>
      </c>
      <c r="G36" s="18">
        <v>41859</v>
      </c>
      <c r="H36" s="19">
        <v>65100</v>
      </c>
      <c r="I36" s="20">
        <v>0</v>
      </c>
      <c r="J36" s="20">
        <v>0</v>
      </c>
      <c r="K36" s="21">
        <v>0</v>
      </c>
      <c r="L36" s="20">
        <v>65100</v>
      </c>
      <c r="M36" s="20" t="s">
        <v>115</v>
      </c>
    </row>
    <row r="37" spans="1:13" x14ac:dyDescent="0.25">
      <c r="A37" s="20" t="s">
        <v>116</v>
      </c>
      <c r="B37" s="20">
        <v>805027778</v>
      </c>
      <c r="C37" s="20" t="s">
        <v>112</v>
      </c>
      <c r="D37" s="17" t="s">
        <v>51</v>
      </c>
      <c r="E37" s="17">
        <v>222755</v>
      </c>
      <c r="F37" s="41">
        <v>41855</v>
      </c>
      <c r="G37" s="18">
        <v>41859</v>
      </c>
      <c r="H37" s="19">
        <v>82015</v>
      </c>
      <c r="I37" s="20">
        <v>0</v>
      </c>
      <c r="J37" s="20">
        <v>0</v>
      </c>
      <c r="K37" s="21">
        <v>0</v>
      </c>
      <c r="L37" s="20">
        <v>82015</v>
      </c>
      <c r="M37" s="20" t="s">
        <v>115</v>
      </c>
    </row>
    <row r="38" spans="1:13" x14ac:dyDescent="0.25">
      <c r="A38" s="20" t="s">
        <v>116</v>
      </c>
      <c r="B38" s="20">
        <v>805027779</v>
      </c>
      <c r="C38" s="20" t="s">
        <v>112</v>
      </c>
      <c r="D38" s="17" t="s">
        <v>51</v>
      </c>
      <c r="E38" s="17">
        <v>1061030</v>
      </c>
      <c r="F38" s="41">
        <v>43117</v>
      </c>
      <c r="G38" s="18">
        <v>43150</v>
      </c>
      <c r="H38" s="19">
        <v>316531</v>
      </c>
      <c r="I38" s="20">
        <v>0</v>
      </c>
      <c r="J38" s="20">
        <v>0</v>
      </c>
      <c r="K38" s="21">
        <v>0</v>
      </c>
      <c r="L38" s="20">
        <v>316531</v>
      </c>
      <c r="M38" s="20" t="s">
        <v>115</v>
      </c>
    </row>
    <row r="39" spans="1:13" x14ac:dyDescent="0.25">
      <c r="A39" s="20" t="s">
        <v>116</v>
      </c>
      <c r="B39" s="20">
        <v>805027780</v>
      </c>
      <c r="C39" s="20" t="s">
        <v>112</v>
      </c>
      <c r="D39" s="17" t="s">
        <v>51</v>
      </c>
      <c r="E39" s="17">
        <v>1061607</v>
      </c>
      <c r="F39" s="41">
        <v>43117</v>
      </c>
      <c r="G39" s="18">
        <v>43150</v>
      </c>
      <c r="H39" s="19">
        <v>1363200</v>
      </c>
      <c r="I39" s="20">
        <v>0</v>
      </c>
      <c r="J39" s="20">
        <v>0</v>
      </c>
      <c r="K39" s="21">
        <v>0</v>
      </c>
      <c r="L39" s="20">
        <v>1363200</v>
      </c>
      <c r="M39" s="20" t="s">
        <v>115</v>
      </c>
    </row>
    <row r="40" spans="1:13" x14ac:dyDescent="0.25">
      <c r="A40" s="20" t="s">
        <v>116</v>
      </c>
      <c r="B40" s="20">
        <v>805027781</v>
      </c>
      <c r="C40" s="20" t="s">
        <v>112</v>
      </c>
      <c r="D40" s="17" t="s">
        <v>51</v>
      </c>
      <c r="E40" s="17">
        <v>1062237</v>
      </c>
      <c r="F40" s="41">
        <v>43118</v>
      </c>
      <c r="G40" s="18">
        <v>43150</v>
      </c>
      <c r="H40" s="19">
        <v>283373</v>
      </c>
      <c r="I40" s="20">
        <v>0</v>
      </c>
      <c r="J40" s="20">
        <v>0</v>
      </c>
      <c r="K40" s="21">
        <v>0</v>
      </c>
      <c r="L40" s="20">
        <v>283373</v>
      </c>
      <c r="M40" s="20" t="s">
        <v>115</v>
      </c>
    </row>
    <row r="41" spans="1:13" x14ac:dyDescent="0.25">
      <c r="A41" s="20" t="s">
        <v>116</v>
      </c>
      <c r="B41" s="20">
        <v>805027782</v>
      </c>
      <c r="C41" s="20" t="s">
        <v>112</v>
      </c>
      <c r="D41" s="17" t="s">
        <v>51</v>
      </c>
      <c r="E41" s="17">
        <v>1229342</v>
      </c>
      <c r="F41" s="41">
        <v>43307</v>
      </c>
      <c r="G41" s="18">
        <v>43334</v>
      </c>
      <c r="H41" s="19">
        <v>447750</v>
      </c>
      <c r="I41" s="20">
        <v>0</v>
      </c>
      <c r="J41" s="20">
        <v>0</v>
      </c>
      <c r="K41" s="21">
        <v>0</v>
      </c>
      <c r="L41" s="20">
        <v>447750</v>
      </c>
      <c r="M41" s="20" t="s">
        <v>115</v>
      </c>
    </row>
    <row r="42" spans="1:13" x14ac:dyDescent="0.25">
      <c r="A42" s="20" t="s">
        <v>116</v>
      </c>
      <c r="B42" s="20">
        <v>805027783</v>
      </c>
      <c r="C42" s="20" t="s">
        <v>112</v>
      </c>
      <c r="D42" s="17" t="s">
        <v>51</v>
      </c>
      <c r="E42" s="17">
        <v>1348732</v>
      </c>
      <c r="F42" s="41">
        <v>43461</v>
      </c>
      <c r="G42" s="18">
        <v>43479</v>
      </c>
      <c r="H42" s="19">
        <v>1594096</v>
      </c>
      <c r="I42" s="20">
        <v>0</v>
      </c>
      <c r="J42" s="20">
        <v>0</v>
      </c>
      <c r="K42" s="21">
        <v>0</v>
      </c>
      <c r="L42" s="20">
        <v>1594096</v>
      </c>
      <c r="M42" s="20" t="s">
        <v>115</v>
      </c>
    </row>
    <row r="43" spans="1:13" x14ac:dyDescent="0.25">
      <c r="A43" s="20" t="s">
        <v>116</v>
      </c>
      <c r="B43" s="20">
        <v>805027784</v>
      </c>
      <c r="C43" s="20" t="s">
        <v>112</v>
      </c>
      <c r="D43" s="17" t="s">
        <v>79</v>
      </c>
      <c r="E43" s="17">
        <v>84692</v>
      </c>
      <c r="F43" s="18">
        <v>44683</v>
      </c>
      <c r="G43" s="18">
        <v>44720</v>
      </c>
      <c r="H43" s="19">
        <v>8693777</v>
      </c>
      <c r="I43" s="25">
        <v>0</v>
      </c>
      <c r="J43" s="20">
        <v>0</v>
      </c>
      <c r="K43" s="21">
        <v>0</v>
      </c>
      <c r="L43" s="20">
        <v>8693777</v>
      </c>
      <c r="M43" s="20" t="s">
        <v>114</v>
      </c>
    </row>
    <row r="44" spans="1:13" x14ac:dyDescent="0.25">
      <c r="A44" s="42" t="s">
        <v>116</v>
      </c>
      <c r="B44" s="42">
        <v>805027785</v>
      </c>
      <c r="C44" s="42" t="s">
        <v>112</v>
      </c>
      <c r="D44" s="27" t="s">
        <v>82</v>
      </c>
      <c r="E44" s="27">
        <v>16481</v>
      </c>
      <c r="F44" s="28">
        <v>41073</v>
      </c>
      <c r="G44" s="28">
        <v>41075</v>
      </c>
      <c r="H44" s="29">
        <v>799088</v>
      </c>
      <c r="I44" s="29">
        <v>0</v>
      </c>
      <c r="J44" s="42">
        <v>788738</v>
      </c>
      <c r="K44" s="29">
        <v>0</v>
      </c>
      <c r="L44" s="42">
        <v>10350</v>
      </c>
      <c r="M44" s="42" t="s">
        <v>115</v>
      </c>
    </row>
    <row r="45" spans="1:13" x14ac:dyDescent="0.25">
      <c r="A45" s="42" t="s">
        <v>116</v>
      </c>
      <c r="B45" s="42">
        <v>805027786</v>
      </c>
      <c r="C45" s="42" t="s">
        <v>112</v>
      </c>
      <c r="D45" s="27" t="s">
        <v>82</v>
      </c>
      <c r="E45" s="27">
        <v>19731</v>
      </c>
      <c r="F45" s="28">
        <v>41150</v>
      </c>
      <c r="G45" s="28">
        <v>41198</v>
      </c>
      <c r="H45" s="29">
        <v>1699567</v>
      </c>
      <c r="I45" s="29">
        <v>162640</v>
      </c>
      <c r="J45" s="42">
        <v>1503914</v>
      </c>
      <c r="K45" s="29">
        <v>0</v>
      </c>
      <c r="L45" s="42">
        <v>33013</v>
      </c>
      <c r="M45" s="42" t="s">
        <v>115</v>
      </c>
    </row>
    <row r="46" spans="1:13" x14ac:dyDescent="0.25">
      <c r="A46" s="42" t="s">
        <v>116</v>
      </c>
      <c r="B46" s="42">
        <v>805027787</v>
      </c>
      <c r="C46" s="42" t="s">
        <v>112</v>
      </c>
      <c r="D46" s="27" t="s">
        <v>82</v>
      </c>
      <c r="E46" s="27">
        <v>27349</v>
      </c>
      <c r="F46" s="28">
        <v>41303</v>
      </c>
      <c r="G46" s="28">
        <v>41324</v>
      </c>
      <c r="H46" s="29">
        <v>410954</v>
      </c>
      <c r="I46" s="29">
        <v>0</v>
      </c>
      <c r="J46" s="42">
        <v>389454</v>
      </c>
      <c r="K46" s="29">
        <v>0</v>
      </c>
      <c r="L46" s="42">
        <v>21500</v>
      </c>
      <c r="M46" s="42" t="s">
        <v>114</v>
      </c>
    </row>
    <row r="47" spans="1:13" x14ac:dyDescent="0.25">
      <c r="A47" s="42" t="s">
        <v>116</v>
      </c>
      <c r="B47" s="42">
        <v>805027788</v>
      </c>
      <c r="C47" s="42" t="s">
        <v>112</v>
      </c>
      <c r="D47" s="27" t="s">
        <v>51</v>
      </c>
      <c r="E47" s="27">
        <v>72821</v>
      </c>
      <c r="F47" s="28">
        <v>41464</v>
      </c>
      <c r="G47" s="28">
        <v>41494</v>
      </c>
      <c r="H47" s="29">
        <v>1884873</v>
      </c>
      <c r="I47" s="29">
        <v>0</v>
      </c>
      <c r="J47" s="42">
        <v>1434248</v>
      </c>
      <c r="K47" s="29">
        <v>0</v>
      </c>
      <c r="L47" s="42">
        <v>450625</v>
      </c>
      <c r="M47" s="42" t="s">
        <v>115</v>
      </c>
    </row>
    <row r="48" spans="1:13" x14ac:dyDescent="0.25">
      <c r="A48" s="42" t="s">
        <v>116</v>
      </c>
      <c r="B48" s="42">
        <v>805027789</v>
      </c>
      <c r="C48" s="42" t="s">
        <v>112</v>
      </c>
      <c r="D48" s="27" t="s">
        <v>51</v>
      </c>
      <c r="E48" s="27">
        <v>84093</v>
      </c>
      <c r="F48" s="28">
        <v>41495</v>
      </c>
      <c r="G48" s="28">
        <v>41579</v>
      </c>
      <c r="H48" s="29">
        <v>75530</v>
      </c>
      <c r="I48" s="29">
        <v>0</v>
      </c>
      <c r="J48" s="42">
        <v>0</v>
      </c>
      <c r="K48" s="29">
        <v>0</v>
      </c>
      <c r="L48" s="42">
        <v>75530</v>
      </c>
      <c r="M48" s="42" t="s">
        <v>115</v>
      </c>
    </row>
    <row r="49" spans="1:13" x14ac:dyDescent="0.25">
      <c r="A49" s="42" t="s">
        <v>116</v>
      </c>
      <c r="B49" s="42">
        <v>805027790</v>
      </c>
      <c r="C49" s="42" t="s">
        <v>112</v>
      </c>
      <c r="D49" s="27" t="s">
        <v>51</v>
      </c>
      <c r="E49" s="27">
        <v>95835</v>
      </c>
      <c r="F49" s="28">
        <v>41527</v>
      </c>
      <c r="G49" s="28">
        <v>41579</v>
      </c>
      <c r="H49" s="29">
        <v>43236</v>
      </c>
      <c r="I49" s="29">
        <v>0</v>
      </c>
      <c r="J49" s="42">
        <v>0</v>
      </c>
      <c r="K49" s="29">
        <v>0</v>
      </c>
      <c r="L49" s="42">
        <v>43236</v>
      </c>
      <c r="M49" s="42" t="s">
        <v>115</v>
      </c>
    </row>
    <row r="50" spans="1:13" x14ac:dyDescent="0.25">
      <c r="A50" s="42" t="s">
        <v>116</v>
      </c>
      <c r="B50" s="42">
        <v>805027791</v>
      </c>
      <c r="C50" s="42" t="s">
        <v>112</v>
      </c>
      <c r="D50" s="27" t="s">
        <v>51</v>
      </c>
      <c r="E50" s="27">
        <v>100255</v>
      </c>
      <c r="F50" s="28">
        <v>41540</v>
      </c>
      <c r="G50" s="28">
        <v>41579</v>
      </c>
      <c r="H50" s="29">
        <v>436960</v>
      </c>
      <c r="I50" s="29">
        <v>0</v>
      </c>
      <c r="J50" s="42">
        <v>0</v>
      </c>
      <c r="K50" s="29">
        <v>0</v>
      </c>
      <c r="L50" s="42">
        <v>436960</v>
      </c>
      <c r="M50" s="42" t="s">
        <v>115</v>
      </c>
    </row>
    <row r="51" spans="1:13" x14ac:dyDescent="0.25">
      <c r="A51" s="42" t="s">
        <v>116</v>
      </c>
      <c r="B51" s="42">
        <v>805027792</v>
      </c>
      <c r="C51" s="42" t="s">
        <v>112</v>
      </c>
      <c r="D51" s="27" t="s">
        <v>51</v>
      </c>
      <c r="E51" s="27">
        <v>129960</v>
      </c>
      <c r="F51" s="28">
        <v>41648</v>
      </c>
      <c r="G51" s="28">
        <v>41656</v>
      </c>
      <c r="H51" s="29">
        <v>367468</v>
      </c>
      <c r="I51" s="29">
        <v>35681</v>
      </c>
      <c r="J51" s="42">
        <v>0</v>
      </c>
      <c r="K51" s="29">
        <v>0</v>
      </c>
      <c r="L51" s="42">
        <v>331787</v>
      </c>
      <c r="M51" s="42" t="s">
        <v>115</v>
      </c>
    </row>
    <row r="52" spans="1:13" x14ac:dyDescent="0.25">
      <c r="A52" s="47" t="s">
        <v>116</v>
      </c>
      <c r="B52" s="47">
        <v>805027793</v>
      </c>
      <c r="C52" s="47" t="s">
        <v>112</v>
      </c>
      <c r="D52" s="36" t="s">
        <v>97</v>
      </c>
      <c r="E52" s="43">
        <v>11542</v>
      </c>
      <c r="F52" s="44">
        <v>42191</v>
      </c>
      <c r="G52" s="45">
        <v>42331</v>
      </c>
      <c r="H52" s="46">
        <v>9057071</v>
      </c>
      <c r="I52" s="48">
        <v>0</v>
      </c>
      <c r="J52" s="51">
        <v>0</v>
      </c>
      <c r="K52" s="47">
        <v>0</v>
      </c>
      <c r="L52" s="47">
        <v>9057071</v>
      </c>
      <c r="M52" s="47" t="s">
        <v>114</v>
      </c>
    </row>
    <row r="53" spans="1:13" x14ac:dyDescent="0.25">
      <c r="A53" s="47" t="s">
        <v>116</v>
      </c>
      <c r="B53" s="47">
        <v>805027794</v>
      </c>
      <c r="C53" s="47" t="s">
        <v>112</v>
      </c>
      <c r="D53" s="36" t="s">
        <v>97</v>
      </c>
      <c r="E53" s="43">
        <v>12711</v>
      </c>
      <c r="F53" s="44">
        <v>42206</v>
      </c>
      <c r="G53" s="45">
        <v>42331</v>
      </c>
      <c r="H53" s="46">
        <v>12572918</v>
      </c>
      <c r="I53" s="48">
        <v>0</v>
      </c>
      <c r="J53" s="51">
        <v>0</v>
      </c>
      <c r="K53" s="47">
        <v>0</v>
      </c>
      <c r="L53" s="47">
        <v>12572918</v>
      </c>
      <c r="M53" s="47" t="s">
        <v>114</v>
      </c>
    </row>
  </sheetData>
  <dataValidations count="1">
    <dataValidation type="date" allowBlank="1" showInputMessage="1" showErrorMessage="1" sqref="F1:G1" xr:uid="{D4E4AF62-3D66-4784-997B-5DFBD4CECBFB}">
      <formula1>36526</formula1>
      <formula2>44656</formula2>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0DBEF-EE9A-44C3-BE61-E51B6596D1CC}">
  <dimension ref="A1:AB53"/>
  <sheetViews>
    <sheetView topLeftCell="P1" workbookViewId="0">
      <selection activeCell="AB1" sqref="AB1"/>
    </sheetView>
  </sheetViews>
  <sheetFormatPr baseColWidth="10" defaultRowHeight="15" x14ac:dyDescent="0.25"/>
  <cols>
    <col min="1" max="16384" width="11.42578125" style="33"/>
  </cols>
  <sheetData>
    <row r="1" spans="1:28" s="32" customFormat="1" ht="45" x14ac:dyDescent="0.25">
      <c r="A1" s="1" t="s">
        <v>0</v>
      </c>
      <c r="B1" s="2" t="s">
        <v>1</v>
      </c>
      <c r="C1" s="2" t="s">
        <v>2</v>
      </c>
      <c r="D1" s="3" t="s">
        <v>3</v>
      </c>
      <c r="E1" s="3" t="s">
        <v>4</v>
      </c>
      <c r="F1" s="3" t="s">
        <v>5</v>
      </c>
      <c r="G1" s="3" t="s">
        <v>6</v>
      </c>
      <c r="H1" s="4" t="s">
        <v>7</v>
      </c>
      <c r="I1" s="3" t="s">
        <v>8</v>
      </c>
      <c r="J1" s="5" t="s">
        <v>9</v>
      </c>
      <c r="K1" s="2" t="s">
        <v>10</v>
      </c>
      <c r="L1" s="2" t="s">
        <v>11</v>
      </c>
      <c r="M1" s="2" t="s">
        <v>12</v>
      </c>
      <c r="N1" s="2" t="s">
        <v>13</v>
      </c>
      <c r="O1" s="2" t="s">
        <v>14</v>
      </c>
      <c r="P1" s="6" t="s">
        <v>15</v>
      </c>
      <c r="Q1" s="6" t="s">
        <v>16</v>
      </c>
      <c r="R1" s="7" t="s">
        <v>17</v>
      </c>
      <c r="S1" s="6" t="s">
        <v>18</v>
      </c>
      <c r="T1" s="5" t="s">
        <v>19</v>
      </c>
      <c r="U1" s="2" t="s">
        <v>20</v>
      </c>
      <c r="V1" s="2" t="s">
        <v>21</v>
      </c>
      <c r="W1" s="2" t="s">
        <v>22</v>
      </c>
      <c r="X1" s="2" t="s">
        <v>23</v>
      </c>
      <c r="Y1" s="2" t="s">
        <v>24</v>
      </c>
      <c r="Z1" s="2" t="s">
        <v>25</v>
      </c>
      <c r="AA1" s="2" t="s">
        <v>26</v>
      </c>
      <c r="AB1" s="32" t="s">
        <v>113</v>
      </c>
    </row>
    <row r="2" spans="1:28" x14ac:dyDescent="0.25">
      <c r="A2" s="8" t="s">
        <v>27</v>
      </c>
      <c r="B2" s="9">
        <v>890303093</v>
      </c>
      <c r="C2" s="10"/>
      <c r="D2" s="11" t="s">
        <v>28</v>
      </c>
      <c r="E2" s="12">
        <v>108039</v>
      </c>
      <c r="F2" s="11" t="s">
        <v>29</v>
      </c>
      <c r="G2" s="12">
        <v>1030</v>
      </c>
      <c r="H2" s="12" t="s">
        <v>30</v>
      </c>
      <c r="I2" s="13">
        <v>43624</v>
      </c>
      <c r="J2" s="13">
        <v>43801</v>
      </c>
      <c r="K2" s="14">
        <v>94193</v>
      </c>
      <c r="L2" s="34">
        <v>0</v>
      </c>
      <c r="M2" s="15">
        <v>0</v>
      </c>
      <c r="N2" s="34">
        <v>94193</v>
      </c>
      <c r="O2" s="34">
        <v>0</v>
      </c>
      <c r="P2" s="34">
        <v>0</v>
      </c>
      <c r="Q2" s="34">
        <v>0</v>
      </c>
      <c r="R2" s="35">
        <v>0</v>
      </c>
      <c r="S2" s="34">
        <v>0</v>
      </c>
      <c r="T2" s="35"/>
      <c r="U2" s="34">
        <v>0</v>
      </c>
      <c r="V2" s="34">
        <v>0</v>
      </c>
      <c r="W2" s="34">
        <v>0</v>
      </c>
      <c r="X2" s="34">
        <v>0</v>
      </c>
      <c r="Y2" s="34">
        <v>972</v>
      </c>
      <c r="Z2" s="34">
        <v>0</v>
      </c>
      <c r="AA2" s="34">
        <v>94193</v>
      </c>
      <c r="AB2" s="33" t="s">
        <v>114</v>
      </c>
    </row>
    <row r="3" spans="1:28" x14ac:dyDescent="0.25">
      <c r="A3" s="36" t="s">
        <v>27</v>
      </c>
      <c r="B3" s="9">
        <v>890303093</v>
      </c>
      <c r="C3" s="10"/>
      <c r="D3" s="11" t="s">
        <v>28</v>
      </c>
      <c r="E3" s="12">
        <v>108039</v>
      </c>
      <c r="F3" s="11" t="s">
        <v>29</v>
      </c>
      <c r="G3" s="12">
        <v>1149</v>
      </c>
      <c r="H3" s="12" t="s">
        <v>31</v>
      </c>
      <c r="I3" s="13">
        <v>43626</v>
      </c>
      <c r="J3" s="13">
        <v>43801</v>
      </c>
      <c r="K3" s="14">
        <v>697480</v>
      </c>
      <c r="L3" s="34">
        <v>0</v>
      </c>
      <c r="M3" s="15">
        <v>0</v>
      </c>
      <c r="N3" s="34">
        <v>697480</v>
      </c>
      <c r="O3" s="34">
        <v>0</v>
      </c>
      <c r="P3" s="34">
        <v>0</v>
      </c>
      <c r="Q3" s="34">
        <v>0</v>
      </c>
      <c r="R3" s="35">
        <v>0</v>
      </c>
      <c r="S3" s="34">
        <v>0</v>
      </c>
      <c r="T3" s="35"/>
      <c r="U3" s="34">
        <v>0</v>
      </c>
      <c r="V3" s="34">
        <v>0</v>
      </c>
      <c r="W3" s="34">
        <v>0</v>
      </c>
      <c r="X3" s="34">
        <v>0</v>
      </c>
      <c r="Y3" s="34">
        <v>972</v>
      </c>
      <c r="Z3" s="34">
        <v>0</v>
      </c>
      <c r="AA3" s="34">
        <v>697480</v>
      </c>
      <c r="AB3" s="33" t="s">
        <v>114</v>
      </c>
    </row>
    <row r="4" spans="1:28" x14ac:dyDescent="0.25">
      <c r="A4" s="36" t="s">
        <v>27</v>
      </c>
      <c r="B4" s="9">
        <v>890303093</v>
      </c>
      <c r="C4" s="10"/>
      <c r="D4" s="11" t="s">
        <v>28</v>
      </c>
      <c r="E4" s="12">
        <v>129448</v>
      </c>
      <c r="F4" s="11" t="s">
        <v>29</v>
      </c>
      <c r="G4" s="12">
        <v>14586</v>
      </c>
      <c r="H4" s="12" t="s">
        <v>32</v>
      </c>
      <c r="I4" s="13">
        <v>43733</v>
      </c>
      <c r="J4" s="13">
        <v>44215</v>
      </c>
      <c r="K4" s="14">
        <v>61517395</v>
      </c>
      <c r="L4" s="34">
        <v>0</v>
      </c>
      <c r="M4" s="15">
        <v>0</v>
      </c>
      <c r="N4" s="34">
        <v>61517395</v>
      </c>
      <c r="O4" s="34">
        <v>0</v>
      </c>
      <c r="P4" s="34">
        <v>0</v>
      </c>
      <c r="Q4" s="34">
        <v>0</v>
      </c>
      <c r="R4" s="35">
        <v>0</v>
      </c>
      <c r="S4" s="34">
        <v>0</v>
      </c>
      <c r="T4" s="35"/>
      <c r="U4" s="34">
        <v>0</v>
      </c>
      <c r="V4" s="34">
        <v>0</v>
      </c>
      <c r="W4" s="34">
        <v>0</v>
      </c>
      <c r="X4" s="34">
        <v>0</v>
      </c>
      <c r="Y4" s="34">
        <v>558</v>
      </c>
      <c r="Z4" s="34">
        <v>0</v>
      </c>
      <c r="AA4" s="34">
        <v>61517395</v>
      </c>
      <c r="AB4" s="33" t="s">
        <v>114</v>
      </c>
    </row>
    <row r="5" spans="1:28" x14ac:dyDescent="0.25">
      <c r="A5" s="36" t="s">
        <v>27</v>
      </c>
      <c r="B5" s="9">
        <v>890303093</v>
      </c>
      <c r="C5" s="10"/>
      <c r="D5" s="11" t="s">
        <v>28</v>
      </c>
      <c r="E5" s="12">
        <v>136617</v>
      </c>
      <c r="F5" s="11" t="s">
        <v>33</v>
      </c>
      <c r="G5" s="12">
        <v>28213</v>
      </c>
      <c r="H5" s="12" t="s">
        <v>34</v>
      </c>
      <c r="I5" s="13">
        <v>44180</v>
      </c>
      <c r="J5" s="13">
        <v>44204</v>
      </c>
      <c r="K5" s="14">
        <v>8775</v>
      </c>
      <c r="L5" s="34">
        <v>0</v>
      </c>
      <c r="M5" s="15">
        <v>0</v>
      </c>
      <c r="N5" s="34">
        <v>8775</v>
      </c>
      <c r="O5" s="34">
        <v>0</v>
      </c>
      <c r="P5" s="34">
        <v>0</v>
      </c>
      <c r="Q5" s="34">
        <v>0</v>
      </c>
      <c r="R5" s="35">
        <v>0</v>
      </c>
      <c r="S5" s="34">
        <v>0</v>
      </c>
      <c r="T5" s="35"/>
      <c r="U5" s="34">
        <v>0</v>
      </c>
      <c r="V5" s="34">
        <v>0</v>
      </c>
      <c r="W5" s="34">
        <v>0</v>
      </c>
      <c r="X5" s="34">
        <v>0</v>
      </c>
      <c r="Y5" s="34">
        <v>569</v>
      </c>
      <c r="Z5" s="34">
        <v>0</v>
      </c>
      <c r="AA5" s="34">
        <v>8775</v>
      </c>
      <c r="AB5" s="33" t="s">
        <v>114</v>
      </c>
    </row>
    <row r="6" spans="1:28" x14ac:dyDescent="0.25">
      <c r="A6" s="36" t="s">
        <v>27</v>
      </c>
      <c r="B6" s="9">
        <v>890303093</v>
      </c>
      <c r="C6" s="10"/>
      <c r="D6" s="11" t="s">
        <v>28</v>
      </c>
      <c r="E6" s="12">
        <v>134360</v>
      </c>
      <c r="F6" s="11" t="s">
        <v>33</v>
      </c>
      <c r="G6" s="12">
        <v>3171</v>
      </c>
      <c r="H6" s="12" t="s">
        <v>35</v>
      </c>
      <c r="I6" s="13">
        <v>43886</v>
      </c>
      <c r="J6" s="13">
        <v>44203</v>
      </c>
      <c r="K6" s="14">
        <v>4836239</v>
      </c>
      <c r="L6" s="34">
        <v>0</v>
      </c>
      <c r="M6" s="15">
        <v>0</v>
      </c>
      <c r="N6" s="34">
        <v>4836239</v>
      </c>
      <c r="O6" s="34">
        <v>0</v>
      </c>
      <c r="P6" s="34">
        <v>0</v>
      </c>
      <c r="Q6" s="34">
        <v>0</v>
      </c>
      <c r="R6" s="35">
        <v>0</v>
      </c>
      <c r="S6" s="34">
        <v>0</v>
      </c>
      <c r="T6" s="35"/>
      <c r="U6" s="34">
        <v>0</v>
      </c>
      <c r="V6" s="34">
        <v>0</v>
      </c>
      <c r="W6" s="34">
        <v>0</v>
      </c>
      <c r="X6" s="34">
        <v>0</v>
      </c>
      <c r="Y6" s="34">
        <v>570</v>
      </c>
      <c r="Z6" s="34">
        <v>0</v>
      </c>
      <c r="AA6" s="34">
        <v>4836239</v>
      </c>
      <c r="AB6" s="33" t="s">
        <v>114</v>
      </c>
    </row>
    <row r="7" spans="1:28" x14ac:dyDescent="0.25">
      <c r="A7" s="36" t="s">
        <v>27</v>
      </c>
      <c r="B7" s="9">
        <v>890303093</v>
      </c>
      <c r="C7" s="10"/>
      <c r="D7" s="11" t="s">
        <v>28</v>
      </c>
      <c r="E7" s="12">
        <v>139953</v>
      </c>
      <c r="F7" s="11" t="s">
        <v>33</v>
      </c>
      <c r="G7" s="12">
        <v>33939</v>
      </c>
      <c r="H7" s="12" t="s">
        <v>36</v>
      </c>
      <c r="I7" s="13">
        <v>44233</v>
      </c>
      <c r="J7" s="13">
        <v>44251</v>
      </c>
      <c r="K7" s="14">
        <v>595330</v>
      </c>
      <c r="L7" s="34">
        <v>0</v>
      </c>
      <c r="M7" s="15">
        <v>0</v>
      </c>
      <c r="N7" s="34">
        <v>595330</v>
      </c>
      <c r="O7" s="34">
        <v>0</v>
      </c>
      <c r="P7" s="34">
        <v>0</v>
      </c>
      <c r="Q7" s="34">
        <v>0</v>
      </c>
      <c r="R7" s="35">
        <v>0</v>
      </c>
      <c r="S7" s="34">
        <v>0</v>
      </c>
      <c r="T7" s="35"/>
      <c r="U7" s="34">
        <v>0</v>
      </c>
      <c r="V7" s="34">
        <v>0</v>
      </c>
      <c r="W7" s="34">
        <v>0</v>
      </c>
      <c r="X7" s="34">
        <v>0</v>
      </c>
      <c r="Y7" s="34">
        <v>522</v>
      </c>
      <c r="Z7" s="34">
        <v>0</v>
      </c>
      <c r="AA7" s="34">
        <v>595330</v>
      </c>
      <c r="AB7" s="33" t="s">
        <v>114</v>
      </c>
    </row>
    <row r="8" spans="1:28" x14ac:dyDescent="0.25">
      <c r="A8" s="36" t="s">
        <v>27</v>
      </c>
      <c r="B8" s="9">
        <v>890303093</v>
      </c>
      <c r="C8" s="10"/>
      <c r="D8" s="11" t="s">
        <v>28</v>
      </c>
      <c r="E8" s="12">
        <v>139404</v>
      </c>
      <c r="F8" s="11" t="s">
        <v>33</v>
      </c>
      <c r="G8" s="12">
        <v>33949</v>
      </c>
      <c r="H8" s="12" t="s">
        <v>37</v>
      </c>
      <c r="I8" s="13">
        <v>44234</v>
      </c>
      <c r="J8" s="13">
        <v>44251</v>
      </c>
      <c r="K8" s="14">
        <v>59700</v>
      </c>
      <c r="L8" s="34">
        <v>0</v>
      </c>
      <c r="M8" s="15">
        <v>0</v>
      </c>
      <c r="N8" s="34">
        <v>59700</v>
      </c>
      <c r="O8" s="34">
        <v>0</v>
      </c>
      <c r="P8" s="34">
        <v>0</v>
      </c>
      <c r="Q8" s="34">
        <v>0</v>
      </c>
      <c r="R8" s="35">
        <v>0</v>
      </c>
      <c r="S8" s="34">
        <v>0</v>
      </c>
      <c r="T8" s="35"/>
      <c r="U8" s="34">
        <v>0</v>
      </c>
      <c r="V8" s="34">
        <v>0</v>
      </c>
      <c r="W8" s="34">
        <v>0</v>
      </c>
      <c r="X8" s="34">
        <v>0</v>
      </c>
      <c r="Y8" s="34">
        <v>522</v>
      </c>
      <c r="Z8" s="34">
        <v>0</v>
      </c>
      <c r="AA8" s="34">
        <v>59700</v>
      </c>
      <c r="AB8" s="33" t="s">
        <v>114</v>
      </c>
    </row>
    <row r="9" spans="1:28" x14ac:dyDescent="0.25">
      <c r="A9" s="36" t="s">
        <v>27</v>
      </c>
      <c r="B9" s="9">
        <v>890303093</v>
      </c>
      <c r="C9" s="10"/>
      <c r="D9" s="11" t="s">
        <v>28</v>
      </c>
      <c r="E9" s="12">
        <v>140484</v>
      </c>
      <c r="F9" s="11" t="s">
        <v>33</v>
      </c>
      <c r="G9" s="12">
        <v>36376</v>
      </c>
      <c r="H9" s="12" t="s">
        <v>38</v>
      </c>
      <c r="I9" s="13">
        <v>44251</v>
      </c>
      <c r="J9" s="13">
        <v>44264</v>
      </c>
      <c r="K9" s="14">
        <v>16381110</v>
      </c>
      <c r="L9" s="34">
        <v>0</v>
      </c>
      <c r="M9" s="15">
        <v>0</v>
      </c>
      <c r="N9" s="34">
        <v>16381110</v>
      </c>
      <c r="O9" s="34">
        <v>0</v>
      </c>
      <c r="P9" s="34">
        <v>0</v>
      </c>
      <c r="Q9" s="34">
        <v>0</v>
      </c>
      <c r="R9" s="35">
        <v>0</v>
      </c>
      <c r="S9" s="34">
        <v>0</v>
      </c>
      <c r="T9" s="35"/>
      <c r="U9" s="34">
        <v>0</v>
      </c>
      <c r="V9" s="34">
        <v>0</v>
      </c>
      <c r="W9" s="34">
        <v>0</v>
      </c>
      <c r="X9" s="34">
        <v>0</v>
      </c>
      <c r="Y9" s="34">
        <v>509</v>
      </c>
      <c r="Z9" s="34">
        <v>0</v>
      </c>
      <c r="AA9" s="34">
        <v>16381110</v>
      </c>
      <c r="AB9" s="33" t="s">
        <v>114</v>
      </c>
    </row>
    <row r="10" spans="1:28" x14ac:dyDescent="0.25">
      <c r="A10" s="36" t="s">
        <v>27</v>
      </c>
      <c r="B10" s="9">
        <v>890303093</v>
      </c>
      <c r="C10" s="10"/>
      <c r="D10" s="11" t="s">
        <v>28</v>
      </c>
      <c r="E10" s="12">
        <v>142613</v>
      </c>
      <c r="F10" s="11" t="s">
        <v>33</v>
      </c>
      <c r="G10" s="12">
        <v>40785</v>
      </c>
      <c r="H10" s="12" t="s">
        <v>39</v>
      </c>
      <c r="I10" s="13">
        <v>44285</v>
      </c>
      <c r="J10" s="13">
        <v>44319</v>
      </c>
      <c r="K10" s="14">
        <v>372544</v>
      </c>
      <c r="L10" s="34">
        <v>0</v>
      </c>
      <c r="M10" s="15">
        <v>0</v>
      </c>
      <c r="N10" s="34">
        <v>372544</v>
      </c>
      <c r="O10" s="34">
        <v>0</v>
      </c>
      <c r="P10" s="34">
        <v>0</v>
      </c>
      <c r="Q10" s="34">
        <v>0</v>
      </c>
      <c r="R10" s="35">
        <v>0</v>
      </c>
      <c r="S10" s="34">
        <v>0</v>
      </c>
      <c r="T10" s="35"/>
      <c r="U10" s="34">
        <v>0</v>
      </c>
      <c r="V10" s="34">
        <v>0</v>
      </c>
      <c r="W10" s="34">
        <v>0</v>
      </c>
      <c r="X10" s="34">
        <v>0</v>
      </c>
      <c r="Y10" s="34">
        <v>454</v>
      </c>
      <c r="Z10" s="34">
        <v>0</v>
      </c>
      <c r="AA10" s="34">
        <v>372544</v>
      </c>
      <c r="AB10" s="33" t="s">
        <v>114</v>
      </c>
    </row>
    <row r="11" spans="1:28" x14ac:dyDescent="0.25">
      <c r="A11" s="36" t="s">
        <v>27</v>
      </c>
      <c r="B11" s="9">
        <v>890303093</v>
      </c>
      <c r="C11" s="10"/>
      <c r="D11" s="11" t="s">
        <v>28</v>
      </c>
      <c r="E11" s="12">
        <v>142613</v>
      </c>
      <c r="F11" s="11" t="s">
        <v>33</v>
      </c>
      <c r="G11" s="12">
        <v>41193</v>
      </c>
      <c r="H11" s="12" t="s">
        <v>40</v>
      </c>
      <c r="I11" s="13">
        <v>44288</v>
      </c>
      <c r="J11" s="13">
        <v>44319</v>
      </c>
      <c r="K11" s="14">
        <v>172013</v>
      </c>
      <c r="L11" s="34">
        <v>0</v>
      </c>
      <c r="M11" s="15">
        <v>0</v>
      </c>
      <c r="N11" s="34">
        <v>172013</v>
      </c>
      <c r="O11" s="34">
        <v>0</v>
      </c>
      <c r="P11" s="34">
        <v>0</v>
      </c>
      <c r="Q11" s="34">
        <v>0</v>
      </c>
      <c r="R11" s="35">
        <v>0</v>
      </c>
      <c r="S11" s="34">
        <v>0</v>
      </c>
      <c r="T11" s="35"/>
      <c r="U11" s="34">
        <v>0</v>
      </c>
      <c r="V11" s="34">
        <v>0</v>
      </c>
      <c r="W11" s="34">
        <v>0</v>
      </c>
      <c r="X11" s="34">
        <v>0</v>
      </c>
      <c r="Y11" s="34">
        <v>454</v>
      </c>
      <c r="Z11" s="34">
        <v>0</v>
      </c>
      <c r="AA11" s="34">
        <v>172013</v>
      </c>
      <c r="AB11" s="33" t="s">
        <v>114</v>
      </c>
    </row>
    <row r="12" spans="1:28" x14ac:dyDescent="0.25">
      <c r="A12" s="36" t="s">
        <v>27</v>
      </c>
      <c r="B12" s="9">
        <v>890303093</v>
      </c>
      <c r="C12" s="10"/>
      <c r="D12" s="11" t="s">
        <v>28</v>
      </c>
      <c r="E12" s="12">
        <v>142613</v>
      </c>
      <c r="F12" s="11" t="s">
        <v>33</v>
      </c>
      <c r="G12" s="12">
        <v>41969</v>
      </c>
      <c r="H12" s="12" t="s">
        <v>41</v>
      </c>
      <c r="I12" s="13">
        <v>44294</v>
      </c>
      <c r="J12" s="13">
        <v>44319</v>
      </c>
      <c r="K12" s="14">
        <v>168210</v>
      </c>
      <c r="L12" s="34">
        <v>0</v>
      </c>
      <c r="M12" s="15">
        <v>0</v>
      </c>
      <c r="N12" s="34">
        <v>168210</v>
      </c>
      <c r="O12" s="34">
        <v>0</v>
      </c>
      <c r="P12" s="34">
        <v>0</v>
      </c>
      <c r="Q12" s="34">
        <v>0</v>
      </c>
      <c r="R12" s="35">
        <v>0</v>
      </c>
      <c r="S12" s="34">
        <v>0</v>
      </c>
      <c r="T12" s="35"/>
      <c r="U12" s="34">
        <v>0</v>
      </c>
      <c r="V12" s="34">
        <v>0</v>
      </c>
      <c r="W12" s="34">
        <v>0</v>
      </c>
      <c r="X12" s="34">
        <v>0</v>
      </c>
      <c r="Y12" s="34">
        <v>454</v>
      </c>
      <c r="Z12" s="34">
        <v>0</v>
      </c>
      <c r="AA12" s="34">
        <v>168210</v>
      </c>
      <c r="AB12" s="33" t="s">
        <v>114</v>
      </c>
    </row>
    <row r="13" spans="1:28" x14ac:dyDescent="0.25">
      <c r="A13" s="36" t="s">
        <v>27</v>
      </c>
      <c r="B13" s="9">
        <v>890303093</v>
      </c>
      <c r="C13" s="10"/>
      <c r="D13" s="11" t="s">
        <v>28</v>
      </c>
      <c r="E13" s="12">
        <v>145723</v>
      </c>
      <c r="F13" s="11" t="s">
        <v>33</v>
      </c>
      <c r="G13" s="12">
        <v>42772</v>
      </c>
      <c r="H13" s="12" t="s">
        <v>42</v>
      </c>
      <c r="I13" s="13">
        <v>44299</v>
      </c>
      <c r="J13" s="13">
        <v>44378</v>
      </c>
      <c r="K13" s="14">
        <v>149624</v>
      </c>
      <c r="L13" s="34">
        <v>0</v>
      </c>
      <c r="M13" s="15">
        <v>0</v>
      </c>
      <c r="N13" s="34">
        <v>149624</v>
      </c>
      <c r="O13" s="34">
        <v>0</v>
      </c>
      <c r="P13" s="34">
        <v>0</v>
      </c>
      <c r="Q13" s="34">
        <v>0</v>
      </c>
      <c r="R13" s="35">
        <v>0</v>
      </c>
      <c r="S13" s="34">
        <v>0</v>
      </c>
      <c r="T13" s="35"/>
      <c r="U13" s="34">
        <v>0</v>
      </c>
      <c r="V13" s="34">
        <v>0</v>
      </c>
      <c r="W13" s="34">
        <v>0</v>
      </c>
      <c r="X13" s="34">
        <v>0</v>
      </c>
      <c r="Y13" s="34">
        <v>395</v>
      </c>
      <c r="Z13" s="34">
        <v>0</v>
      </c>
      <c r="AA13" s="34">
        <v>149624</v>
      </c>
      <c r="AB13" s="33" t="s">
        <v>114</v>
      </c>
    </row>
    <row r="14" spans="1:28" x14ac:dyDescent="0.25">
      <c r="A14" s="36" t="s">
        <v>27</v>
      </c>
      <c r="B14" s="9">
        <v>890303093</v>
      </c>
      <c r="C14" s="10"/>
      <c r="D14" s="11" t="s">
        <v>28</v>
      </c>
      <c r="E14" s="12">
        <v>145724</v>
      </c>
      <c r="F14" s="11" t="s">
        <v>33</v>
      </c>
      <c r="G14" s="12">
        <v>48941</v>
      </c>
      <c r="H14" s="12" t="s">
        <v>43</v>
      </c>
      <c r="I14" s="13">
        <v>44349</v>
      </c>
      <c r="J14" s="13">
        <v>44378</v>
      </c>
      <c r="K14" s="14">
        <v>9835392</v>
      </c>
      <c r="L14" s="34">
        <v>0</v>
      </c>
      <c r="M14" s="15">
        <v>0</v>
      </c>
      <c r="N14" s="34">
        <v>9835392</v>
      </c>
      <c r="O14" s="34">
        <v>0</v>
      </c>
      <c r="P14" s="34">
        <v>0</v>
      </c>
      <c r="Q14" s="34">
        <v>0</v>
      </c>
      <c r="R14" s="35">
        <v>0</v>
      </c>
      <c r="S14" s="34">
        <v>0</v>
      </c>
      <c r="T14" s="35"/>
      <c r="U14" s="34">
        <v>0</v>
      </c>
      <c r="V14" s="34">
        <v>0</v>
      </c>
      <c r="W14" s="34">
        <v>0</v>
      </c>
      <c r="X14" s="34">
        <v>0</v>
      </c>
      <c r="Y14" s="34">
        <v>395</v>
      </c>
      <c r="Z14" s="34">
        <v>0</v>
      </c>
      <c r="AA14" s="34">
        <v>9835392</v>
      </c>
      <c r="AB14" s="33" t="s">
        <v>114</v>
      </c>
    </row>
    <row r="15" spans="1:28" x14ac:dyDescent="0.25">
      <c r="A15" s="36" t="s">
        <v>27</v>
      </c>
      <c r="B15" s="9">
        <v>890303093</v>
      </c>
      <c r="C15" s="10"/>
      <c r="D15" s="11" t="s">
        <v>28</v>
      </c>
      <c r="E15" s="12">
        <v>145725</v>
      </c>
      <c r="F15" s="11" t="s">
        <v>33</v>
      </c>
      <c r="G15" s="12">
        <v>48943</v>
      </c>
      <c r="H15" s="12" t="s">
        <v>44</v>
      </c>
      <c r="I15" s="13">
        <v>44349</v>
      </c>
      <c r="J15" s="13">
        <v>44378</v>
      </c>
      <c r="K15" s="14">
        <v>1578188</v>
      </c>
      <c r="L15" s="34">
        <v>0</v>
      </c>
      <c r="M15" s="15">
        <v>0</v>
      </c>
      <c r="N15" s="34">
        <v>1578188</v>
      </c>
      <c r="O15" s="34">
        <v>0</v>
      </c>
      <c r="P15" s="34">
        <v>0</v>
      </c>
      <c r="Q15" s="34">
        <v>0</v>
      </c>
      <c r="R15" s="35">
        <v>0</v>
      </c>
      <c r="S15" s="34">
        <v>0</v>
      </c>
      <c r="T15" s="35"/>
      <c r="U15" s="34">
        <v>0</v>
      </c>
      <c r="V15" s="34">
        <v>0</v>
      </c>
      <c r="W15" s="34">
        <v>0</v>
      </c>
      <c r="X15" s="34">
        <v>0</v>
      </c>
      <c r="Y15" s="34">
        <v>395</v>
      </c>
      <c r="Z15" s="34">
        <v>0</v>
      </c>
      <c r="AA15" s="34">
        <v>1578188</v>
      </c>
      <c r="AB15" s="33" t="s">
        <v>114</v>
      </c>
    </row>
    <row r="16" spans="1:28" x14ac:dyDescent="0.25">
      <c r="A16" s="36" t="s">
        <v>27</v>
      </c>
      <c r="B16" s="9">
        <v>890303093</v>
      </c>
      <c r="C16" s="10"/>
      <c r="D16" s="11" t="s">
        <v>28</v>
      </c>
      <c r="E16" s="12">
        <v>145724</v>
      </c>
      <c r="F16" s="11" t="s">
        <v>33</v>
      </c>
      <c r="G16" s="12">
        <v>48944</v>
      </c>
      <c r="H16" s="12" t="s">
        <v>45</v>
      </c>
      <c r="I16" s="13">
        <v>44349</v>
      </c>
      <c r="J16" s="13">
        <v>44378</v>
      </c>
      <c r="K16" s="14">
        <v>36882720</v>
      </c>
      <c r="L16" s="34">
        <v>0</v>
      </c>
      <c r="M16" s="15">
        <v>0</v>
      </c>
      <c r="N16" s="34">
        <v>36882720</v>
      </c>
      <c r="O16" s="34">
        <v>0</v>
      </c>
      <c r="P16" s="34">
        <v>0</v>
      </c>
      <c r="Q16" s="34">
        <v>0</v>
      </c>
      <c r="R16" s="35">
        <v>0</v>
      </c>
      <c r="S16" s="34">
        <v>0</v>
      </c>
      <c r="T16" s="35"/>
      <c r="U16" s="34">
        <v>0</v>
      </c>
      <c r="V16" s="34">
        <v>0</v>
      </c>
      <c r="W16" s="34">
        <v>0</v>
      </c>
      <c r="X16" s="34">
        <v>0</v>
      </c>
      <c r="Y16" s="34">
        <v>395</v>
      </c>
      <c r="Z16" s="34">
        <v>0</v>
      </c>
      <c r="AA16" s="34">
        <v>36882720</v>
      </c>
      <c r="AB16" s="33" t="s">
        <v>114</v>
      </c>
    </row>
    <row r="17" spans="1:28" x14ac:dyDescent="0.25">
      <c r="A17" s="36" t="s">
        <v>27</v>
      </c>
      <c r="B17" s="9">
        <v>890303093</v>
      </c>
      <c r="C17" s="10"/>
      <c r="D17" s="11" t="s">
        <v>28</v>
      </c>
      <c r="E17" s="12">
        <v>145723</v>
      </c>
      <c r="F17" s="11" t="s">
        <v>33</v>
      </c>
      <c r="G17" s="12">
        <v>48947</v>
      </c>
      <c r="H17" s="12" t="s">
        <v>46</v>
      </c>
      <c r="I17" s="13">
        <v>44349</v>
      </c>
      <c r="J17" s="13">
        <v>44378</v>
      </c>
      <c r="K17" s="14">
        <v>9048507</v>
      </c>
      <c r="L17" s="34">
        <v>0</v>
      </c>
      <c r="M17" s="15">
        <v>0</v>
      </c>
      <c r="N17" s="34">
        <v>9048507</v>
      </c>
      <c r="O17" s="34">
        <v>0</v>
      </c>
      <c r="P17" s="34">
        <v>0</v>
      </c>
      <c r="Q17" s="34">
        <v>0</v>
      </c>
      <c r="R17" s="35">
        <v>0</v>
      </c>
      <c r="S17" s="34">
        <v>0</v>
      </c>
      <c r="T17" s="35"/>
      <c r="U17" s="34">
        <v>0</v>
      </c>
      <c r="V17" s="34">
        <v>0</v>
      </c>
      <c r="W17" s="34">
        <v>0</v>
      </c>
      <c r="X17" s="34">
        <v>0</v>
      </c>
      <c r="Y17" s="34">
        <v>395</v>
      </c>
      <c r="Z17" s="34">
        <v>0</v>
      </c>
      <c r="AA17" s="34">
        <v>9048507</v>
      </c>
      <c r="AB17" s="33" t="s">
        <v>114</v>
      </c>
    </row>
    <row r="18" spans="1:28" x14ac:dyDescent="0.25">
      <c r="A18" s="36" t="s">
        <v>27</v>
      </c>
      <c r="B18" s="9">
        <v>890303093</v>
      </c>
      <c r="C18" s="10"/>
      <c r="D18" s="10" t="s">
        <v>28</v>
      </c>
      <c r="E18" s="10">
        <v>153735</v>
      </c>
      <c r="F18" s="10" t="s">
        <v>33</v>
      </c>
      <c r="G18" s="10">
        <v>71651</v>
      </c>
      <c r="H18" s="12" t="s">
        <v>47</v>
      </c>
      <c r="I18" s="16">
        <v>44517</v>
      </c>
      <c r="J18" s="16">
        <v>44551</v>
      </c>
      <c r="K18" s="34">
        <v>9563635</v>
      </c>
      <c r="L18" s="34"/>
      <c r="M18" s="34">
        <v>252000</v>
      </c>
      <c r="N18" s="34">
        <v>9311635</v>
      </c>
      <c r="O18" s="34">
        <v>0</v>
      </c>
      <c r="P18" s="34"/>
      <c r="Q18" s="34"/>
      <c r="R18" s="35"/>
      <c r="S18" s="34">
        <v>0</v>
      </c>
      <c r="T18" s="35"/>
      <c r="U18" s="34">
        <v>0</v>
      </c>
      <c r="V18" s="34"/>
      <c r="W18" s="34"/>
      <c r="X18" s="34"/>
      <c r="Y18" s="34">
        <v>222</v>
      </c>
      <c r="Z18" s="34">
        <v>0</v>
      </c>
      <c r="AA18" s="34">
        <v>9311635</v>
      </c>
      <c r="AB18" s="33" t="s">
        <v>114</v>
      </c>
    </row>
    <row r="19" spans="1:28" x14ac:dyDescent="0.25">
      <c r="A19" s="36" t="s">
        <v>27</v>
      </c>
      <c r="B19" s="9">
        <v>890303093</v>
      </c>
      <c r="C19" s="10"/>
      <c r="D19" s="11" t="s">
        <v>48</v>
      </c>
      <c r="E19" s="12">
        <v>456</v>
      </c>
      <c r="F19" s="11" t="s">
        <v>49</v>
      </c>
      <c r="G19" s="12">
        <v>1577</v>
      </c>
      <c r="H19" s="12" t="s">
        <v>50</v>
      </c>
      <c r="I19" s="13">
        <v>39932</v>
      </c>
      <c r="J19" s="13">
        <v>39945</v>
      </c>
      <c r="K19" s="14">
        <v>13008797</v>
      </c>
      <c r="L19" s="34">
        <v>0</v>
      </c>
      <c r="M19" s="15">
        <v>0</v>
      </c>
      <c r="N19" s="34">
        <v>13008797</v>
      </c>
      <c r="O19" s="34">
        <v>1488582</v>
      </c>
      <c r="P19" s="34">
        <v>823400</v>
      </c>
      <c r="Q19" s="34">
        <v>0</v>
      </c>
      <c r="R19" s="35">
        <v>0</v>
      </c>
      <c r="S19" s="34">
        <v>665182</v>
      </c>
      <c r="T19" s="35">
        <v>40001</v>
      </c>
      <c r="U19" s="34">
        <v>11289811</v>
      </c>
      <c r="V19" s="34">
        <v>0</v>
      </c>
      <c r="W19" s="34">
        <v>0</v>
      </c>
      <c r="X19" s="34">
        <v>11289811</v>
      </c>
      <c r="Y19" s="34">
        <v>4828</v>
      </c>
      <c r="Z19" s="34">
        <v>0</v>
      </c>
      <c r="AA19" s="34">
        <v>895586</v>
      </c>
      <c r="AB19" s="33" t="s">
        <v>115</v>
      </c>
    </row>
    <row r="20" spans="1:28" x14ac:dyDescent="0.25">
      <c r="A20" s="36" t="s">
        <v>27</v>
      </c>
      <c r="B20" s="9">
        <v>890303093</v>
      </c>
      <c r="C20" s="10"/>
      <c r="D20" s="11" t="s">
        <v>28</v>
      </c>
      <c r="E20" s="12">
        <v>17011</v>
      </c>
      <c r="F20" s="11" t="s">
        <v>51</v>
      </c>
      <c r="G20" s="12">
        <v>137434</v>
      </c>
      <c r="H20" s="12" t="s">
        <v>52</v>
      </c>
      <c r="I20" s="13">
        <v>41663</v>
      </c>
      <c r="J20" s="13">
        <v>41674</v>
      </c>
      <c r="K20" s="14">
        <v>58980</v>
      </c>
      <c r="L20" s="34">
        <v>0</v>
      </c>
      <c r="M20" s="15">
        <v>0</v>
      </c>
      <c r="N20" s="34">
        <v>58980</v>
      </c>
      <c r="O20" s="34">
        <v>0</v>
      </c>
      <c r="P20" s="34">
        <v>0</v>
      </c>
      <c r="Q20" s="34">
        <v>0</v>
      </c>
      <c r="R20" s="35">
        <v>0</v>
      </c>
      <c r="S20" s="34">
        <v>0</v>
      </c>
      <c r="T20" s="35">
        <v>41772</v>
      </c>
      <c r="U20" s="34">
        <v>53430</v>
      </c>
      <c r="V20" s="34">
        <v>1069</v>
      </c>
      <c r="W20" s="34">
        <v>0</v>
      </c>
      <c r="X20" s="34">
        <v>52361</v>
      </c>
      <c r="Y20" s="34">
        <v>3099</v>
      </c>
      <c r="Z20" s="34">
        <v>0</v>
      </c>
      <c r="AA20" s="34">
        <v>5550</v>
      </c>
      <c r="AB20" s="33" t="s">
        <v>114</v>
      </c>
    </row>
    <row r="21" spans="1:28" x14ac:dyDescent="0.25">
      <c r="A21" s="36" t="s">
        <v>27</v>
      </c>
      <c r="B21" s="9">
        <v>890303093</v>
      </c>
      <c r="C21" s="10"/>
      <c r="D21" s="11" t="s">
        <v>28</v>
      </c>
      <c r="E21" s="12">
        <v>108039</v>
      </c>
      <c r="F21" s="11" t="s">
        <v>51</v>
      </c>
      <c r="G21" s="12">
        <v>1440537</v>
      </c>
      <c r="H21" s="12" t="s">
        <v>53</v>
      </c>
      <c r="I21" s="13">
        <v>43599</v>
      </c>
      <c r="J21" s="13">
        <v>43801</v>
      </c>
      <c r="K21" s="14">
        <v>884462</v>
      </c>
      <c r="L21" s="34">
        <v>0</v>
      </c>
      <c r="M21" s="15">
        <v>0</v>
      </c>
      <c r="N21" s="34">
        <v>884462</v>
      </c>
      <c r="O21" s="34">
        <v>0</v>
      </c>
      <c r="P21" s="34">
        <v>0</v>
      </c>
      <c r="Q21" s="34">
        <v>0</v>
      </c>
      <c r="R21" s="35">
        <v>0</v>
      </c>
      <c r="S21" s="34">
        <v>0</v>
      </c>
      <c r="T21" s="35"/>
      <c r="U21" s="34">
        <v>0</v>
      </c>
      <c r="V21" s="34">
        <v>0</v>
      </c>
      <c r="W21" s="34">
        <v>0</v>
      </c>
      <c r="X21" s="34">
        <v>0</v>
      </c>
      <c r="Y21" s="34">
        <v>972</v>
      </c>
      <c r="Z21" s="34">
        <v>0</v>
      </c>
      <c r="AA21" s="34">
        <v>884462</v>
      </c>
      <c r="AB21" s="33" t="s">
        <v>114</v>
      </c>
    </row>
    <row r="22" spans="1:28" x14ac:dyDescent="0.25">
      <c r="A22" s="36" t="s">
        <v>27</v>
      </c>
      <c r="B22" s="9">
        <v>890303093</v>
      </c>
      <c r="C22" s="10"/>
      <c r="D22" s="11" t="s">
        <v>28</v>
      </c>
      <c r="E22" s="12">
        <v>106925</v>
      </c>
      <c r="F22" s="11" t="s">
        <v>51</v>
      </c>
      <c r="G22" s="12">
        <v>1449811</v>
      </c>
      <c r="H22" s="12" t="s">
        <v>54</v>
      </c>
      <c r="I22" s="13">
        <v>43608</v>
      </c>
      <c r="J22" s="13">
        <v>43801</v>
      </c>
      <c r="K22" s="14">
        <v>3791913</v>
      </c>
      <c r="L22" s="34">
        <v>0</v>
      </c>
      <c r="M22" s="15">
        <v>0</v>
      </c>
      <c r="N22" s="34">
        <v>3791913</v>
      </c>
      <c r="O22" s="34">
        <v>0</v>
      </c>
      <c r="P22" s="34">
        <v>0</v>
      </c>
      <c r="Q22" s="34">
        <v>0</v>
      </c>
      <c r="R22" s="35">
        <v>0</v>
      </c>
      <c r="S22" s="34">
        <v>0</v>
      </c>
      <c r="T22" s="35"/>
      <c r="U22" s="34">
        <v>0</v>
      </c>
      <c r="V22" s="34">
        <v>0</v>
      </c>
      <c r="W22" s="34">
        <v>0</v>
      </c>
      <c r="X22" s="34">
        <v>0</v>
      </c>
      <c r="Y22" s="34">
        <v>972</v>
      </c>
      <c r="Z22" s="34">
        <v>0</v>
      </c>
      <c r="AA22" s="34">
        <v>3791913</v>
      </c>
      <c r="AB22" s="33" t="s">
        <v>114</v>
      </c>
    </row>
    <row r="23" spans="1:28" x14ac:dyDescent="0.25">
      <c r="A23" s="36" t="s">
        <v>27</v>
      </c>
      <c r="B23" s="9">
        <v>890303093</v>
      </c>
      <c r="C23" s="10"/>
      <c r="D23" s="11" t="s">
        <v>28</v>
      </c>
      <c r="E23" s="12">
        <v>38726</v>
      </c>
      <c r="F23" s="11" t="s">
        <v>51</v>
      </c>
      <c r="G23" s="12">
        <v>401056</v>
      </c>
      <c r="H23" s="12" t="s">
        <v>55</v>
      </c>
      <c r="I23" s="13">
        <v>42201</v>
      </c>
      <c r="J23" s="13">
        <v>42235</v>
      </c>
      <c r="K23" s="14">
        <v>60085</v>
      </c>
      <c r="L23" s="34">
        <v>0</v>
      </c>
      <c r="M23" s="15">
        <v>0</v>
      </c>
      <c r="N23" s="34">
        <v>60085</v>
      </c>
      <c r="O23" s="34">
        <v>0</v>
      </c>
      <c r="P23" s="34">
        <v>0</v>
      </c>
      <c r="Q23" s="34">
        <v>0</v>
      </c>
      <c r="R23" s="35">
        <v>0</v>
      </c>
      <c r="S23" s="34">
        <v>0</v>
      </c>
      <c r="T23" s="35"/>
      <c r="U23" s="34">
        <v>0</v>
      </c>
      <c r="V23" s="34">
        <v>0</v>
      </c>
      <c r="W23" s="34">
        <v>0</v>
      </c>
      <c r="X23" s="34">
        <v>0</v>
      </c>
      <c r="Y23" s="34">
        <v>2538</v>
      </c>
      <c r="Z23" s="34">
        <v>0</v>
      </c>
      <c r="AA23" s="34">
        <v>60085</v>
      </c>
      <c r="AB23" s="33" t="s">
        <v>114</v>
      </c>
    </row>
    <row r="24" spans="1:28" x14ac:dyDescent="0.25">
      <c r="A24" s="36" t="s">
        <v>27</v>
      </c>
      <c r="B24" s="9">
        <v>890303093</v>
      </c>
      <c r="C24" s="10"/>
      <c r="D24" s="11" t="s">
        <v>28</v>
      </c>
      <c r="E24" s="12">
        <v>71611</v>
      </c>
      <c r="F24" s="11" t="s">
        <v>51</v>
      </c>
      <c r="G24" s="12">
        <v>870634</v>
      </c>
      <c r="H24" s="12" t="s">
        <v>56</v>
      </c>
      <c r="I24" s="13">
        <v>42820</v>
      </c>
      <c r="J24" s="13">
        <v>43068</v>
      </c>
      <c r="K24" s="14">
        <v>737128</v>
      </c>
      <c r="L24" s="34">
        <v>0</v>
      </c>
      <c r="M24" s="15">
        <v>0</v>
      </c>
      <c r="N24" s="34">
        <v>737128</v>
      </c>
      <c r="O24" s="34">
        <v>0</v>
      </c>
      <c r="P24" s="34">
        <v>0</v>
      </c>
      <c r="Q24" s="34">
        <v>0</v>
      </c>
      <c r="R24" s="35">
        <v>0</v>
      </c>
      <c r="S24" s="34">
        <v>0</v>
      </c>
      <c r="T24" s="35"/>
      <c r="U24" s="34">
        <v>0</v>
      </c>
      <c r="V24" s="34">
        <v>0</v>
      </c>
      <c r="W24" s="34">
        <v>0</v>
      </c>
      <c r="X24" s="34">
        <v>0</v>
      </c>
      <c r="Y24" s="34">
        <v>1705</v>
      </c>
      <c r="Z24" s="34">
        <v>0</v>
      </c>
      <c r="AA24" s="34">
        <v>737128</v>
      </c>
      <c r="AB24" s="33" t="s">
        <v>114</v>
      </c>
    </row>
    <row r="25" spans="1:28" x14ac:dyDescent="0.25">
      <c r="A25" s="36" t="s">
        <v>27</v>
      </c>
      <c r="B25" s="10">
        <v>890303093</v>
      </c>
      <c r="C25" s="10"/>
      <c r="D25" s="10" t="s">
        <v>28</v>
      </c>
      <c r="E25" s="10">
        <v>146878</v>
      </c>
      <c r="F25" s="10" t="s">
        <v>33</v>
      </c>
      <c r="G25" s="10">
        <v>51211</v>
      </c>
      <c r="H25" s="10" t="s">
        <v>57</v>
      </c>
      <c r="I25" s="16">
        <v>44369</v>
      </c>
      <c r="J25" s="13">
        <v>44572</v>
      </c>
      <c r="K25" s="34">
        <v>237330</v>
      </c>
      <c r="L25" s="34">
        <v>1899</v>
      </c>
      <c r="M25" s="34">
        <v>0</v>
      </c>
      <c r="N25" s="34">
        <v>237330</v>
      </c>
      <c r="O25" s="34">
        <v>0</v>
      </c>
      <c r="P25" s="34">
        <v>0</v>
      </c>
      <c r="Q25" s="34">
        <v>0</v>
      </c>
      <c r="R25" s="35"/>
      <c r="S25" s="34">
        <v>0</v>
      </c>
      <c r="T25" s="35"/>
      <c r="U25" s="34">
        <v>0</v>
      </c>
      <c r="V25" s="34">
        <v>0</v>
      </c>
      <c r="W25" s="34">
        <v>0</v>
      </c>
      <c r="X25" s="34">
        <v>0</v>
      </c>
      <c r="Y25" s="34">
        <v>201</v>
      </c>
      <c r="Z25" s="34">
        <v>0</v>
      </c>
      <c r="AA25" s="34">
        <v>237330</v>
      </c>
      <c r="AB25" s="33" t="s">
        <v>114</v>
      </c>
    </row>
    <row r="26" spans="1:28" x14ac:dyDescent="0.25">
      <c r="A26" s="36" t="s">
        <v>27</v>
      </c>
      <c r="B26" s="10">
        <v>890303093</v>
      </c>
      <c r="C26" s="10"/>
      <c r="D26" s="10" t="s">
        <v>28</v>
      </c>
      <c r="E26" s="10">
        <v>146878</v>
      </c>
      <c r="F26" s="10" t="s">
        <v>33</v>
      </c>
      <c r="G26" s="10">
        <v>51213</v>
      </c>
      <c r="H26" s="10" t="s">
        <v>58</v>
      </c>
      <c r="I26" s="16">
        <v>44369</v>
      </c>
      <c r="J26" s="13">
        <v>44572</v>
      </c>
      <c r="K26" s="34">
        <v>8775</v>
      </c>
      <c r="L26" s="34">
        <v>70</v>
      </c>
      <c r="M26" s="34">
        <v>0</v>
      </c>
      <c r="N26" s="34">
        <v>8775</v>
      </c>
      <c r="O26" s="34">
        <v>0</v>
      </c>
      <c r="P26" s="34">
        <v>0</v>
      </c>
      <c r="Q26" s="34">
        <v>0</v>
      </c>
      <c r="R26" s="35"/>
      <c r="S26" s="34">
        <v>0</v>
      </c>
      <c r="T26" s="35"/>
      <c r="U26" s="34">
        <v>0</v>
      </c>
      <c r="V26" s="34">
        <v>0</v>
      </c>
      <c r="W26" s="34">
        <v>0</v>
      </c>
      <c r="X26" s="34">
        <v>0</v>
      </c>
      <c r="Y26" s="34">
        <v>201</v>
      </c>
      <c r="Z26" s="34">
        <v>0</v>
      </c>
      <c r="AA26" s="34">
        <v>8775</v>
      </c>
      <c r="AB26" s="33" t="s">
        <v>114</v>
      </c>
    </row>
    <row r="27" spans="1:28" x14ac:dyDescent="0.25">
      <c r="A27" s="36" t="s">
        <v>27</v>
      </c>
      <c r="B27" s="10">
        <v>890303093</v>
      </c>
      <c r="C27" s="10"/>
      <c r="D27" s="10" t="s">
        <v>28</v>
      </c>
      <c r="E27" s="10">
        <v>146878</v>
      </c>
      <c r="F27" s="10" t="s">
        <v>33</v>
      </c>
      <c r="G27" s="10">
        <v>51214</v>
      </c>
      <c r="H27" s="10" t="s">
        <v>59</v>
      </c>
      <c r="I27" s="16">
        <v>44369</v>
      </c>
      <c r="J27" s="13">
        <v>44572</v>
      </c>
      <c r="K27" s="34">
        <v>70320</v>
      </c>
      <c r="L27" s="34">
        <v>563</v>
      </c>
      <c r="M27" s="34">
        <v>0</v>
      </c>
      <c r="N27" s="34">
        <v>70320</v>
      </c>
      <c r="O27" s="34">
        <v>0</v>
      </c>
      <c r="P27" s="34">
        <v>0</v>
      </c>
      <c r="Q27" s="34">
        <v>0</v>
      </c>
      <c r="R27" s="35"/>
      <c r="S27" s="34">
        <v>0</v>
      </c>
      <c r="T27" s="35"/>
      <c r="U27" s="34">
        <v>0</v>
      </c>
      <c r="V27" s="34">
        <v>0</v>
      </c>
      <c r="W27" s="34">
        <v>0</v>
      </c>
      <c r="X27" s="34">
        <v>0</v>
      </c>
      <c r="Y27" s="34">
        <v>201</v>
      </c>
      <c r="Z27" s="34">
        <v>0</v>
      </c>
      <c r="AA27" s="34">
        <v>70320</v>
      </c>
      <c r="AB27" s="33" t="s">
        <v>114</v>
      </c>
    </row>
    <row r="28" spans="1:28" x14ac:dyDescent="0.25">
      <c r="A28" s="36" t="s">
        <v>27</v>
      </c>
      <c r="B28" s="10">
        <v>890303093</v>
      </c>
      <c r="C28" s="10"/>
      <c r="D28" s="10" t="s">
        <v>28</v>
      </c>
      <c r="E28" s="10">
        <v>146878</v>
      </c>
      <c r="F28" s="10" t="s">
        <v>33</v>
      </c>
      <c r="G28" s="10">
        <v>51215</v>
      </c>
      <c r="H28" s="10" t="s">
        <v>60</v>
      </c>
      <c r="I28" s="16">
        <v>44369</v>
      </c>
      <c r="J28" s="13">
        <v>44572</v>
      </c>
      <c r="K28" s="34">
        <v>810000</v>
      </c>
      <c r="L28" s="34">
        <v>6480</v>
      </c>
      <c r="M28" s="34">
        <v>0</v>
      </c>
      <c r="N28" s="34">
        <v>810000</v>
      </c>
      <c r="O28" s="34">
        <v>0</v>
      </c>
      <c r="P28" s="34">
        <v>0</v>
      </c>
      <c r="Q28" s="34">
        <v>0</v>
      </c>
      <c r="R28" s="35"/>
      <c r="S28" s="34">
        <v>0</v>
      </c>
      <c r="T28" s="35"/>
      <c r="U28" s="34">
        <v>0</v>
      </c>
      <c r="V28" s="34">
        <v>0</v>
      </c>
      <c r="W28" s="34">
        <v>0</v>
      </c>
      <c r="X28" s="34">
        <v>0</v>
      </c>
      <c r="Y28" s="34">
        <v>201</v>
      </c>
      <c r="Z28" s="34">
        <v>0</v>
      </c>
      <c r="AA28" s="34">
        <v>810000</v>
      </c>
      <c r="AB28" s="33" t="s">
        <v>114</v>
      </c>
    </row>
    <row r="29" spans="1:28" x14ac:dyDescent="0.25">
      <c r="A29" s="37" t="s">
        <v>27</v>
      </c>
      <c r="B29" s="37">
        <v>890303093</v>
      </c>
      <c r="C29" s="37"/>
      <c r="D29" s="37" t="s">
        <v>61</v>
      </c>
      <c r="E29" s="37">
        <v>127799</v>
      </c>
      <c r="F29" s="37" t="s">
        <v>51</v>
      </c>
      <c r="G29" s="37">
        <v>1091618</v>
      </c>
      <c r="H29" s="37" t="s">
        <v>62</v>
      </c>
      <c r="I29" s="38">
        <v>43151</v>
      </c>
      <c r="J29" s="38">
        <v>44121</v>
      </c>
      <c r="K29" s="39">
        <v>5082240</v>
      </c>
      <c r="L29" s="39">
        <v>40658</v>
      </c>
      <c r="M29" s="39">
        <v>0</v>
      </c>
      <c r="N29" s="39">
        <v>5082240</v>
      </c>
      <c r="O29" s="39">
        <v>0</v>
      </c>
      <c r="P29" s="39">
        <v>0</v>
      </c>
      <c r="Q29" s="39">
        <v>0</v>
      </c>
      <c r="R29" s="37"/>
      <c r="S29" s="39">
        <v>0</v>
      </c>
      <c r="T29" s="37"/>
      <c r="U29" s="39">
        <v>0</v>
      </c>
      <c r="V29" s="39">
        <v>0</v>
      </c>
      <c r="W29" s="39">
        <v>0</v>
      </c>
      <c r="X29" s="39">
        <v>0</v>
      </c>
      <c r="Y29" s="37">
        <v>652</v>
      </c>
      <c r="Z29" s="37"/>
      <c r="AA29" s="39">
        <v>5082240</v>
      </c>
      <c r="AB29" s="33" t="s">
        <v>114</v>
      </c>
    </row>
    <row r="30" spans="1:28" x14ac:dyDescent="0.25">
      <c r="A30" s="17" t="s">
        <v>27</v>
      </c>
      <c r="B30" s="17">
        <v>890303093</v>
      </c>
      <c r="C30" s="17"/>
      <c r="D30" s="17" t="s">
        <v>63</v>
      </c>
      <c r="E30" s="17">
        <v>23</v>
      </c>
      <c r="F30" s="17" t="s">
        <v>64</v>
      </c>
      <c r="G30" s="17">
        <v>119</v>
      </c>
      <c r="H30" s="40" t="s">
        <v>65</v>
      </c>
      <c r="I30" s="41">
        <v>40285</v>
      </c>
      <c r="J30" s="18">
        <v>40288</v>
      </c>
      <c r="K30" s="19">
        <v>6534217</v>
      </c>
      <c r="L30" s="19"/>
      <c r="M30" s="20">
        <v>0</v>
      </c>
      <c r="N30" s="20">
        <v>6534217</v>
      </c>
      <c r="O30" s="20">
        <v>1499778</v>
      </c>
      <c r="P30" s="21">
        <v>98600</v>
      </c>
      <c r="Q30" s="21">
        <v>122708</v>
      </c>
      <c r="R30" s="22">
        <v>0</v>
      </c>
      <c r="S30" s="23">
        <v>1278470</v>
      </c>
      <c r="T30" s="22">
        <v>40471</v>
      </c>
      <c r="U30" s="20">
        <v>5157147</v>
      </c>
      <c r="V30" s="20">
        <v>24108</v>
      </c>
      <c r="W30" s="20">
        <v>0</v>
      </c>
      <c r="X30" s="20">
        <v>5133039</v>
      </c>
      <c r="Y30" s="24">
        <v>4485</v>
      </c>
      <c r="Z30" s="25">
        <v>0</v>
      </c>
      <c r="AA30" s="20">
        <v>1278470</v>
      </c>
      <c r="AB30" s="33" t="s">
        <v>115</v>
      </c>
    </row>
    <row r="31" spans="1:28" x14ac:dyDescent="0.25">
      <c r="A31" s="17" t="s">
        <v>27</v>
      </c>
      <c r="B31" s="17">
        <v>890303093</v>
      </c>
      <c r="C31" s="17"/>
      <c r="D31" s="17" t="s">
        <v>63</v>
      </c>
      <c r="E31" s="17">
        <v>10502</v>
      </c>
      <c r="F31" s="17" t="s">
        <v>64</v>
      </c>
      <c r="G31" s="17">
        <v>3145</v>
      </c>
      <c r="H31" s="40" t="s">
        <v>66</v>
      </c>
      <c r="I31" s="41">
        <v>41353</v>
      </c>
      <c r="J31" s="18">
        <v>41381</v>
      </c>
      <c r="K31" s="19">
        <v>2967661</v>
      </c>
      <c r="L31" s="19"/>
      <c r="M31" s="20">
        <v>120000</v>
      </c>
      <c r="N31" s="20">
        <v>2847661</v>
      </c>
      <c r="O31" s="20">
        <v>0</v>
      </c>
      <c r="P31" s="21">
        <v>0</v>
      </c>
      <c r="Q31" s="21">
        <v>0</v>
      </c>
      <c r="R31" s="22">
        <v>0</v>
      </c>
      <c r="S31" s="23">
        <v>0</v>
      </c>
      <c r="T31" s="22">
        <v>41668</v>
      </c>
      <c r="U31" s="20">
        <v>2797058</v>
      </c>
      <c r="V31" s="20">
        <v>56953</v>
      </c>
      <c r="W31" s="20">
        <v>0</v>
      </c>
      <c r="X31" s="20">
        <v>2740105</v>
      </c>
      <c r="Y31" s="24">
        <v>3392</v>
      </c>
      <c r="Z31" s="25">
        <v>0</v>
      </c>
      <c r="AA31" s="20">
        <v>50603</v>
      </c>
      <c r="AB31" s="33" t="s">
        <v>114</v>
      </c>
    </row>
    <row r="32" spans="1:28" x14ac:dyDescent="0.25">
      <c r="A32" s="17" t="s">
        <v>27</v>
      </c>
      <c r="B32" s="17">
        <v>890303093</v>
      </c>
      <c r="C32" s="17"/>
      <c r="D32" s="17" t="s">
        <v>67</v>
      </c>
      <c r="E32" s="17">
        <v>17623</v>
      </c>
      <c r="F32" s="17" t="s">
        <v>51</v>
      </c>
      <c r="G32" s="17">
        <v>147541</v>
      </c>
      <c r="H32" s="40" t="s">
        <v>68</v>
      </c>
      <c r="I32" s="41">
        <v>41692</v>
      </c>
      <c r="J32" s="18">
        <v>41712</v>
      </c>
      <c r="K32" s="19">
        <v>144391</v>
      </c>
      <c r="L32" s="19"/>
      <c r="M32" s="20">
        <v>0</v>
      </c>
      <c r="N32" s="20">
        <v>144391</v>
      </c>
      <c r="O32" s="20">
        <v>144391</v>
      </c>
      <c r="P32" s="21">
        <v>0</v>
      </c>
      <c r="Q32" s="21">
        <v>0</v>
      </c>
      <c r="R32" s="22">
        <v>0</v>
      </c>
      <c r="S32" s="23">
        <v>144391</v>
      </c>
      <c r="T32" s="22">
        <v>0</v>
      </c>
      <c r="U32" s="20">
        <v>0</v>
      </c>
      <c r="V32" s="20">
        <v>0</v>
      </c>
      <c r="W32" s="20">
        <v>0</v>
      </c>
      <c r="X32" s="20">
        <v>0</v>
      </c>
      <c r="Y32" s="24">
        <v>3061</v>
      </c>
      <c r="Z32" s="25">
        <v>0</v>
      </c>
      <c r="AA32" s="20">
        <v>144391</v>
      </c>
      <c r="AB32" s="33" t="s">
        <v>115</v>
      </c>
    </row>
    <row r="33" spans="1:28" x14ac:dyDescent="0.25">
      <c r="A33" s="17" t="s">
        <v>27</v>
      </c>
      <c r="B33" s="17">
        <v>890303093</v>
      </c>
      <c r="C33" s="17"/>
      <c r="D33" s="17" t="s">
        <v>67</v>
      </c>
      <c r="E33" s="17">
        <v>17623</v>
      </c>
      <c r="F33" s="17" t="s">
        <v>51</v>
      </c>
      <c r="G33" s="17">
        <v>149964</v>
      </c>
      <c r="H33" s="40" t="s">
        <v>69</v>
      </c>
      <c r="I33" s="41">
        <v>41698</v>
      </c>
      <c r="J33" s="18">
        <v>41712</v>
      </c>
      <c r="K33" s="19">
        <v>49816</v>
      </c>
      <c r="L33" s="19"/>
      <c r="M33" s="20">
        <v>0</v>
      </c>
      <c r="N33" s="20">
        <v>49816</v>
      </c>
      <c r="O33" s="20">
        <v>49816</v>
      </c>
      <c r="P33" s="21">
        <v>0</v>
      </c>
      <c r="Q33" s="21">
        <v>0</v>
      </c>
      <c r="R33" s="22">
        <v>0</v>
      </c>
      <c r="S33" s="23">
        <v>49816</v>
      </c>
      <c r="T33" s="22">
        <v>0</v>
      </c>
      <c r="U33" s="20">
        <v>0</v>
      </c>
      <c r="V33" s="20">
        <v>0</v>
      </c>
      <c r="W33" s="20">
        <v>0</v>
      </c>
      <c r="X33" s="20">
        <v>0</v>
      </c>
      <c r="Y33" s="24">
        <v>3061</v>
      </c>
      <c r="Z33" s="25">
        <v>0</v>
      </c>
      <c r="AA33" s="20">
        <v>49816</v>
      </c>
      <c r="AB33" s="33" t="s">
        <v>115</v>
      </c>
    </row>
    <row r="34" spans="1:28" x14ac:dyDescent="0.25">
      <c r="A34" s="17" t="s">
        <v>27</v>
      </c>
      <c r="B34" s="17">
        <v>890303093</v>
      </c>
      <c r="C34" s="17"/>
      <c r="D34" s="17" t="s">
        <v>67</v>
      </c>
      <c r="E34" s="17">
        <v>22420</v>
      </c>
      <c r="F34" s="17" t="s">
        <v>51</v>
      </c>
      <c r="G34" s="17">
        <v>175796</v>
      </c>
      <c r="H34" s="40" t="s">
        <v>70</v>
      </c>
      <c r="I34" s="41">
        <v>41758</v>
      </c>
      <c r="J34" s="18">
        <v>41859</v>
      </c>
      <c r="K34" s="19">
        <v>1953284</v>
      </c>
      <c r="L34" s="19"/>
      <c r="M34" s="20">
        <v>0</v>
      </c>
      <c r="N34" s="20">
        <v>1953284</v>
      </c>
      <c r="O34" s="20">
        <v>1953284</v>
      </c>
      <c r="P34" s="21">
        <v>0</v>
      </c>
      <c r="Q34" s="21">
        <v>0</v>
      </c>
      <c r="R34" s="22">
        <v>0</v>
      </c>
      <c r="S34" s="23">
        <v>1953284</v>
      </c>
      <c r="T34" s="22">
        <v>0</v>
      </c>
      <c r="U34" s="20">
        <v>0</v>
      </c>
      <c r="V34" s="20">
        <v>0</v>
      </c>
      <c r="W34" s="20">
        <v>0</v>
      </c>
      <c r="X34" s="20">
        <v>0</v>
      </c>
      <c r="Y34" s="24">
        <v>2914</v>
      </c>
      <c r="Z34" s="25">
        <v>0</v>
      </c>
      <c r="AA34" s="20">
        <v>1953284</v>
      </c>
      <c r="AB34" s="33" t="s">
        <v>115</v>
      </c>
    </row>
    <row r="35" spans="1:28" x14ac:dyDescent="0.25">
      <c r="A35" s="17" t="s">
        <v>27</v>
      </c>
      <c r="B35" s="17">
        <v>890303093</v>
      </c>
      <c r="C35" s="17"/>
      <c r="D35" s="17" t="s">
        <v>67</v>
      </c>
      <c r="E35" s="17">
        <v>22420</v>
      </c>
      <c r="F35" s="17" t="s">
        <v>51</v>
      </c>
      <c r="G35" s="17">
        <v>191577</v>
      </c>
      <c r="H35" s="40" t="s">
        <v>71</v>
      </c>
      <c r="I35" s="41">
        <v>41793</v>
      </c>
      <c r="J35" s="18">
        <v>41859</v>
      </c>
      <c r="K35" s="19">
        <v>342890</v>
      </c>
      <c r="L35" s="19"/>
      <c r="M35" s="20">
        <v>0</v>
      </c>
      <c r="N35" s="20">
        <v>342890</v>
      </c>
      <c r="O35" s="20">
        <v>342890</v>
      </c>
      <c r="P35" s="21">
        <v>0</v>
      </c>
      <c r="Q35" s="21">
        <v>0</v>
      </c>
      <c r="R35" s="22">
        <v>0</v>
      </c>
      <c r="S35" s="23">
        <v>342890</v>
      </c>
      <c r="T35" s="22">
        <v>0</v>
      </c>
      <c r="U35" s="20">
        <v>0</v>
      </c>
      <c r="V35" s="20">
        <v>0</v>
      </c>
      <c r="W35" s="20">
        <v>0</v>
      </c>
      <c r="X35" s="20">
        <v>0</v>
      </c>
      <c r="Y35" s="24">
        <v>2914</v>
      </c>
      <c r="Z35" s="25">
        <v>0</v>
      </c>
      <c r="AA35" s="20">
        <v>342890</v>
      </c>
      <c r="AB35" s="33" t="s">
        <v>115</v>
      </c>
    </row>
    <row r="36" spans="1:28" x14ac:dyDescent="0.25">
      <c r="A36" s="17" t="s">
        <v>27</v>
      </c>
      <c r="B36" s="17">
        <v>890303093</v>
      </c>
      <c r="C36" s="17"/>
      <c r="D36" s="17" t="s">
        <v>67</v>
      </c>
      <c r="E36" s="17">
        <v>22420</v>
      </c>
      <c r="F36" s="17" t="s">
        <v>51</v>
      </c>
      <c r="G36" s="17">
        <v>215270</v>
      </c>
      <c r="H36" s="40" t="s">
        <v>72</v>
      </c>
      <c r="I36" s="41">
        <v>41842</v>
      </c>
      <c r="J36" s="18">
        <v>41859</v>
      </c>
      <c r="K36" s="19">
        <v>65100</v>
      </c>
      <c r="L36" s="19"/>
      <c r="M36" s="20">
        <v>0</v>
      </c>
      <c r="N36" s="20">
        <v>65100</v>
      </c>
      <c r="O36" s="20">
        <v>65100</v>
      </c>
      <c r="P36" s="21">
        <v>0</v>
      </c>
      <c r="Q36" s="21">
        <v>0</v>
      </c>
      <c r="R36" s="22">
        <v>0</v>
      </c>
      <c r="S36" s="23">
        <v>65100</v>
      </c>
      <c r="T36" s="22">
        <v>0</v>
      </c>
      <c r="U36" s="20">
        <v>0</v>
      </c>
      <c r="V36" s="20">
        <v>0</v>
      </c>
      <c r="W36" s="20">
        <v>0</v>
      </c>
      <c r="X36" s="20">
        <v>0</v>
      </c>
      <c r="Y36" s="24">
        <v>2914</v>
      </c>
      <c r="Z36" s="25">
        <v>0</v>
      </c>
      <c r="AA36" s="20">
        <v>65100</v>
      </c>
      <c r="AB36" s="33" t="s">
        <v>115</v>
      </c>
    </row>
    <row r="37" spans="1:28" x14ac:dyDescent="0.25">
      <c r="A37" s="17" t="s">
        <v>27</v>
      </c>
      <c r="B37" s="17">
        <v>890303093</v>
      </c>
      <c r="C37" s="17"/>
      <c r="D37" s="17" t="s">
        <v>67</v>
      </c>
      <c r="E37" s="17">
        <v>22420</v>
      </c>
      <c r="F37" s="17" t="s">
        <v>51</v>
      </c>
      <c r="G37" s="17">
        <v>222755</v>
      </c>
      <c r="H37" s="40" t="s">
        <v>73</v>
      </c>
      <c r="I37" s="41">
        <v>41855</v>
      </c>
      <c r="J37" s="18">
        <v>41859</v>
      </c>
      <c r="K37" s="19">
        <v>82015</v>
      </c>
      <c r="L37" s="19"/>
      <c r="M37" s="20">
        <v>0</v>
      </c>
      <c r="N37" s="20">
        <v>82015</v>
      </c>
      <c r="O37" s="20">
        <v>82015</v>
      </c>
      <c r="P37" s="21">
        <v>0</v>
      </c>
      <c r="Q37" s="21">
        <v>0</v>
      </c>
      <c r="R37" s="22">
        <v>0</v>
      </c>
      <c r="S37" s="23">
        <v>82015</v>
      </c>
      <c r="T37" s="22">
        <v>0</v>
      </c>
      <c r="U37" s="20">
        <v>0</v>
      </c>
      <c r="V37" s="20">
        <v>0</v>
      </c>
      <c r="W37" s="20">
        <v>0</v>
      </c>
      <c r="X37" s="20">
        <v>0</v>
      </c>
      <c r="Y37" s="24">
        <v>2914</v>
      </c>
      <c r="Z37" s="25">
        <v>0</v>
      </c>
      <c r="AA37" s="20">
        <v>82015</v>
      </c>
      <c r="AB37" s="33" t="s">
        <v>115</v>
      </c>
    </row>
    <row r="38" spans="1:28" x14ac:dyDescent="0.25">
      <c r="A38" s="17" t="s">
        <v>27</v>
      </c>
      <c r="B38" s="17">
        <v>890303093</v>
      </c>
      <c r="C38" s="17"/>
      <c r="D38" s="17" t="s">
        <v>67</v>
      </c>
      <c r="E38" s="17">
        <v>82785</v>
      </c>
      <c r="F38" s="17" t="s">
        <v>51</v>
      </c>
      <c r="G38" s="17">
        <v>1061030</v>
      </c>
      <c r="H38" s="40" t="s">
        <v>74</v>
      </c>
      <c r="I38" s="41">
        <v>43117</v>
      </c>
      <c r="J38" s="18">
        <v>43150</v>
      </c>
      <c r="K38" s="19">
        <v>316531</v>
      </c>
      <c r="L38" s="19"/>
      <c r="M38" s="20">
        <v>0</v>
      </c>
      <c r="N38" s="20">
        <v>316531</v>
      </c>
      <c r="O38" s="20">
        <v>316531</v>
      </c>
      <c r="P38" s="21">
        <v>0</v>
      </c>
      <c r="Q38" s="21">
        <v>0</v>
      </c>
      <c r="R38" s="22">
        <v>0</v>
      </c>
      <c r="S38" s="23">
        <v>316531</v>
      </c>
      <c r="T38" s="22">
        <v>0</v>
      </c>
      <c r="U38" s="20">
        <v>0</v>
      </c>
      <c r="V38" s="20">
        <v>0</v>
      </c>
      <c r="W38" s="20">
        <v>0</v>
      </c>
      <c r="X38" s="20">
        <v>0</v>
      </c>
      <c r="Y38" s="24">
        <v>1623</v>
      </c>
      <c r="Z38" s="25">
        <v>0</v>
      </c>
      <c r="AA38" s="20">
        <v>316531</v>
      </c>
      <c r="AB38" s="33" t="s">
        <v>115</v>
      </c>
    </row>
    <row r="39" spans="1:28" x14ac:dyDescent="0.25">
      <c r="A39" s="17" t="s">
        <v>27</v>
      </c>
      <c r="B39" s="17">
        <v>890303093</v>
      </c>
      <c r="C39" s="17"/>
      <c r="D39" s="17" t="s">
        <v>67</v>
      </c>
      <c r="E39" s="17">
        <v>82785</v>
      </c>
      <c r="F39" s="17" t="s">
        <v>51</v>
      </c>
      <c r="G39" s="17">
        <v>1061607</v>
      </c>
      <c r="H39" s="40" t="s">
        <v>75</v>
      </c>
      <c r="I39" s="41">
        <v>43117</v>
      </c>
      <c r="J39" s="18">
        <v>43150</v>
      </c>
      <c r="K39" s="19">
        <v>1363200</v>
      </c>
      <c r="L39" s="19"/>
      <c r="M39" s="20">
        <v>0</v>
      </c>
      <c r="N39" s="20">
        <v>1363200</v>
      </c>
      <c r="O39" s="20">
        <v>1363200</v>
      </c>
      <c r="P39" s="21">
        <v>0</v>
      </c>
      <c r="Q39" s="21">
        <v>0</v>
      </c>
      <c r="R39" s="22">
        <v>0</v>
      </c>
      <c r="S39" s="23">
        <v>1363200</v>
      </c>
      <c r="T39" s="22">
        <v>0</v>
      </c>
      <c r="U39" s="20">
        <v>0</v>
      </c>
      <c r="V39" s="20">
        <v>0</v>
      </c>
      <c r="W39" s="20">
        <v>0</v>
      </c>
      <c r="X39" s="20">
        <v>0</v>
      </c>
      <c r="Y39" s="24">
        <v>1623</v>
      </c>
      <c r="Z39" s="25">
        <v>0</v>
      </c>
      <c r="AA39" s="20">
        <v>1363200</v>
      </c>
      <c r="AB39" s="33" t="s">
        <v>115</v>
      </c>
    </row>
    <row r="40" spans="1:28" x14ac:dyDescent="0.25">
      <c r="A40" s="17" t="s">
        <v>27</v>
      </c>
      <c r="B40" s="17">
        <v>890303093</v>
      </c>
      <c r="C40" s="17"/>
      <c r="D40" s="17" t="s">
        <v>67</v>
      </c>
      <c r="E40" s="17">
        <v>82785</v>
      </c>
      <c r="F40" s="17" t="s">
        <v>51</v>
      </c>
      <c r="G40" s="17">
        <v>1062237</v>
      </c>
      <c r="H40" s="40" t="s">
        <v>76</v>
      </c>
      <c r="I40" s="41">
        <v>43118</v>
      </c>
      <c r="J40" s="18">
        <v>43150</v>
      </c>
      <c r="K40" s="19">
        <v>283373</v>
      </c>
      <c r="L40" s="19"/>
      <c r="M40" s="20">
        <v>0</v>
      </c>
      <c r="N40" s="20">
        <v>283373</v>
      </c>
      <c r="O40" s="20">
        <v>283373</v>
      </c>
      <c r="P40" s="21">
        <v>0</v>
      </c>
      <c r="Q40" s="21">
        <v>0</v>
      </c>
      <c r="R40" s="22">
        <v>0</v>
      </c>
      <c r="S40" s="23">
        <v>283373</v>
      </c>
      <c r="T40" s="22">
        <v>0</v>
      </c>
      <c r="U40" s="20">
        <v>0</v>
      </c>
      <c r="V40" s="20">
        <v>0</v>
      </c>
      <c r="W40" s="20">
        <v>0</v>
      </c>
      <c r="X40" s="20">
        <v>0</v>
      </c>
      <c r="Y40" s="24">
        <v>1623</v>
      </c>
      <c r="Z40" s="25">
        <v>0</v>
      </c>
      <c r="AA40" s="20">
        <v>283373</v>
      </c>
      <c r="AB40" s="33" t="s">
        <v>115</v>
      </c>
    </row>
    <row r="41" spans="1:28" x14ac:dyDescent="0.25">
      <c r="A41" s="17" t="s">
        <v>27</v>
      </c>
      <c r="B41" s="17">
        <v>890303093</v>
      </c>
      <c r="C41" s="17"/>
      <c r="D41" s="17" t="s">
        <v>67</v>
      </c>
      <c r="E41" s="17">
        <v>92927</v>
      </c>
      <c r="F41" s="17" t="s">
        <v>51</v>
      </c>
      <c r="G41" s="17">
        <v>1229342</v>
      </c>
      <c r="H41" s="40" t="s">
        <v>77</v>
      </c>
      <c r="I41" s="41">
        <v>43307</v>
      </c>
      <c r="J41" s="18">
        <v>43334</v>
      </c>
      <c r="K41" s="19">
        <v>447750</v>
      </c>
      <c r="L41" s="19"/>
      <c r="M41" s="20">
        <v>0</v>
      </c>
      <c r="N41" s="20">
        <v>447750</v>
      </c>
      <c r="O41" s="20">
        <v>447750</v>
      </c>
      <c r="P41" s="21">
        <v>0</v>
      </c>
      <c r="Q41" s="21">
        <v>0</v>
      </c>
      <c r="R41" s="22">
        <v>0</v>
      </c>
      <c r="S41" s="23">
        <v>447750</v>
      </c>
      <c r="T41" s="22">
        <v>0</v>
      </c>
      <c r="U41" s="20">
        <v>0</v>
      </c>
      <c r="V41" s="20">
        <v>0</v>
      </c>
      <c r="W41" s="20">
        <v>0</v>
      </c>
      <c r="X41" s="20">
        <v>0</v>
      </c>
      <c r="Y41" s="24">
        <v>1439</v>
      </c>
      <c r="Z41" s="25">
        <v>0</v>
      </c>
      <c r="AA41" s="20">
        <v>447750</v>
      </c>
      <c r="AB41" s="33" t="s">
        <v>115</v>
      </c>
    </row>
    <row r="42" spans="1:28" x14ac:dyDescent="0.25">
      <c r="A42" s="17" t="s">
        <v>27</v>
      </c>
      <c r="B42" s="17">
        <v>890303093</v>
      </c>
      <c r="C42" s="17"/>
      <c r="D42" s="17" t="s">
        <v>67</v>
      </c>
      <c r="E42" s="17">
        <v>100045</v>
      </c>
      <c r="F42" s="17" t="s">
        <v>51</v>
      </c>
      <c r="G42" s="17">
        <v>1348732</v>
      </c>
      <c r="H42" s="40" t="s">
        <v>78</v>
      </c>
      <c r="I42" s="41">
        <v>43461</v>
      </c>
      <c r="J42" s="18">
        <v>43479</v>
      </c>
      <c r="K42" s="19">
        <v>1594096</v>
      </c>
      <c r="L42" s="19"/>
      <c r="M42" s="20">
        <v>0</v>
      </c>
      <c r="N42" s="20">
        <v>1594096</v>
      </c>
      <c r="O42" s="20">
        <v>1594096</v>
      </c>
      <c r="P42" s="21">
        <v>0</v>
      </c>
      <c r="Q42" s="21">
        <v>0</v>
      </c>
      <c r="R42" s="22">
        <v>0</v>
      </c>
      <c r="S42" s="23">
        <v>1594096</v>
      </c>
      <c r="T42" s="22">
        <v>0</v>
      </c>
      <c r="U42" s="20">
        <v>0</v>
      </c>
      <c r="V42" s="20">
        <v>0</v>
      </c>
      <c r="W42" s="20">
        <v>0</v>
      </c>
      <c r="X42" s="20">
        <v>0</v>
      </c>
      <c r="Y42" s="24">
        <v>1294</v>
      </c>
      <c r="Z42" s="25">
        <v>0</v>
      </c>
      <c r="AA42" s="20">
        <v>1594096</v>
      </c>
      <c r="AB42" s="33" t="s">
        <v>115</v>
      </c>
    </row>
    <row r="43" spans="1:28" x14ac:dyDescent="0.25">
      <c r="A43" s="17" t="s">
        <v>27</v>
      </c>
      <c r="B43" s="17">
        <v>890303093</v>
      </c>
      <c r="C43" s="17"/>
      <c r="D43" s="17" t="s">
        <v>67</v>
      </c>
      <c r="E43" s="17">
        <v>161677</v>
      </c>
      <c r="F43" s="17" t="s">
        <v>79</v>
      </c>
      <c r="G43" s="17">
        <v>84692</v>
      </c>
      <c r="H43" s="17" t="s">
        <v>80</v>
      </c>
      <c r="I43" s="18">
        <v>44683</v>
      </c>
      <c r="J43" s="18">
        <v>44720</v>
      </c>
      <c r="K43" s="19">
        <v>8693777</v>
      </c>
      <c r="L43" s="19"/>
      <c r="M43" s="25">
        <v>0</v>
      </c>
      <c r="N43" s="25">
        <v>8693777</v>
      </c>
      <c r="O43" s="20">
        <v>0</v>
      </c>
      <c r="P43" s="21">
        <v>0</v>
      </c>
      <c r="Q43" s="21">
        <v>0</v>
      </c>
      <c r="R43" s="22">
        <v>0</v>
      </c>
      <c r="S43" s="23">
        <v>0</v>
      </c>
      <c r="T43" s="22">
        <v>0</v>
      </c>
      <c r="U43" s="20">
        <v>0</v>
      </c>
      <c r="V43" s="20">
        <v>0</v>
      </c>
      <c r="W43" s="20">
        <v>0</v>
      </c>
      <c r="X43" s="20">
        <v>0</v>
      </c>
      <c r="Y43" s="24">
        <v>53</v>
      </c>
      <c r="Z43" s="25">
        <v>0</v>
      </c>
      <c r="AA43" s="20">
        <v>8693777</v>
      </c>
      <c r="AB43" s="33" t="s">
        <v>114</v>
      </c>
    </row>
    <row r="44" spans="1:28" x14ac:dyDescent="0.25">
      <c r="A44" s="26" t="s">
        <v>27</v>
      </c>
      <c r="B44" s="27">
        <v>890303093</v>
      </c>
      <c r="C44" s="27"/>
      <c r="D44" s="27" t="s">
        <v>81</v>
      </c>
      <c r="E44" s="27">
        <v>5760</v>
      </c>
      <c r="F44" s="27" t="s">
        <v>82</v>
      </c>
      <c r="G44" s="27">
        <v>16481</v>
      </c>
      <c r="H44" s="27" t="s">
        <v>83</v>
      </c>
      <c r="I44" s="28">
        <v>41073</v>
      </c>
      <c r="J44" s="28">
        <v>41075</v>
      </c>
      <c r="K44" s="29">
        <v>799088</v>
      </c>
      <c r="L44" s="42">
        <v>0</v>
      </c>
      <c r="M44" s="29">
        <v>0</v>
      </c>
      <c r="N44" s="29">
        <v>799088</v>
      </c>
      <c r="O44" s="29">
        <v>10350</v>
      </c>
      <c r="P44" s="29">
        <v>0</v>
      </c>
      <c r="Q44" s="29">
        <v>0</v>
      </c>
      <c r="R44" s="30" t="s">
        <v>84</v>
      </c>
      <c r="S44" s="42">
        <v>10350</v>
      </c>
      <c r="T44" s="28" t="s">
        <v>85</v>
      </c>
      <c r="U44" s="42">
        <v>788738</v>
      </c>
      <c r="V44" s="29">
        <v>15775</v>
      </c>
      <c r="W44" s="29">
        <v>0</v>
      </c>
      <c r="X44" s="29">
        <v>772963</v>
      </c>
      <c r="Y44" s="31">
        <v>3698</v>
      </c>
      <c r="Z44" s="29">
        <v>0</v>
      </c>
      <c r="AA44" s="42">
        <v>10350</v>
      </c>
      <c r="AB44" s="33" t="s">
        <v>115</v>
      </c>
    </row>
    <row r="45" spans="1:28" x14ac:dyDescent="0.25">
      <c r="A45" s="26" t="s">
        <v>27</v>
      </c>
      <c r="B45" s="27">
        <v>890303093</v>
      </c>
      <c r="C45" s="27"/>
      <c r="D45" s="27" t="s">
        <v>81</v>
      </c>
      <c r="E45" s="27">
        <v>7567</v>
      </c>
      <c r="F45" s="27" t="s">
        <v>82</v>
      </c>
      <c r="G45" s="27">
        <v>19731</v>
      </c>
      <c r="H45" s="27" t="s">
        <v>86</v>
      </c>
      <c r="I45" s="28">
        <v>41150</v>
      </c>
      <c r="J45" s="28">
        <v>41198</v>
      </c>
      <c r="K45" s="29">
        <v>1699567</v>
      </c>
      <c r="L45" s="42">
        <v>0</v>
      </c>
      <c r="M45" s="29">
        <v>162640</v>
      </c>
      <c r="N45" s="29">
        <v>1536927</v>
      </c>
      <c r="O45" s="29">
        <v>33013</v>
      </c>
      <c r="P45" s="29">
        <v>0</v>
      </c>
      <c r="Q45" s="29">
        <v>0</v>
      </c>
      <c r="R45" s="30" t="s">
        <v>84</v>
      </c>
      <c r="S45" s="42">
        <v>33013</v>
      </c>
      <c r="T45" s="28" t="s">
        <v>87</v>
      </c>
      <c r="U45" s="42">
        <v>1503914</v>
      </c>
      <c r="V45" s="29">
        <v>30078</v>
      </c>
      <c r="W45" s="29">
        <v>0</v>
      </c>
      <c r="X45" s="29">
        <v>1473836</v>
      </c>
      <c r="Y45" s="31">
        <v>3575</v>
      </c>
      <c r="Z45" s="29">
        <v>0</v>
      </c>
      <c r="AA45" s="42">
        <v>33013</v>
      </c>
      <c r="AB45" s="33" t="s">
        <v>115</v>
      </c>
    </row>
    <row r="46" spans="1:28" x14ac:dyDescent="0.25">
      <c r="A46" s="26" t="s">
        <v>27</v>
      </c>
      <c r="B46" s="27">
        <v>890303093</v>
      </c>
      <c r="C46" s="27"/>
      <c r="D46" s="27" t="s">
        <v>81</v>
      </c>
      <c r="E46" s="27">
        <v>9617</v>
      </c>
      <c r="F46" s="27" t="s">
        <v>82</v>
      </c>
      <c r="G46" s="27">
        <v>27349</v>
      </c>
      <c r="H46" s="27" t="s">
        <v>88</v>
      </c>
      <c r="I46" s="28">
        <v>41303</v>
      </c>
      <c r="J46" s="28">
        <v>41324</v>
      </c>
      <c r="K46" s="29">
        <v>410954</v>
      </c>
      <c r="L46" s="42">
        <v>0</v>
      </c>
      <c r="M46" s="29">
        <v>0</v>
      </c>
      <c r="N46" s="29">
        <v>410954</v>
      </c>
      <c r="O46" s="29">
        <v>0</v>
      </c>
      <c r="P46" s="29">
        <v>0</v>
      </c>
      <c r="Q46" s="29">
        <v>0</v>
      </c>
      <c r="R46" s="30" t="s">
        <v>84</v>
      </c>
      <c r="S46" s="42">
        <v>0</v>
      </c>
      <c r="T46" s="28" t="s">
        <v>89</v>
      </c>
      <c r="U46" s="42">
        <v>389454</v>
      </c>
      <c r="V46" s="29">
        <v>7789</v>
      </c>
      <c r="W46" s="29">
        <v>0</v>
      </c>
      <c r="X46" s="29">
        <v>381665</v>
      </c>
      <c r="Y46" s="31">
        <v>3449</v>
      </c>
      <c r="Z46" s="29">
        <v>0</v>
      </c>
      <c r="AA46" s="42">
        <v>21500</v>
      </c>
      <c r="AB46" s="33" t="s">
        <v>114</v>
      </c>
    </row>
    <row r="47" spans="1:28" x14ac:dyDescent="0.25">
      <c r="A47" s="26" t="s">
        <v>27</v>
      </c>
      <c r="B47" s="27">
        <v>890303093</v>
      </c>
      <c r="C47" s="27"/>
      <c r="D47" s="27" t="s">
        <v>81</v>
      </c>
      <c r="E47" s="27">
        <v>13203</v>
      </c>
      <c r="F47" s="27" t="s">
        <v>51</v>
      </c>
      <c r="G47" s="27">
        <v>72821</v>
      </c>
      <c r="H47" s="27" t="s">
        <v>90</v>
      </c>
      <c r="I47" s="28">
        <v>41464</v>
      </c>
      <c r="J47" s="28">
        <v>41494</v>
      </c>
      <c r="K47" s="29">
        <v>1884873</v>
      </c>
      <c r="L47" s="42">
        <v>0</v>
      </c>
      <c r="M47" s="29">
        <v>0</v>
      </c>
      <c r="N47" s="29">
        <v>1884873</v>
      </c>
      <c r="O47" s="29">
        <v>450625</v>
      </c>
      <c r="P47" s="29">
        <v>0</v>
      </c>
      <c r="Q47" s="29">
        <v>0</v>
      </c>
      <c r="R47" s="30" t="s">
        <v>84</v>
      </c>
      <c r="S47" s="42">
        <v>450625</v>
      </c>
      <c r="T47" s="28" t="s">
        <v>91</v>
      </c>
      <c r="U47" s="42">
        <v>1434248</v>
      </c>
      <c r="V47" s="29">
        <v>28685</v>
      </c>
      <c r="W47" s="29">
        <v>0</v>
      </c>
      <c r="X47" s="29">
        <v>1405563</v>
      </c>
      <c r="Y47" s="31">
        <v>3279</v>
      </c>
      <c r="Z47" s="29">
        <v>0</v>
      </c>
      <c r="AA47" s="42">
        <v>450625</v>
      </c>
      <c r="AB47" s="33" t="s">
        <v>115</v>
      </c>
    </row>
    <row r="48" spans="1:28" x14ac:dyDescent="0.25">
      <c r="A48" s="26" t="s">
        <v>27</v>
      </c>
      <c r="B48" s="27">
        <v>890303093</v>
      </c>
      <c r="C48" s="27"/>
      <c r="D48" s="27" t="s">
        <v>81</v>
      </c>
      <c r="E48" s="27">
        <v>15244</v>
      </c>
      <c r="F48" s="27" t="s">
        <v>51</v>
      </c>
      <c r="G48" s="27">
        <v>84093</v>
      </c>
      <c r="H48" s="27" t="s">
        <v>92</v>
      </c>
      <c r="I48" s="28">
        <v>41495</v>
      </c>
      <c r="J48" s="28">
        <v>41579</v>
      </c>
      <c r="K48" s="29">
        <v>75530</v>
      </c>
      <c r="L48" s="42">
        <v>0</v>
      </c>
      <c r="M48" s="29">
        <v>0</v>
      </c>
      <c r="N48" s="29">
        <v>75530</v>
      </c>
      <c r="O48" s="29">
        <v>75530</v>
      </c>
      <c r="P48" s="29">
        <v>0</v>
      </c>
      <c r="Q48" s="29">
        <v>0</v>
      </c>
      <c r="R48" s="30" t="s">
        <v>84</v>
      </c>
      <c r="S48" s="42">
        <v>75530</v>
      </c>
      <c r="T48" s="28" t="s">
        <v>84</v>
      </c>
      <c r="U48" s="42">
        <v>0</v>
      </c>
      <c r="V48" s="29">
        <v>0</v>
      </c>
      <c r="W48" s="29">
        <v>0</v>
      </c>
      <c r="X48" s="29">
        <v>0</v>
      </c>
      <c r="Y48" s="31">
        <v>3194</v>
      </c>
      <c r="Z48" s="29">
        <v>0</v>
      </c>
      <c r="AA48" s="42">
        <v>75530</v>
      </c>
      <c r="AB48" s="33" t="s">
        <v>115</v>
      </c>
    </row>
    <row r="49" spans="1:28" x14ac:dyDescent="0.25">
      <c r="A49" s="26" t="s">
        <v>27</v>
      </c>
      <c r="B49" s="27">
        <v>890303093</v>
      </c>
      <c r="C49" s="27"/>
      <c r="D49" s="27" t="s">
        <v>81</v>
      </c>
      <c r="E49" s="27">
        <v>15244</v>
      </c>
      <c r="F49" s="27" t="s">
        <v>51</v>
      </c>
      <c r="G49" s="27">
        <v>95835</v>
      </c>
      <c r="H49" s="27" t="s">
        <v>93</v>
      </c>
      <c r="I49" s="28">
        <v>41527</v>
      </c>
      <c r="J49" s="28">
        <v>41579</v>
      </c>
      <c r="K49" s="29">
        <v>43236</v>
      </c>
      <c r="L49" s="42">
        <v>0</v>
      </c>
      <c r="M49" s="29">
        <v>0</v>
      </c>
      <c r="N49" s="29">
        <v>43236</v>
      </c>
      <c r="O49" s="29">
        <v>43236</v>
      </c>
      <c r="P49" s="29">
        <v>0</v>
      </c>
      <c r="Q49" s="29">
        <v>0</v>
      </c>
      <c r="R49" s="30" t="s">
        <v>84</v>
      </c>
      <c r="S49" s="42">
        <v>43236</v>
      </c>
      <c r="T49" s="28" t="s">
        <v>84</v>
      </c>
      <c r="U49" s="42">
        <v>0</v>
      </c>
      <c r="V49" s="29">
        <v>0</v>
      </c>
      <c r="W49" s="29">
        <v>0</v>
      </c>
      <c r="X49" s="29">
        <v>0</v>
      </c>
      <c r="Y49" s="31">
        <v>3194</v>
      </c>
      <c r="Z49" s="29">
        <v>0</v>
      </c>
      <c r="AA49" s="42">
        <v>43236</v>
      </c>
      <c r="AB49" s="33" t="s">
        <v>115</v>
      </c>
    </row>
    <row r="50" spans="1:28" x14ac:dyDescent="0.25">
      <c r="A50" s="26" t="s">
        <v>27</v>
      </c>
      <c r="B50" s="27">
        <v>890303093</v>
      </c>
      <c r="C50" s="27"/>
      <c r="D50" s="27" t="s">
        <v>81</v>
      </c>
      <c r="E50" s="27">
        <v>15244</v>
      </c>
      <c r="F50" s="27" t="s">
        <v>51</v>
      </c>
      <c r="G50" s="27">
        <v>100255</v>
      </c>
      <c r="H50" s="27" t="s">
        <v>94</v>
      </c>
      <c r="I50" s="28">
        <v>41540</v>
      </c>
      <c r="J50" s="28">
        <v>41579</v>
      </c>
      <c r="K50" s="29">
        <v>436960</v>
      </c>
      <c r="L50" s="42">
        <v>0</v>
      </c>
      <c r="M50" s="29">
        <v>0</v>
      </c>
      <c r="N50" s="29">
        <v>436960</v>
      </c>
      <c r="O50" s="29">
        <v>436960</v>
      </c>
      <c r="P50" s="29">
        <v>0</v>
      </c>
      <c r="Q50" s="29">
        <v>0</v>
      </c>
      <c r="R50" s="30" t="s">
        <v>84</v>
      </c>
      <c r="S50" s="42">
        <v>436960</v>
      </c>
      <c r="T50" s="28" t="s">
        <v>84</v>
      </c>
      <c r="U50" s="42">
        <v>0</v>
      </c>
      <c r="V50" s="29">
        <v>0</v>
      </c>
      <c r="W50" s="29">
        <v>0</v>
      </c>
      <c r="X50" s="29">
        <v>0</v>
      </c>
      <c r="Y50" s="31">
        <v>3194</v>
      </c>
      <c r="Z50" s="29">
        <v>0</v>
      </c>
      <c r="AA50" s="42">
        <v>436960</v>
      </c>
      <c r="AB50" s="33" t="s">
        <v>115</v>
      </c>
    </row>
    <row r="51" spans="1:28" x14ac:dyDescent="0.25">
      <c r="A51" s="26" t="s">
        <v>27</v>
      </c>
      <c r="B51" s="27">
        <v>890303093</v>
      </c>
      <c r="C51" s="27"/>
      <c r="D51" s="27" t="s">
        <v>81</v>
      </c>
      <c r="E51" s="27">
        <v>16724</v>
      </c>
      <c r="F51" s="27" t="s">
        <v>51</v>
      </c>
      <c r="G51" s="27">
        <v>129960</v>
      </c>
      <c r="H51" s="27" t="s">
        <v>95</v>
      </c>
      <c r="I51" s="28">
        <v>41648</v>
      </c>
      <c r="J51" s="28">
        <v>41656</v>
      </c>
      <c r="K51" s="29">
        <v>367468</v>
      </c>
      <c r="L51" s="42">
        <v>0</v>
      </c>
      <c r="M51" s="29">
        <v>35681</v>
      </c>
      <c r="N51" s="29">
        <v>331787</v>
      </c>
      <c r="O51" s="29">
        <v>331787</v>
      </c>
      <c r="P51" s="29">
        <v>0</v>
      </c>
      <c r="Q51" s="29">
        <v>0</v>
      </c>
      <c r="R51" s="30" t="s">
        <v>84</v>
      </c>
      <c r="S51" s="42">
        <v>331787</v>
      </c>
      <c r="T51" s="28" t="s">
        <v>84</v>
      </c>
      <c r="U51" s="42">
        <v>0</v>
      </c>
      <c r="V51" s="29">
        <v>0</v>
      </c>
      <c r="W51" s="29">
        <v>0</v>
      </c>
      <c r="X51" s="29">
        <v>0</v>
      </c>
      <c r="Y51" s="31">
        <v>3117</v>
      </c>
      <c r="Z51" s="29">
        <v>0</v>
      </c>
      <c r="AA51" s="42">
        <v>331787</v>
      </c>
      <c r="AB51" s="33" t="s">
        <v>115</v>
      </c>
    </row>
    <row r="52" spans="1:28" x14ac:dyDescent="0.25">
      <c r="A52" s="36" t="s">
        <v>27</v>
      </c>
      <c r="B52" s="36">
        <v>890303093</v>
      </c>
      <c r="C52" s="36"/>
      <c r="D52" s="36" t="s">
        <v>96</v>
      </c>
      <c r="E52" s="36">
        <v>3067</v>
      </c>
      <c r="F52" s="36" t="s">
        <v>97</v>
      </c>
      <c r="G52" s="43">
        <v>11542</v>
      </c>
      <c r="H52" s="43" t="s">
        <v>98</v>
      </c>
      <c r="I52" s="44">
        <v>42191</v>
      </c>
      <c r="J52" s="45">
        <v>42331</v>
      </c>
      <c r="K52" s="46">
        <v>9057071</v>
      </c>
      <c r="L52" s="47">
        <v>0</v>
      </c>
      <c r="M52" s="48">
        <v>0</v>
      </c>
      <c r="N52" s="49">
        <v>9057071</v>
      </c>
      <c r="O52" s="47">
        <v>9051027</v>
      </c>
      <c r="P52" s="47">
        <v>0</v>
      </c>
      <c r="Q52" s="47">
        <v>9051027</v>
      </c>
      <c r="R52" s="47"/>
      <c r="S52" s="47">
        <v>0</v>
      </c>
      <c r="T52" s="50"/>
      <c r="U52" s="51">
        <v>0</v>
      </c>
      <c r="V52" s="51">
        <v>0</v>
      </c>
      <c r="W52" s="47">
        <v>0</v>
      </c>
      <c r="X52" s="47">
        <v>0</v>
      </c>
      <c r="Y52" s="47">
        <v>2442</v>
      </c>
      <c r="Z52" s="36">
        <v>0</v>
      </c>
      <c r="AA52" s="47">
        <v>9057071</v>
      </c>
      <c r="AB52" s="33" t="s">
        <v>114</v>
      </c>
    </row>
    <row r="53" spans="1:28" x14ac:dyDescent="0.25">
      <c r="A53" s="36" t="s">
        <v>27</v>
      </c>
      <c r="B53" s="36">
        <v>890303093</v>
      </c>
      <c r="C53" s="36"/>
      <c r="D53" s="36" t="s">
        <v>96</v>
      </c>
      <c r="E53" s="36">
        <v>3067</v>
      </c>
      <c r="F53" s="36" t="s">
        <v>97</v>
      </c>
      <c r="G53" s="43">
        <v>12711</v>
      </c>
      <c r="H53" s="43" t="s">
        <v>99</v>
      </c>
      <c r="I53" s="44">
        <v>42206</v>
      </c>
      <c r="J53" s="45">
        <v>42331</v>
      </c>
      <c r="K53" s="46">
        <v>12572918</v>
      </c>
      <c r="L53" s="47">
        <v>0</v>
      </c>
      <c r="M53" s="48">
        <v>0</v>
      </c>
      <c r="N53" s="49">
        <v>12572918</v>
      </c>
      <c r="O53" s="47">
        <v>12572918</v>
      </c>
      <c r="P53" s="47">
        <v>0</v>
      </c>
      <c r="Q53" s="47">
        <v>12572918</v>
      </c>
      <c r="R53" s="47"/>
      <c r="S53" s="47">
        <v>0</v>
      </c>
      <c r="T53" s="50"/>
      <c r="U53" s="51">
        <v>0</v>
      </c>
      <c r="V53" s="51">
        <v>0</v>
      </c>
      <c r="W53" s="47">
        <v>0</v>
      </c>
      <c r="X53" s="47">
        <v>0</v>
      </c>
      <c r="Y53" s="47">
        <v>2442</v>
      </c>
      <c r="Z53" s="36">
        <v>0</v>
      </c>
      <c r="AA53" s="47">
        <v>12572918</v>
      </c>
      <c r="AB53" s="33" t="s">
        <v>114</v>
      </c>
    </row>
  </sheetData>
  <autoFilter ref="A1:AB53" xr:uid="{CC70DBEF-EE9A-44C3-BE61-E51B6596D1CC}"/>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86328-1BBC-4913-9C4A-8CF99D72C674}">
  <dimension ref="A3:E10"/>
  <sheetViews>
    <sheetView showGridLines="0" workbookViewId="0">
      <selection activeCell="A3" sqref="A3:C10"/>
    </sheetView>
  </sheetViews>
  <sheetFormatPr baseColWidth="10" defaultRowHeight="15" x14ac:dyDescent="0.25"/>
  <cols>
    <col min="1" max="1" width="40.85546875" bestFit="1" customWidth="1"/>
    <col min="2" max="2" width="10.28515625" bestFit="1" customWidth="1"/>
    <col min="3" max="3" width="15.28515625" bestFit="1" customWidth="1"/>
    <col min="4" max="4" width="28" bestFit="1" customWidth="1"/>
    <col min="5" max="5" width="18.42578125" bestFit="1" customWidth="1"/>
  </cols>
  <sheetData>
    <row r="3" spans="1:5" x14ac:dyDescent="0.25">
      <c r="A3" s="64" t="s">
        <v>300</v>
      </c>
      <c r="B3" s="67" t="s">
        <v>301</v>
      </c>
      <c r="C3" t="s">
        <v>302</v>
      </c>
      <c r="D3" t="s">
        <v>303</v>
      </c>
      <c r="E3" t="s">
        <v>304</v>
      </c>
    </row>
    <row r="4" spans="1:5" x14ac:dyDescent="0.25">
      <c r="A4" s="65" t="s">
        <v>296</v>
      </c>
      <c r="B4" s="68">
        <v>1</v>
      </c>
      <c r="C4" s="66">
        <v>5550</v>
      </c>
      <c r="D4" s="66">
        <v>0</v>
      </c>
      <c r="E4" s="66">
        <v>52361</v>
      </c>
    </row>
    <row r="5" spans="1:5" x14ac:dyDescent="0.25">
      <c r="A5" s="65" t="s">
        <v>294</v>
      </c>
      <c r="B5" s="68">
        <v>14</v>
      </c>
      <c r="C5" s="66">
        <v>89499196</v>
      </c>
      <c r="D5" s="66">
        <v>0</v>
      </c>
      <c r="E5" s="66"/>
    </row>
    <row r="6" spans="1:5" x14ac:dyDescent="0.25">
      <c r="A6" s="65" t="s">
        <v>293</v>
      </c>
      <c r="B6" s="68">
        <v>20</v>
      </c>
      <c r="C6" s="66">
        <v>83715668</v>
      </c>
      <c r="D6" s="66"/>
      <c r="E6" s="66"/>
    </row>
    <row r="7" spans="1:5" x14ac:dyDescent="0.25">
      <c r="A7" s="65" t="s">
        <v>297</v>
      </c>
      <c r="B7" s="68">
        <v>1</v>
      </c>
      <c r="C7" s="66">
        <v>5082240</v>
      </c>
      <c r="D7" s="66">
        <v>0</v>
      </c>
      <c r="E7" s="66"/>
    </row>
    <row r="8" spans="1:5" x14ac:dyDescent="0.25">
      <c r="A8" s="65" t="s">
        <v>295</v>
      </c>
      <c r="B8" s="68">
        <v>4</v>
      </c>
      <c r="C8" s="66">
        <v>533078</v>
      </c>
      <c r="D8" s="66">
        <v>531662</v>
      </c>
      <c r="E8" s="66"/>
    </row>
    <row r="9" spans="1:5" x14ac:dyDescent="0.25">
      <c r="A9" s="65" t="s">
        <v>305</v>
      </c>
      <c r="B9" s="68">
        <v>12</v>
      </c>
      <c r="C9" s="66">
        <v>25154998</v>
      </c>
      <c r="D9" s="66"/>
      <c r="E9" s="66"/>
    </row>
    <row r="10" spans="1:5" x14ac:dyDescent="0.25">
      <c r="A10" s="65" t="s">
        <v>299</v>
      </c>
      <c r="B10" s="68">
        <v>52</v>
      </c>
      <c r="C10" s="66">
        <v>203990730</v>
      </c>
      <c r="D10" s="66">
        <v>531662</v>
      </c>
      <c r="E10" s="66">
        <v>52361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08A6C-3D81-44B4-B76F-ABB0262299B1}">
  <dimension ref="A1:AV54"/>
  <sheetViews>
    <sheetView showGridLines="0" zoomScale="85" zoomScaleNormal="85" workbookViewId="0">
      <selection activeCell="A5" sqref="A5"/>
    </sheetView>
  </sheetViews>
  <sheetFormatPr baseColWidth="10" defaultRowHeight="15" x14ac:dyDescent="0.25"/>
  <cols>
    <col min="1" max="1" width="13.28515625" bestFit="1" customWidth="1"/>
    <col min="2" max="2" width="20.85546875" bestFit="1" customWidth="1"/>
    <col min="3" max="3" width="16.140625" bestFit="1" customWidth="1"/>
    <col min="4" max="4" width="16.42578125" bestFit="1" customWidth="1"/>
    <col min="5" max="5" width="16.5703125" bestFit="1" customWidth="1"/>
    <col min="6" max="6" width="16.42578125" bestFit="1" customWidth="1"/>
    <col min="7" max="7" width="16" bestFit="1" customWidth="1"/>
    <col min="8" max="8" width="16" customWidth="1"/>
    <col min="9" max="9" width="20.28515625" bestFit="1" customWidth="1"/>
    <col min="10" max="10" width="16.28515625" bestFit="1" customWidth="1"/>
    <col min="11" max="12" width="16.7109375" bestFit="1" customWidth="1"/>
    <col min="13" max="13" width="32.7109375" customWidth="1"/>
    <col min="14" max="14" width="39.42578125" bestFit="1" customWidth="1"/>
    <col min="15" max="15" width="16.42578125" bestFit="1" customWidth="1"/>
    <col min="16" max="16" width="27.7109375" bestFit="1" customWidth="1"/>
    <col min="17" max="17" width="21.85546875" bestFit="1" customWidth="1"/>
    <col min="18" max="18" width="15.5703125" bestFit="1" customWidth="1"/>
    <col min="19" max="19" width="18.140625" bestFit="1" customWidth="1"/>
    <col min="20" max="21" width="17.28515625" bestFit="1" customWidth="1"/>
    <col min="22" max="22" width="17" bestFit="1" customWidth="1"/>
    <col min="23" max="23" width="16.28515625" bestFit="1" customWidth="1"/>
    <col min="24" max="25" width="17.42578125" bestFit="1" customWidth="1"/>
    <col min="26" max="26" width="35" customWidth="1"/>
    <col min="27" max="27" width="16.7109375" bestFit="1" customWidth="1"/>
    <col min="28" max="28" width="38.7109375" customWidth="1"/>
    <col min="29" max="29" width="16.7109375" bestFit="1" customWidth="1"/>
    <col min="30" max="31" width="16.42578125" bestFit="1" customWidth="1"/>
    <col min="32" max="32" width="16.5703125" bestFit="1" customWidth="1"/>
    <col min="33" max="33" width="18.5703125" bestFit="1" customWidth="1"/>
    <col min="34" max="34" width="19.140625" bestFit="1" customWidth="1"/>
    <col min="35" max="35" width="16.5703125" bestFit="1" customWidth="1"/>
    <col min="36" max="36" width="16.42578125" bestFit="1" customWidth="1"/>
    <col min="37" max="37" width="20.28515625" bestFit="1" customWidth="1"/>
    <col min="38" max="38" width="16.7109375" bestFit="1" customWidth="1"/>
    <col min="39" max="39" width="18.140625" bestFit="1" customWidth="1"/>
    <col min="40" max="40" width="16.5703125" bestFit="1" customWidth="1"/>
    <col min="41" max="41" width="18.5703125" bestFit="1" customWidth="1"/>
    <col min="42" max="42" width="16.7109375" bestFit="1" customWidth="1"/>
    <col min="43" max="44" width="17.5703125" bestFit="1" customWidth="1"/>
    <col min="45" max="45" width="16.42578125" bestFit="1" customWidth="1"/>
    <col min="46" max="46" width="22.28515625" bestFit="1" customWidth="1"/>
    <col min="47" max="47" width="30.42578125" bestFit="1" customWidth="1"/>
    <col min="48" max="48" width="14.140625" bestFit="1" customWidth="1"/>
  </cols>
  <sheetData>
    <row r="1" spans="1:48" x14ac:dyDescent="0.25">
      <c r="K1" s="56">
        <f>SUBTOTAL(9,K3:K54)</f>
        <v>228896851</v>
      </c>
      <c r="L1" s="56">
        <f>SUBTOTAL(9,L3:L54)</f>
        <v>203990730</v>
      </c>
      <c r="O1" s="56">
        <f>SUBTOTAL(9,O3:O54)</f>
        <v>0</v>
      </c>
      <c r="R1" s="56">
        <f>SUBTOTAL(9,R3:R54)</f>
        <v>89499196</v>
      </c>
      <c r="U1" s="56">
        <f>SUBTOTAL(9,U3:U54)</f>
        <v>125700465</v>
      </c>
      <c r="V1" s="56">
        <f>SUBTOTAL(9,V3:V54)</f>
        <v>0</v>
      </c>
      <c r="W1" s="56">
        <f>SUBTOTAL(9,W3:W54)</f>
        <v>0</v>
      </c>
      <c r="X1" s="56">
        <f>SUBTOTAL(9,X3:X54)</f>
        <v>0</v>
      </c>
      <c r="Y1" s="56">
        <f>SUBTOTAL(9,Y3:Y54)</f>
        <v>531662</v>
      </c>
      <c r="AA1" s="56">
        <f>SUBTOTAL(9,AA3:AA54)</f>
        <v>89499196</v>
      </c>
      <c r="AC1" s="56">
        <f>SUBTOTAL(9,AC3:AC54)</f>
        <v>10514609</v>
      </c>
      <c r="AD1" s="56">
        <f>SUBTOTAL(9,AD3:AD54)</f>
        <v>89499196</v>
      </c>
      <c r="AE1" s="56">
        <v>0</v>
      </c>
      <c r="AF1" s="56">
        <f>SUBTOTAL(9,AF3:AF54)</f>
        <v>52361</v>
      </c>
    </row>
    <row r="2" spans="1:48" ht="30" x14ac:dyDescent="0.25">
      <c r="A2" s="57" t="s">
        <v>117</v>
      </c>
      <c r="B2" s="57" t="s">
        <v>118</v>
      </c>
      <c r="C2" s="57" t="s">
        <v>119</v>
      </c>
      <c r="D2" s="57" t="s">
        <v>120</v>
      </c>
      <c r="E2" s="57" t="s">
        <v>121</v>
      </c>
      <c r="F2" s="57" t="s">
        <v>122</v>
      </c>
      <c r="G2" s="57" t="s">
        <v>123</v>
      </c>
      <c r="H2" s="58" t="s">
        <v>124</v>
      </c>
      <c r="I2" s="58" t="s">
        <v>125</v>
      </c>
      <c r="J2" s="57" t="s">
        <v>126</v>
      </c>
      <c r="K2" s="57" t="s">
        <v>127</v>
      </c>
      <c r="L2" s="57" t="s">
        <v>128</v>
      </c>
      <c r="M2" s="57" t="s">
        <v>129</v>
      </c>
      <c r="N2" s="58" t="s">
        <v>130</v>
      </c>
      <c r="O2" s="58" t="s">
        <v>131</v>
      </c>
      <c r="P2" s="58" t="s">
        <v>132</v>
      </c>
      <c r="Q2" s="58" t="s">
        <v>133</v>
      </c>
      <c r="R2" s="58" t="s">
        <v>134</v>
      </c>
      <c r="S2" s="58" t="s">
        <v>135</v>
      </c>
      <c r="T2" s="57" t="s">
        <v>136</v>
      </c>
      <c r="U2" s="57" t="s">
        <v>137</v>
      </c>
      <c r="V2" s="57" t="s">
        <v>138</v>
      </c>
      <c r="W2" s="57" t="s">
        <v>139</v>
      </c>
      <c r="X2" s="57" t="s">
        <v>140</v>
      </c>
      <c r="Y2" s="58" t="s">
        <v>141</v>
      </c>
      <c r="Z2" s="58" t="s">
        <v>142</v>
      </c>
      <c r="AA2" s="58" t="s">
        <v>143</v>
      </c>
      <c r="AB2" s="58" t="s">
        <v>144</v>
      </c>
      <c r="AC2" s="57" t="s">
        <v>145</v>
      </c>
      <c r="AD2" s="57" t="s">
        <v>146</v>
      </c>
      <c r="AE2" s="58" t="s">
        <v>147</v>
      </c>
      <c r="AF2" s="58" t="s">
        <v>148</v>
      </c>
      <c r="AG2" s="58" t="s">
        <v>149</v>
      </c>
      <c r="AH2" s="58" t="s">
        <v>150</v>
      </c>
      <c r="AI2" s="57" t="s">
        <v>151</v>
      </c>
      <c r="AJ2" s="57" t="s">
        <v>152</v>
      </c>
      <c r="AK2" s="57" t="s">
        <v>153</v>
      </c>
      <c r="AL2" s="57" t="s">
        <v>154</v>
      </c>
      <c r="AM2" s="57" t="s">
        <v>155</v>
      </c>
      <c r="AN2" s="57" t="s">
        <v>156</v>
      </c>
      <c r="AO2" s="57" t="s">
        <v>157</v>
      </c>
      <c r="AP2" s="57" t="s">
        <v>158</v>
      </c>
      <c r="AQ2" s="57" t="s">
        <v>159</v>
      </c>
      <c r="AR2" s="57" t="s">
        <v>160</v>
      </c>
      <c r="AS2" s="57" t="s">
        <v>161</v>
      </c>
      <c r="AT2" s="57" t="s">
        <v>162</v>
      </c>
      <c r="AU2" s="57" t="s">
        <v>163</v>
      </c>
      <c r="AV2" s="57" t="s">
        <v>164</v>
      </c>
    </row>
    <row r="3" spans="1:48" x14ac:dyDescent="0.25">
      <c r="A3" s="59">
        <v>805027743</v>
      </c>
      <c r="B3" s="59" t="s">
        <v>112</v>
      </c>
      <c r="C3" s="59" t="s">
        <v>64</v>
      </c>
      <c r="D3" s="59">
        <v>119</v>
      </c>
      <c r="E3" s="59"/>
      <c r="F3" s="59"/>
      <c r="G3" s="59"/>
      <c r="H3" s="60" t="s">
        <v>165</v>
      </c>
      <c r="I3" s="59" t="s">
        <v>166</v>
      </c>
      <c r="J3" s="61">
        <v>40285</v>
      </c>
      <c r="K3" s="62">
        <v>6534217</v>
      </c>
      <c r="L3" s="62">
        <v>1278470</v>
      </c>
      <c r="M3" s="59" t="s">
        <v>167</v>
      </c>
      <c r="N3" s="59" t="s">
        <v>293</v>
      </c>
      <c r="O3" s="59"/>
      <c r="P3" s="59"/>
      <c r="Q3" s="59"/>
      <c r="R3" s="63">
        <v>0</v>
      </c>
      <c r="S3" s="63">
        <v>0</v>
      </c>
      <c r="T3" s="59" t="s">
        <v>168</v>
      </c>
      <c r="U3" s="62"/>
      <c r="V3" s="62"/>
      <c r="W3" s="62"/>
      <c r="X3" s="62"/>
      <c r="Y3" s="62"/>
      <c r="Z3" s="59"/>
      <c r="AA3" s="62"/>
      <c r="AB3" s="59"/>
      <c r="AC3" s="62"/>
      <c r="AD3" s="62"/>
      <c r="AE3" s="62"/>
      <c r="AF3" s="62"/>
      <c r="AG3" s="59"/>
      <c r="AH3" s="59"/>
      <c r="AI3" s="59"/>
      <c r="AJ3" s="59"/>
      <c r="AK3" s="59"/>
      <c r="AL3" s="61">
        <v>40288</v>
      </c>
      <c r="AM3" s="59"/>
      <c r="AN3" s="59"/>
      <c r="AO3" s="59"/>
      <c r="AP3" s="59"/>
      <c r="AQ3" s="59"/>
      <c r="AR3" s="59"/>
      <c r="AS3" s="59"/>
      <c r="AT3" s="59"/>
      <c r="AU3" s="59"/>
      <c r="AV3" s="59">
        <v>20220831</v>
      </c>
    </row>
    <row r="4" spans="1:48" x14ac:dyDescent="0.25">
      <c r="A4" s="59">
        <v>805027743</v>
      </c>
      <c r="B4" s="59" t="s">
        <v>112</v>
      </c>
      <c r="C4" s="59" t="s">
        <v>29</v>
      </c>
      <c r="D4" s="59">
        <v>1030</v>
      </c>
      <c r="E4" s="59"/>
      <c r="F4" s="59"/>
      <c r="G4" s="59"/>
      <c r="H4" s="60" t="s">
        <v>169</v>
      </c>
      <c r="I4" s="59" t="s">
        <v>170</v>
      </c>
      <c r="J4" s="61">
        <v>43624</v>
      </c>
      <c r="K4" s="62">
        <v>94193</v>
      </c>
      <c r="L4" s="62">
        <v>94193</v>
      </c>
      <c r="M4" s="59" t="s">
        <v>167</v>
      </c>
      <c r="N4" s="59" t="s">
        <v>293</v>
      </c>
      <c r="O4" s="59"/>
      <c r="P4" s="59"/>
      <c r="Q4" s="59"/>
      <c r="R4" s="63">
        <v>0</v>
      </c>
      <c r="S4" s="63">
        <v>0</v>
      </c>
      <c r="T4" s="59" t="s">
        <v>168</v>
      </c>
      <c r="U4" s="62"/>
      <c r="V4" s="62"/>
      <c r="W4" s="62"/>
      <c r="X4" s="62"/>
      <c r="Y4" s="62"/>
      <c r="Z4" s="59"/>
      <c r="AA4" s="62"/>
      <c r="AB4" s="59"/>
      <c r="AC4" s="62"/>
      <c r="AD4" s="62"/>
      <c r="AE4" s="62"/>
      <c r="AF4" s="62"/>
      <c r="AG4" s="59"/>
      <c r="AH4" s="59"/>
      <c r="AI4" s="59"/>
      <c r="AJ4" s="59"/>
      <c r="AK4" s="59"/>
      <c r="AL4" s="61">
        <v>43801</v>
      </c>
      <c r="AM4" s="59"/>
      <c r="AN4" s="59"/>
      <c r="AO4" s="59"/>
      <c r="AP4" s="59"/>
      <c r="AQ4" s="59"/>
      <c r="AR4" s="59"/>
      <c r="AS4" s="59"/>
      <c r="AT4" s="59"/>
      <c r="AU4" s="59"/>
      <c r="AV4" s="59">
        <v>20220831</v>
      </c>
    </row>
    <row r="5" spans="1:48" x14ac:dyDescent="0.25">
      <c r="A5" s="59">
        <v>805027743</v>
      </c>
      <c r="B5" s="59" t="s">
        <v>112</v>
      </c>
      <c r="C5" s="59" t="s">
        <v>29</v>
      </c>
      <c r="D5" s="59">
        <v>1149</v>
      </c>
      <c r="E5" s="59"/>
      <c r="F5" s="59"/>
      <c r="G5" s="59"/>
      <c r="H5" s="60" t="s">
        <v>171</v>
      </c>
      <c r="I5" s="59" t="s">
        <v>172</v>
      </c>
      <c r="J5" s="61">
        <v>43626</v>
      </c>
      <c r="K5" s="62">
        <v>697480</v>
      </c>
      <c r="L5" s="62">
        <v>697480</v>
      </c>
      <c r="M5" s="59" t="s">
        <v>167</v>
      </c>
      <c r="N5" s="59" t="s">
        <v>293</v>
      </c>
      <c r="O5" s="59"/>
      <c r="P5" s="59"/>
      <c r="Q5" s="59"/>
      <c r="R5" s="63">
        <v>0</v>
      </c>
      <c r="S5" s="63">
        <v>0</v>
      </c>
      <c r="T5" s="59" t="s">
        <v>168</v>
      </c>
      <c r="U5" s="62"/>
      <c r="V5" s="62"/>
      <c r="W5" s="62"/>
      <c r="X5" s="62"/>
      <c r="Y5" s="62"/>
      <c r="Z5" s="59"/>
      <c r="AA5" s="62"/>
      <c r="AB5" s="59"/>
      <c r="AC5" s="62"/>
      <c r="AD5" s="62"/>
      <c r="AE5" s="62"/>
      <c r="AF5" s="62"/>
      <c r="AG5" s="59"/>
      <c r="AH5" s="59"/>
      <c r="AI5" s="59"/>
      <c r="AJ5" s="59"/>
      <c r="AK5" s="59"/>
      <c r="AL5" s="61">
        <v>43801</v>
      </c>
      <c r="AM5" s="59"/>
      <c r="AN5" s="59"/>
      <c r="AO5" s="59"/>
      <c r="AP5" s="59"/>
      <c r="AQ5" s="59"/>
      <c r="AR5" s="59"/>
      <c r="AS5" s="59"/>
      <c r="AT5" s="59"/>
      <c r="AU5" s="59"/>
      <c r="AV5" s="59">
        <v>20220831</v>
      </c>
    </row>
    <row r="6" spans="1:48" x14ac:dyDescent="0.25">
      <c r="A6" s="59">
        <v>805027743</v>
      </c>
      <c r="B6" s="59" t="s">
        <v>112</v>
      </c>
      <c r="C6" s="59" t="s">
        <v>49</v>
      </c>
      <c r="D6" s="59">
        <v>1577</v>
      </c>
      <c r="E6" s="59"/>
      <c r="F6" s="59"/>
      <c r="G6" s="59"/>
      <c r="H6" s="60" t="s">
        <v>173</v>
      </c>
      <c r="I6" s="59" t="s">
        <v>174</v>
      </c>
      <c r="J6" s="61">
        <v>39932</v>
      </c>
      <c r="K6" s="62">
        <v>13008797</v>
      </c>
      <c r="L6" s="62">
        <v>895586</v>
      </c>
      <c r="M6" s="59" t="s">
        <v>167</v>
      </c>
      <c r="N6" s="59" t="s">
        <v>293</v>
      </c>
      <c r="O6" s="59"/>
      <c r="P6" s="59"/>
      <c r="Q6" s="59"/>
      <c r="R6" s="63">
        <v>0</v>
      </c>
      <c r="S6" s="63">
        <v>0</v>
      </c>
      <c r="T6" s="59" t="s">
        <v>168</v>
      </c>
      <c r="U6" s="62"/>
      <c r="V6" s="62"/>
      <c r="W6" s="62"/>
      <c r="X6" s="62"/>
      <c r="Y6" s="62"/>
      <c r="Z6" s="59"/>
      <c r="AA6" s="62"/>
      <c r="AB6" s="59"/>
      <c r="AC6" s="62"/>
      <c r="AD6" s="62"/>
      <c r="AE6" s="62"/>
      <c r="AF6" s="62"/>
      <c r="AG6" s="59"/>
      <c r="AH6" s="59"/>
      <c r="AI6" s="59"/>
      <c r="AJ6" s="59"/>
      <c r="AK6" s="59"/>
      <c r="AL6" s="61">
        <v>39945</v>
      </c>
      <c r="AM6" s="59"/>
      <c r="AN6" s="59"/>
      <c r="AO6" s="59"/>
      <c r="AP6" s="59"/>
      <c r="AQ6" s="59"/>
      <c r="AR6" s="59"/>
      <c r="AS6" s="59"/>
      <c r="AT6" s="59"/>
      <c r="AU6" s="59"/>
      <c r="AV6" s="59">
        <v>20220831</v>
      </c>
    </row>
    <row r="7" spans="1:48" x14ac:dyDescent="0.25">
      <c r="A7" s="59">
        <v>805027743</v>
      </c>
      <c r="B7" s="59" t="s">
        <v>112</v>
      </c>
      <c r="C7" s="59" t="s">
        <v>82</v>
      </c>
      <c r="D7" s="59">
        <v>19731</v>
      </c>
      <c r="E7" s="59"/>
      <c r="F7" s="59"/>
      <c r="G7" s="59"/>
      <c r="H7" s="60" t="s">
        <v>175</v>
      </c>
      <c r="I7" s="59" t="s">
        <v>176</v>
      </c>
      <c r="J7" s="61">
        <v>41150</v>
      </c>
      <c r="K7" s="62">
        <v>1699567</v>
      </c>
      <c r="L7" s="62">
        <v>33013</v>
      </c>
      <c r="M7" s="59" t="s">
        <v>167</v>
      </c>
      <c r="N7" s="59" t="s">
        <v>293</v>
      </c>
      <c r="O7" s="59"/>
      <c r="P7" s="59"/>
      <c r="Q7" s="59"/>
      <c r="R7" s="63">
        <v>0</v>
      </c>
      <c r="S7" s="63">
        <v>0</v>
      </c>
      <c r="T7" s="59" t="s">
        <v>168</v>
      </c>
      <c r="U7" s="62"/>
      <c r="V7" s="62"/>
      <c r="W7" s="62"/>
      <c r="X7" s="62"/>
      <c r="Y7" s="62"/>
      <c r="Z7" s="59"/>
      <c r="AA7" s="62"/>
      <c r="AB7" s="59"/>
      <c r="AC7" s="62"/>
      <c r="AD7" s="62"/>
      <c r="AE7" s="62"/>
      <c r="AF7" s="62"/>
      <c r="AG7" s="59"/>
      <c r="AH7" s="59"/>
      <c r="AI7" s="59"/>
      <c r="AJ7" s="59"/>
      <c r="AK7" s="59"/>
      <c r="AL7" s="61">
        <v>41198</v>
      </c>
      <c r="AM7" s="59"/>
      <c r="AN7" s="59"/>
      <c r="AO7" s="59"/>
      <c r="AP7" s="59"/>
      <c r="AQ7" s="59"/>
      <c r="AR7" s="59"/>
      <c r="AS7" s="59"/>
      <c r="AT7" s="59"/>
      <c r="AU7" s="59"/>
      <c r="AV7" s="59">
        <v>20220831</v>
      </c>
    </row>
    <row r="8" spans="1:48" x14ac:dyDescent="0.25">
      <c r="A8" s="59">
        <v>805027743</v>
      </c>
      <c r="B8" s="59" t="s">
        <v>112</v>
      </c>
      <c r="C8" s="59" t="s">
        <v>33</v>
      </c>
      <c r="D8" s="59">
        <v>33939</v>
      </c>
      <c r="E8" s="59"/>
      <c r="F8" s="59"/>
      <c r="G8" s="59"/>
      <c r="H8" s="60" t="s">
        <v>177</v>
      </c>
      <c r="I8" s="59" t="s">
        <v>178</v>
      </c>
      <c r="J8" s="61">
        <v>44233</v>
      </c>
      <c r="K8" s="62">
        <v>595330</v>
      </c>
      <c r="L8" s="62">
        <v>595330</v>
      </c>
      <c r="M8" s="59" t="s">
        <v>167</v>
      </c>
      <c r="N8" s="59" t="s">
        <v>293</v>
      </c>
      <c r="O8" s="59"/>
      <c r="P8" s="59"/>
      <c r="Q8" s="59"/>
      <c r="R8" s="63">
        <v>0</v>
      </c>
      <c r="S8" s="63">
        <v>0</v>
      </c>
      <c r="T8" s="59" t="s">
        <v>168</v>
      </c>
      <c r="U8" s="62"/>
      <c r="V8" s="62"/>
      <c r="W8" s="62"/>
      <c r="X8" s="62"/>
      <c r="Y8" s="62"/>
      <c r="Z8" s="59"/>
      <c r="AA8" s="62"/>
      <c r="AB8" s="59"/>
      <c r="AC8" s="62"/>
      <c r="AD8" s="62"/>
      <c r="AE8" s="62"/>
      <c r="AF8" s="62"/>
      <c r="AG8" s="59"/>
      <c r="AH8" s="59"/>
      <c r="AI8" s="59"/>
      <c r="AJ8" s="59"/>
      <c r="AK8" s="59"/>
      <c r="AL8" s="61">
        <v>44251</v>
      </c>
      <c r="AM8" s="59"/>
      <c r="AN8" s="59"/>
      <c r="AO8" s="59"/>
      <c r="AP8" s="59"/>
      <c r="AQ8" s="59"/>
      <c r="AR8" s="59"/>
      <c r="AS8" s="59"/>
      <c r="AT8" s="59"/>
      <c r="AU8" s="59"/>
      <c r="AV8" s="59">
        <v>20220831</v>
      </c>
    </row>
    <row r="9" spans="1:48" x14ac:dyDescent="0.25">
      <c r="A9" s="59">
        <v>805027743</v>
      </c>
      <c r="B9" s="59" t="s">
        <v>112</v>
      </c>
      <c r="C9" s="59" t="s">
        <v>33</v>
      </c>
      <c r="D9" s="59">
        <v>33949</v>
      </c>
      <c r="E9" s="59"/>
      <c r="F9" s="59"/>
      <c r="G9" s="59"/>
      <c r="H9" s="60" t="s">
        <v>179</v>
      </c>
      <c r="I9" s="59" t="s">
        <v>180</v>
      </c>
      <c r="J9" s="61">
        <v>44234</v>
      </c>
      <c r="K9" s="62">
        <v>59700</v>
      </c>
      <c r="L9" s="62">
        <v>59700</v>
      </c>
      <c r="M9" s="59" t="s">
        <v>167</v>
      </c>
      <c r="N9" s="59" t="s">
        <v>293</v>
      </c>
      <c r="O9" s="59"/>
      <c r="P9" s="59"/>
      <c r="Q9" s="59"/>
      <c r="R9" s="63">
        <v>0</v>
      </c>
      <c r="S9" s="63">
        <v>0</v>
      </c>
      <c r="T9" s="59" t="s">
        <v>168</v>
      </c>
      <c r="U9" s="62"/>
      <c r="V9" s="62"/>
      <c r="W9" s="62"/>
      <c r="X9" s="62"/>
      <c r="Y9" s="62"/>
      <c r="Z9" s="59"/>
      <c r="AA9" s="62"/>
      <c r="AB9" s="59"/>
      <c r="AC9" s="62"/>
      <c r="AD9" s="62"/>
      <c r="AE9" s="62"/>
      <c r="AF9" s="62"/>
      <c r="AG9" s="59"/>
      <c r="AH9" s="59"/>
      <c r="AI9" s="59"/>
      <c r="AJ9" s="59"/>
      <c r="AK9" s="59"/>
      <c r="AL9" s="61">
        <v>44251</v>
      </c>
      <c r="AM9" s="59"/>
      <c r="AN9" s="59"/>
      <c r="AO9" s="59"/>
      <c r="AP9" s="59"/>
      <c r="AQ9" s="59"/>
      <c r="AR9" s="59"/>
      <c r="AS9" s="59"/>
      <c r="AT9" s="59"/>
      <c r="AU9" s="59"/>
      <c r="AV9" s="59">
        <v>20220831</v>
      </c>
    </row>
    <row r="10" spans="1:48" x14ac:dyDescent="0.25">
      <c r="A10" s="59">
        <v>805027743</v>
      </c>
      <c r="B10" s="59" t="s">
        <v>112</v>
      </c>
      <c r="C10" s="59" t="s">
        <v>33</v>
      </c>
      <c r="D10" s="59">
        <v>36376</v>
      </c>
      <c r="E10" s="59"/>
      <c r="F10" s="59"/>
      <c r="G10" s="59"/>
      <c r="H10" s="60" t="s">
        <v>181</v>
      </c>
      <c r="I10" s="59" t="s">
        <v>182</v>
      </c>
      <c r="J10" s="61">
        <v>44251</v>
      </c>
      <c r="K10" s="62">
        <v>16381110</v>
      </c>
      <c r="L10" s="62">
        <v>16381110</v>
      </c>
      <c r="M10" s="59" t="s">
        <v>167</v>
      </c>
      <c r="N10" s="59" t="s">
        <v>293</v>
      </c>
      <c r="O10" s="59"/>
      <c r="P10" s="59"/>
      <c r="Q10" s="59"/>
      <c r="R10" s="63">
        <v>0</v>
      </c>
      <c r="S10" s="63">
        <v>0</v>
      </c>
      <c r="T10" s="59" t="s">
        <v>168</v>
      </c>
      <c r="U10" s="62"/>
      <c r="V10" s="62"/>
      <c r="W10" s="62"/>
      <c r="X10" s="62"/>
      <c r="Y10" s="62"/>
      <c r="Z10" s="59"/>
      <c r="AA10" s="62"/>
      <c r="AB10" s="59"/>
      <c r="AC10" s="62"/>
      <c r="AD10" s="62"/>
      <c r="AE10" s="62"/>
      <c r="AF10" s="62"/>
      <c r="AG10" s="59"/>
      <c r="AH10" s="59"/>
      <c r="AI10" s="59"/>
      <c r="AJ10" s="59"/>
      <c r="AK10" s="59"/>
      <c r="AL10" s="61">
        <v>44264</v>
      </c>
      <c r="AM10" s="59"/>
      <c r="AN10" s="59"/>
      <c r="AO10" s="59"/>
      <c r="AP10" s="59"/>
      <c r="AQ10" s="59"/>
      <c r="AR10" s="59"/>
      <c r="AS10" s="59"/>
      <c r="AT10" s="59"/>
      <c r="AU10" s="59"/>
      <c r="AV10" s="59">
        <v>20220831</v>
      </c>
    </row>
    <row r="11" spans="1:48" x14ac:dyDescent="0.25">
      <c r="A11" s="59">
        <v>805027743</v>
      </c>
      <c r="B11" s="59" t="s">
        <v>112</v>
      </c>
      <c r="C11" s="59" t="s">
        <v>33</v>
      </c>
      <c r="D11" s="59">
        <v>40785</v>
      </c>
      <c r="E11" s="59"/>
      <c r="F11" s="59"/>
      <c r="G11" s="59"/>
      <c r="H11" s="60" t="s">
        <v>183</v>
      </c>
      <c r="I11" s="59" t="s">
        <v>184</v>
      </c>
      <c r="J11" s="61">
        <v>44285</v>
      </c>
      <c r="K11" s="62">
        <v>372544</v>
      </c>
      <c r="L11" s="62">
        <v>372544</v>
      </c>
      <c r="M11" s="59" t="s">
        <v>167</v>
      </c>
      <c r="N11" s="59" t="s">
        <v>293</v>
      </c>
      <c r="O11" s="59"/>
      <c r="P11" s="59"/>
      <c r="Q11" s="59"/>
      <c r="R11" s="63">
        <v>0</v>
      </c>
      <c r="S11" s="63">
        <v>0</v>
      </c>
      <c r="T11" s="59" t="s">
        <v>168</v>
      </c>
      <c r="U11" s="62"/>
      <c r="V11" s="62"/>
      <c r="W11" s="62"/>
      <c r="X11" s="62"/>
      <c r="Y11" s="62"/>
      <c r="Z11" s="59"/>
      <c r="AA11" s="62"/>
      <c r="AB11" s="59"/>
      <c r="AC11" s="62"/>
      <c r="AD11" s="62"/>
      <c r="AE11" s="62"/>
      <c r="AF11" s="62"/>
      <c r="AG11" s="59"/>
      <c r="AH11" s="59"/>
      <c r="AI11" s="59"/>
      <c r="AJ11" s="59"/>
      <c r="AK11" s="59"/>
      <c r="AL11" s="61">
        <v>44319</v>
      </c>
      <c r="AM11" s="59"/>
      <c r="AN11" s="59"/>
      <c r="AO11" s="59"/>
      <c r="AP11" s="59"/>
      <c r="AQ11" s="59"/>
      <c r="AR11" s="59"/>
      <c r="AS11" s="59"/>
      <c r="AT11" s="59"/>
      <c r="AU11" s="59"/>
      <c r="AV11" s="59">
        <v>20220831</v>
      </c>
    </row>
    <row r="12" spans="1:48" x14ac:dyDescent="0.25">
      <c r="A12" s="59">
        <v>805027743</v>
      </c>
      <c r="B12" s="59" t="s">
        <v>112</v>
      </c>
      <c r="C12" s="59" t="s">
        <v>33</v>
      </c>
      <c r="D12" s="59">
        <v>41193</v>
      </c>
      <c r="E12" s="59"/>
      <c r="F12" s="59"/>
      <c r="G12" s="59"/>
      <c r="H12" s="60" t="s">
        <v>185</v>
      </c>
      <c r="I12" s="59" t="s">
        <v>186</v>
      </c>
      <c r="J12" s="61">
        <v>44288</v>
      </c>
      <c r="K12" s="62">
        <v>172013</v>
      </c>
      <c r="L12" s="62">
        <v>172013</v>
      </c>
      <c r="M12" s="59" t="s">
        <v>167</v>
      </c>
      <c r="N12" s="59" t="s">
        <v>293</v>
      </c>
      <c r="O12" s="59"/>
      <c r="P12" s="59"/>
      <c r="Q12" s="59"/>
      <c r="R12" s="63">
        <v>0</v>
      </c>
      <c r="S12" s="63">
        <v>0</v>
      </c>
      <c r="T12" s="59" t="s">
        <v>168</v>
      </c>
      <c r="U12" s="62"/>
      <c r="V12" s="62"/>
      <c r="W12" s="62"/>
      <c r="X12" s="62"/>
      <c r="Y12" s="62"/>
      <c r="Z12" s="59"/>
      <c r="AA12" s="62"/>
      <c r="AB12" s="59"/>
      <c r="AC12" s="62"/>
      <c r="AD12" s="62"/>
      <c r="AE12" s="62"/>
      <c r="AF12" s="62"/>
      <c r="AG12" s="59"/>
      <c r="AH12" s="59"/>
      <c r="AI12" s="59"/>
      <c r="AJ12" s="59"/>
      <c r="AK12" s="59"/>
      <c r="AL12" s="61">
        <v>44319</v>
      </c>
      <c r="AM12" s="59"/>
      <c r="AN12" s="59"/>
      <c r="AO12" s="59"/>
      <c r="AP12" s="59"/>
      <c r="AQ12" s="59"/>
      <c r="AR12" s="59"/>
      <c r="AS12" s="59"/>
      <c r="AT12" s="59"/>
      <c r="AU12" s="59"/>
      <c r="AV12" s="59">
        <v>20220831</v>
      </c>
    </row>
    <row r="13" spans="1:48" x14ac:dyDescent="0.25">
      <c r="A13" s="59">
        <v>805027743</v>
      </c>
      <c r="B13" s="59" t="s">
        <v>112</v>
      </c>
      <c r="C13" s="59" t="s">
        <v>33</v>
      </c>
      <c r="D13" s="59">
        <v>41969</v>
      </c>
      <c r="E13" s="59"/>
      <c r="F13" s="59"/>
      <c r="G13" s="59"/>
      <c r="H13" s="60" t="s">
        <v>187</v>
      </c>
      <c r="I13" s="59" t="s">
        <v>188</v>
      </c>
      <c r="J13" s="61">
        <v>44294</v>
      </c>
      <c r="K13" s="62">
        <v>168210</v>
      </c>
      <c r="L13" s="62">
        <v>168210</v>
      </c>
      <c r="M13" s="59" t="s">
        <v>167</v>
      </c>
      <c r="N13" s="59" t="s">
        <v>293</v>
      </c>
      <c r="O13" s="59"/>
      <c r="P13" s="59"/>
      <c r="Q13" s="59"/>
      <c r="R13" s="63">
        <v>0</v>
      </c>
      <c r="S13" s="63">
        <v>0</v>
      </c>
      <c r="T13" s="59" t="s">
        <v>168</v>
      </c>
      <c r="U13" s="62"/>
      <c r="V13" s="62"/>
      <c r="W13" s="62"/>
      <c r="X13" s="62"/>
      <c r="Y13" s="62"/>
      <c r="Z13" s="59"/>
      <c r="AA13" s="62"/>
      <c r="AB13" s="59"/>
      <c r="AC13" s="62"/>
      <c r="AD13" s="62"/>
      <c r="AE13" s="62"/>
      <c r="AF13" s="62"/>
      <c r="AG13" s="59"/>
      <c r="AH13" s="59"/>
      <c r="AI13" s="59"/>
      <c r="AJ13" s="59"/>
      <c r="AK13" s="59"/>
      <c r="AL13" s="61">
        <v>44319</v>
      </c>
      <c r="AM13" s="59"/>
      <c r="AN13" s="59"/>
      <c r="AO13" s="59"/>
      <c r="AP13" s="59"/>
      <c r="AQ13" s="59"/>
      <c r="AR13" s="59"/>
      <c r="AS13" s="59"/>
      <c r="AT13" s="59"/>
      <c r="AU13" s="59"/>
      <c r="AV13" s="59">
        <v>20220831</v>
      </c>
    </row>
    <row r="14" spans="1:48" x14ac:dyDescent="0.25">
      <c r="A14" s="59">
        <v>805027743</v>
      </c>
      <c r="B14" s="59" t="s">
        <v>112</v>
      </c>
      <c r="C14" s="59" t="s">
        <v>33</v>
      </c>
      <c r="D14" s="59">
        <v>42772</v>
      </c>
      <c r="E14" s="59"/>
      <c r="F14" s="59"/>
      <c r="G14" s="59"/>
      <c r="H14" s="60" t="s">
        <v>189</v>
      </c>
      <c r="I14" s="59" t="s">
        <v>190</v>
      </c>
      <c r="J14" s="61">
        <v>44299</v>
      </c>
      <c r="K14" s="62">
        <v>149624</v>
      </c>
      <c r="L14" s="62">
        <v>149624</v>
      </c>
      <c r="M14" s="59" t="s">
        <v>167</v>
      </c>
      <c r="N14" s="59" t="s">
        <v>293</v>
      </c>
      <c r="O14" s="59"/>
      <c r="P14" s="59"/>
      <c r="Q14" s="59"/>
      <c r="R14" s="63">
        <v>0</v>
      </c>
      <c r="S14" s="63">
        <v>0</v>
      </c>
      <c r="T14" s="59" t="s">
        <v>168</v>
      </c>
      <c r="U14" s="62"/>
      <c r="V14" s="62"/>
      <c r="W14" s="62"/>
      <c r="X14" s="62"/>
      <c r="Y14" s="62"/>
      <c r="Z14" s="59"/>
      <c r="AA14" s="62"/>
      <c r="AB14" s="59"/>
      <c r="AC14" s="62"/>
      <c r="AD14" s="62"/>
      <c r="AE14" s="62"/>
      <c r="AF14" s="62"/>
      <c r="AG14" s="59"/>
      <c r="AH14" s="59"/>
      <c r="AI14" s="59"/>
      <c r="AJ14" s="59"/>
      <c r="AK14" s="59"/>
      <c r="AL14" s="61">
        <v>44378</v>
      </c>
      <c r="AM14" s="59"/>
      <c r="AN14" s="59"/>
      <c r="AO14" s="59"/>
      <c r="AP14" s="59"/>
      <c r="AQ14" s="59"/>
      <c r="AR14" s="59"/>
      <c r="AS14" s="59"/>
      <c r="AT14" s="59"/>
      <c r="AU14" s="59"/>
      <c r="AV14" s="59">
        <v>20220831</v>
      </c>
    </row>
    <row r="15" spans="1:48" x14ac:dyDescent="0.25">
      <c r="A15" s="59">
        <v>805027743</v>
      </c>
      <c r="B15" s="59" t="s">
        <v>112</v>
      </c>
      <c r="C15" s="59" t="s">
        <v>33</v>
      </c>
      <c r="D15" s="59">
        <v>48941</v>
      </c>
      <c r="E15" s="59"/>
      <c r="F15" s="59"/>
      <c r="G15" s="59"/>
      <c r="H15" s="60" t="s">
        <v>191</v>
      </c>
      <c r="I15" s="59" t="s">
        <v>192</v>
      </c>
      <c r="J15" s="61">
        <v>44349</v>
      </c>
      <c r="K15" s="62">
        <v>9835392</v>
      </c>
      <c r="L15" s="62">
        <v>9835392</v>
      </c>
      <c r="M15" s="59" t="s">
        <v>167</v>
      </c>
      <c r="N15" s="59" t="s">
        <v>293</v>
      </c>
      <c r="O15" s="59"/>
      <c r="P15" s="59"/>
      <c r="Q15" s="59"/>
      <c r="R15" s="63">
        <v>0</v>
      </c>
      <c r="S15" s="63">
        <v>0</v>
      </c>
      <c r="T15" s="59" t="s">
        <v>168</v>
      </c>
      <c r="U15" s="62"/>
      <c r="V15" s="62"/>
      <c r="W15" s="62"/>
      <c r="X15" s="62"/>
      <c r="Y15" s="62"/>
      <c r="Z15" s="59"/>
      <c r="AA15" s="62"/>
      <c r="AB15" s="59"/>
      <c r="AC15" s="62"/>
      <c r="AD15" s="62"/>
      <c r="AE15" s="62"/>
      <c r="AF15" s="62"/>
      <c r="AG15" s="59"/>
      <c r="AH15" s="59"/>
      <c r="AI15" s="59"/>
      <c r="AJ15" s="59"/>
      <c r="AK15" s="59"/>
      <c r="AL15" s="61">
        <v>44378</v>
      </c>
      <c r="AM15" s="59"/>
      <c r="AN15" s="59"/>
      <c r="AO15" s="59"/>
      <c r="AP15" s="59"/>
      <c r="AQ15" s="59"/>
      <c r="AR15" s="59"/>
      <c r="AS15" s="59"/>
      <c r="AT15" s="59"/>
      <c r="AU15" s="59"/>
      <c r="AV15" s="59">
        <v>20220831</v>
      </c>
    </row>
    <row r="16" spans="1:48" x14ac:dyDescent="0.25">
      <c r="A16" s="59">
        <v>805027743</v>
      </c>
      <c r="B16" s="59" t="s">
        <v>112</v>
      </c>
      <c r="C16" s="59" t="s">
        <v>33</v>
      </c>
      <c r="D16" s="59">
        <v>48943</v>
      </c>
      <c r="E16" s="59"/>
      <c r="F16" s="59"/>
      <c r="G16" s="59"/>
      <c r="H16" s="60" t="s">
        <v>193</v>
      </c>
      <c r="I16" s="59" t="s">
        <v>194</v>
      </c>
      <c r="J16" s="61">
        <v>44349</v>
      </c>
      <c r="K16" s="62">
        <v>1578188</v>
      </c>
      <c r="L16" s="62">
        <v>1578188</v>
      </c>
      <c r="M16" s="59" t="s">
        <v>167</v>
      </c>
      <c r="N16" s="59" t="s">
        <v>293</v>
      </c>
      <c r="O16" s="59"/>
      <c r="P16" s="59"/>
      <c r="Q16" s="59"/>
      <c r="R16" s="63">
        <v>0</v>
      </c>
      <c r="S16" s="63">
        <v>0</v>
      </c>
      <c r="T16" s="59" t="s">
        <v>168</v>
      </c>
      <c r="U16" s="62"/>
      <c r="V16" s="62"/>
      <c r="W16" s="62"/>
      <c r="X16" s="62"/>
      <c r="Y16" s="62"/>
      <c r="Z16" s="59"/>
      <c r="AA16" s="62"/>
      <c r="AB16" s="59"/>
      <c r="AC16" s="62"/>
      <c r="AD16" s="62"/>
      <c r="AE16" s="62"/>
      <c r="AF16" s="62"/>
      <c r="AG16" s="59"/>
      <c r="AH16" s="59"/>
      <c r="AI16" s="59"/>
      <c r="AJ16" s="59"/>
      <c r="AK16" s="59"/>
      <c r="AL16" s="61">
        <v>44378</v>
      </c>
      <c r="AM16" s="59"/>
      <c r="AN16" s="59"/>
      <c r="AO16" s="59"/>
      <c r="AP16" s="59"/>
      <c r="AQ16" s="59"/>
      <c r="AR16" s="59"/>
      <c r="AS16" s="59"/>
      <c r="AT16" s="59"/>
      <c r="AU16" s="59"/>
      <c r="AV16" s="59">
        <v>20220831</v>
      </c>
    </row>
    <row r="17" spans="1:48" x14ac:dyDescent="0.25">
      <c r="A17" s="59">
        <v>805027743</v>
      </c>
      <c r="B17" s="59" t="s">
        <v>112</v>
      </c>
      <c r="C17" s="59" t="s">
        <v>33</v>
      </c>
      <c r="D17" s="59">
        <v>48944</v>
      </c>
      <c r="E17" s="59"/>
      <c r="F17" s="59"/>
      <c r="G17" s="59"/>
      <c r="H17" s="60" t="s">
        <v>195</v>
      </c>
      <c r="I17" s="59" t="s">
        <v>196</v>
      </c>
      <c r="J17" s="61">
        <v>44349</v>
      </c>
      <c r="K17" s="62">
        <v>36882720</v>
      </c>
      <c r="L17" s="62">
        <v>36882720</v>
      </c>
      <c r="M17" s="59" t="s">
        <v>167</v>
      </c>
      <c r="N17" s="59" t="s">
        <v>293</v>
      </c>
      <c r="O17" s="59"/>
      <c r="P17" s="59"/>
      <c r="Q17" s="59"/>
      <c r="R17" s="63">
        <v>0</v>
      </c>
      <c r="S17" s="63">
        <v>0</v>
      </c>
      <c r="T17" s="59" t="s">
        <v>168</v>
      </c>
      <c r="U17" s="62"/>
      <c r="V17" s="62"/>
      <c r="W17" s="62"/>
      <c r="X17" s="62"/>
      <c r="Y17" s="62"/>
      <c r="Z17" s="59"/>
      <c r="AA17" s="62"/>
      <c r="AB17" s="59"/>
      <c r="AC17" s="62"/>
      <c r="AD17" s="62"/>
      <c r="AE17" s="62"/>
      <c r="AF17" s="62"/>
      <c r="AG17" s="59"/>
      <c r="AH17" s="59"/>
      <c r="AI17" s="59"/>
      <c r="AJ17" s="59"/>
      <c r="AK17" s="59"/>
      <c r="AL17" s="61">
        <v>44378</v>
      </c>
      <c r="AM17" s="59"/>
      <c r="AN17" s="59"/>
      <c r="AO17" s="59"/>
      <c r="AP17" s="59"/>
      <c r="AQ17" s="59"/>
      <c r="AR17" s="59"/>
      <c r="AS17" s="59"/>
      <c r="AT17" s="59"/>
      <c r="AU17" s="59"/>
      <c r="AV17" s="59">
        <v>20220831</v>
      </c>
    </row>
    <row r="18" spans="1:48" x14ac:dyDescent="0.25">
      <c r="A18" s="59">
        <v>805027743</v>
      </c>
      <c r="B18" s="59" t="s">
        <v>112</v>
      </c>
      <c r="C18" s="59" t="s">
        <v>33</v>
      </c>
      <c r="D18" s="59">
        <v>48947</v>
      </c>
      <c r="E18" s="59"/>
      <c r="F18" s="59"/>
      <c r="G18" s="59"/>
      <c r="H18" s="60" t="s">
        <v>197</v>
      </c>
      <c r="I18" s="59" t="s">
        <v>198</v>
      </c>
      <c r="J18" s="61">
        <v>44349</v>
      </c>
      <c r="K18" s="62">
        <v>9048507</v>
      </c>
      <c r="L18" s="62">
        <v>9048507</v>
      </c>
      <c r="M18" s="59" t="s">
        <v>167</v>
      </c>
      <c r="N18" s="59" t="s">
        <v>293</v>
      </c>
      <c r="O18" s="59"/>
      <c r="P18" s="59"/>
      <c r="Q18" s="59"/>
      <c r="R18" s="63">
        <v>0</v>
      </c>
      <c r="S18" s="63">
        <v>0</v>
      </c>
      <c r="T18" s="59" t="s">
        <v>168</v>
      </c>
      <c r="U18" s="62"/>
      <c r="V18" s="62"/>
      <c r="W18" s="62"/>
      <c r="X18" s="62"/>
      <c r="Y18" s="62"/>
      <c r="Z18" s="59"/>
      <c r="AA18" s="62"/>
      <c r="AB18" s="59"/>
      <c r="AC18" s="62"/>
      <c r="AD18" s="62"/>
      <c r="AE18" s="62"/>
      <c r="AF18" s="62"/>
      <c r="AG18" s="59"/>
      <c r="AH18" s="59"/>
      <c r="AI18" s="59"/>
      <c r="AJ18" s="59"/>
      <c r="AK18" s="59"/>
      <c r="AL18" s="61">
        <v>44378</v>
      </c>
      <c r="AM18" s="59"/>
      <c r="AN18" s="59"/>
      <c r="AO18" s="59"/>
      <c r="AP18" s="59"/>
      <c r="AQ18" s="59"/>
      <c r="AR18" s="59"/>
      <c r="AS18" s="59"/>
      <c r="AT18" s="59"/>
      <c r="AU18" s="59"/>
      <c r="AV18" s="59">
        <v>20220831</v>
      </c>
    </row>
    <row r="19" spans="1:48" x14ac:dyDescent="0.25">
      <c r="A19" s="59">
        <v>805027743</v>
      </c>
      <c r="B19" s="59" t="s">
        <v>112</v>
      </c>
      <c r="C19" s="59" t="s">
        <v>51</v>
      </c>
      <c r="D19" s="59">
        <v>401056</v>
      </c>
      <c r="E19" s="59"/>
      <c r="F19" s="59"/>
      <c r="G19" s="59"/>
      <c r="H19" s="60" t="s">
        <v>199</v>
      </c>
      <c r="I19" s="59" t="s">
        <v>200</v>
      </c>
      <c r="J19" s="61">
        <v>42201</v>
      </c>
      <c r="K19" s="62">
        <v>60085</v>
      </c>
      <c r="L19" s="62">
        <v>60085</v>
      </c>
      <c r="M19" s="59" t="s">
        <v>167</v>
      </c>
      <c r="N19" s="59" t="s">
        <v>293</v>
      </c>
      <c r="O19" s="59"/>
      <c r="P19" s="59"/>
      <c r="Q19" s="59"/>
      <c r="R19" s="63">
        <v>0</v>
      </c>
      <c r="S19" s="63">
        <v>0</v>
      </c>
      <c r="T19" s="59" t="s">
        <v>168</v>
      </c>
      <c r="U19" s="62"/>
      <c r="V19" s="62"/>
      <c r="W19" s="62"/>
      <c r="X19" s="62"/>
      <c r="Y19" s="62"/>
      <c r="Z19" s="59"/>
      <c r="AA19" s="62"/>
      <c r="AB19" s="59"/>
      <c r="AC19" s="62"/>
      <c r="AD19" s="62"/>
      <c r="AE19" s="62"/>
      <c r="AF19" s="62"/>
      <c r="AG19" s="59"/>
      <c r="AH19" s="59"/>
      <c r="AI19" s="59"/>
      <c r="AJ19" s="59"/>
      <c r="AK19" s="59"/>
      <c r="AL19" s="61">
        <v>42235</v>
      </c>
      <c r="AM19" s="59"/>
      <c r="AN19" s="59"/>
      <c r="AO19" s="59"/>
      <c r="AP19" s="59"/>
      <c r="AQ19" s="59"/>
      <c r="AR19" s="59"/>
      <c r="AS19" s="59"/>
      <c r="AT19" s="59"/>
      <c r="AU19" s="59"/>
      <c r="AV19" s="59">
        <v>20220831</v>
      </c>
    </row>
    <row r="20" spans="1:48" x14ac:dyDescent="0.25">
      <c r="A20" s="59">
        <v>805027743</v>
      </c>
      <c r="B20" s="59" t="s">
        <v>112</v>
      </c>
      <c r="C20" s="59" t="s">
        <v>51</v>
      </c>
      <c r="D20" s="59">
        <v>870634</v>
      </c>
      <c r="E20" s="59"/>
      <c r="F20" s="59"/>
      <c r="G20" s="59"/>
      <c r="H20" s="60" t="s">
        <v>201</v>
      </c>
      <c r="I20" s="59" t="s">
        <v>202</v>
      </c>
      <c r="J20" s="61">
        <v>42820</v>
      </c>
      <c r="K20" s="62">
        <v>737128</v>
      </c>
      <c r="L20" s="62">
        <v>737128</v>
      </c>
      <c r="M20" s="59" t="s">
        <v>167</v>
      </c>
      <c r="N20" s="59" t="s">
        <v>293</v>
      </c>
      <c r="O20" s="59"/>
      <c r="P20" s="59"/>
      <c r="Q20" s="59"/>
      <c r="R20" s="63">
        <v>0</v>
      </c>
      <c r="S20" s="63">
        <v>0</v>
      </c>
      <c r="T20" s="59" t="s">
        <v>168</v>
      </c>
      <c r="U20" s="62"/>
      <c r="V20" s="62"/>
      <c r="W20" s="62"/>
      <c r="X20" s="62"/>
      <c r="Y20" s="62"/>
      <c r="Z20" s="59"/>
      <c r="AA20" s="62"/>
      <c r="AB20" s="59"/>
      <c r="AC20" s="62"/>
      <c r="AD20" s="62"/>
      <c r="AE20" s="62"/>
      <c r="AF20" s="62"/>
      <c r="AG20" s="59"/>
      <c r="AH20" s="59"/>
      <c r="AI20" s="59"/>
      <c r="AJ20" s="59"/>
      <c r="AK20" s="59"/>
      <c r="AL20" s="61">
        <v>43068</v>
      </c>
      <c r="AM20" s="59"/>
      <c r="AN20" s="59"/>
      <c r="AO20" s="59"/>
      <c r="AP20" s="59"/>
      <c r="AQ20" s="59"/>
      <c r="AR20" s="59"/>
      <c r="AS20" s="59"/>
      <c r="AT20" s="59"/>
      <c r="AU20" s="59"/>
      <c r="AV20" s="59">
        <v>20220831</v>
      </c>
    </row>
    <row r="21" spans="1:48" x14ac:dyDescent="0.25">
      <c r="A21" s="59">
        <v>805027743</v>
      </c>
      <c r="B21" s="59" t="s">
        <v>112</v>
      </c>
      <c r="C21" s="59" t="s">
        <v>51</v>
      </c>
      <c r="D21" s="59">
        <v>1440537</v>
      </c>
      <c r="E21" s="59"/>
      <c r="F21" s="59"/>
      <c r="G21" s="59"/>
      <c r="H21" s="60" t="s">
        <v>203</v>
      </c>
      <c r="I21" s="59" t="s">
        <v>204</v>
      </c>
      <c r="J21" s="61">
        <v>43599</v>
      </c>
      <c r="K21" s="62">
        <v>884462</v>
      </c>
      <c r="L21" s="62">
        <v>884462</v>
      </c>
      <c r="M21" s="59" t="s">
        <v>167</v>
      </c>
      <c r="N21" s="59" t="s">
        <v>293</v>
      </c>
      <c r="O21" s="59"/>
      <c r="P21" s="59"/>
      <c r="Q21" s="59"/>
      <c r="R21" s="63">
        <v>0</v>
      </c>
      <c r="S21" s="63">
        <v>0</v>
      </c>
      <c r="T21" s="59" t="s">
        <v>168</v>
      </c>
      <c r="U21" s="62"/>
      <c r="V21" s="62"/>
      <c r="W21" s="62"/>
      <c r="X21" s="62"/>
      <c r="Y21" s="62"/>
      <c r="Z21" s="59"/>
      <c r="AA21" s="62"/>
      <c r="AB21" s="59"/>
      <c r="AC21" s="62"/>
      <c r="AD21" s="62"/>
      <c r="AE21" s="62"/>
      <c r="AF21" s="62"/>
      <c r="AG21" s="59"/>
      <c r="AH21" s="59"/>
      <c r="AI21" s="59"/>
      <c r="AJ21" s="59"/>
      <c r="AK21" s="59"/>
      <c r="AL21" s="61">
        <v>43801</v>
      </c>
      <c r="AM21" s="59"/>
      <c r="AN21" s="59"/>
      <c r="AO21" s="59"/>
      <c r="AP21" s="59"/>
      <c r="AQ21" s="59"/>
      <c r="AR21" s="59"/>
      <c r="AS21" s="59"/>
      <c r="AT21" s="59"/>
      <c r="AU21" s="59"/>
      <c r="AV21" s="59">
        <v>20220831</v>
      </c>
    </row>
    <row r="22" spans="1:48" x14ac:dyDescent="0.25">
      <c r="A22" s="59">
        <v>805027743</v>
      </c>
      <c r="B22" s="59" t="s">
        <v>112</v>
      </c>
      <c r="C22" s="59" t="s">
        <v>51</v>
      </c>
      <c r="D22" s="59">
        <v>1449811</v>
      </c>
      <c r="E22" s="59"/>
      <c r="F22" s="59"/>
      <c r="G22" s="59"/>
      <c r="H22" s="60" t="s">
        <v>205</v>
      </c>
      <c r="I22" s="59" t="s">
        <v>206</v>
      </c>
      <c r="J22" s="61">
        <v>43608</v>
      </c>
      <c r="K22" s="62">
        <v>3791913</v>
      </c>
      <c r="L22" s="62">
        <v>3791913</v>
      </c>
      <c r="M22" s="59" t="s">
        <v>167</v>
      </c>
      <c r="N22" s="59" t="s">
        <v>293</v>
      </c>
      <c r="O22" s="59"/>
      <c r="P22" s="59"/>
      <c r="Q22" s="59"/>
      <c r="R22" s="63">
        <v>0</v>
      </c>
      <c r="S22" s="63">
        <v>0</v>
      </c>
      <c r="T22" s="59" t="s">
        <v>168</v>
      </c>
      <c r="U22" s="62"/>
      <c r="V22" s="62"/>
      <c r="W22" s="62"/>
      <c r="X22" s="62"/>
      <c r="Y22" s="62"/>
      <c r="Z22" s="59"/>
      <c r="AA22" s="62"/>
      <c r="AB22" s="59"/>
      <c r="AC22" s="62"/>
      <c r="AD22" s="62"/>
      <c r="AE22" s="62"/>
      <c r="AF22" s="62"/>
      <c r="AG22" s="59"/>
      <c r="AH22" s="59"/>
      <c r="AI22" s="59"/>
      <c r="AJ22" s="59"/>
      <c r="AK22" s="59"/>
      <c r="AL22" s="61">
        <v>43801</v>
      </c>
      <c r="AM22" s="59"/>
      <c r="AN22" s="59"/>
      <c r="AO22" s="59"/>
      <c r="AP22" s="59"/>
      <c r="AQ22" s="59"/>
      <c r="AR22" s="59"/>
      <c r="AS22" s="59"/>
      <c r="AT22" s="59"/>
      <c r="AU22" s="59"/>
      <c r="AV22" s="59">
        <v>20220831</v>
      </c>
    </row>
    <row r="23" spans="1:48" x14ac:dyDescent="0.25">
      <c r="A23" s="59">
        <v>805027743</v>
      </c>
      <c r="B23" s="59" t="s">
        <v>112</v>
      </c>
      <c r="C23" s="59" t="s">
        <v>64</v>
      </c>
      <c r="D23" s="59">
        <v>3145</v>
      </c>
      <c r="E23" s="59" t="s">
        <v>64</v>
      </c>
      <c r="F23" s="59">
        <v>3145</v>
      </c>
      <c r="G23" s="59"/>
      <c r="H23" s="60" t="s">
        <v>207</v>
      </c>
      <c r="I23" s="59" t="s">
        <v>208</v>
      </c>
      <c r="J23" s="61">
        <v>41353</v>
      </c>
      <c r="K23" s="62">
        <v>2967661</v>
      </c>
      <c r="L23" s="62">
        <v>50603</v>
      </c>
      <c r="M23" s="59" t="s">
        <v>209</v>
      </c>
      <c r="N23" s="59" t="s">
        <v>295</v>
      </c>
      <c r="O23" s="59"/>
      <c r="P23" s="59"/>
      <c r="Q23" s="59"/>
      <c r="R23" s="63">
        <v>0</v>
      </c>
      <c r="S23" s="63">
        <v>0</v>
      </c>
      <c r="T23" s="59" t="s">
        <v>210</v>
      </c>
      <c r="U23" s="62">
        <v>2847661</v>
      </c>
      <c r="V23" s="62">
        <v>0</v>
      </c>
      <c r="W23" s="62">
        <v>0</v>
      </c>
      <c r="X23" s="62">
        <v>0</v>
      </c>
      <c r="Y23" s="62">
        <v>49187</v>
      </c>
      <c r="Z23" s="59" t="s">
        <v>211</v>
      </c>
      <c r="AA23" s="62">
        <v>0</v>
      </c>
      <c r="AB23" s="59"/>
      <c r="AC23" s="62">
        <v>2798474</v>
      </c>
      <c r="AD23" s="62">
        <v>0</v>
      </c>
      <c r="AE23" s="62"/>
      <c r="AF23" s="62"/>
      <c r="AG23" s="59"/>
      <c r="AH23" s="59"/>
      <c r="AI23" s="59"/>
      <c r="AJ23" s="59"/>
      <c r="AK23" s="59"/>
      <c r="AL23" s="61">
        <v>41381</v>
      </c>
      <c r="AM23" s="59"/>
      <c r="AN23" s="59">
        <v>2</v>
      </c>
      <c r="AO23" s="59"/>
      <c r="AP23" s="59"/>
      <c r="AQ23" s="59">
        <v>4</v>
      </c>
      <c r="AR23" s="59">
        <v>20170220</v>
      </c>
      <c r="AS23" s="59">
        <v>20170210</v>
      </c>
      <c r="AT23" s="59">
        <v>2847661</v>
      </c>
      <c r="AU23" s="59">
        <v>49187</v>
      </c>
      <c r="AV23" s="59">
        <v>20220831</v>
      </c>
    </row>
    <row r="24" spans="1:48" x14ac:dyDescent="0.25">
      <c r="A24" s="59">
        <v>805027743</v>
      </c>
      <c r="B24" s="59" t="s">
        <v>112</v>
      </c>
      <c r="C24" s="59" t="s">
        <v>51</v>
      </c>
      <c r="D24" s="59">
        <v>72821</v>
      </c>
      <c r="E24" s="59" t="s">
        <v>51</v>
      </c>
      <c r="F24" s="59">
        <v>72821</v>
      </c>
      <c r="G24" s="59"/>
      <c r="H24" s="60" t="s">
        <v>212</v>
      </c>
      <c r="I24" s="59" t="s">
        <v>213</v>
      </c>
      <c r="J24" s="61">
        <v>41464</v>
      </c>
      <c r="K24" s="62">
        <v>1884873</v>
      </c>
      <c r="L24" s="62">
        <v>450625</v>
      </c>
      <c r="M24" s="59" t="s">
        <v>209</v>
      </c>
      <c r="N24" s="59" t="s">
        <v>295</v>
      </c>
      <c r="O24" s="59"/>
      <c r="P24" s="59"/>
      <c r="Q24" s="59"/>
      <c r="R24" s="63">
        <v>0</v>
      </c>
      <c r="S24" s="63">
        <v>0</v>
      </c>
      <c r="T24" s="59" t="s">
        <v>210</v>
      </c>
      <c r="U24" s="62">
        <v>1884873</v>
      </c>
      <c r="V24" s="62">
        <v>0</v>
      </c>
      <c r="W24" s="62">
        <v>0</v>
      </c>
      <c r="X24" s="62">
        <v>0</v>
      </c>
      <c r="Y24" s="62">
        <v>450625</v>
      </c>
      <c r="Z24" s="59" t="s">
        <v>214</v>
      </c>
      <c r="AA24" s="62">
        <v>0</v>
      </c>
      <c r="AB24" s="59"/>
      <c r="AC24" s="62">
        <v>1434248</v>
      </c>
      <c r="AD24" s="62">
        <v>0</v>
      </c>
      <c r="AE24" s="62"/>
      <c r="AF24" s="62"/>
      <c r="AG24" s="59"/>
      <c r="AH24" s="59"/>
      <c r="AI24" s="59"/>
      <c r="AJ24" s="59"/>
      <c r="AK24" s="59"/>
      <c r="AL24" s="61">
        <v>41494</v>
      </c>
      <c r="AM24" s="59"/>
      <c r="AN24" s="59">
        <v>2</v>
      </c>
      <c r="AO24" s="59"/>
      <c r="AP24" s="59"/>
      <c r="AQ24" s="59">
        <v>7</v>
      </c>
      <c r="AR24" s="59">
        <v>20170220</v>
      </c>
      <c r="AS24" s="59">
        <v>20170210</v>
      </c>
      <c r="AT24" s="59">
        <v>1884873</v>
      </c>
      <c r="AU24" s="59">
        <v>450625</v>
      </c>
      <c r="AV24" s="59">
        <v>20220831</v>
      </c>
    </row>
    <row r="25" spans="1:48" x14ac:dyDescent="0.25">
      <c r="A25" s="59">
        <v>805027743</v>
      </c>
      <c r="B25" s="59" t="s">
        <v>112</v>
      </c>
      <c r="C25" s="59" t="s">
        <v>51</v>
      </c>
      <c r="D25" s="59">
        <v>84093</v>
      </c>
      <c r="E25" s="59" t="s">
        <v>51</v>
      </c>
      <c r="F25" s="59">
        <v>84093</v>
      </c>
      <c r="G25" s="59"/>
      <c r="H25" s="60" t="s">
        <v>215</v>
      </c>
      <c r="I25" s="59" t="s">
        <v>216</v>
      </c>
      <c r="J25" s="61">
        <v>41495</v>
      </c>
      <c r="K25" s="62">
        <v>75530</v>
      </c>
      <c r="L25" s="62">
        <v>75530</v>
      </c>
      <c r="M25" s="59" t="s">
        <v>209</v>
      </c>
      <c r="N25" s="59" t="s">
        <v>305</v>
      </c>
      <c r="O25" s="59"/>
      <c r="P25" s="59"/>
      <c r="Q25" s="59"/>
      <c r="R25" s="63">
        <v>0</v>
      </c>
      <c r="S25" s="63">
        <v>0</v>
      </c>
      <c r="T25" s="59" t="s">
        <v>210</v>
      </c>
      <c r="U25" s="62">
        <v>75530</v>
      </c>
      <c r="V25" s="62">
        <v>0</v>
      </c>
      <c r="W25" s="62">
        <v>0</v>
      </c>
      <c r="X25" s="62">
        <v>0</v>
      </c>
      <c r="Y25" s="62"/>
      <c r="Z25" s="59"/>
      <c r="AA25" s="62">
        <v>0</v>
      </c>
      <c r="AB25" s="59"/>
      <c r="AC25" s="62">
        <v>0</v>
      </c>
      <c r="AD25" s="62">
        <v>0</v>
      </c>
      <c r="AE25" s="62"/>
      <c r="AF25" s="62"/>
      <c r="AG25" s="59"/>
      <c r="AH25" s="59"/>
      <c r="AI25" s="59"/>
      <c r="AJ25" s="59"/>
      <c r="AK25" s="59"/>
      <c r="AL25" s="61">
        <v>41579</v>
      </c>
      <c r="AM25" s="59"/>
      <c r="AN25" s="59">
        <v>2</v>
      </c>
      <c r="AO25" s="59"/>
      <c r="AP25" s="59"/>
      <c r="AQ25" s="59">
        <v>4</v>
      </c>
      <c r="AR25" s="59">
        <v>20170602</v>
      </c>
      <c r="AS25" s="59">
        <v>20170524</v>
      </c>
      <c r="AT25" s="59">
        <v>75530</v>
      </c>
      <c r="AU25" s="59">
        <v>75530</v>
      </c>
      <c r="AV25" s="59">
        <v>20220831</v>
      </c>
    </row>
    <row r="26" spans="1:48" x14ac:dyDescent="0.25">
      <c r="A26" s="59">
        <v>805027743</v>
      </c>
      <c r="B26" s="59" t="s">
        <v>112</v>
      </c>
      <c r="C26" s="59" t="s">
        <v>51</v>
      </c>
      <c r="D26" s="59">
        <v>95835</v>
      </c>
      <c r="E26" s="59" t="s">
        <v>51</v>
      </c>
      <c r="F26" s="59">
        <v>95835</v>
      </c>
      <c r="G26" s="59"/>
      <c r="H26" s="60" t="s">
        <v>217</v>
      </c>
      <c r="I26" s="59" t="s">
        <v>218</v>
      </c>
      <c r="J26" s="61">
        <v>41527</v>
      </c>
      <c r="K26" s="62">
        <v>43236</v>
      </c>
      <c r="L26" s="62">
        <v>43236</v>
      </c>
      <c r="M26" s="59" t="s">
        <v>209</v>
      </c>
      <c r="N26" s="59" t="s">
        <v>305</v>
      </c>
      <c r="O26" s="59"/>
      <c r="P26" s="59"/>
      <c r="Q26" s="59"/>
      <c r="R26" s="63">
        <v>0</v>
      </c>
      <c r="S26" s="63">
        <v>0</v>
      </c>
      <c r="T26" s="59" t="s">
        <v>210</v>
      </c>
      <c r="U26" s="62">
        <v>43236</v>
      </c>
      <c r="V26" s="62">
        <v>0</v>
      </c>
      <c r="W26" s="62">
        <v>0</v>
      </c>
      <c r="X26" s="62">
        <v>0</v>
      </c>
      <c r="Y26" s="62"/>
      <c r="Z26" s="59"/>
      <c r="AA26" s="62">
        <v>0</v>
      </c>
      <c r="AB26" s="59"/>
      <c r="AC26" s="62">
        <v>0</v>
      </c>
      <c r="AD26" s="62">
        <v>0</v>
      </c>
      <c r="AE26" s="62"/>
      <c r="AF26" s="62"/>
      <c r="AG26" s="59"/>
      <c r="AH26" s="59"/>
      <c r="AI26" s="59"/>
      <c r="AJ26" s="59"/>
      <c r="AK26" s="59"/>
      <c r="AL26" s="61">
        <v>41579</v>
      </c>
      <c r="AM26" s="59"/>
      <c r="AN26" s="59">
        <v>2</v>
      </c>
      <c r="AO26" s="59"/>
      <c r="AP26" s="59"/>
      <c r="AQ26" s="59">
        <v>4</v>
      </c>
      <c r="AR26" s="59">
        <v>20170602</v>
      </c>
      <c r="AS26" s="59">
        <v>20170524</v>
      </c>
      <c r="AT26" s="59">
        <v>43236</v>
      </c>
      <c r="AU26" s="59">
        <v>43236</v>
      </c>
      <c r="AV26" s="59">
        <v>20220831</v>
      </c>
    </row>
    <row r="27" spans="1:48" x14ac:dyDescent="0.25">
      <c r="A27" s="59">
        <v>805027743</v>
      </c>
      <c r="B27" s="59" t="s">
        <v>112</v>
      </c>
      <c r="C27" s="59" t="s">
        <v>51</v>
      </c>
      <c r="D27" s="59">
        <v>100255</v>
      </c>
      <c r="E27" s="59" t="s">
        <v>51</v>
      </c>
      <c r="F27" s="59">
        <v>100255</v>
      </c>
      <c r="G27" s="59"/>
      <c r="H27" s="60" t="s">
        <v>219</v>
      </c>
      <c r="I27" s="59" t="s">
        <v>220</v>
      </c>
      <c r="J27" s="61">
        <v>41540</v>
      </c>
      <c r="K27" s="62">
        <v>436960</v>
      </c>
      <c r="L27" s="62">
        <v>436960</v>
      </c>
      <c r="M27" s="59" t="s">
        <v>209</v>
      </c>
      <c r="N27" s="59" t="s">
        <v>305</v>
      </c>
      <c r="O27" s="59"/>
      <c r="P27" s="59"/>
      <c r="Q27" s="59"/>
      <c r="R27" s="63">
        <v>0</v>
      </c>
      <c r="S27" s="63">
        <v>0</v>
      </c>
      <c r="T27" s="59" t="s">
        <v>210</v>
      </c>
      <c r="U27" s="62">
        <v>436960</v>
      </c>
      <c r="V27" s="62">
        <v>0</v>
      </c>
      <c r="W27" s="62">
        <v>0</v>
      </c>
      <c r="X27" s="62">
        <v>0</v>
      </c>
      <c r="Y27" s="62"/>
      <c r="Z27" s="59"/>
      <c r="AA27" s="62">
        <v>0</v>
      </c>
      <c r="AB27" s="59"/>
      <c r="AC27" s="62">
        <v>0</v>
      </c>
      <c r="AD27" s="62">
        <v>0</v>
      </c>
      <c r="AE27" s="62"/>
      <c r="AF27" s="62"/>
      <c r="AG27" s="59"/>
      <c r="AH27" s="59"/>
      <c r="AI27" s="59"/>
      <c r="AJ27" s="59"/>
      <c r="AK27" s="59"/>
      <c r="AL27" s="61">
        <v>41579</v>
      </c>
      <c r="AM27" s="59"/>
      <c r="AN27" s="59">
        <v>2</v>
      </c>
      <c r="AO27" s="59"/>
      <c r="AP27" s="59"/>
      <c r="AQ27" s="59">
        <v>4</v>
      </c>
      <c r="AR27" s="59">
        <v>20170602</v>
      </c>
      <c r="AS27" s="59">
        <v>20170524</v>
      </c>
      <c r="AT27" s="59">
        <v>436960</v>
      </c>
      <c r="AU27" s="59">
        <v>436960</v>
      </c>
      <c r="AV27" s="59">
        <v>20220831</v>
      </c>
    </row>
    <row r="28" spans="1:48" x14ac:dyDescent="0.25">
      <c r="A28" s="59">
        <v>805027743</v>
      </c>
      <c r="B28" s="59" t="s">
        <v>112</v>
      </c>
      <c r="C28" s="59" t="s">
        <v>82</v>
      </c>
      <c r="D28" s="59">
        <v>16481</v>
      </c>
      <c r="E28" s="59" t="s">
        <v>82</v>
      </c>
      <c r="F28" s="59">
        <v>16481</v>
      </c>
      <c r="G28" s="59"/>
      <c r="H28" s="60" t="s">
        <v>221</v>
      </c>
      <c r="I28" s="59" t="s">
        <v>222</v>
      </c>
      <c r="J28" s="61">
        <v>41073</v>
      </c>
      <c r="K28" s="62">
        <v>799088</v>
      </c>
      <c r="L28" s="62">
        <v>10350</v>
      </c>
      <c r="M28" s="59" t="s">
        <v>209</v>
      </c>
      <c r="N28" s="59" t="s">
        <v>295</v>
      </c>
      <c r="O28" s="59"/>
      <c r="P28" s="59"/>
      <c r="Q28" s="59"/>
      <c r="R28" s="63">
        <v>0</v>
      </c>
      <c r="S28" s="63">
        <v>0</v>
      </c>
      <c r="T28" s="59" t="s">
        <v>210</v>
      </c>
      <c r="U28" s="62">
        <v>799088</v>
      </c>
      <c r="V28" s="62">
        <v>0</v>
      </c>
      <c r="W28" s="62">
        <v>0</v>
      </c>
      <c r="X28" s="62">
        <v>0</v>
      </c>
      <c r="Y28" s="62">
        <v>10350</v>
      </c>
      <c r="Z28" s="59" t="s">
        <v>223</v>
      </c>
      <c r="AA28" s="62">
        <v>0</v>
      </c>
      <c r="AB28" s="59"/>
      <c r="AC28" s="62">
        <v>788738</v>
      </c>
      <c r="AD28" s="62">
        <v>0</v>
      </c>
      <c r="AE28" s="62"/>
      <c r="AF28" s="62"/>
      <c r="AG28" s="59"/>
      <c r="AH28" s="59"/>
      <c r="AI28" s="59"/>
      <c r="AJ28" s="59"/>
      <c r="AK28" s="59"/>
      <c r="AL28" s="61">
        <v>41075</v>
      </c>
      <c r="AM28" s="59"/>
      <c r="AN28" s="59">
        <v>2</v>
      </c>
      <c r="AO28" s="59"/>
      <c r="AP28" s="59"/>
      <c r="AQ28" s="59">
        <v>2</v>
      </c>
      <c r="AR28" s="59">
        <v>20170220</v>
      </c>
      <c r="AS28" s="59">
        <v>20170210</v>
      </c>
      <c r="AT28" s="59">
        <v>799088</v>
      </c>
      <c r="AU28" s="59">
        <v>10350</v>
      </c>
      <c r="AV28" s="59">
        <v>20220831</v>
      </c>
    </row>
    <row r="29" spans="1:48" x14ac:dyDescent="0.25">
      <c r="A29" s="59">
        <v>805027743</v>
      </c>
      <c r="B29" s="59" t="s">
        <v>112</v>
      </c>
      <c r="C29" s="59" t="s">
        <v>82</v>
      </c>
      <c r="D29" s="59">
        <v>27349</v>
      </c>
      <c r="E29" s="59" t="s">
        <v>82</v>
      </c>
      <c r="F29" s="59">
        <v>27349</v>
      </c>
      <c r="G29" s="59"/>
      <c r="H29" s="60" t="s">
        <v>224</v>
      </c>
      <c r="I29" s="59" t="s">
        <v>225</v>
      </c>
      <c r="J29" s="61">
        <v>41303</v>
      </c>
      <c r="K29" s="62">
        <v>410954</v>
      </c>
      <c r="L29" s="62">
        <v>21500</v>
      </c>
      <c r="M29" s="59" t="s">
        <v>209</v>
      </c>
      <c r="N29" s="59" t="s">
        <v>295</v>
      </c>
      <c r="O29" s="59"/>
      <c r="P29" s="59"/>
      <c r="Q29" s="59"/>
      <c r="R29" s="63">
        <v>0</v>
      </c>
      <c r="S29" s="63">
        <v>0</v>
      </c>
      <c r="T29" s="59" t="s">
        <v>210</v>
      </c>
      <c r="U29" s="62">
        <v>410954</v>
      </c>
      <c r="V29" s="62">
        <v>0</v>
      </c>
      <c r="W29" s="62">
        <v>0</v>
      </c>
      <c r="X29" s="62">
        <v>0</v>
      </c>
      <c r="Y29" s="62">
        <v>21500</v>
      </c>
      <c r="Z29" s="59" t="s">
        <v>211</v>
      </c>
      <c r="AA29" s="62">
        <v>0</v>
      </c>
      <c r="AB29" s="59"/>
      <c r="AC29" s="62">
        <v>389454</v>
      </c>
      <c r="AD29" s="62">
        <v>0</v>
      </c>
      <c r="AE29" s="62"/>
      <c r="AF29" s="62"/>
      <c r="AG29" s="59"/>
      <c r="AH29" s="59"/>
      <c r="AI29" s="59"/>
      <c r="AJ29" s="59"/>
      <c r="AK29" s="59"/>
      <c r="AL29" s="61">
        <v>41324</v>
      </c>
      <c r="AM29" s="59"/>
      <c r="AN29" s="59">
        <v>2</v>
      </c>
      <c r="AO29" s="59"/>
      <c r="AP29" s="59"/>
      <c r="AQ29" s="59">
        <v>2</v>
      </c>
      <c r="AR29" s="59">
        <v>20170220</v>
      </c>
      <c r="AS29" s="59">
        <v>20170210</v>
      </c>
      <c r="AT29" s="59">
        <v>410954</v>
      </c>
      <c r="AU29" s="59">
        <v>21500</v>
      </c>
      <c r="AV29" s="59">
        <v>20220831</v>
      </c>
    </row>
    <row r="30" spans="1:48" x14ac:dyDescent="0.25">
      <c r="A30" s="59">
        <v>805027743</v>
      </c>
      <c r="B30" s="59" t="s">
        <v>112</v>
      </c>
      <c r="C30" s="59" t="s">
        <v>97</v>
      </c>
      <c r="D30" s="59">
        <v>11542</v>
      </c>
      <c r="E30" s="59" t="s">
        <v>97</v>
      </c>
      <c r="F30" s="59">
        <v>11542</v>
      </c>
      <c r="G30" s="59"/>
      <c r="H30" s="60" t="s">
        <v>226</v>
      </c>
      <c r="I30" s="59" t="s">
        <v>227</v>
      </c>
      <c r="J30" s="61">
        <v>42191</v>
      </c>
      <c r="K30" s="62">
        <v>9057071</v>
      </c>
      <c r="L30" s="62">
        <v>9057071</v>
      </c>
      <c r="M30" s="59" t="s">
        <v>209</v>
      </c>
      <c r="N30" s="59" t="s">
        <v>305</v>
      </c>
      <c r="O30" s="59"/>
      <c r="P30" s="59"/>
      <c r="Q30" s="59"/>
      <c r="R30" s="63">
        <v>0</v>
      </c>
      <c r="S30" s="63">
        <v>0</v>
      </c>
      <c r="T30" s="59" t="s">
        <v>210</v>
      </c>
      <c r="U30" s="62">
        <v>9057071</v>
      </c>
      <c r="V30" s="62">
        <v>0</v>
      </c>
      <c r="W30" s="62">
        <v>0</v>
      </c>
      <c r="X30" s="62">
        <v>0</v>
      </c>
      <c r="Y30" s="62"/>
      <c r="Z30" s="59"/>
      <c r="AA30" s="62">
        <v>0</v>
      </c>
      <c r="AB30" s="59"/>
      <c r="AC30" s="62">
        <v>0</v>
      </c>
      <c r="AD30" s="62">
        <v>0</v>
      </c>
      <c r="AE30" s="62"/>
      <c r="AF30" s="62"/>
      <c r="AG30" s="59"/>
      <c r="AH30" s="59"/>
      <c r="AI30" s="59"/>
      <c r="AJ30" s="59"/>
      <c r="AK30" s="59"/>
      <c r="AL30" s="61">
        <v>42331</v>
      </c>
      <c r="AM30" s="59"/>
      <c r="AN30" s="59">
        <v>2</v>
      </c>
      <c r="AO30" s="59"/>
      <c r="AP30" s="59"/>
      <c r="AQ30" s="59">
        <v>5</v>
      </c>
      <c r="AR30" s="59">
        <v>20180430</v>
      </c>
      <c r="AS30" s="59">
        <v>20180419</v>
      </c>
      <c r="AT30" s="59">
        <v>9057071</v>
      </c>
      <c r="AU30" s="59">
        <v>9057071</v>
      </c>
      <c r="AV30" s="59">
        <v>20220831</v>
      </c>
    </row>
    <row r="31" spans="1:48" x14ac:dyDescent="0.25">
      <c r="A31" s="59">
        <v>805027743</v>
      </c>
      <c r="B31" s="59" t="s">
        <v>112</v>
      </c>
      <c r="C31" s="59" t="s">
        <v>97</v>
      </c>
      <c r="D31" s="59">
        <v>12711</v>
      </c>
      <c r="E31" s="59" t="s">
        <v>97</v>
      </c>
      <c r="F31" s="59">
        <v>12711</v>
      </c>
      <c r="G31" s="59"/>
      <c r="H31" s="60" t="s">
        <v>228</v>
      </c>
      <c r="I31" s="59" t="s">
        <v>229</v>
      </c>
      <c r="J31" s="61">
        <v>42206</v>
      </c>
      <c r="K31" s="62">
        <v>12572918</v>
      </c>
      <c r="L31" s="62">
        <v>12572918</v>
      </c>
      <c r="M31" s="59" t="s">
        <v>209</v>
      </c>
      <c r="N31" s="59" t="s">
        <v>305</v>
      </c>
      <c r="O31" s="59"/>
      <c r="P31" s="59"/>
      <c r="Q31" s="59"/>
      <c r="R31" s="63">
        <v>0</v>
      </c>
      <c r="S31" s="63">
        <v>0</v>
      </c>
      <c r="T31" s="59" t="s">
        <v>210</v>
      </c>
      <c r="U31" s="62">
        <v>12572918</v>
      </c>
      <c r="V31" s="62">
        <v>0</v>
      </c>
      <c r="W31" s="62">
        <v>0</v>
      </c>
      <c r="X31" s="62">
        <v>0</v>
      </c>
      <c r="Y31" s="62"/>
      <c r="Z31" s="59"/>
      <c r="AA31" s="62">
        <v>0</v>
      </c>
      <c r="AB31" s="59"/>
      <c r="AC31" s="62">
        <v>0</v>
      </c>
      <c r="AD31" s="62">
        <v>0</v>
      </c>
      <c r="AE31" s="62"/>
      <c r="AF31" s="62"/>
      <c r="AG31" s="59"/>
      <c r="AH31" s="59"/>
      <c r="AI31" s="59"/>
      <c r="AJ31" s="59"/>
      <c r="AK31" s="59"/>
      <c r="AL31" s="61">
        <v>42331</v>
      </c>
      <c r="AM31" s="59"/>
      <c r="AN31" s="59">
        <v>2</v>
      </c>
      <c r="AO31" s="59"/>
      <c r="AP31" s="59"/>
      <c r="AQ31" s="59">
        <v>4</v>
      </c>
      <c r="AR31" s="59">
        <v>20180430</v>
      </c>
      <c r="AS31" s="59">
        <v>20180419</v>
      </c>
      <c r="AT31" s="59">
        <v>12572918</v>
      </c>
      <c r="AU31" s="59">
        <v>12572918</v>
      </c>
      <c r="AV31" s="59">
        <v>20220831</v>
      </c>
    </row>
    <row r="32" spans="1:48" x14ac:dyDescent="0.25">
      <c r="A32" s="59">
        <v>805027743</v>
      </c>
      <c r="B32" s="59" t="s">
        <v>112</v>
      </c>
      <c r="C32" s="59" t="s">
        <v>51</v>
      </c>
      <c r="D32" s="59">
        <v>129960</v>
      </c>
      <c r="E32" s="59" t="s">
        <v>51</v>
      </c>
      <c r="F32" s="59">
        <v>129960</v>
      </c>
      <c r="G32" s="59"/>
      <c r="H32" s="60" t="s">
        <v>230</v>
      </c>
      <c r="I32" s="59" t="s">
        <v>231</v>
      </c>
      <c r="J32" s="61">
        <v>41648</v>
      </c>
      <c r="K32" s="62">
        <v>367468</v>
      </c>
      <c r="L32" s="62">
        <v>331787</v>
      </c>
      <c r="M32" s="59" t="s">
        <v>209</v>
      </c>
      <c r="N32" s="59" t="s">
        <v>305</v>
      </c>
      <c r="O32" s="59"/>
      <c r="P32" s="59"/>
      <c r="Q32" s="59"/>
      <c r="R32" s="63">
        <v>0</v>
      </c>
      <c r="S32" s="63">
        <v>0</v>
      </c>
      <c r="T32" s="59" t="s">
        <v>210</v>
      </c>
      <c r="U32" s="62">
        <v>331787</v>
      </c>
      <c r="V32" s="62">
        <v>0</v>
      </c>
      <c r="W32" s="62">
        <v>0</v>
      </c>
      <c r="X32" s="62">
        <v>0</v>
      </c>
      <c r="Y32" s="62"/>
      <c r="Z32" s="59"/>
      <c r="AA32" s="62">
        <v>0</v>
      </c>
      <c r="AB32" s="59"/>
      <c r="AC32" s="62">
        <v>0</v>
      </c>
      <c r="AD32" s="62">
        <v>0</v>
      </c>
      <c r="AE32" s="62"/>
      <c r="AF32" s="62"/>
      <c r="AG32" s="59"/>
      <c r="AH32" s="59"/>
      <c r="AI32" s="59"/>
      <c r="AJ32" s="59"/>
      <c r="AK32" s="59"/>
      <c r="AL32" s="61">
        <v>41656</v>
      </c>
      <c r="AM32" s="59"/>
      <c r="AN32" s="59">
        <v>2</v>
      </c>
      <c r="AO32" s="59"/>
      <c r="AP32" s="59"/>
      <c r="AQ32" s="59">
        <v>6</v>
      </c>
      <c r="AR32" s="59">
        <v>20170602</v>
      </c>
      <c r="AS32" s="59">
        <v>20170524</v>
      </c>
      <c r="AT32" s="59">
        <v>331787</v>
      </c>
      <c r="AU32" s="59">
        <v>331787</v>
      </c>
      <c r="AV32" s="59">
        <v>20220831</v>
      </c>
    </row>
    <row r="33" spans="1:48" x14ac:dyDescent="0.25">
      <c r="A33" s="59">
        <v>805027743</v>
      </c>
      <c r="B33" s="59" t="s">
        <v>112</v>
      </c>
      <c r="C33" s="59" t="s">
        <v>51</v>
      </c>
      <c r="D33" s="59">
        <v>147541</v>
      </c>
      <c r="E33" s="59" t="s">
        <v>51</v>
      </c>
      <c r="F33" s="59">
        <v>147541</v>
      </c>
      <c r="G33" s="59"/>
      <c r="H33" s="60" t="s">
        <v>232</v>
      </c>
      <c r="I33" s="59" t="s">
        <v>233</v>
      </c>
      <c r="J33" s="61">
        <v>41692</v>
      </c>
      <c r="K33" s="62">
        <v>144391</v>
      </c>
      <c r="L33" s="62">
        <v>144391</v>
      </c>
      <c r="M33" s="59" t="s">
        <v>209</v>
      </c>
      <c r="N33" s="59" t="s">
        <v>305</v>
      </c>
      <c r="O33" s="59"/>
      <c r="P33" s="59"/>
      <c r="Q33" s="59"/>
      <c r="R33" s="63">
        <v>0</v>
      </c>
      <c r="S33" s="63">
        <v>0</v>
      </c>
      <c r="T33" s="59" t="s">
        <v>210</v>
      </c>
      <c r="U33" s="62">
        <v>144391</v>
      </c>
      <c r="V33" s="62">
        <v>0</v>
      </c>
      <c r="W33" s="62">
        <v>0</v>
      </c>
      <c r="X33" s="62">
        <v>0</v>
      </c>
      <c r="Y33" s="62"/>
      <c r="Z33" s="59"/>
      <c r="AA33" s="62">
        <v>0</v>
      </c>
      <c r="AB33" s="59"/>
      <c r="AC33" s="62">
        <v>0</v>
      </c>
      <c r="AD33" s="62">
        <v>0</v>
      </c>
      <c r="AE33" s="62"/>
      <c r="AF33" s="62"/>
      <c r="AG33" s="59"/>
      <c r="AH33" s="59"/>
      <c r="AI33" s="59"/>
      <c r="AJ33" s="59"/>
      <c r="AK33" s="59"/>
      <c r="AL33" s="61">
        <v>41712</v>
      </c>
      <c r="AM33" s="59"/>
      <c r="AN33" s="59">
        <v>2</v>
      </c>
      <c r="AO33" s="59"/>
      <c r="AP33" s="59"/>
      <c r="AQ33" s="59">
        <v>2</v>
      </c>
      <c r="AR33" s="59">
        <v>20170602</v>
      </c>
      <c r="AS33" s="59">
        <v>20170524</v>
      </c>
      <c r="AT33" s="59">
        <v>144391</v>
      </c>
      <c r="AU33" s="59">
        <v>144391</v>
      </c>
      <c r="AV33" s="59">
        <v>20220831</v>
      </c>
    </row>
    <row r="34" spans="1:48" x14ac:dyDescent="0.25">
      <c r="A34" s="59">
        <v>805027743</v>
      </c>
      <c r="B34" s="59" t="s">
        <v>112</v>
      </c>
      <c r="C34" s="59" t="s">
        <v>51</v>
      </c>
      <c r="D34" s="59">
        <v>149964</v>
      </c>
      <c r="E34" s="59" t="s">
        <v>51</v>
      </c>
      <c r="F34" s="59">
        <v>149964</v>
      </c>
      <c r="G34" s="59"/>
      <c r="H34" s="60" t="s">
        <v>234</v>
      </c>
      <c r="I34" s="59" t="s">
        <v>235</v>
      </c>
      <c r="J34" s="61">
        <v>41698</v>
      </c>
      <c r="K34" s="62">
        <v>49816</v>
      </c>
      <c r="L34" s="62">
        <v>49816</v>
      </c>
      <c r="M34" s="59" t="s">
        <v>209</v>
      </c>
      <c r="N34" s="59" t="s">
        <v>305</v>
      </c>
      <c r="O34" s="59"/>
      <c r="P34" s="59"/>
      <c r="Q34" s="59"/>
      <c r="R34" s="63">
        <v>0</v>
      </c>
      <c r="S34" s="63">
        <v>0</v>
      </c>
      <c r="T34" s="59" t="s">
        <v>210</v>
      </c>
      <c r="U34" s="62">
        <v>49816</v>
      </c>
      <c r="V34" s="62">
        <v>0</v>
      </c>
      <c r="W34" s="62">
        <v>0</v>
      </c>
      <c r="X34" s="62">
        <v>0</v>
      </c>
      <c r="Y34" s="62"/>
      <c r="Z34" s="59"/>
      <c r="AA34" s="62">
        <v>0</v>
      </c>
      <c r="AB34" s="59"/>
      <c r="AC34" s="62">
        <v>0</v>
      </c>
      <c r="AD34" s="62">
        <v>0</v>
      </c>
      <c r="AE34" s="62"/>
      <c r="AF34" s="62"/>
      <c r="AG34" s="59"/>
      <c r="AH34" s="59"/>
      <c r="AI34" s="59"/>
      <c r="AJ34" s="59"/>
      <c r="AK34" s="59"/>
      <c r="AL34" s="61">
        <v>41712</v>
      </c>
      <c r="AM34" s="59"/>
      <c r="AN34" s="59">
        <v>2</v>
      </c>
      <c r="AO34" s="59"/>
      <c r="AP34" s="59"/>
      <c r="AQ34" s="59">
        <v>2</v>
      </c>
      <c r="AR34" s="59">
        <v>20170602</v>
      </c>
      <c r="AS34" s="59">
        <v>20170524</v>
      </c>
      <c r="AT34" s="59">
        <v>49816</v>
      </c>
      <c r="AU34" s="59">
        <v>49816</v>
      </c>
      <c r="AV34" s="59">
        <v>20220831</v>
      </c>
    </row>
    <row r="35" spans="1:48" x14ac:dyDescent="0.25">
      <c r="A35" s="59">
        <v>805027743</v>
      </c>
      <c r="B35" s="59" t="s">
        <v>112</v>
      </c>
      <c r="C35" s="59" t="s">
        <v>51</v>
      </c>
      <c r="D35" s="59">
        <v>175796</v>
      </c>
      <c r="E35" s="59" t="s">
        <v>51</v>
      </c>
      <c r="F35" s="59">
        <v>175796</v>
      </c>
      <c r="G35" s="59"/>
      <c r="H35" s="60" t="s">
        <v>236</v>
      </c>
      <c r="I35" s="59" t="s">
        <v>237</v>
      </c>
      <c r="J35" s="61">
        <v>41758</v>
      </c>
      <c r="K35" s="62">
        <v>1953284</v>
      </c>
      <c r="L35" s="62">
        <v>1953284</v>
      </c>
      <c r="M35" s="59" t="s">
        <v>209</v>
      </c>
      <c r="N35" s="59" t="s">
        <v>305</v>
      </c>
      <c r="O35" s="59"/>
      <c r="P35" s="59"/>
      <c r="Q35" s="59"/>
      <c r="R35" s="63">
        <v>0</v>
      </c>
      <c r="S35" s="63">
        <v>0</v>
      </c>
      <c r="T35" s="59" t="s">
        <v>210</v>
      </c>
      <c r="U35" s="62">
        <v>1953284</v>
      </c>
      <c r="V35" s="62">
        <v>0</v>
      </c>
      <c r="W35" s="62">
        <v>0</v>
      </c>
      <c r="X35" s="62">
        <v>0</v>
      </c>
      <c r="Y35" s="62"/>
      <c r="Z35" s="59"/>
      <c r="AA35" s="62">
        <v>0</v>
      </c>
      <c r="AB35" s="59"/>
      <c r="AC35" s="62">
        <v>0</v>
      </c>
      <c r="AD35" s="62">
        <v>0</v>
      </c>
      <c r="AE35" s="62"/>
      <c r="AF35" s="62"/>
      <c r="AG35" s="59"/>
      <c r="AH35" s="59"/>
      <c r="AI35" s="59"/>
      <c r="AJ35" s="59"/>
      <c r="AK35" s="59"/>
      <c r="AL35" s="61">
        <v>41859</v>
      </c>
      <c r="AM35" s="59"/>
      <c r="AN35" s="59">
        <v>2</v>
      </c>
      <c r="AO35" s="59"/>
      <c r="AP35" s="59"/>
      <c r="AQ35" s="59">
        <v>2</v>
      </c>
      <c r="AR35" s="59">
        <v>20170602</v>
      </c>
      <c r="AS35" s="59">
        <v>20170524</v>
      </c>
      <c r="AT35" s="59">
        <v>1953284</v>
      </c>
      <c r="AU35" s="59">
        <v>1953284</v>
      </c>
      <c r="AV35" s="59">
        <v>20220831</v>
      </c>
    </row>
    <row r="36" spans="1:48" x14ac:dyDescent="0.25">
      <c r="A36" s="59">
        <v>805027743</v>
      </c>
      <c r="B36" s="59" t="s">
        <v>112</v>
      </c>
      <c r="C36" s="59" t="s">
        <v>51</v>
      </c>
      <c r="D36" s="59">
        <v>191577</v>
      </c>
      <c r="E36" s="59" t="s">
        <v>51</v>
      </c>
      <c r="F36" s="59">
        <v>191577</v>
      </c>
      <c r="G36" s="59"/>
      <c r="H36" s="60" t="s">
        <v>238</v>
      </c>
      <c r="I36" s="59" t="s">
        <v>239</v>
      </c>
      <c r="J36" s="61">
        <v>41793</v>
      </c>
      <c r="K36" s="62">
        <v>342890</v>
      </c>
      <c r="L36" s="62">
        <v>342890</v>
      </c>
      <c r="M36" s="59" t="s">
        <v>209</v>
      </c>
      <c r="N36" s="59" t="s">
        <v>305</v>
      </c>
      <c r="O36" s="59"/>
      <c r="P36" s="59"/>
      <c r="Q36" s="59"/>
      <c r="R36" s="63">
        <v>0</v>
      </c>
      <c r="S36" s="63">
        <v>0</v>
      </c>
      <c r="T36" s="59" t="s">
        <v>210</v>
      </c>
      <c r="U36" s="62">
        <v>342890</v>
      </c>
      <c r="V36" s="62">
        <v>0</v>
      </c>
      <c r="W36" s="62">
        <v>0</v>
      </c>
      <c r="X36" s="62">
        <v>0</v>
      </c>
      <c r="Y36" s="62"/>
      <c r="Z36" s="59"/>
      <c r="AA36" s="62">
        <v>0</v>
      </c>
      <c r="AB36" s="59"/>
      <c r="AC36" s="62">
        <v>0</v>
      </c>
      <c r="AD36" s="62">
        <v>0</v>
      </c>
      <c r="AE36" s="62"/>
      <c r="AF36" s="62"/>
      <c r="AG36" s="59"/>
      <c r="AH36" s="59"/>
      <c r="AI36" s="59"/>
      <c r="AJ36" s="59"/>
      <c r="AK36" s="59"/>
      <c r="AL36" s="61">
        <v>41859</v>
      </c>
      <c r="AM36" s="59"/>
      <c r="AN36" s="59">
        <v>2</v>
      </c>
      <c r="AO36" s="59"/>
      <c r="AP36" s="59"/>
      <c r="AQ36" s="59">
        <v>2</v>
      </c>
      <c r="AR36" s="59">
        <v>20170602</v>
      </c>
      <c r="AS36" s="59">
        <v>20170524</v>
      </c>
      <c r="AT36" s="59">
        <v>342890</v>
      </c>
      <c r="AU36" s="59">
        <v>342890</v>
      </c>
      <c r="AV36" s="59">
        <v>20220831</v>
      </c>
    </row>
    <row r="37" spans="1:48" x14ac:dyDescent="0.25">
      <c r="A37" s="59">
        <v>805027743</v>
      </c>
      <c r="B37" s="59" t="s">
        <v>112</v>
      </c>
      <c r="C37" s="59" t="s">
        <v>51</v>
      </c>
      <c r="D37" s="59">
        <v>215270</v>
      </c>
      <c r="E37" s="59" t="s">
        <v>51</v>
      </c>
      <c r="F37" s="59">
        <v>215270</v>
      </c>
      <c r="G37" s="59"/>
      <c r="H37" s="60" t="s">
        <v>240</v>
      </c>
      <c r="I37" s="59" t="s">
        <v>241</v>
      </c>
      <c r="J37" s="61">
        <v>41842</v>
      </c>
      <c r="K37" s="62">
        <v>65100</v>
      </c>
      <c r="L37" s="62">
        <v>65100</v>
      </c>
      <c r="M37" s="59" t="s">
        <v>209</v>
      </c>
      <c r="N37" s="59" t="s">
        <v>305</v>
      </c>
      <c r="O37" s="59"/>
      <c r="P37" s="59"/>
      <c r="Q37" s="59"/>
      <c r="R37" s="63">
        <v>0</v>
      </c>
      <c r="S37" s="63">
        <v>0</v>
      </c>
      <c r="T37" s="59" t="s">
        <v>210</v>
      </c>
      <c r="U37" s="62">
        <v>65100</v>
      </c>
      <c r="V37" s="62">
        <v>0</v>
      </c>
      <c r="W37" s="62">
        <v>0</v>
      </c>
      <c r="X37" s="62">
        <v>0</v>
      </c>
      <c r="Y37" s="62"/>
      <c r="Z37" s="59"/>
      <c r="AA37" s="62">
        <v>0</v>
      </c>
      <c r="AB37" s="59"/>
      <c r="AC37" s="62">
        <v>0</v>
      </c>
      <c r="AD37" s="62">
        <v>0</v>
      </c>
      <c r="AE37" s="62"/>
      <c r="AF37" s="62"/>
      <c r="AG37" s="59"/>
      <c r="AH37" s="59"/>
      <c r="AI37" s="59"/>
      <c r="AJ37" s="59"/>
      <c r="AK37" s="59"/>
      <c r="AL37" s="61">
        <v>41859</v>
      </c>
      <c r="AM37" s="59"/>
      <c r="AN37" s="59">
        <v>2</v>
      </c>
      <c r="AO37" s="59"/>
      <c r="AP37" s="59"/>
      <c r="AQ37" s="59">
        <v>2</v>
      </c>
      <c r="AR37" s="59">
        <v>20170602</v>
      </c>
      <c r="AS37" s="59">
        <v>20170524</v>
      </c>
      <c r="AT37" s="59">
        <v>65100</v>
      </c>
      <c r="AU37" s="59">
        <v>65100</v>
      </c>
      <c r="AV37" s="59">
        <v>20220831</v>
      </c>
    </row>
    <row r="38" spans="1:48" x14ac:dyDescent="0.25">
      <c r="A38" s="59">
        <v>805027743</v>
      </c>
      <c r="B38" s="59" t="s">
        <v>112</v>
      </c>
      <c r="C38" s="59" t="s">
        <v>51</v>
      </c>
      <c r="D38" s="59">
        <v>222755</v>
      </c>
      <c r="E38" s="59" t="s">
        <v>51</v>
      </c>
      <c r="F38" s="59">
        <v>222755</v>
      </c>
      <c r="G38" s="59"/>
      <c r="H38" s="60" t="s">
        <v>242</v>
      </c>
      <c r="I38" s="59" t="s">
        <v>243</v>
      </c>
      <c r="J38" s="61">
        <v>41855</v>
      </c>
      <c r="K38" s="62">
        <v>82015</v>
      </c>
      <c r="L38" s="62">
        <v>82015</v>
      </c>
      <c r="M38" s="59" t="s">
        <v>209</v>
      </c>
      <c r="N38" s="59" t="s">
        <v>305</v>
      </c>
      <c r="O38" s="59"/>
      <c r="P38" s="59"/>
      <c r="Q38" s="59"/>
      <c r="R38" s="63">
        <v>0</v>
      </c>
      <c r="S38" s="63">
        <v>0</v>
      </c>
      <c r="T38" s="59" t="s">
        <v>210</v>
      </c>
      <c r="U38" s="62">
        <v>82015</v>
      </c>
      <c r="V38" s="62">
        <v>0</v>
      </c>
      <c r="W38" s="62">
        <v>0</v>
      </c>
      <c r="X38" s="62">
        <v>0</v>
      </c>
      <c r="Y38" s="62"/>
      <c r="Z38" s="59"/>
      <c r="AA38" s="62">
        <v>0</v>
      </c>
      <c r="AB38" s="59"/>
      <c r="AC38" s="62">
        <v>0</v>
      </c>
      <c r="AD38" s="62">
        <v>0</v>
      </c>
      <c r="AE38" s="62"/>
      <c r="AF38" s="62"/>
      <c r="AG38" s="59"/>
      <c r="AH38" s="59"/>
      <c r="AI38" s="59"/>
      <c r="AJ38" s="59"/>
      <c r="AK38" s="59"/>
      <c r="AL38" s="61">
        <v>41859</v>
      </c>
      <c r="AM38" s="59"/>
      <c r="AN38" s="59">
        <v>2</v>
      </c>
      <c r="AO38" s="59"/>
      <c r="AP38" s="59"/>
      <c r="AQ38" s="59">
        <v>2</v>
      </c>
      <c r="AR38" s="59">
        <v>20170602</v>
      </c>
      <c r="AS38" s="59">
        <v>20170524</v>
      </c>
      <c r="AT38" s="59">
        <v>82015</v>
      </c>
      <c r="AU38" s="59">
        <v>82015</v>
      </c>
      <c r="AV38" s="59">
        <v>20220831</v>
      </c>
    </row>
    <row r="39" spans="1:48" x14ac:dyDescent="0.25">
      <c r="A39" s="59">
        <v>805027743</v>
      </c>
      <c r="B39" s="59" t="s">
        <v>112</v>
      </c>
      <c r="C39" s="59" t="s">
        <v>51</v>
      </c>
      <c r="D39" s="59">
        <v>137434</v>
      </c>
      <c r="E39" s="59" t="s">
        <v>51</v>
      </c>
      <c r="F39" s="59">
        <v>137434</v>
      </c>
      <c r="G39" s="59"/>
      <c r="H39" s="60" t="s">
        <v>244</v>
      </c>
      <c r="I39" s="59" t="s">
        <v>245</v>
      </c>
      <c r="J39" s="61">
        <v>41663</v>
      </c>
      <c r="K39" s="62">
        <v>58980</v>
      </c>
      <c r="L39" s="62">
        <v>5550</v>
      </c>
      <c r="M39" s="59" t="s">
        <v>246</v>
      </c>
      <c r="N39" s="59" t="s">
        <v>296</v>
      </c>
      <c r="O39" s="59"/>
      <c r="P39" s="59"/>
      <c r="Q39" s="59"/>
      <c r="R39" s="63">
        <v>0</v>
      </c>
      <c r="S39" s="63">
        <v>0</v>
      </c>
      <c r="T39" s="59" t="s">
        <v>210</v>
      </c>
      <c r="U39" s="62">
        <v>53430</v>
      </c>
      <c r="V39" s="62">
        <v>0</v>
      </c>
      <c r="W39" s="62">
        <v>0</v>
      </c>
      <c r="X39" s="62">
        <v>0</v>
      </c>
      <c r="Y39" s="62">
        <v>0</v>
      </c>
      <c r="Z39" s="59"/>
      <c r="AA39" s="62">
        <v>0</v>
      </c>
      <c r="AB39" s="59"/>
      <c r="AC39" s="62">
        <v>53430</v>
      </c>
      <c r="AD39" s="62">
        <v>0</v>
      </c>
      <c r="AE39" s="62"/>
      <c r="AF39" s="62">
        <v>52361</v>
      </c>
      <c r="AG39" s="59">
        <v>2200242409</v>
      </c>
      <c r="AH39" s="59" t="s">
        <v>298</v>
      </c>
      <c r="AI39" s="59"/>
      <c r="AJ39" s="59"/>
      <c r="AK39" s="59"/>
      <c r="AL39" s="61">
        <v>41674</v>
      </c>
      <c r="AM39" s="59"/>
      <c r="AN39" s="59">
        <v>2</v>
      </c>
      <c r="AO39" s="59"/>
      <c r="AP39" s="59"/>
      <c r="AQ39" s="59">
        <v>1</v>
      </c>
      <c r="AR39" s="59">
        <v>20140315</v>
      </c>
      <c r="AS39" s="59">
        <v>20140311</v>
      </c>
      <c r="AT39" s="59">
        <v>53430</v>
      </c>
      <c r="AU39" s="59">
        <v>0</v>
      </c>
      <c r="AV39" s="59">
        <v>20220831</v>
      </c>
    </row>
    <row r="40" spans="1:48" x14ac:dyDescent="0.25">
      <c r="A40" s="59">
        <v>805027743</v>
      </c>
      <c r="B40" s="59" t="s">
        <v>112</v>
      </c>
      <c r="C40" s="59" t="s">
        <v>51</v>
      </c>
      <c r="D40" s="59">
        <v>1091618</v>
      </c>
      <c r="E40" s="59" t="s">
        <v>51</v>
      </c>
      <c r="F40" s="59">
        <v>1091618</v>
      </c>
      <c r="G40" s="59"/>
      <c r="H40" s="60" t="s">
        <v>247</v>
      </c>
      <c r="I40" s="59" t="s">
        <v>248</v>
      </c>
      <c r="J40" s="61">
        <v>43151</v>
      </c>
      <c r="K40" s="62">
        <v>5082240</v>
      </c>
      <c r="L40" s="62">
        <v>5082240</v>
      </c>
      <c r="M40" s="59" t="s">
        <v>246</v>
      </c>
      <c r="N40" s="59" t="s">
        <v>297</v>
      </c>
      <c r="O40" s="59"/>
      <c r="P40" s="59"/>
      <c r="Q40" s="59"/>
      <c r="R40" s="63">
        <v>0</v>
      </c>
      <c r="S40" s="63">
        <v>0</v>
      </c>
      <c r="T40" s="59" t="s">
        <v>210</v>
      </c>
      <c r="U40" s="62">
        <v>5050265</v>
      </c>
      <c r="V40" s="62">
        <v>0</v>
      </c>
      <c r="W40" s="62">
        <v>0</v>
      </c>
      <c r="X40" s="62">
        <v>0</v>
      </c>
      <c r="Y40" s="62">
        <v>0</v>
      </c>
      <c r="Z40" s="59"/>
      <c r="AA40" s="62">
        <v>0</v>
      </c>
      <c r="AB40" s="59"/>
      <c r="AC40" s="62">
        <v>5050265</v>
      </c>
      <c r="AD40" s="62">
        <v>0</v>
      </c>
      <c r="AE40" s="62"/>
      <c r="AF40" s="62"/>
      <c r="AG40" s="59"/>
      <c r="AH40" s="59"/>
      <c r="AI40" s="59"/>
      <c r="AJ40" s="59"/>
      <c r="AK40" s="59"/>
      <c r="AL40" s="61">
        <v>44121</v>
      </c>
      <c r="AM40" s="59"/>
      <c r="AN40" s="59">
        <v>2</v>
      </c>
      <c r="AO40" s="59"/>
      <c r="AP40" s="59"/>
      <c r="AQ40" s="59">
        <v>2</v>
      </c>
      <c r="AR40" s="59">
        <v>20220730</v>
      </c>
      <c r="AS40" s="59">
        <v>20220707</v>
      </c>
      <c r="AT40" s="59">
        <v>5050265</v>
      </c>
      <c r="AU40" s="59">
        <v>0</v>
      </c>
      <c r="AV40" s="59">
        <v>20220831</v>
      </c>
    </row>
    <row r="41" spans="1:48" x14ac:dyDescent="0.25">
      <c r="A41" s="59">
        <v>805027743</v>
      </c>
      <c r="B41" s="59" t="s">
        <v>112</v>
      </c>
      <c r="C41" s="59" t="s">
        <v>51</v>
      </c>
      <c r="D41" s="59">
        <v>1229342</v>
      </c>
      <c r="E41" s="59" t="s">
        <v>51</v>
      </c>
      <c r="F41" s="59">
        <v>1229342</v>
      </c>
      <c r="G41" s="59"/>
      <c r="H41" s="60" t="s">
        <v>249</v>
      </c>
      <c r="I41" s="59" t="s">
        <v>250</v>
      </c>
      <c r="J41" s="61">
        <v>43307</v>
      </c>
      <c r="K41" s="62">
        <v>447750</v>
      </c>
      <c r="L41" s="62">
        <v>447750</v>
      </c>
      <c r="M41" s="59" t="s">
        <v>251</v>
      </c>
      <c r="N41" s="59" t="s">
        <v>294</v>
      </c>
      <c r="O41" s="59"/>
      <c r="P41" s="59"/>
      <c r="Q41" s="59"/>
      <c r="R41" s="62">
        <v>447750</v>
      </c>
      <c r="S41" s="59" t="s">
        <v>252</v>
      </c>
      <c r="T41" s="59" t="s">
        <v>210</v>
      </c>
      <c r="U41" s="62">
        <v>447750</v>
      </c>
      <c r="V41" s="62">
        <v>0</v>
      </c>
      <c r="W41" s="62">
        <v>0</v>
      </c>
      <c r="X41" s="62">
        <v>0</v>
      </c>
      <c r="Y41" s="62">
        <v>0</v>
      </c>
      <c r="Z41" s="59"/>
      <c r="AA41" s="62">
        <v>447750</v>
      </c>
      <c r="AB41" s="59" t="s">
        <v>253</v>
      </c>
      <c r="AC41" s="62">
        <v>0</v>
      </c>
      <c r="AD41" s="62">
        <v>447750</v>
      </c>
      <c r="AE41" s="62"/>
      <c r="AF41" s="62"/>
      <c r="AG41" s="59"/>
      <c r="AH41" s="59"/>
      <c r="AI41" s="59"/>
      <c r="AJ41" s="59"/>
      <c r="AK41" s="59"/>
      <c r="AL41" s="61">
        <v>43334</v>
      </c>
      <c r="AM41" s="59"/>
      <c r="AN41" s="59">
        <v>9</v>
      </c>
      <c r="AO41" s="59"/>
      <c r="AP41" s="59" t="s">
        <v>254</v>
      </c>
      <c r="AQ41" s="59">
        <v>3</v>
      </c>
      <c r="AR41" s="59">
        <v>21001231</v>
      </c>
      <c r="AS41" s="59">
        <v>20200816</v>
      </c>
      <c r="AT41" s="59">
        <v>447750</v>
      </c>
      <c r="AU41" s="59">
        <v>0</v>
      </c>
      <c r="AV41" s="59">
        <v>20220831</v>
      </c>
    </row>
    <row r="42" spans="1:48" x14ac:dyDescent="0.25">
      <c r="A42" s="59">
        <v>805027743</v>
      </c>
      <c r="B42" s="59" t="s">
        <v>112</v>
      </c>
      <c r="C42" s="59" t="s">
        <v>51</v>
      </c>
      <c r="D42" s="59">
        <v>1348732</v>
      </c>
      <c r="E42" s="59" t="s">
        <v>51</v>
      </c>
      <c r="F42" s="59">
        <v>1348732</v>
      </c>
      <c r="G42" s="59"/>
      <c r="H42" s="60" t="s">
        <v>255</v>
      </c>
      <c r="I42" s="59" t="s">
        <v>256</v>
      </c>
      <c r="J42" s="61">
        <v>43461</v>
      </c>
      <c r="K42" s="62">
        <v>1594096</v>
      </c>
      <c r="L42" s="62">
        <v>1594096</v>
      </c>
      <c r="M42" s="59" t="s">
        <v>251</v>
      </c>
      <c r="N42" s="59" t="s">
        <v>294</v>
      </c>
      <c r="O42" s="59"/>
      <c r="P42" s="59"/>
      <c r="Q42" s="59"/>
      <c r="R42" s="62">
        <v>1594096</v>
      </c>
      <c r="S42" s="59" t="s">
        <v>252</v>
      </c>
      <c r="T42" s="59" t="s">
        <v>210</v>
      </c>
      <c r="U42" s="62">
        <v>1594096</v>
      </c>
      <c r="V42" s="62">
        <v>0</v>
      </c>
      <c r="W42" s="62">
        <v>0</v>
      </c>
      <c r="X42" s="62">
        <v>0</v>
      </c>
      <c r="Y42" s="62">
        <v>0</v>
      </c>
      <c r="Z42" s="59"/>
      <c r="AA42" s="62">
        <v>1594096</v>
      </c>
      <c r="AB42" s="59" t="s">
        <v>257</v>
      </c>
      <c r="AC42" s="62">
        <v>0</v>
      </c>
      <c r="AD42" s="62">
        <v>1594096</v>
      </c>
      <c r="AE42" s="62"/>
      <c r="AF42" s="62"/>
      <c r="AG42" s="59"/>
      <c r="AH42" s="59"/>
      <c r="AI42" s="59"/>
      <c r="AJ42" s="59"/>
      <c r="AK42" s="59"/>
      <c r="AL42" s="61">
        <v>43479</v>
      </c>
      <c r="AM42" s="59"/>
      <c r="AN42" s="59">
        <v>9</v>
      </c>
      <c r="AO42" s="59"/>
      <c r="AP42" s="59" t="s">
        <v>254</v>
      </c>
      <c r="AQ42" s="59">
        <v>3</v>
      </c>
      <c r="AR42" s="59">
        <v>21001231</v>
      </c>
      <c r="AS42" s="59">
        <v>20200816</v>
      </c>
      <c r="AT42" s="59">
        <v>1594096</v>
      </c>
      <c r="AU42" s="59">
        <v>0</v>
      </c>
      <c r="AV42" s="59">
        <v>20220831</v>
      </c>
    </row>
    <row r="43" spans="1:48" x14ac:dyDescent="0.25">
      <c r="A43" s="59">
        <v>805027743</v>
      </c>
      <c r="B43" s="59" t="s">
        <v>112</v>
      </c>
      <c r="C43" s="59" t="s">
        <v>79</v>
      </c>
      <c r="D43" s="59">
        <v>84692</v>
      </c>
      <c r="E43" s="59" t="s">
        <v>79</v>
      </c>
      <c r="F43" s="59">
        <v>84692</v>
      </c>
      <c r="G43" s="59"/>
      <c r="H43" s="60" t="s">
        <v>258</v>
      </c>
      <c r="I43" s="59" t="s">
        <v>259</v>
      </c>
      <c r="J43" s="61">
        <v>44683</v>
      </c>
      <c r="K43" s="62">
        <v>8693777</v>
      </c>
      <c r="L43" s="62">
        <v>8693777</v>
      </c>
      <c r="M43" s="59" t="s">
        <v>251</v>
      </c>
      <c r="N43" s="59" t="s">
        <v>294</v>
      </c>
      <c r="O43" s="59"/>
      <c r="P43" s="59"/>
      <c r="Q43" s="59"/>
      <c r="R43" s="62">
        <v>8693777</v>
      </c>
      <c r="S43" s="59" t="s">
        <v>252</v>
      </c>
      <c r="T43" s="59" t="s">
        <v>210</v>
      </c>
      <c r="U43" s="62">
        <v>8693777</v>
      </c>
      <c r="V43" s="62">
        <v>0</v>
      </c>
      <c r="W43" s="62">
        <v>0</v>
      </c>
      <c r="X43" s="62">
        <v>0</v>
      </c>
      <c r="Y43" s="62">
        <v>0</v>
      </c>
      <c r="Z43" s="59"/>
      <c r="AA43" s="62">
        <v>8693777</v>
      </c>
      <c r="AB43" s="59" t="s">
        <v>260</v>
      </c>
      <c r="AC43" s="62">
        <v>0</v>
      </c>
      <c r="AD43" s="62">
        <v>8693777</v>
      </c>
      <c r="AE43" s="62"/>
      <c r="AF43" s="62"/>
      <c r="AG43" s="59"/>
      <c r="AH43" s="59"/>
      <c r="AI43" s="59"/>
      <c r="AJ43" s="59"/>
      <c r="AK43" s="59"/>
      <c r="AL43" s="61">
        <v>44720</v>
      </c>
      <c r="AM43" s="59"/>
      <c r="AN43" s="59">
        <v>9</v>
      </c>
      <c r="AO43" s="59"/>
      <c r="AP43" s="59" t="s">
        <v>254</v>
      </c>
      <c r="AQ43" s="59">
        <v>1</v>
      </c>
      <c r="AR43" s="59">
        <v>21001231</v>
      </c>
      <c r="AS43" s="59">
        <v>20220608</v>
      </c>
      <c r="AT43" s="59">
        <v>8693777</v>
      </c>
      <c r="AU43" s="59">
        <v>0</v>
      </c>
      <c r="AV43" s="59">
        <v>20220831</v>
      </c>
    </row>
    <row r="44" spans="1:48" x14ac:dyDescent="0.25">
      <c r="A44" s="59">
        <v>805027743</v>
      </c>
      <c r="B44" s="59" t="s">
        <v>112</v>
      </c>
      <c r="C44" s="59" t="s">
        <v>33</v>
      </c>
      <c r="D44" s="59">
        <v>71651</v>
      </c>
      <c r="E44" s="59" t="s">
        <v>33</v>
      </c>
      <c r="F44" s="59">
        <v>71651</v>
      </c>
      <c r="G44" s="59"/>
      <c r="H44" s="60" t="s">
        <v>261</v>
      </c>
      <c r="I44" s="59" t="s">
        <v>262</v>
      </c>
      <c r="J44" s="61">
        <v>44517</v>
      </c>
      <c r="K44" s="62">
        <v>9563635</v>
      </c>
      <c r="L44" s="62">
        <v>9311635</v>
      </c>
      <c r="M44" s="59" t="s">
        <v>251</v>
      </c>
      <c r="N44" s="59" t="s">
        <v>294</v>
      </c>
      <c r="O44" s="59"/>
      <c r="P44" s="59"/>
      <c r="Q44" s="59"/>
      <c r="R44" s="62">
        <v>9311635</v>
      </c>
      <c r="S44" s="59" t="s">
        <v>252</v>
      </c>
      <c r="T44" s="59" t="s">
        <v>210</v>
      </c>
      <c r="U44" s="62">
        <v>9311635</v>
      </c>
      <c r="V44" s="62">
        <v>0</v>
      </c>
      <c r="W44" s="62">
        <v>0</v>
      </c>
      <c r="X44" s="62">
        <v>0</v>
      </c>
      <c r="Y44" s="62">
        <v>0</v>
      </c>
      <c r="Z44" s="59"/>
      <c r="AA44" s="62">
        <v>9311635</v>
      </c>
      <c r="AB44" s="59" t="s">
        <v>263</v>
      </c>
      <c r="AC44" s="62">
        <v>0</v>
      </c>
      <c r="AD44" s="62">
        <v>9311635</v>
      </c>
      <c r="AE44" s="62"/>
      <c r="AF44" s="62"/>
      <c r="AG44" s="59"/>
      <c r="AH44" s="59"/>
      <c r="AI44" s="59"/>
      <c r="AJ44" s="59"/>
      <c r="AK44" s="59"/>
      <c r="AL44" s="61">
        <v>44551</v>
      </c>
      <c r="AM44" s="59"/>
      <c r="AN44" s="59">
        <v>9</v>
      </c>
      <c r="AO44" s="59"/>
      <c r="AP44" s="59" t="s">
        <v>254</v>
      </c>
      <c r="AQ44" s="59">
        <v>1</v>
      </c>
      <c r="AR44" s="59">
        <v>21001231</v>
      </c>
      <c r="AS44" s="59">
        <v>20211221</v>
      </c>
      <c r="AT44" s="59">
        <v>9311635</v>
      </c>
      <c r="AU44" s="59">
        <v>0</v>
      </c>
      <c r="AV44" s="59">
        <v>20220831</v>
      </c>
    </row>
    <row r="45" spans="1:48" x14ac:dyDescent="0.25">
      <c r="A45" s="59">
        <v>805027743</v>
      </c>
      <c r="B45" s="59" t="s">
        <v>112</v>
      </c>
      <c r="C45" s="59" t="s">
        <v>29</v>
      </c>
      <c r="D45" s="59">
        <v>14586</v>
      </c>
      <c r="E45" s="59" t="s">
        <v>29</v>
      </c>
      <c r="F45" s="59">
        <v>14586</v>
      </c>
      <c r="G45" s="59"/>
      <c r="H45" s="60" t="s">
        <v>264</v>
      </c>
      <c r="I45" s="59" t="s">
        <v>265</v>
      </c>
      <c r="J45" s="61">
        <v>43733</v>
      </c>
      <c r="K45" s="62">
        <v>61517395</v>
      </c>
      <c r="L45" s="62">
        <v>61517395</v>
      </c>
      <c r="M45" s="59" t="s">
        <v>251</v>
      </c>
      <c r="N45" s="59" t="s">
        <v>294</v>
      </c>
      <c r="O45" s="59"/>
      <c r="P45" s="59"/>
      <c r="Q45" s="59"/>
      <c r="R45" s="62">
        <v>61517395</v>
      </c>
      <c r="S45" s="59" t="s">
        <v>252</v>
      </c>
      <c r="T45" s="59" t="s">
        <v>210</v>
      </c>
      <c r="U45" s="62">
        <v>61517395</v>
      </c>
      <c r="V45" s="62">
        <v>0</v>
      </c>
      <c r="W45" s="62">
        <v>0</v>
      </c>
      <c r="X45" s="62">
        <v>0</v>
      </c>
      <c r="Y45" s="62">
        <v>0</v>
      </c>
      <c r="Z45" s="59"/>
      <c r="AA45" s="62">
        <v>61517395</v>
      </c>
      <c r="AB45" s="59" t="s">
        <v>266</v>
      </c>
      <c r="AC45" s="62">
        <v>0</v>
      </c>
      <c r="AD45" s="62">
        <v>61517395</v>
      </c>
      <c r="AE45" s="62"/>
      <c r="AF45" s="62"/>
      <c r="AG45" s="59"/>
      <c r="AH45" s="59"/>
      <c r="AI45" s="59"/>
      <c r="AJ45" s="59"/>
      <c r="AK45" s="59"/>
      <c r="AL45" s="61">
        <v>44215</v>
      </c>
      <c r="AM45" s="59"/>
      <c r="AN45" s="59">
        <v>9</v>
      </c>
      <c r="AO45" s="59"/>
      <c r="AP45" s="59" t="s">
        <v>254</v>
      </c>
      <c r="AQ45" s="59">
        <v>2</v>
      </c>
      <c r="AR45" s="59">
        <v>21001231</v>
      </c>
      <c r="AS45" s="59">
        <v>20191218</v>
      </c>
      <c r="AT45" s="59">
        <v>61517395</v>
      </c>
      <c r="AU45" s="59">
        <v>0</v>
      </c>
      <c r="AV45" s="59">
        <v>20220831</v>
      </c>
    </row>
    <row r="46" spans="1:48" x14ac:dyDescent="0.25">
      <c r="A46" s="59">
        <v>805027743</v>
      </c>
      <c r="B46" s="59" t="s">
        <v>112</v>
      </c>
      <c r="C46" s="59" t="s">
        <v>33</v>
      </c>
      <c r="D46" s="59">
        <v>3171</v>
      </c>
      <c r="E46" s="59" t="s">
        <v>33</v>
      </c>
      <c r="F46" s="59">
        <v>3171</v>
      </c>
      <c r="G46" s="59"/>
      <c r="H46" s="60" t="s">
        <v>267</v>
      </c>
      <c r="I46" s="59" t="s">
        <v>268</v>
      </c>
      <c r="J46" s="61">
        <v>43886</v>
      </c>
      <c r="K46" s="62">
        <v>4836239</v>
      </c>
      <c r="L46" s="62">
        <v>4836239</v>
      </c>
      <c r="M46" s="59" t="s">
        <v>251</v>
      </c>
      <c r="N46" s="59" t="s">
        <v>294</v>
      </c>
      <c r="O46" s="59"/>
      <c r="P46" s="59"/>
      <c r="Q46" s="59"/>
      <c r="R46" s="62">
        <v>4836239</v>
      </c>
      <c r="S46" s="59" t="s">
        <v>252</v>
      </c>
      <c r="T46" s="59" t="s">
        <v>210</v>
      </c>
      <c r="U46" s="62">
        <v>4836239</v>
      </c>
      <c r="V46" s="62">
        <v>0</v>
      </c>
      <c r="W46" s="62">
        <v>0</v>
      </c>
      <c r="X46" s="62">
        <v>0</v>
      </c>
      <c r="Y46" s="62">
        <v>0</v>
      </c>
      <c r="Z46" s="59"/>
      <c r="AA46" s="62">
        <v>4836239</v>
      </c>
      <c r="AB46" s="59" t="s">
        <v>269</v>
      </c>
      <c r="AC46" s="62">
        <v>0</v>
      </c>
      <c r="AD46" s="62">
        <v>4836239</v>
      </c>
      <c r="AE46" s="62"/>
      <c r="AF46" s="62"/>
      <c r="AG46" s="59"/>
      <c r="AH46" s="59"/>
      <c r="AI46" s="59"/>
      <c r="AJ46" s="59"/>
      <c r="AK46" s="59"/>
      <c r="AL46" s="61">
        <v>44203</v>
      </c>
      <c r="AM46" s="59"/>
      <c r="AN46" s="59">
        <v>9</v>
      </c>
      <c r="AO46" s="59"/>
      <c r="AP46" s="59" t="s">
        <v>254</v>
      </c>
      <c r="AQ46" s="59">
        <v>1</v>
      </c>
      <c r="AR46" s="59">
        <v>21001231</v>
      </c>
      <c r="AS46" s="59">
        <v>20210107</v>
      </c>
      <c r="AT46" s="59">
        <v>4836239</v>
      </c>
      <c r="AU46" s="59">
        <v>0</v>
      </c>
      <c r="AV46" s="59">
        <v>20220831</v>
      </c>
    </row>
    <row r="47" spans="1:48" x14ac:dyDescent="0.25">
      <c r="A47" s="59">
        <v>805027743</v>
      </c>
      <c r="B47" s="59" t="s">
        <v>112</v>
      </c>
      <c r="C47" s="59" t="s">
        <v>33</v>
      </c>
      <c r="D47" s="59">
        <v>28213</v>
      </c>
      <c r="E47" s="59" t="s">
        <v>33</v>
      </c>
      <c r="F47" s="59">
        <v>28213</v>
      </c>
      <c r="G47" s="59"/>
      <c r="H47" s="60" t="s">
        <v>270</v>
      </c>
      <c r="I47" s="59" t="s">
        <v>271</v>
      </c>
      <c r="J47" s="61">
        <v>44180</v>
      </c>
      <c r="K47" s="62">
        <v>8775</v>
      </c>
      <c r="L47" s="62">
        <v>8775</v>
      </c>
      <c r="M47" s="59" t="s">
        <v>251</v>
      </c>
      <c r="N47" s="59" t="s">
        <v>294</v>
      </c>
      <c r="O47" s="59"/>
      <c r="P47" s="59"/>
      <c r="Q47" s="59"/>
      <c r="R47" s="62">
        <v>8775</v>
      </c>
      <c r="S47" s="59" t="s">
        <v>252</v>
      </c>
      <c r="T47" s="59" t="s">
        <v>210</v>
      </c>
      <c r="U47" s="62">
        <v>8775</v>
      </c>
      <c r="V47" s="62">
        <v>0</v>
      </c>
      <c r="W47" s="62">
        <v>0</v>
      </c>
      <c r="X47" s="62">
        <v>0</v>
      </c>
      <c r="Y47" s="62">
        <v>0</v>
      </c>
      <c r="Z47" s="59"/>
      <c r="AA47" s="62">
        <v>8775</v>
      </c>
      <c r="AB47" s="59" t="s">
        <v>272</v>
      </c>
      <c r="AC47" s="62">
        <v>0</v>
      </c>
      <c r="AD47" s="62">
        <v>8775</v>
      </c>
      <c r="AE47" s="62"/>
      <c r="AF47" s="62"/>
      <c r="AG47" s="59"/>
      <c r="AH47" s="59"/>
      <c r="AI47" s="59"/>
      <c r="AJ47" s="59"/>
      <c r="AK47" s="59"/>
      <c r="AL47" s="61">
        <v>44204</v>
      </c>
      <c r="AM47" s="59"/>
      <c r="AN47" s="59">
        <v>9</v>
      </c>
      <c r="AO47" s="59"/>
      <c r="AP47" s="59" t="s">
        <v>254</v>
      </c>
      <c r="AQ47" s="59">
        <v>1</v>
      </c>
      <c r="AR47" s="59">
        <v>21001231</v>
      </c>
      <c r="AS47" s="59">
        <v>20210108</v>
      </c>
      <c r="AT47" s="59">
        <v>8775</v>
      </c>
      <c r="AU47" s="59">
        <v>0</v>
      </c>
      <c r="AV47" s="59">
        <v>20220831</v>
      </c>
    </row>
    <row r="48" spans="1:48" x14ac:dyDescent="0.25">
      <c r="A48" s="59">
        <v>805027743</v>
      </c>
      <c r="B48" s="59" t="s">
        <v>112</v>
      </c>
      <c r="C48" s="59" t="s">
        <v>33</v>
      </c>
      <c r="D48" s="59">
        <v>51211</v>
      </c>
      <c r="E48" s="59" t="s">
        <v>33</v>
      </c>
      <c r="F48" s="59">
        <v>51211</v>
      </c>
      <c r="G48" s="59"/>
      <c r="H48" s="60" t="s">
        <v>273</v>
      </c>
      <c r="I48" s="59" t="s">
        <v>274</v>
      </c>
      <c r="J48" s="61">
        <v>44369</v>
      </c>
      <c r="K48" s="62">
        <v>237330</v>
      </c>
      <c r="L48" s="62">
        <v>237330</v>
      </c>
      <c r="M48" s="59" t="s">
        <v>251</v>
      </c>
      <c r="N48" s="59" t="s">
        <v>294</v>
      </c>
      <c r="O48" s="59"/>
      <c r="P48" s="59"/>
      <c r="Q48" s="59"/>
      <c r="R48" s="62">
        <v>237330</v>
      </c>
      <c r="S48" s="59" t="s">
        <v>252</v>
      </c>
      <c r="T48" s="59" t="s">
        <v>210</v>
      </c>
      <c r="U48" s="62">
        <v>237330</v>
      </c>
      <c r="V48" s="62">
        <v>0</v>
      </c>
      <c r="W48" s="62">
        <v>0</v>
      </c>
      <c r="X48" s="62">
        <v>0</v>
      </c>
      <c r="Y48" s="62">
        <v>0</v>
      </c>
      <c r="Z48" s="59"/>
      <c r="AA48" s="62">
        <v>237330</v>
      </c>
      <c r="AB48" s="59" t="s">
        <v>275</v>
      </c>
      <c r="AC48" s="62">
        <v>0</v>
      </c>
      <c r="AD48" s="62">
        <v>237330</v>
      </c>
      <c r="AE48" s="62"/>
      <c r="AF48" s="62"/>
      <c r="AG48" s="59"/>
      <c r="AH48" s="59"/>
      <c r="AI48" s="59"/>
      <c r="AJ48" s="59"/>
      <c r="AK48" s="59"/>
      <c r="AL48" s="61">
        <v>44572</v>
      </c>
      <c r="AM48" s="59"/>
      <c r="AN48" s="59">
        <v>9</v>
      </c>
      <c r="AO48" s="59"/>
      <c r="AP48" s="59" t="s">
        <v>254</v>
      </c>
      <c r="AQ48" s="59">
        <v>1</v>
      </c>
      <c r="AR48" s="59">
        <v>21001231</v>
      </c>
      <c r="AS48" s="59">
        <v>20220111</v>
      </c>
      <c r="AT48" s="59">
        <v>237330</v>
      </c>
      <c r="AU48" s="59">
        <v>0</v>
      </c>
      <c r="AV48" s="59">
        <v>20220831</v>
      </c>
    </row>
    <row r="49" spans="1:48" x14ac:dyDescent="0.25">
      <c r="A49" s="59">
        <v>805027743</v>
      </c>
      <c r="B49" s="59" t="s">
        <v>112</v>
      </c>
      <c r="C49" s="59" t="s">
        <v>33</v>
      </c>
      <c r="D49" s="59">
        <v>51213</v>
      </c>
      <c r="E49" s="59" t="s">
        <v>33</v>
      </c>
      <c r="F49" s="59">
        <v>51213</v>
      </c>
      <c r="G49" s="59"/>
      <c r="H49" s="60" t="s">
        <v>276</v>
      </c>
      <c r="I49" s="59" t="s">
        <v>277</v>
      </c>
      <c r="J49" s="61">
        <v>44369</v>
      </c>
      <c r="K49" s="62">
        <v>8775</v>
      </c>
      <c r="L49" s="62">
        <v>8775</v>
      </c>
      <c r="M49" s="59" t="s">
        <v>251</v>
      </c>
      <c r="N49" s="59" t="s">
        <v>294</v>
      </c>
      <c r="O49" s="59"/>
      <c r="P49" s="59"/>
      <c r="Q49" s="59"/>
      <c r="R49" s="62">
        <v>8775</v>
      </c>
      <c r="S49" s="59" t="s">
        <v>252</v>
      </c>
      <c r="T49" s="59" t="s">
        <v>210</v>
      </c>
      <c r="U49" s="62">
        <v>8775</v>
      </c>
      <c r="V49" s="62">
        <v>0</v>
      </c>
      <c r="W49" s="62">
        <v>0</v>
      </c>
      <c r="X49" s="62">
        <v>0</v>
      </c>
      <c r="Y49" s="62">
        <v>0</v>
      </c>
      <c r="Z49" s="59"/>
      <c r="AA49" s="62">
        <v>8775</v>
      </c>
      <c r="AB49" s="59" t="s">
        <v>275</v>
      </c>
      <c r="AC49" s="62">
        <v>0</v>
      </c>
      <c r="AD49" s="62">
        <v>8775</v>
      </c>
      <c r="AE49" s="62"/>
      <c r="AF49" s="62"/>
      <c r="AG49" s="59"/>
      <c r="AH49" s="59"/>
      <c r="AI49" s="59"/>
      <c r="AJ49" s="59"/>
      <c r="AK49" s="59"/>
      <c r="AL49" s="61">
        <v>44572</v>
      </c>
      <c r="AM49" s="59"/>
      <c r="AN49" s="59">
        <v>9</v>
      </c>
      <c r="AO49" s="59"/>
      <c r="AP49" s="59" t="s">
        <v>254</v>
      </c>
      <c r="AQ49" s="59">
        <v>1</v>
      </c>
      <c r="AR49" s="59">
        <v>21001231</v>
      </c>
      <c r="AS49" s="59">
        <v>20220111</v>
      </c>
      <c r="AT49" s="59">
        <v>8775</v>
      </c>
      <c r="AU49" s="59">
        <v>0</v>
      </c>
      <c r="AV49" s="59">
        <v>20220831</v>
      </c>
    </row>
    <row r="50" spans="1:48" x14ac:dyDescent="0.25">
      <c r="A50" s="59">
        <v>805027743</v>
      </c>
      <c r="B50" s="59" t="s">
        <v>112</v>
      </c>
      <c r="C50" s="59" t="s">
        <v>33</v>
      </c>
      <c r="D50" s="59">
        <v>51214</v>
      </c>
      <c r="E50" s="59" t="s">
        <v>33</v>
      </c>
      <c r="F50" s="59">
        <v>51214</v>
      </c>
      <c r="G50" s="59"/>
      <c r="H50" s="60" t="s">
        <v>278</v>
      </c>
      <c r="I50" s="59" t="s">
        <v>279</v>
      </c>
      <c r="J50" s="61">
        <v>44369</v>
      </c>
      <c r="K50" s="62">
        <v>70320</v>
      </c>
      <c r="L50" s="62">
        <v>70320</v>
      </c>
      <c r="M50" s="59" t="s">
        <v>251</v>
      </c>
      <c r="N50" s="59" t="s">
        <v>294</v>
      </c>
      <c r="O50" s="59"/>
      <c r="P50" s="59"/>
      <c r="Q50" s="59"/>
      <c r="R50" s="62">
        <v>70320</v>
      </c>
      <c r="S50" s="59" t="s">
        <v>252</v>
      </c>
      <c r="T50" s="59" t="s">
        <v>210</v>
      </c>
      <c r="U50" s="62">
        <v>70320</v>
      </c>
      <c r="V50" s="62">
        <v>0</v>
      </c>
      <c r="W50" s="62">
        <v>0</v>
      </c>
      <c r="X50" s="62">
        <v>0</v>
      </c>
      <c r="Y50" s="62">
        <v>0</v>
      </c>
      <c r="Z50" s="59"/>
      <c r="AA50" s="62">
        <v>70320</v>
      </c>
      <c r="AB50" s="59" t="s">
        <v>280</v>
      </c>
      <c r="AC50" s="62">
        <v>0</v>
      </c>
      <c r="AD50" s="62">
        <v>70320</v>
      </c>
      <c r="AE50" s="62"/>
      <c r="AF50" s="62"/>
      <c r="AG50" s="59"/>
      <c r="AH50" s="59"/>
      <c r="AI50" s="59"/>
      <c r="AJ50" s="59"/>
      <c r="AK50" s="59"/>
      <c r="AL50" s="61">
        <v>44572</v>
      </c>
      <c r="AM50" s="59"/>
      <c r="AN50" s="59">
        <v>9</v>
      </c>
      <c r="AO50" s="59"/>
      <c r="AP50" s="59" t="s">
        <v>254</v>
      </c>
      <c r="AQ50" s="59">
        <v>1</v>
      </c>
      <c r="AR50" s="59">
        <v>21001231</v>
      </c>
      <c r="AS50" s="59">
        <v>20220111</v>
      </c>
      <c r="AT50" s="59">
        <v>70320</v>
      </c>
      <c r="AU50" s="59">
        <v>0</v>
      </c>
      <c r="AV50" s="59">
        <v>20220831</v>
      </c>
    </row>
    <row r="51" spans="1:48" x14ac:dyDescent="0.25">
      <c r="A51" s="59">
        <v>805027743</v>
      </c>
      <c r="B51" s="59" t="s">
        <v>112</v>
      </c>
      <c r="C51" s="59" t="s">
        <v>33</v>
      </c>
      <c r="D51" s="59">
        <v>51215</v>
      </c>
      <c r="E51" s="59" t="s">
        <v>33</v>
      </c>
      <c r="F51" s="59">
        <v>51215</v>
      </c>
      <c r="G51" s="59"/>
      <c r="H51" s="60" t="s">
        <v>281</v>
      </c>
      <c r="I51" s="59" t="s">
        <v>282</v>
      </c>
      <c r="J51" s="61">
        <v>44369</v>
      </c>
      <c r="K51" s="62">
        <v>810000</v>
      </c>
      <c r="L51" s="62">
        <v>810000</v>
      </c>
      <c r="M51" s="59" t="s">
        <v>251</v>
      </c>
      <c r="N51" s="59" t="s">
        <v>294</v>
      </c>
      <c r="O51" s="59"/>
      <c r="P51" s="59"/>
      <c r="Q51" s="59"/>
      <c r="R51" s="62">
        <v>810000</v>
      </c>
      <c r="S51" s="59" t="s">
        <v>252</v>
      </c>
      <c r="T51" s="59" t="s">
        <v>210</v>
      </c>
      <c r="U51" s="62">
        <v>810000</v>
      </c>
      <c r="V51" s="62">
        <v>0</v>
      </c>
      <c r="W51" s="62">
        <v>0</v>
      </c>
      <c r="X51" s="62">
        <v>0</v>
      </c>
      <c r="Y51" s="62">
        <v>0</v>
      </c>
      <c r="Z51" s="59"/>
      <c r="AA51" s="62">
        <v>810000</v>
      </c>
      <c r="AB51" s="59" t="s">
        <v>283</v>
      </c>
      <c r="AC51" s="62">
        <v>0</v>
      </c>
      <c r="AD51" s="62">
        <v>810000</v>
      </c>
      <c r="AE51" s="62"/>
      <c r="AF51" s="62"/>
      <c r="AG51" s="59"/>
      <c r="AH51" s="59"/>
      <c r="AI51" s="59"/>
      <c r="AJ51" s="59"/>
      <c r="AK51" s="59"/>
      <c r="AL51" s="61">
        <v>44572</v>
      </c>
      <c r="AM51" s="59"/>
      <c r="AN51" s="59">
        <v>9</v>
      </c>
      <c r="AO51" s="59"/>
      <c r="AP51" s="59" t="s">
        <v>254</v>
      </c>
      <c r="AQ51" s="59">
        <v>1</v>
      </c>
      <c r="AR51" s="59">
        <v>21001231</v>
      </c>
      <c r="AS51" s="59">
        <v>20220111</v>
      </c>
      <c r="AT51" s="59">
        <v>810000</v>
      </c>
      <c r="AU51" s="59">
        <v>0</v>
      </c>
      <c r="AV51" s="59">
        <v>20220831</v>
      </c>
    </row>
    <row r="52" spans="1:48" x14ac:dyDescent="0.25">
      <c r="A52" s="59">
        <v>805027743</v>
      </c>
      <c r="B52" s="59" t="s">
        <v>112</v>
      </c>
      <c r="C52" s="59" t="s">
        <v>51</v>
      </c>
      <c r="D52" s="59">
        <v>1061030</v>
      </c>
      <c r="E52" s="59" t="s">
        <v>51</v>
      </c>
      <c r="F52" s="59">
        <v>1061030</v>
      </c>
      <c r="G52" s="59"/>
      <c r="H52" s="60" t="s">
        <v>284</v>
      </c>
      <c r="I52" s="59" t="s">
        <v>285</v>
      </c>
      <c r="J52" s="61">
        <v>43117</v>
      </c>
      <c r="K52" s="62">
        <v>316531</v>
      </c>
      <c r="L52" s="62">
        <v>316531</v>
      </c>
      <c r="M52" s="59" t="s">
        <v>251</v>
      </c>
      <c r="N52" s="59" t="s">
        <v>294</v>
      </c>
      <c r="O52" s="59"/>
      <c r="P52" s="59"/>
      <c r="Q52" s="59"/>
      <c r="R52" s="62">
        <v>316531</v>
      </c>
      <c r="S52" s="59" t="s">
        <v>252</v>
      </c>
      <c r="T52" s="59" t="s">
        <v>210</v>
      </c>
      <c r="U52" s="62">
        <v>316531</v>
      </c>
      <c r="V52" s="62">
        <v>0</v>
      </c>
      <c r="W52" s="62">
        <v>0</v>
      </c>
      <c r="X52" s="62">
        <v>0</v>
      </c>
      <c r="Y52" s="62">
        <v>0</v>
      </c>
      <c r="Z52" s="59"/>
      <c r="AA52" s="62">
        <v>316531</v>
      </c>
      <c r="AB52" s="59" t="s">
        <v>286</v>
      </c>
      <c r="AC52" s="62">
        <v>0</v>
      </c>
      <c r="AD52" s="62">
        <v>316531</v>
      </c>
      <c r="AE52" s="62"/>
      <c r="AF52" s="62"/>
      <c r="AG52" s="59"/>
      <c r="AH52" s="59"/>
      <c r="AI52" s="59"/>
      <c r="AJ52" s="59"/>
      <c r="AK52" s="59"/>
      <c r="AL52" s="61">
        <v>43150</v>
      </c>
      <c r="AM52" s="59"/>
      <c r="AN52" s="59">
        <v>9</v>
      </c>
      <c r="AO52" s="59"/>
      <c r="AP52" s="59" t="s">
        <v>254</v>
      </c>
      <c r="AQ52" s="59">
        <v>3</v>
      </c>
      <c r="AR52" s="59">
        <v>21001231</v>
      </c>
      <c r="AS52" s="59">
        <v>20200816</v>
      </c>
      <c r="AT52" s="59">
        <v>316531</v>
      </c>
      <c r="AU52" s="59">
        <v>0</v>
      </c>
      <c r="AV52" s="59">
        <v>20220831</v>
      </c>
    </row>
    <row r="53" spans="1:48" x14ac:dyDescent="0.25">
      <c r="A53" s="59">
        <v>805027743</v>
      </c>
      <c r="B53" s="59" t="s">
        <v>112</v>
      </c>
      <c r="C53" s="59" t="s">
        <v>51</v>
      </c>
      <c r="D53" s="59">
        <v>1061607</v>
      </c>
      <c r="E53" s="59" t="s">
        <v>51</v>
      </c>
      <c r="F53" s="59">
        <v>1061607</v>
      </c>
      <c r="G53" s="59"/>
      <c r="H53" s="60" t="s">
        <v>287</v>
      </c>
      <c r="I53" s="59" t="s">
        <v>288</v>
      </c>
      <c r="J53" s="61">
        <v>43117</v>
      </c>
      <c r="K53" s="62">
        <v>1363200</v>
      </c>
      <c r="L53" s="62">
        <v>1363200</v>
      </c>
      <c r="M53" s="59" t="s">
        <v>251</v>
      </c>
      <c r="N53" s="59" t="s">
        <v>294</v>
      </c>
      <c r="O53" s="59"/>
      <c r="P53" s="59"/>
      <c r="Q53" s="59"/>
      <c r="R53" s="62">
        <v>1363200</v>
      </c>
      <c r="S53" s="59" t="s">
        <v>252</v>
      </c>
      <c r="T53" s="59" t="s">
        <v>210</v>
      </c>
      <c r="U53" s="62">
        <v>1363200</v>
      </c>
      <c r="V53" s="62">
        <v>0</v>
      </c>
      <c r="W53" s="62">
        <v>0</v>
      </c>
      <c r="X53" s="62">
        <v>0</v>
      </c>
      <c r="Y53" s="62">
        <v>0</v>
      </c>
      <c r="Z53" s="59"/>
      <c r="AA53" s="62">
        <v>1363200</v>
      </c>
      <c r="AB53" s="59" t="s">
        <v>289</v>
      </c>
      <c r="AC53" s="62">
        <v>0</v>
      </c>
      <c r="AD53" s="62">
        <v>1363200</v>
      </c>
      <c r="AE53" s="62"/>
      <c r="AF53" s="62"/>
      <c r="AG53" s="59"/>
      <c r="AH53" s="59"/>
      <c r="AI53" s="59"/>
      <c r="AJ53" s="59"/>
      <c r="AK53" s="59"/>
      <c r="AL53" s="61">
        <v>43150</v>
      </c>
      <c r="AM53" s="59"/>
      <c r="AN53" s="59">
        <v>9</v>
      </c>
      <c r="AO53" s="59"/>
      <c r="AP53" s="59" t="s">
        <v>254</v>
      </c>
      <c r="AQ53" s="59">
        <v>3</v>
      </c>
      <c r="AR53" s="59">
        <v>21001231</v>
      </c>
      <c r="AS53" s="59">
        <v>20200816</v>
      </c>
      <c r="AT53" s="59">
        <v>1363200</v>
      </c>
      <c r="AU53" s="59">
        <v>0</v>
      </c>
      <c r="AV53" s="59">
        <v>20220831</v>
      </c>
    </row>
    <row r="54" spans="1:48" x14ac:dyDescent="0.25">
      <c r="A54" s="59">
        <v>805027743</v>
      </c>
      <c r="B54" s="59" t="s">
        <v>112</v>
      </c>
      <c r="C54" s="59" t="s">
        <v>51</v>
      </c>
      <c r="D54" s="59">
        <v>1062237</v>
      </c>
      <c r="E54" s="59" t="s">
        <v>51</v>
      </c>
      <c r="F54" s="59">
        <v>1062237</v>
      </c>
      <c r="G54" s="59"/>
      <c r="H54" s="60" t="s">
        <v>290</v>
      </c>
      <c r="I54" s="59" t="s">
        <v>291</v>
      </c>
      <c r="J54" s="61">
        <v>43118</v>
      </c>
      <c r="K54" s="62">
        <v>283373</v>
      </c>
      <c r="L54" s="62">
        <v>283373</v>
      </c>
      <c r="M54" s="59" t="s">
        <v>251</v>
      </c>
      <c r="N54" s="59" t="s">
        <v>294</v>
      </c>
      <c r="O54" s="59"/>
      <c r="P54" s="59"/>
      <c r="Q54" s="59"/>
      <c r="R54" s="62">
        <v>283373</v>
      </c>
      <c r="S54" s="59" t="s">
        <v>252</v>
      </c>
      <c r="T54" s="59" t="s">
        <v>210</v>
      </c>
      <c r="U54" s="62">
        <v>283373</v>
      </c>
      <c r="V54" s="62">
        <v>0</v>
      </c>
      <c r="W54" s="62">
        <v>0</v>
      </c>
      <c r="X54" s="62">
        <v>0</v>
      </c>
      <c r="Y54" s="62">
        <v>0</v>
      </c>
      <c r="Z54" s="59"/>
      <c r="AA54" s="62">
        <v>283373</v>
      </c>
      <c r="AB54" s="59" t="s">
        <v>292</v>
      </c>
      <c r="AC54" s="62">
        <v>0</v>
      </c>
      <c r="AD54" s="62">
        <v>283373</v>
      </c>
      <c r="AE54" s="62"/>
      <c r="AF54" s="62"/>
      <c r="AG54" s="59"/>
      <c r="AH54" s="59"/>
      <c r="AI54" s="59"/>
      <c r="AJ54" s="59"/>
      <c r="AK54" s="59"/>
      <c r="AL54" s="61">
        <v>43150</v>
      </c>
      <c r="AM54" s="59"/>
      <c r="AN54" s="59">
        <v>9</v>
      </c>
      <c r="AO54" s="59"/>
      <c r="AP54" s="59" t="s">
        <v>254</v>
      </c>
      <c r="AQ54" s="59">
        <v>3</v>
      </c>
      <c r="AR54" s="59">
        <v>21001231</v>
      </c>
      <c r="AS54" s="59">
        <v>20200816</v>
      </c>
      <c r="AT54" s="59">
        <v>283373</v>
      </c>
      <c r="AU54" s="59">
        <v>0</v>
      </c>
      <c r="AV54" s="59">
        <v>20220831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030C3-B1DB-4A69-8B31-8E8F13EB657A}">
  <dimension ref="B1:J39"/>
  <sheetViews>
    <sheetView showGridLines="0" tabSelected="1" topLeftCell="A9" zoomScale="90" zoomScaleNormal="90" zoomScaleSheetLayoutView="100" workbookViewId="0">
      <selection activeCell="M19" sqref="M19"/>
    </sheetView>
  </sheetViews>
  <sheetFormatPr baseColWidth="10" defaultRowHeight="12.75" x14ac:dyDescent="0.2"/>
  <cols>
    <col min="1" max="1" width="4.42578125" style="69" customWidth="1"/>
    <col min="2" max="2" width="11.42578125" style="69"/>
    <col min="3" max="3" width="17.5703125" style="69" customWidth="1"/>
    <col min="4" max="4" width="11.5703125" style="69" customWidth="1"/>
    <col min="5" max="7" width="11.42578125" style="69"/>
    <col min="8" max="8" width="11.5703125" style="69" bestFit="1" customWidth="1"/>
    <col min="9" max="9" width="22.5703125" style="69" customWidth="1"/>
    <col min="10" max="10" width="14" style="69" customWidth="1"/>
    <col min="11" max="11" width="1.7109375" style="69" customWidth="1"/>
    <col min="12" max="217" width="11.42578125" style="69"/>
    <col min="218" max="218" width="4.42578125" style="69" customWidth="1"/>
    <col min="219" max="219" width="11.42578125" style="69"/>
    <col min="220" max="220" width="17.5703125" style="69" customWidth="1"/>
    <col min="221" max="221" width="11.5703125" style="69" customWidth="1"/>
    <col min="222" max="225" width="11.42578125" style="69"/>
    <col min="226" max="226" width="22.5703125" style="69" customWidth="1"/>
    <col min="227" max="227" width="14" style="69" customWidth="1"/>
    <col min="228" max="228" width="1.7109375" style="69" customWidth="1"/>
    <col min="229" max="473" width="11.42578125" style="69"/>
    <col min="474" max="474" width="4.42578125" style="69" customWidth="1"/>
    <col min="475" max="475" width="11.42578125" style="69"/>
    <col min="476" max="476" width="17.5703125" style="69" customWidth="1"/>
    <col min="477" max="477" width="11.5703125" style="69" customWidth="1"/>
    <col min="478" max="481" width="11.42578125" style="69"/>
    <col min="482" max="482" width="22.5703125" style="69" customWidth="1"/>
    <col min="483" max="483" width="14" style="69" customWidth="1"/>
    <col min="484" max="484" width="1.7109375" style="69" customWidth="1"/>
    <col min="485" max="729" width="11.42578125" style="69"/>
    <col min="730" max="730" width="4.42578125" style="69" customWidth="1"/>
    <col min="731" max="731" width="11.42578125" style="69"/>
    <col min="732" max="732" width="17.5703125" style="69" customWidth="1"/>
    <col min="733" max="733" width="11.5703125" style="69" customWidth="1"/>
    <col min="734" max="737" width="11.42578125" style="69"/>
    <col min="738" max="738" width="22.5703125" style="69" customWidth="1"/>
    <col min="739" max="739" width="14" style="69" customWidth="1"/>
    <col min="740" max="740" width="1.7109375" style="69" customWidth="1"/>
    <col min="741" max="985" width="11.42578125" style="69"/>
    <col min="986" max="986" width="4.42578125" style="69" customWidth="1"/>
    <col min="987" max="987" width="11.42578125" style="69"/>
    <col min="988" max="988" width="17.5703125" style="69" customWidth="1"/>
    <col min="989" max="989" width="11.5703125" style="69" customWidth="1"/>
    <col min="990" max="993" width="11.42578125" style="69"/>
    <col min="994" max="994" width="22.5703125" style="69" customWidth="1"/>
    <col min="995" max="995" width="14" style="69" customWidth="1"/>
    <col min="996" max="996" width="1.7109375" style="69" customWidth="1"/>
    <col min="997" max="1241" width="11.42578125" style="69"/>
    <col min="1242" max="1242" width="4.42578125" style="69" customWidth="1"/>
    <col min="1243" max="1243" width="11.42578125" style="69"/>
    <col min="1244" max="1244" width="17.5703125" style="69" customWidth="1"/>
    <col min="1245" max="1245" width="11.5703125" style="69" customWidth="1"/>
    <col min="1246" max="1249" width="11.42578125" style="69"/>
    <col min="1250" max="1250" width="22.5703125" style="69" customWidth="1"/>
    <col min="1251" max="1251" width="14" style="69" customWidth="1"/>
    <col min="1252" max="1252" width="1.7109375" style="69" customWidth="1"/>
    <col min="1253" max="1497" width="11.42578125" style="69"/>
    <col min="1498" max="1498" width="4.42578125" style="69" customWidth="1"/>
    <col min="1499" max="1499" width="11.42578125" style="69"/>
    <col min="1500" max="1500" width="17.5703125" style="69" customWidth="1"/>
    <col min="1501" max="1501" width="11.5703125" style="69" customWidth="1"/>
    <col min="1502" max="1505" width="11.42578125" style="69"/>
    <col min="1506" max="1506" width="22.5703125" style="69" customWidth="1"/>
    <col min="1507" max="1507" width="14" style="69" customWidth="1"/>
    <col min="1508" max="1508" width="1.7109375" style="69" customWidth="1"/>
    <col min="1509" max="1753" width="11.42578125" style="69"/>
    <col min="1754" max="1754" width="4.42578125" style="69" customWidth="1"/>
    <col min="1755" max="1755" width="11.42578125" style="69"/>
    <col min="1756" max="1756" width="17.5703125" style="69" customWidth="1"/>
    <col min="1757" max="1757" width="11.5703125" style="69" customWidth="1"/>
    <col min="1758" max="1761" width="11.42578125" style="69"/>
    <col min="1762" max="1762" width="22.5703125" style="69" customWidth="1"/>
    <col min="1763" max="1763" width="14" style="69" customWidth="1"/>
    <col min="1764" max="1764" width="1.7109375" style="69" customWidth="1"/>
    <col min="1765" max="2009" width="11.42578125" style="69"/>
    <col min="2010" max="2010" width="4.42578125" style="69" customWidth="1"/>
    <col min="2011" max="2011" width="11.42578125" style="69"/>
    <col min="2012" max="2012" width="17.5703125" style="69" customWidth="1"/>
    <col min="2013" max="2013" width="11.5703125" style="69" customWidth="1"/>
    <col min="2014" max="2017" width="11.42578125" style="69"/>
    <col min="2018" max="2018" width="22.5703125" style="69" customWidth="1"/>
    <col min="2019" max="2019" width="14" style="69" customWidth="1"/>
    <col min="2020" max="2020" width="1.7109375" style="69" customWidth="1"/>
    <col min="2021" max="2265" width="11.42578125" style="69"/>
    <col min="2266" max="2266" width="4.42578125" style="69" customWidth="1"/>
    <col min="2267" max="2267" width="11.42578125" style="69"/>
    <col min="2268" max="2268" width="17.5703125" style="69" customWidth="1"/>
    <col min="2269" max="2269" width="11.5703125" style="69" customWidth="1"/>
    <col min="2270" max="2273" width="11.42578125" style="69"/>
    <col min="2274" max="2274" width="22.5703125" style="69" customWidth="1"/>
    <col min="2275" max="2275" width="14" style="69" customWidth="1"/>
    <col min="2276" max="2276" width="1.7109375" style="69" customWidth="1"/>
    <col min="2277" max="2521" width="11.42578125" style="69"/>
    <col min="2522" max="2522" width="4.42578125" style="69" customWidth="1"/>
    <col min="2523" max="2523" width="11.42578125" style="69"/>
    <col min="2524" max="2524" width="17.5703125" style="69" customWidth="1"/>
    <col min="2525" max="2525" width="11.5703125" style="69" customWidth="1"/>
    <col min="2526" max="2529" width="11.42578125" style="69"/>
    <col min="2530" max="2530" width="22.5703125" style="69" customWidth="1"/>
    <col min="2531" max="2531" width="14" style="69" customWidth="1"/>
    <col min="2532" max="2532" width="1.7109375" style="69" customWidth="1"/>
    <col min="2533" max="2777" width="11.42578125" style="69"/>
    <col min="2778" max="2778" width="4.42578125" style="69" customWidth="1"/>
    <col min="2779" max="2779" width="11.42578125" style="69"/>
    <col min="2780" max="2780" width="17.5703125" style="69" customWidth="1"/>
    <col min="2781" max="2781" width="11.5703125" style="69" customWidth="1"/>
    <col min="2782" max="2785" width="11.42578125" style="69"/>
    <col min="2786" max="2786" width="22.5703125" style="69" customWidth="1"/>
    <col min="2787" max="2787" width="14" style="69" customWidth="1"/>
    <col min="2788" max="2788" width="1.7109375" style="69" customWidth="1"/>
    <col min="2789" max="3033" width="11.42578125" style="69"/>
    <col min="3034" max="3034" width="4.42578125" style="69" customWidth="1"/>
    <col min="3035" max="3035" width="11.42578125" style="69"/>
    <col min="3036" max="3036" width="17.5703125" style="69" customWidth="1"/>
    <col min="3037" max="3037" width="11.5703125" style="69" customWidth="1"/>
    <col min="3038" max="3041" width="11.42578125" style="69"/>
    <col min="3042" max="3042" width="22.5703125" style="69" customWidth="1"/>
    <col min="3043" max="3043" width="14" style="69" customWidth="1"/>
    <col min="3044" max="3044" width="1.7109375" style="69" customWidth="1"/>
    <col min="3045" max="3289" width="11.42578125" style="69"/>
    <col min="3290" max="3290" width="4.42578125" style="69" customWidth="1"/>
    <col min="3291" max="3291" width="11.42578125" style="69"/>
    <col min="3292" max="3292" width="17.5703125" style="69" customWidth="1"/>
    <col min="3293" max="3293" width="11.5703125" style="69" customWidth="1"/>
    <col min="3294" max="3297" width="11.42578125" style="69"/>
    <col min="3298" max="3298" width="22.5703125" style="69" customWidth="1"/>
    <col min="3299" max="3299" width="14" style="69" customWidth="1"/>
    <col min="3300" max="3300" width="1.7109375" style="69" customWidth="1"/>
    <col min="3301" max="3545" width="11.42578125" style="69"/>
    <col min="3546" max="3546" width="4.42578125" style="69" customWidth="1"/>
    <col min="3547" max="3547" width="11.42578125" style="69"/>
    <col min="3548" max="3548" width="17.5703125" style="69" customWidth="1"/>
    <col min="3549" max="3549" width="11.5703125" style="69" customWidth="1"/>
    <col min="3550" max="3553" width="11.42578125" style="69"/>
    <col min="3554" max="3554" width="22.5703125" style="69" customWidth="1"/>
    <col min="3555" max="3555" width="14" style="69" customWidth="1"/>
    <col min="3556" max="3556" width="1.7109375" style="69" customWidth="1"/>
    <col min="3557" max="3801" width="11.42578125" style="69"/>
    <col min="3802" max="3802" width="4.42578125" style="69" customWidth="1"/>
    <col min="3803" max="3803" width="11.42578125" style="69"/>
    <col min="3804" max="3804" width="17.5703125" style="69" customWidth="1"/>
    <col min="3805" max="3805" width="11.5703125" style="69" customWidth="1"/>
    <col min="3806" max="3809" width="11.42578125" style="69"/>
    <col min="3810" max="3810" width="22.5703125" style="69" customWidth="1"/>
    <col min="3811" max="3811" width="14" style="69" customWidth="1"/>
    <col min="3812" max="3812" width="1.7109375" style="69" customWidth="1"/>
    <col min="3813" max="4057" width="11.42578125" style="69"/>
    <col min="4058" max="4058" width="4.42578125" style="69" customWidth="1"/>
    <col min="4059" max="4059" width="11.42578125" style="69"/>
    <col min="4060" max="4060" width="17.5703125" style="69" customWidth="1"/>
    <col min="4061" max="4061" width="11.5703125" style="69" customWidth="1"/>
    <col min="4062" max="4065" width="11.42578125" style="69"/>
    <col min="4066" max="4066" width="22.5703125" style="69" customWidth="1"/>
    <col min="4067" max="4067" width="14" style="69" customWidth="1"/>
    <col min="4068" max="4068" width="1.7109375" style="69" customWidth="1"/>
    <col min="4069" max="4313" width="11.42578125" style="69"/>
    <col min="4314" max="4314" width="4.42578125" style="69" customWidth="1"/>
    <col min="4315" max="4315" width="11.42578125" style="69"/>
    <col min="4316" max="4316" width="17.5703125" style="69" customWidth="1"/>
    <col min="4317" max="4317" width="11.5703125" style="69" customWidth="1"/>
    <col min="4318" max="4321" width="11.42578125" style="69"/>
    <col min="4322" max="4322" width="22.5703125" style="69" customWidth="1"/>
    <col min="4323" max="4323" width="14" style="69" customWidth="1"/>
    <col min="4324" max="4324" width="1.7109375" style="69" customWidth="1"/>
    <col min="4325" max="4569" width="11.42578125" style="69"/>
    <col min="4570" max="4570" width="4.42578125" style="69" customWidth="1"/>
    <col min="4571" max="4571" width="11.42578125" style="69"/>
    <col min="4572" max="4572" width="17.5703125" style="69" customWidth="1"/>
    <col min="4573" max="4573" width="11.5703125" style="69" customWidth="1"/>
    <col min="4574" max="4577" width="11.42578125" style="69"/>
    <col min="4578" max="4578" width="22.5703125" style="69" customWidth="1"/>
    <col min="4579" max="4579" width="14" style="69" customWidth="1"/>
    <col min="4580" max="4580" width="1.7109375" style="69" customWidth="1"/>
    <col min="4581" max="4825" width="11.42578125" style="69"/>
    <col min="4826" max="4826" width="4.42578125" style="69" customWidth="1"/>
    <col min="4827" max="4827" width="11.42578125" style="69"/>
    <col min="4828" max="4828" width="17.5703125" style="69" customWidth="1"/>
    <col min="4829" max="4829" width="11.5703125" style="69" customWidth="1"/>
    <col min="4830" max="4833" width="11.42578125" style="69"/>
    <col min="4834" max="4834" width="22.5703125" style="69" customWidth="1"/>
    <col min="4835" max="4835" width="14" style="69" customWidth="1"/>
    <col min="4836" max="4836" width="1.7109375" style="69" customWidth="1"/>
    <col min="4837" max="5081" width="11.42578125" style="69"/>
    <col min="5082" max="5082" width="4.42578125" style="69" customWidth="1"/>
    <col min="5083" max="5083" width="11.42578125" style="69"/>
    <col min="5084" max="5084" width="17.5703125" style="69" customWidth="1"/>
    <col min="5085" max="5085" width="11.5703125" style="69" customWidth="1"/>
    <col min="5086" max="5089" width="11.42578125" style="69"/>
    <col min="5090" max="5090" width="22.5703125" style="69" customWidth="1"/>
    <col min="5091" max="5091" width="14" style="69" customWidth="1"/>
    <col min="5092" max="5092" width="1.7109375" style="69" customWidth="1"/>
    <col min="5093" max="5337" width="11.42578125" style="69"/>
    <col min="5338" max="5338" width="4.42578125" style="69" customWidth="1"/>
    <col min="5339" max="5339" width="11.42578125" style="69"/>
    <col min="5340" max="5340" width="17.5703125" style="69" customWidth="1"/>
    <col min="5341" max="5341" width="11.5703125" style="69" customWidth="1"/>
    <col min="5342" max="5345" width="11.42578125" style="69"/>
    <col min="5346" max="5346" width="22.5703125" style="69" customWidth="1"/>
    <col min="5347" max="5347" width="14" style="69" customWidth="1"/>
    <col min="5348" max="5348" width="1.7109375" style="69" customWidth="1"/>
    <col min="5349" max="5593" width="11.42578125" style="69"/>
    <col min="5594" max="5594" width="4.42578125" style="69" customWidth="1"/>
    <col min="5595" max="5595" width="11.42578125" style="69"/>
    <col min="5596" max="5596" width="17.5703125" style="69" customWidth="1"/>
    <col min="5597" max="5597" width="11.5703125" style="69" customWidth="1"/>
    <col min="5598" max="5601" width="11.42578125" style="69"/>
    <col min="5602" max="5602" width="22.5703125" style="69" customWidth="1"/>
    <col min="5603" max="5603" width="14" style="69" customWidth="1"/>
    <col min="5604" max="5604" width="1.7109375" style="69" customWidth="1"/>
    <col min="5605" max="5849" width="11.42578125" style="69"/>
    <col min="5850" max="5850" width="4.42578125" style="69" customWidth="1"/>
    <col min="5851" max="5851" width="11.42578125" style="69"/>
    <col min="5852" max="5852" width="17.5703125" style="69" customWidth="1"/>
    <col min="5853" max="5853" width="11.5703125" style="69" customWidth="1"/>
    <col min="5854" max="5857" width="11.42578125" style="69"/>
    <col min="5858" max="5858" width="22.5703125" style="69" customWidth="1"/>
    <col min="5859" max="5859" width="14" style="69" customWidth="1"/>
    <col min="5860" max="5860" width="1.7109375" style="69" customWidth="1"/>
    <col min="5861" max="6105" width="11.42578125" style="69"/>
    <col min="6106" max="6106" width="4.42578125" style="69" customWidth="1"/>
    <col min="6107" max="6107" width="11.42578125" style="69"/>
    <col min="6108" max="6108" width="17.5703125" style="69" customWidth="1"/>
    <col min="6109" max="6109" width="11.5703125" style="69" customWidth="1"/>
    <col min="6110" max="6113" width="11.42578125" style="69"/>
    <col min="6114" max="6114" width="22.5703125" style="69" customWidth="1"/>
    <col min="6115" max="6115" width="14" style="69" customWidth="1"/>
    <col min="6116" max="6116" width="1.7109375" style="69" customWidth="1"/>
    <col min="6117" max="6361" width="11.42578125" style="69"/>
    <col min="6362" max="6362" width="4.42578125" style="69" customWidth="1"/>
    <col min="6363" max="6363" width="11.42578125" style="69"/>
    <col min="6364" max="6364" width="17.5703125" style="69" customWidth="1"/>
    <col min="6365" max="6365" width="11.5703125" style="69" customWidth="1"/>
    <col min="6366" max="6369" width="11.42578125" style="69"/>
    <col min="6370" max="6370" width="22.5703125" style="69" customWidth="1"/>
    <col min="6371" max="6371" width="14" style="69" customWidth="1"/>
    <col min="6372" max="6372" width="1.7109375" style="69" customWidth="1"/>
    <col min="6373" max="6617" width="11.42578125" style="69"/>
    <col min="6618" max="6618" width="4.42578125" style="69" customWidth="1"/>
    <col min="6619" max="6619" width="11.42578125" style="69"/>
    <col min="6620" max="6620" width="17.5703125" style="69" customWidth="1"/>
    <col min="6621" max="6621" width="11.5703125" style="69" customWidth="1"/>
    <col min="6622" max="6625" width="11.42578125" style="69"/>
    <col min="6626" max="6626" width="22.5703125" style="69" customWidth="1"/>
    <col min="6627" max="6627" width="14" style="69" customWidth="1"/>
    <col min="6628" max="6628" width="1.7109375" style="69" customWidth="1"/>
    <col min="6629" max="6873" width="11.42578125" style="69"/>
    <col min="6874" max="6874" width="4.42578125" style="69" customWidth="1"/>
    <col min="6875" max="6875" width="11.42578125" style="69"/>
    <col min="6876" max="6876" width="17.5703125" style="69" customWidth="1"/>
    <col min="6877" max="6877" width="11.5703125" style="69" customWidth="1"/>
    <col min="6878" max="6881" width="11.42578125" style="69"/>
    <col min="6882" max="6882" width="22.5703125" style="69" customWidth="1"/>
    <col min="6883" max="6883" width="14" style="69" customWidth="1"/>
    <col min="6884" max="6884" width="1.7109375" style="69" customWidth="1"/>
    <col min="6885" max="7129" width="11.42578125" style="69"/>
    <col min="7130" max="7130" width="4.42578125" style="69" customWidth="1"/>
    <col min="7131" max="7131" width="11.42578125" style="69"/>
    <col min="7132" max="7132" width="17.5703125" style="69" customWidth="1"/>
    <col min="7133" max="7133" width="11.5703125" style="69" customWidth="1"/>
    <col min="7134" max="7137" width="11.42578125" style="69"/>
    <col min="7138" max="7138" width="22.5703125" style="69" customWidth="1"/>
    <col min="7139" max="7139" width="14" style="69" customWidth="1"/>
    <col min="7140" max="7140" width="1.7109375" style="69" customWidth="1"/>
    <col min="7141" max="7385" width="11.42578125" style="69"/>
    <col min="7386" max="7386" width="4.42578125" style="69" customWidth="1"/>
    <col min="7387" max="7387" width="11.42578125" style="69"/>
    <col min="7388" max="7388" width="17.5703125" style="69" customWidth="1"/>
    <col min="7389" max="7389" width="11.5703125" style="69" customWidth="1"/>
    <col min="7390" max="7393" width="11.42578125" style="69"/>
    <col min="7394" max="7394" width="22.5703125" style="69" customWidth="1"/>
    <col min="7395" max="7395" width="14" style="69" customWidth="1"/>
    <col min="7396" max="7396" width="1.7109375" style="69" customWidth="1"/>
    <col min="7397" max="7641" width="11.42578125" style="69"/>
    <col min="7642" max="7642" width="4.42578125" style="69" customWidth="1"/>
    <col min="7643" max="7643" width="11.42578125" style="69"/>
    <col min="7644" max="7644" width="17.5703125" style="69" customWidth="1"/>
    <col min="7645" max="7645" width="11.5703125" style="69" customWidth="1"/>
    <col min="7646" max="7649" width="11.42578125" style="69"/>
    <col min="7650" max="7650" width="22.5703125" style="69" customWidth="1"/>
    <col min="7651" max="7651" width="14" style="69" customWidth="1"/>
    <col min="7652" max="7652" width="1.7109375" style="69" customWidth="1"/>
    <col min="7653" max="7897" width="11.42578125" style="69"/>
    <col min="7898" max="7898" width="4.42578125" style="69" customWidth="1"/>
    <col min="7899" max="7899" width="11.42578125" style="69"/>
    <col min="7900" max="7900" width="17.5703125" style="69" customWidth="1"/>
    <col min="7901" max="7901" width="11.5703125" style="69" customWidth="1"/>
    <col min="7902" max="7905" width="11.42578125" style="69"/>
    <col min="7906" max="7906" width="22.5703125" style="69" customWidth="1"/>
    <col min="7907" max="7907" width="14" style="69" customWidth="1"/>
    <col min="7908" max="7908" width="1.7109375" style="69" customWidth="1"/>
    <col min="7909" max="8153" width="11.42578125" style="69"/>
    <col min="8154" max="8154" width="4.42578125" style="69" customWidth="1"/>
    <col min="8155" max="8155" width="11.42578125" style="69"/>
    <col min="8156" max="8156" width="17.5703125" style="69" customWidth="1"/>
    <col min="8157" max="8157" width="11.5703125" style="69" customWidth="1"/>
    <col min="8158" max="8161" width="11.42578125" style="69"/>
    <col min="8162" max="8162" width="22.5703125" style="69" customWidth="1"/>
    <col min="8163" max="8163" width="14" style="69" customWidth="1"/>
    <col min="8164" max="8164" width="1.7109375" style="69" customWidth="1"/>
    <col min="8165" max="8409" width="11.42578125" style="69"/>
    <col min="8410" max="8410" width="4.42578125" style="69" customWidth="1"/>
    <col min="8411" max="8411" width="11.42578125" style="69"/>
    <col min="8412" max="8412" width="17.5703125" style="69" customWidth="1"/>
    <col min="8413" max="8413" width="11.5703125" style="69" customWidth="1"/>
    <col min="8414" max="8417" width="11.42578125" style="69"/>
    <col min="8418" max="8418" width="22.5703125" style="69" customWidth="1"/>
    <col min="8419" max="8419" width="14" style="69" customWidth="1"/>
    <col min="8420" max="8420" width="1.7109375" style="69" customWidth="1"/>
    <col min="8421" max="8665" width="11.42578125" style="69"/>
    <col min="8666" max="8666" width="4.42578125" style="69" customWidth="1"/>
    <col min="8667" max="8667" width="11.42578125" style="69"/>
    <col min="8668" max="8668" width="17.5703125" style="69" customWidth="1"/>
    <col min="8669" max="8669" width="11.5703125" style="69" customWidth="1"/>
    <col min="8670" max="8673" width="11.42578125" style="69"/>
    <col min="8674" max="8674" width="22.5703125" style="69" customWidth="1"/>
    <col min="8675" max="8675" width="14" style="69" customWidth="1"/>
    <col min="8676" max="8676" width="1.7109375" style="69" customWidth="1"/>
    <col min="8677" max="8921" width="11.42578125" style="69"/>
    <col min="8922" max="8922" width="4.42578125" style="69" customWidth="1"/>
    <col min="8923" max="8923" width="11.42578125" style="69"/>
    <col min="8924" max="8924" width="17.5703125" style="69" customWidth="1"/>
    <col min="8925" max="8925" width="11.5703125" style="69" customWidth="1"/>
    <col min="8926" max="8929" width="11.42578125" style="69"/>
    <col min="8930" max="8930" width="22.5703125" style="69" customWidth="1"/>
    <col min="8931" max="8931" width="14" style="69" customWidth="1"/>
    <col min="8932" max="8932" width="1.7109375" style="69" customWidth="1"/>
    <col min="8933" max="9177" width="11.42578125" style="69"/>
    <col min="9178" max="9178" width="4.42578125" style="69" customWidth="1"/>
    <col min="9179" max="9179" width="11.42578125" style="69"/>
    <col min="9180" max="9180" width="17.5703125" style="69" customWidth="1"/>
    <col min="9181" max="9181" width="11.5703125" style="69" customWidth="1"/>
    <col min="9182" max="9185" width="11.42578125" style="69"/>
    <col min="9186" max="9186" width="22.5703125" style="69" customWidth="1"/>
    <col min="9187" max="9187" width="14" style="69" customWidth="1"/>
    <col min="9188" max="9188" width="1.7109375" style="69" customWidth="1"/>
    <col min="9189" max="9433" width="11.42578125" style="69"/>
    <col min="9434" max="9434" width="4.42578125" style="69" customWidth="1"/>
    <col min="9435" max="9435" width="11.42578125" style="69"/>
    <col min="9436" max="9436" width="17.5703125" style="69" customWidth="1"/>
    <col min="9437" max="9437" width="11.5703125" style="69" customWidth="1"/>
    <col min="9438" max="9441" width="11.42578125" style="69"/>
    <col min="9442" max="9442" width="22.5703125" style="69" customWidth="1"/>
    <col min="9443" max="9443" width="14" style="69" customWidth="1"/>
    <col min="9444" max="9444" width="1.7109375" style="69" customWidth="1"/>
    <col min="9445" max="9689" width="11.42578125" style="69"/>
    <col min="9690" max="9690" width="4.42578125" style="69" customWidth="1"/>
    <col min="9691" max="9691" width="11.42578125" style="69"/>
    <col min="9692" max="9692" width="17.5703125" style="69" customWidth="1"/>
    <col min="9693" max="9693" width="11.5703125" style="69" customWidth="1"/>
    <col min="9694" max="9697" width="11.42578125" style="69"/>
    <col min="9698" max="9698" width="22.5703125" style="69" customWidth="1"/>
    <col min="9699" max="9699" width="14" style="69" customWidth="1"/>
    <col min="9700" max="9700" width="1.7109375" style="69" customWidth="1"/>
    <col min="9701" max="9945" width="11.42578125" style="69"/>
    <col min="9946" max="9946" width="4.42578125" style="69" customWidth="1"/>
    <col min="9947" max="9947" width="11.42578125" style="69"/>
    <col min="9948" max="9948" width="17.5703125" style="69" customWidth="1"/>
    <col min="9949" max="9949" width="11.5703125" style="69" customWidth="1"/>
    <col min="9950" max="9953" width="11.42578125" style="69"/>
    <col min="9954" max="9954" width="22.5703125" style="69" customWidth="1"/>
    <col min="9955" max="9955" width="14" style="69" customWidth="1"/>
    <col min="9956" max="9956" width="1.7109375" style="69" customWidth="1"/>
    <col min="9957" max="10201" width="11.42578125" style="69"/>
    <col min="10202" max="10202" width="4.42578125" style="69" customWidth="1"/>
    <col min="10203" max="10203" width="11.42578125" style="69"/>
    <col min="10204" max="10204" width="17.5703125" style="69" customWidth="1"/>
    <col min="10205" max="10205" width="11.5703125" style="69" customWidth="1"/>
    <col min="10206" max="10209" width="11.42578125" style="69"/>
    <col min="10210" max="10210" width="22.5703125" style="69" customWidth="1"/>
    <col min="10211" max="10211" width="14" style="69" customWidth="1"/>
    <col min="10212" max="10212" width="1.7109375" style="69" customWidth="1"/>
    <col min="10213" max="10457" width="11.42578125" style="69"/>
    <col min="10458" max="10458" width="4.42578125" style="69" customWidth="1"/>
    <col min="10459" max="10459" width="11.42578125" style="69"/>
    <col min="10460" max="10460" width="17.5703125" style="69" customWidth="1"/>
    <col min="10461" max="10461" width="11.5703125" style="69" customWidth="1"/>
    <col min="10462" max="10465" width="11.42578125" style="69"/>
    <col min="10466" max="10466" width="22.5703125" style="69" customWidth="1"/>
    <col min="10467" max="10467" width="14" style="69" customWidth="1"/>
    <col min="10468" max="10468" width="1.7109375" style="69" customWidth="1"/>
    <col min="10469" max="10713" width="11.42578125" style="69"/>
    <col min="10714" max="10714" width="4.42578125" style="69" customWidth="1"/>
    <col min="10715" max="10715" width="11.42578125" style="69"/>
    <col min="10716" max="10716" width="17.5703125" style="69" customWidth="1"/>
    <col min="10717" max="10717" width="11.5703125" style="69" customWidth="1"/>
    <col min="10718" max="10721" width="11.42578125" style="69"/>
    <col min="10722" max="10722" width="22.5703125" style="69" customWidth="1"/>
    <col min="10723" max="10723" width="14" style="69" customWidth="1"/>
    <col min="10724" max="10724" width="1.7109375" style="69" customWidth="1"/>
    <col min="10725" max="10969" width="11.42578125" style="69"/>
    <col min="10970" max="10970" width="4.42578125" style="69" customWidth="1"/>
    <col min="10971" max="10971" width="11.42578125" style="69"/>
    <col min="10972" max="10972" width="17.5703125" style="69" customWidth="1"/>
    <col min="10973" max="10973" width="11.5703125" style="69" customWidth="1"/>
    <col min="10974" max="10977" width="11.42578125" style="69"/>
    <col min="10978" max="10978" width="22.5703125" style="69" customWidth="1"/>
    <col min="10979" max="10979" width="14" style="69" customWidth="1"/>
    <col min="10980" max="10980" width="1.7109375" style="69" customWidth="1"/>
    <col min="10981" max="11225" width="11.42578125" style="69"/>
    <col min="11226" max="11226" width="4.42578125" style="69" customWidth="1"/>
    <col min="11227" max="11227" width="11.42578125" style="69"/>
    <col min="11228" max="11228" width="17.5703125" style="69" customWidth="1"/>
    <col min="11229" max="11229" width="11.5703125" style="69" customWidth="1"/>
    <col min="11230" max="11233" width="11.42578125" style="69"/>
    <col min="11234" max="11234" width="22.5703125" style="69" customWidth="1"/>
    <col min="11235" max="11235" width="14" style="69" customWidth="1"/>
    <col min="11236" max="11236" width="1.7109375" style="69" customWidth="1"/>
    <col min="11237" max="11481" width="11.42578125" style="69"/>
    <col min="11482" max="11482" width="4.42578125" style="69" customWidth="1"/>
    <col min="11483" max="11483" width="11.42578125" style="69"/>
    <col min="11484" max="11484" width="17.5703125" style="69" customWidth="1"/>
    <col min="11485" max="11485" width="11.5703125" style="69" customWidth="1"/>
    <col min="11486" max="11489" width="11.42578125" style="69"/>
    <col min="11490" max="11490" width="22.5703125" style="69" customWidth="1"/>
    <col min="11491" max="11491" width="14" style="69" customWidth="1"/>
    <col min="11492" max="11492" width="1.7109375" style="69" customWidth="1"/>
    <col min="11493" max="11737" width="11.42578125" style="69"/>
    <col min="11738" max="11738" width="4.42578125" style="69" customWidth="1"/>
    <col min="11739" max="11739" width="11.42578125" style="69"/>
    <col min="11740" max="11740" width="17.5703125" style="69" customWidth="1"/>
    <col min="11741" max="11741" width="11.5703125" style="69" customWidth="1"/>
    <col min="11742" max="11745" width="11.42578125" style="69"/>
    <col min="11746" max="11746" width="22.5703125" style="69" customWidth="1"/>
    <col min="11747" max="11747" width="14" style="69" customWidth="1"/>
    <col min="11748" max="11748" width="1.7109375" style="69" customWidth="1"/>
    <col min="11749" max="11993" width="11.42578125" style="69"/>
    <col min="11994" max="11994" width="4.42578125" style="69" customWidth="1"/>
    <col min="11995" max="11995" width="11.42578125" style="69"/>
    <col min="11996" max="11996" width="17.5703125" style="69" customWidth="1"/>
    <col min="11997" max="11997" width="11.5703125" style="69" customWidth="1"/>
    <col min="11998" max="12001" width="11.42578125" style="69"/>
    <col min="12002" max="12002" width="22.5703125" style="69" customWidth="1"/>
    <col min="12003" max="12003" width="14" style="69" customWidth="1"/>
    <col min="12004" max="12004" width="1.7109375" style="69" customWidth="1"/>
    <col min="12005" max="12249" width="11.42578125" style="69"/>
    <col min="12250" max="12250" width="4.42578125" style="69" customWidth="1"/>
    <col min="12251" max="12251" width="11.42578125" style="69"/>
    <col min="12252" max="12252" width="17.5703125" style="69" customWidth="1"/>
    <col min="12253" max="12253" width="11.5703125" style="69" customWidth="1"/>
    <col min="12254" max="12257" width="11.42578125" style="69"/>
    <col min="12258" max="12258" width="22.5703125" style="69" customWidth="1"/>
    <col min="12259" max="12259" width="14" style="69" customWidth="1"/>
    <col min="12260" max="12260" width="1.7109375" style="69" customWidth="1"/>
    <col min="12261" max="12505" width="11.42578125" style="69"/>
    <col min="12506" max="12506" width="4.42578125" style="69" customWidth="1"/>
    <col min="12507" max="12507" width="11.42578125" style="69"/>
    <col min="12508" max="12508" width="17.5703125" style="69" customWidth="1"/>
    <col min="12509" max="12509" width="11.5703125" style="69" customWidth="1"/>
    <col min="12510" max="12513" width="11.42578125" style="69"/>
    <col min="12514" max="12514" width="22.5703125" style="69" customWidth="1"/>
    <col min="12515" max="12515" width="14" style="69" customWidth="1"/>
    <col min="12516" max="12516" width="1.7109375" style="69" customWidth="1"/>
    <col min="12517" max="12761" width="11.42578125" style="69"/>
    <col min="12762" max="12762" width="4.42578125" style="69" customWidth="1"/>
    <col min="12763" max="12763" width="11.42578125" style="69"/>
    <col min="12764" max="12764" width="17.5703125" style="69" customWidth="1"/>
    <col min="12765" max="12765" width="11.5703125" style="69" customWidth="1"/>
    <col min="12766" max="12769" width="11.42578125" style="69"/>
    <col min="12770" max="12770" width="22.5703125" style="69" customWidth="1"/>
    <col min="12771" max="12771" width="14" style="69" customWidth="1"/>
    <col min="12772" max="12772" width="1.7109375" style="69" customWidth="1"/>
    <col min="12773" max="13017" width="11.42578125" style="69"/>
    <col min="13018" max="13018" width="4.42578125" style="69" customWidth="1"/>
    <col min="13019" max="13019" width="11.42578125" style="69"/>
    <col min="13020" max="13020" width="17.5703125" style="69" customWidth="1"/>
    <col min="13021" max="13021" width="11.5703125" style="69" customWidth="1"/>
    <col min="13022" max="13025" width="11.42578125" style="69"/>
    <col min="13026" max="13026" width="22.5703125" style="69" customWidth="1"/>
    <col min="13027" max="13027" width="14" style="69" customWidth="1"/>
    <col min="13028" max="13028" width="1.7109375" style="69" customWidth="1"/>
    <col min="13029" max="13273" width="11.42578125" style="69"/>
    <col min="13274" max="13274" width="4.42578125" style="69" customWidth="1"/>
    <col min="13275" max="13275" width="11.42578125" style="69"/>
    <col min="13276" max="13276" width="17.5703125" style="69" customWidth="1"/>
    <col min="13277" max="13277" width="11.5703125" style="69" customWidth="1"/>
    <col min="13278" max="13281" width="11.42578125" style="69"/>
    <col min="13282" max="13282" width="22.5703125" style="69" customWidth="1"/>
    <col min="13283" max="13283" width="14" style="69" customWidth="1"/>
    <col min="13284" max="13284" width="1.7109375" style="69" customWidth="1"/>
    <col min="13285" max="13529" width="11.42578125" style="69"/>
    <col min="13530" max="13530" width="4.42578125" style="69" customWidth="1"/>
    <col min="13531" max="13531" width="11.42578125" style="69"/>
    <col min="13532" max="13532" width="17.5703125" style="69" customWidth="1"/>
    <col min="13533" max="13533" width="11.5703125" style="69" customWidth="1"/>
    <col min="13534" max="13537" width="11.42578125" style="69"/>
    <col min="13538" max="13538" width="22.5703125" style="69" customWidth="1"/>
    <col min="13539" max="13539" width="14" style="69" customWidth="1"/>
    <col min="13540" max="13540" width="1.7109375" style="69" customWidth="1"/>
    <col min="13541" max="13785" width="11.42578125" style="69"/>
    <col min="13786" max="13786" width="4.42578125" style="69" customWidth="1"/>
    <col min="13787" max="13787" width="11.42578125" style="69"/>
    <col min="13788" max="13788" width="17.5703125" style="69" customWidth="1"/>
    <col min="13789" max="13789" width="11.5703125" style="69" customWidth="1"/>
    <col min="13790" max="13793" width="11.42578125" style="69"/>
    <col min="13794" max="13794" width="22.5703125" style="69" customWidth="1"/>
    <col min="13795" max="13795" width="14" style="69" customWidth="1"/>
    <col min="13796" max="13796" width="1.7109375" style="69" customWidth="1"/>
    <col min="13797" max="14041" width="11.42578125" style="69"/>
    <col min="14042" max="14042" width="4.42578125" style="69" customWidth="1"/>
    <col min="14043" max="14043" width="11.42578125" style="69"/>
    <col min="14044" max="14044" width="17.5703125" style="69" customWidth="1"/>
    <col min="14045" max="14045" width="11.5703125" style="69" customWidth="1"/>
    <col min="14046" max="14049" width="11.42578125" style="69"/>
    <col min="14050" max="14050" width="22.5703125" style="69" customWidth="1"/>
    <col min="14051" max="14051" width="14" style="69" customWidth="1"/>
    <col min="14052" max="14052" width="1.7109375" style="69" customWidth="1"/>
    <col min="14053" max="14297" width="11.42578125" style="69"/>
    <col min="14298" max="14298" width="4.42578125" style="69" customWidth="1"/>
    <col min="14299" max="14299" width="11.42578125" style="69"/>
    <col min="14300" max="14300" width="17.5703125" style="69" customWidth="1"/>
    <col min="14301" max="14301" width="11.5703125" style="69" customWidth="1"/>
    <col min="14302" max="14305" width="11.42578125" style="69"/>
    <col min="14306" max="14306" width="22.5703125" style="69" customWidth="1"/>
    <col min="14307" max="14307" width="14" style="69" customWidth="1"/>
    <col min="14308" max="14308" width="1.7109375" style="69" customWidth="1"/>
    <col min="14309" max="14553" width="11.42578125" style="69"/>
    <col min="14554" max="14554" width="4.42578125" style="69" customWidth="1"/>
    <col min="14555" max="14555" width="11.42578125" style="69"/>
    <col min="14556" max="14556" width="17.5703125" style="69" customWidth="1"/>
    <col min="14557" max="14557" width="11.5703125" style="69" customWidth="1"/>
    <col min="14558" max="14561" width="11.42578125" style="69"/>
    <col min="14562" max="14562" width="22.5703125" style="69" customWidth="1"/>
    <col min="14563" max="14563" width="14" style="69" customWidth="1"/>
    <col min="14564" max="14564" width="1.7109375" style="69" customWidth="1"/>
    <col min="14565" max="14809" width="11.42578125" style="69"/>
    <col min="14810" max="14810" width="4.42578125" style="69" customWidth="1"/>
    <col min="14811" max="14811" width="11.42578125" style="69"/>
    <col min="14812" max="14812" width="17.5703125" style="69" customWidth="1"/>
    <col min="14813" max="14813" width="11.5703125" style="69" customWidth="1"/>
    <col min="14814" max="14817" width="11.42578125" style="69"/>
    <col min="14818" max="14818" width="22.5703125" style="69" customWidth="1"/>
    <col min="14819" max="14819" width="14" style="69" customWidth="1"/>
    <col min="14820" max="14820" width="1.7109375" style="69" customWidth="1"/>
    <col min="14821" max="15065" width="11.42578125" style="69"/>
    <col min="15066" max="15066" width="4.42578125" style="69" customWidth="1"/>
    <col min="15067" max="15067" width="11.42578125" style="69"/>
    <col min="15068" max="15068" width="17.5703125" style="69" customWidth="1"/>
    <col min="15069" max="15069" width="11.5703125" style="69" customWidth="1"/>
    <col min="15070" max="15073" width="11.42578125" style="69"/>
    <col min="15074" max="15074" width="22.5703125" style="69" customWidth="1"/>
    <col min="15075" max="15075" width="14" style="69" customWidth="1"/>
    <col min="15076" max="15076" width="1.7109375" style="69" customWidth="1"/>
    <col min="15077" max="15321" width="11.42578125" style="69"/>
    <col min="15322" max="15322" width="4.42578125" style="69" customWidth="1"/>
    <col min="15323" max="15323" width="11.42578125" style="69"/>
    <col min="15324" max="15324" width="17.5703125" style="69" customWidth="1"/>
    <col min="15325" max="15325" width="11.5703125" style="69" customWidth="1"/>
    <col min="15326" max="15329" width="11.42578125" style="69"/>
    <col min="15330" max="15330" width="22.5703125" style="69" customWidth="1"/>
    <col min="15331" max="15331" width="14" style="69" customWidth="1"/>
    <col min="15332" max="15332" width="1.7109375" style="69" customWidth="1"/>
    <col min="15333" max="15577" width="11.42578125" style="69"/>
    <col min="15578" max="15578" width="4.42578125" style="69" customWidth="1"/>
    <col min="15579" max="15579" width="11.42578125" style="69"/>
    <col min="15580" max="15580" width="17.5703125" style="69" customWidth="1"/>
    <col min="15581" max="15581" width="11.5703125" style="69" customWidth="1"/>
    <col min="15582" max="15585" width="11.42578125" style="69"/>
    <col min="15586" max="15586" width="22.5703125" style="69" customWidth="1"/>
    <col min="15587" max="15587" width="14" style="69" customWidth="1"/>
    <col min="15588" max="15588" width="1.7109375" style="69" customWidth="1"/>
    <col min="15589" max="15833" width="11.42578125" style="69"/>
    <col min="15834" max="15834" width="4.42578125" style="69" customWidth="1"/>
    <col min="15835" max="15835" width="11.42578125" style="69"/>
    <col min="15836" max="15836" width="17.5703125" style="69" customWidth="1"/>
    <col min="15837" max="15837" width="11.5703125" style="69" customWidth="1"/>
    <col min="15838" max="15841" width="11.42578125" style="69"/>
    <col min="15842" max="15842" width="22.5703125" style="69" customWidth="1"/>
    <col min="15843" max="15843" width="14" style="69" customWidth="1"/>
    <col min="15844" max="15844" width="1.7109375" style="69" customWidth="1"/>
    <col min="15845" max="16089" width="11.42578125" style="69"/>
    <col min="16090" max="16090" width="4.42578125" style="69" customWidth="1"/>
    <col min="16091" max="16091" width="11.42578125" style="69"/>
    <col min="16092" max="16092" width="17.5703125" style="69" customWidth="1"/>
    <col min="16093" max="16093" width="11.5703125" style="69" customWidth="1"/>
    <col min="16094" max="16097" width="11.42578125" style="69"/>
    <col min="16098" max="16098" width="22.5703125" style="69" customWidth="1"/>
    <col min="16099" max="16099" width="14" style="69" customWidth="1"/>
    <col min="16100" max="16100" width="1.7109375" style="69" customWidth="1"/>
    <col min="16101" max="16384" width="11.42578125" style="69"/>
  </cols>
  <sheetData>
    <row r="1" spans="2:10" ht="18" customHeight="1" thickBot="1" x14ac:dyDescent="0.25"/>
    <row r="2" spans="2:10" ht="19.5" customHeight="1" x14ac:dyDescent="0.2">
      <c r="B2" s="70"/>
      <c r="C2" s="71"/>
      <c r="D2" s="72" t="s">
        <v>306</v>
      </c>
      <c r="E2" s="73"/>
      <c r="F2" s="73"/>
      <c r="G2" s="73"/>
      <c r="H2" s="73"/>
      <c r="I2" s="74"/>
      <c r="J2" s="75" t="s">
        <v>307</v>
      </c>
    </row>
    <row r="3" spans="2:10" ht="13.5" thickBot="1" x14ac:dyDescent="0.25">
      <c r="B3" s="76"/>
      <c r="C3" s="77"/>
      <c r="D3" s="78"/>
      <c r="E3" s="79"/>
      <c r="F3" s="79"/>
      <c r="G3" s="79"/>
      <c r="H3" s="79"/>
      <c r="I3" s="80"/>
      <c r="J3" s="81"/>
    </row>
    <row r="4" spans="2:10" x14ac:dyDescent="0.2">
      <c r="B4" s="76"/>
      <c r="C4" s="77"/>
      <c r="D4" s="72" t="s">
        <v>308</v>
      </c>
      <c r="E4" s="73"/>
      <c r="F4" s="73"/>
      <c r="G4" s="73"/>
      <c r="H4" s="73"/>
      <c r="I4" s="74"/>
      <c r="J4" s="75" t="s">
        <v>309</v>
      </c>
    </row>
    <row r="5" spans="2:10" x14ac:dyDescent="0.2">
      <c r="B5" s="76"/>
      <c r="C5" s="77"/>
      <c r="D5" s="82"/>
      <c r="E5" s="83"/>
      <c r="F5" s="83"/>
      <c r="G5" s="83"/>
      <c r="H5" s="83"/>
      <c r="I5" s="84"/>
      <c r="J5" s="85"/>
    </row>
    <row r="6" spans="2:10" ht="13.5" thickBot="1" x14ac:dyDescent="0.25">
      <c r="B6" s="86"/>
      <c r="C6" s="87"/>
      <c r="D6" s="78"/>
      <c r="E6" s="79"/>
      <c r="F6" s="79"/>
      <c r="G6" s="79"/>
      <c r="H6" s="79"/>
      <c r="I6" s="80"/>
      <c r="J6" s="81"/>
    </row>
    <row r="7" spans="2:10" x14ac:dyDescent="0.2">
      <c r="B7" s="88"/>
      <c r="J7" s="89"/>
    </row>
    <row r="8" spans="2:10" x14ac:dyDescent="0.2">
      <c r="B8" s="88"/>
      <c r="J8" s="89"/>
    </row>
    <row r="9" spans="2:10" x14ac:dyDescent="0.2">
      <c r="B9" s="88"/>
      <c r="J9" s="89"/>
    </row>
    <row r="10" spans="2:10" x14ac:dyDescent="0.2">
      <c r="B10" s="88"/>
      <c r="C10" s="69" t="s">
        <v>328</v>
      </c>
      <c r="E10" s="90"/>
      <c r="J10" s="89"/>
    </row>
    <row r="11" spans="2:10" x14ac:dyDescent="0.2">
      <c r="B11" s="88"/>
      <c r="J11" s="89"/>
    </row>
    <row r="12" spans="2:10" x14ac:dyDescent="0.2">
      <c r="B12" s="88"/>
      <c r="C12" s="69" t="s">
        <v>327</v>
      </c>
      <c r="J12" s="89"/>
    </row>
    <row r="13" spans="2:10" x14ac:dyDescent="0.2">
      <c r="B13" s="88"/>
      <c r="C13" s="69" t="s">
        <v>329</v>
      </c>
      <c r="J13" s="89"/>
    </row>
    <row r="14" spans="2:10" x14ac:dyDescent="0.2">
      <c r="B14" s="88"/>
      <c r="J14" s="89"/>
    </row>
    <row r="15" spans="2:10" x14ac:dyDescent="0.2">
      <c r="B15" s="88"/>
      <c r="C15" s="69" t="s">
        <v>330</v>
      </c>
      <c r="J15" s="89"/>
    </row>
    <row r="16" spans="2:10" x14ac:dyDescent="0.2">
      <c r="B16" s="88"/>
      <c r="C16" s="91"/>
      <c r="J16" s="89"/>
    </row>
    <row r="17" spans="2:10" x14ac:dyDescent="0.2">
      <c r="B17" s="88"/>
      <c r="C17" s="69" t="s">
        <v>331</v>
      </c>
      <c r="D17" s="90"/>
      <c r="H17" s="92" t="s">
        <v>310</v>
      </c>
      <c r="I17" s="92" t="s">
        <v>311</v>
      </c>
      <c r="J17" s="89"/>
    </row>
    <row r="18" spans="2:10" x14ac:dyDescent="0.2">
      <c r="B18" s="88"/>
      <c r="C18" s="93" t="s">
        <v>312</v>
      </c>
      <c r="D18" s="93"/>
      <c r="E18" s="93"/>
      <c r="F18" s="93"/>
      <c r="H18" s="92">
        <v>52</v>
      </c>
      <c r="I18" s="94">
        <v>203990730</v>
      </c>
      <c r="J18" s="89"/>
    </row>
    <row r="19" spans="2:10" x14ac:dyDescent="0.2">
      <c r="B19" s="88"/>
      <c r="C19" s="69" t="s">
        <v>313</v>
      </c>
      <c r="H19" s="95">
        <v>1</v>
      </c>
      <c r="I19" s="96">
        <v>5550</v>
      </c>
      <c r="J19" s="89"/>
    </row>
    <row r="20" spans="2:10" x14ac:dyDescent="0.2">
      <c r="B20" s="88"/>
      <c r="C20" s="69" t="s">
        <v>314</v>
      </c>
      <c r="H20" s="95">
        <v>14</v>
      </c>
      <c r="I20" s="96">
        <v>89499196</v>
      </c>
      <c r="J20" s="89"/>
    </row>
    <row r="21" spans="2:10" x14ac:dyDescent="0.2">
      <c r="B21" s="88"/>
      <c r="C21" s="69" t="s">
        <v>315</v>
      </c>
      <c r="H21" s="95">
        <v>20</v>
      </c>
      <c r="I21" s="96">
        <v>83715668</v>
      </c>
      <c r="J21" s="89"/>
    </row>
    <row r="22" spans="2:10" x14ac:dyDescent="0.2">
      <c r="B22" s="88"/>
      <c r="C22" s="69" t="s">
        <v>305</v>
      </c>
      <c r="H22" s="95">
        <v>12</v>
      </c>
      <c r="I22" s="96">
        <v>25154998</v>
      </c>
      <c r="J22" s="89"/>
    </row>
    <row r="23" spans="2:10" ht="13.5" thickBot="1" x14ac:dyDescent="0.25">
      <c r="B23" s="88"/>
      <c r="C23" s="69" t="s">
        <v>316</v>
      </c>
      <c r="H23" s="97">
        <v>4</v>
      </c>
      <c r="I23" s="98">
        <v>533078</v>
      </c>
      <c r="J23" s="89"/>
    </row>
    <row r="24" spans="2:10" x14ac:dyDescent="0.2">
      <c r="B24" s="88"/>
      <c r="C24" s="93" t="s">
        <v>317</v>
      </c>
      <c r="D24" s="93"/>
      <c r="E24" s="93"/>
      <c r="F24" s="93"/>
      <c r="H24" s="92">
        <f>SUM(H19:H23)</f>
        <v>51</v>
      </c>
      <c r="I24" s="99">
        <f>(I19+I20+I21+I22+I23)</f>
        <v>198908490</v>
      </c>
      <c r="J24" s="89"/>
    </row>
    <row r="25" spans="2:10" x14ac:dyDescent="0.2">
      <c r="B25" s="88"/>
      <c r="C25" s="69" t="s">
        <v>318</v>
      </c>
      <c r="H25" s="95">
        <v>1</v>
      </c>
      <c r="I25" s="96">
        <v>5082240</v>
      </c>
      <c r="J25" s="89"/>
    </row>
    <row r="26" spans="2:10" ht="13.5" thickBot="1" x14ac:dyDescent="0.25">
      <c r="B26" s="88"/>
      <c r="C26" s="69" t="s">
        <v>319</v>
      </c>
      <c r="H26" s="97">
        <v>0</v>
      </c>
      <c r="I26" s="98">
        <v>0</v>
      </c>
      <c r="J26" s="89"/>
    </row>
    <row r="27" spans="2:10" ht="12.75" customHeight="1" x14ac:dyDescent="0.2">
      <c r="B27" s="88"/>
      <c r="C27" s="93" t="s">
        <v>320</v>
      </c>
      <c r="D27" s="93"/>
      <c r="E27" s="93"/>
      <c r="F27" s="93"/>
      <c r="H27" s="95">
        <f>H25+H26</f>
        <v>1</v>
      </c>
      <c r="I27" s="99">
        <f>(I26+I25)</f>
        <v>5082240</v>
      </c>
      <c r="J27" s="89"/>
    </row>
    <row r="28" spans="2:10" x14ac:dyDescent="0.2">
      <c r="B28" s="88"/>
      <c r="C28" s="69" t="s">
        <v>321</v>
      </c>
      <c r="D28" s="93"/>
      <c r="E28" s="93"/>
      <c r="F28" s="93"/>
      <c r="H28" s="100"/>
      <c r="I28" s="101"/>
      <c r="J28" s="89"/>
    </row>
    <row r="29" spans="2:10" x14ac:dyDescent="0.2">
      <c r="B29" s="88"/>
      <c r="C29" s="93" t="s">
        <v>322</v>
      </c>
      <c r="D29" s="93"/>
      <c r="E29" s="93"/>
      <c r="F29" s="93"/>
      <c r="H29" s="92">
        <f>H28</f>
        <v>0</v>
      </c>
      <c r="I29" s="99">
        <f>I28</f>
        <v>0</v>
      </c>
      <c r="J29" s="89"/>
    </row>
    <row r="30" spans="2:10" x14ac:dyDescent="0.2">
      <c r="B30" s="88"/>
      <c r="C30" s="93"/>
      <c r="D30" s="93"/>
      <c r="E30" s="93"/>
      <c r="F30" s="93"/>
      <c r="H30" s="92"/>
      <c r="I30" s="99"/>
      <c r="J30" s="89"/>
    </row>
    <row r="31" spans="2:10" ht="13.5" thickBot="1" x14ac:dyDescent="0.25">
      <c r="B31" s="88"/>
      <c r="C31" s="93" t="s">
        <v>323</v>
      </c>
      <c r="D31" s="93"/>
      <c r="H31" s="102">
        <f>(H24+H27+H29)</f>
        <v>52</v>
      </c>
      <c r="I31" s="103">
        <f>(I24+I27+I29)</f>
        <v>203990730</v>
      </c>
      <c r="J31" s="89"/>
    </row>
    <row r="32" spans="2:10" ht="13.5" thickTop="1" x14ac:dyDescent="0.2">
      <c r="B32" s="88"/>
      <c r="C32" s="93"/>
      <c r="D32" s="93"/>
      <c r="H32" s="104"/>
      <c r="I32" s="96"/>
      <c r="J32" s="89"/>
    </row>
    <row r="33" spans="2:10" x14ac:dyDescent="0.2">
      <c r="B33" s="88"/>
      <c r="G33" s="104"/>
      <c r="H33" s="104"/>
      <c r="I33" s="104"/>
      <c r="J33" s="89"/>
    </row>
    <row r="34" spans="2:10" x14ac:dyDescent="0.2">
      <c r="B34" s="88"/>
      <c r="G34" s="104"/>
      <c r="H34" s="104"/>
      <c r="I34" s="104"/>
      <c r="J34" s="89"/>
    </row>
    <row r="35" spans="2:10" x14ac:dyDescent="0.2">
      <c r="B35" s="88"/>
      <c r="G35" s="104"/>
      <c r="H35" s="104"/>
      <c r="I35" s="104"/>
      <c r="J35" s="89"/>
    </row>
    <row r="36" spans="2:10" ht="13.5" thickBot="1" x14ac:dyDescent="0.25">
      <c r="B36" s="88"/>
      <c r="C36" s="105"/>
      <c r="D36" s="105"/>
      <c r="G36" s="105" t="s">
        <v>324</v>
      </c>
      <c r="H36" s="105"/>
      <c r="I36" s="104"/>
      <c r="J36" s="89"/>
    </row>
    <row r="37" spans="2:10" x14ac:dyDescent="0.2">
      <c r="B37" s="88"/>
      <c r="C37" s="104" t="s">
        <v>325</v>
      </c>
      <c r="D37" s="104"/>
      <c r="G37" s="104" t="s">
        <v>326</v>
      </c>
      <c r="H37" s="104"/>
      <c r="I37" s="104"/>
      <c r="J37" s="89"/>
    </row>
    <row r="38" spans="2:10" ht="18.75" customHeight="1" x14ac:dyDescent="0.2">
      <c r="B38" s="88"/>
      <c r="G38" s="104"/>
      <c r="H38" s="104"/>
      <c r="I38" s="104"/>
      <c r="J38" s="89"/>
    </row>
    <row r="39" spans="2:10" ht="13.5" thickBot="1" x14ac:dyDescent="0.25">
      <c r="B39" s="106"/>
      <c r="C39" s="107"/>
      <c r="D39" s="107"/>
      <c r="E39" s="107"/>
      <c r="F39" s="107"/>
      <c r="G39" s="105"/>
      <c r="H39" s="105"/>
      <c r="I39" s="105"/>
      <c r="J39" s="108"/>
    </row>
  </sheetData>
  <pageMargins left="0.7" right="0.7" top="0.75" bottom="0.75" header="0.3" footer="0.3"/>
  <pageSetup orientation="portrait" r:id="rId1"/>
  <headerFooter alignWithMargins="0"/>
  <ignoredErrors>
    <ignoredError sqref="H24"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31 DE JULIO</vt:lpstr>
      <vt:lpstr>CORTE 31 DE JULIO_DUMIAN</vt:lpstr>
      <vt:lpstr>TD</vt:lpstr>
      <vt:lpstr>ESTADO DE CADA FACTURA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cartera.csg</dc:creator>
  <cp:lastModifiedBy>Diego Fernando Fernandez Valencia</cp:lastModifiedBy>
  <dcterms:created xsi:type="dcterms:W3CDTF">2022-08-10T16:05:05Z</dcterms:created>
  <dcterms:modified xsi:type="dcterms:W3CDTF">2022-09-02T19:08:06Z</dcterms:modified>
</cp:coreProperties>
</file>