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SERANEST PHARMA\"/>
    </mc:Choice>
  </mc:AlternateContent>
  <bookViews>
    <workbookView xWindow="0" yWindow="0" windowWidth="20490" windowHeight="7455" activeTab="3"/>
  </bookViews>
  <sheets>
    <sheet name="INFO IPS" sheetId="4" r:id="rId1"/>
    <sheet name="ESTADO DE CADA FACTURA" sheetId="1" r:id="rId2"/>
    <sheet name="TD" sheetId="3" r:id="rId3"/>
    <sheet name="FOR-CSA-018" sheetId="2" r:id="rId4"/>
  </sheets>
  <calcPr calcId="152511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2" l="1"/>
  <c r="I30" i="2"/>
  <c r="H30" i="2"/>
  <c r="I28" i="2"/>
  <c r="H28" i="2"/>
  <c r="I24" i="2"/>
  <c r="H24" i="2"/>
  <c r="K1" i="1"/>
  <c r="J1" i="1"/>
  <c r="H32" i="2" l="1"/>
</calcChain>
</file>

<file path=xl/sharedStrings.xml><?xml version="1.0" encoding="utf-8"?>
<sst xmlns="http://schemas.openxmlformats.org/spreadsheetml/2006/main" count="134" uniqueCount="100">
  <si>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</si>
  <si>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</si>
  <si>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</si>
  <si>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</si>
  <si>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</si>
  <si>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</si>
  <si>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</si>
  <si>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</si>
  <si>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</si>
  <si>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</si>
  <si>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</si>
  <si>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</si>
  <si>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AGOSTO 29</t>
  </si>
  <si>
    <t>FUERA DE CIERRE</t>
  </si>
  <si>
    <t>ESTADO VAGLO</t>
  </si>
  <si>
    <t>VALOR VAGLO</t>
  </si>
  <si>
    <t>DETALLE VAGLO</t>
  </si>
  <si>
    <t>P. ABIERAS IMPORTE</t>
  </si>
  <si>
    <t>P. ABIERTAS DOCUMENTO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</si>
  <si>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</si>
  <si>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</si>
  <si>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</si>
  <si>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</si>
  <si>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</si>
  <si>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</si>
  <si>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</si>
  <si>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</si>
  <si>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</si>
  <si>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</si>
  <si>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</si>
  <si>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</si>
  <si>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</si>
  <si>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</si>
  <si>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</si>
  <si>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</si>
  <si>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</si>
  <si>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</si>
  <si>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</si>
  <si>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</si>
  <si>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</si>
  <si>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</si>
  <si>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</si>
  <si>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</si>
  <si>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</si>
  <si>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</si>
  <si>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</si>
  <si>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</si>
  <si>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</si>
  <si>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SERANEST PHARMA</t>
  </si>
  <si>
    <t>F004</t>
  </si>
  <si>
    <t>F004_5947</t>
  </si>
  <si>
    <t>830123305_F004_5947</t>
  </si>
  <si>
    <t>FE</t>
  </si>
  <si>
    <t>B)Factura sin saldo ERP</t>
  </si>
  <si>
    <t>Diferente_Alfa</t>
  </si>
  <si>
    <t>F004_5948</t>
  </si>
  <si>
    <t>830123305_F004_5948</t>
  </si>
  <si>
    <t>F004_6150</t>
  </si>
  <si>
    <t>830123305_F004_6150</t>
  </si>
  <si>
    <t>F004_6151</t>
  </si>
  <si>
    <t>830123305_F004_6151</t>
  </si>
  <si>
    <t>F004_6401</t>
  </si>
  <si>
    <t>830123305_F004_6401</t>
  </si>
  <si>
    <t>F004_6402</t>
  </si>
  <si>
    <t>830123305_F004_6402</t>
  </si>
  <si>
    <t>FOR-CSA-018</t>
  </si>
  <si>
    <t>HOJA 1 DE 1</t>
  </si>
  <si>
    <t>RESUMEN DE CARTERA REVISADA POR LA EPS</t>
  </si>
  <si>
    <t>VERSION 1</t>
  </si>
  <si>
    <t>SANTIAGO DE CALI , AGOSTO 29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</si>
  <si>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</si>
  <si>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</si>
  <si>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</si>
  <si>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</si>
  <si>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</si>
  <si>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</si>
  <si>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</si>
  <si>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</si>
  <si>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</si>
  <si>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</si>
  <si>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</si>
  <si>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</si>
  <si>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</si>
  <si>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</si>
  <si>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</si>
  <si>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</si>
  <si>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</si>
  <si>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</si>
  <si>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</si>
  <si>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</si>
  <si>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</si>
  <si>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SERANEST PHARMA</t>
  </si>
  <si>
    <t>NIT: 830123305</t>
  </si>
  <si>
    <t>FACTURA PENDIENTE EN PROGRAMACIÓN DE PAGO</t>
  </si>
  <si>
    <t>FACTURA CANCELADA</t>
  </si>
  <si>
    <t>23.08.2022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</si>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</sst>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;[Red]&quot;$&quot;\ #,##0"/>
    <numFmt numFmtId="167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0" fillId="0" borderId="1" xfId="0" pivotButton="1" applyBorder="1" applyAlignment="1">
      <alignment horizontal="center"/>
    </xf>
    <xf numFmtId="0" fontId="0" fillId="0" borderId="0" xfId="0" applyAlignment="1">
      <alignment horizontal="center" wrapText="1"/>
    </xf>
  </cellXfs>
  <cellStyles count="3">
    <cellStyle name="Millares" xfId="1" builtinId="3"/>
    <cellStyle name="Normal" xfId="0" builtinId="0"/>
    <cellStyle name="Normal 2 2" xfId="2"/>
  </cellStyles>
  <dxfs count="47"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35" formatCode="_-* #,##0.00_-;\-* #,##0.0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11</xdr:col>
      <xdr:colOff>408478</xdr:colOff>
      <xdr:row>19</xdr:row>
      <xdr:rowOff>47167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0"/>
          <a:ext cx="8771428" cy="3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2.469364351855" createdVersion="5" refreshedVersion="5" minRefreshableVersion="3" recordCount="6">
  <cacheSource type="worksheet">
    <worksheetSource ref="A2:AV8" sheet="ESTADO DE CADA FACTURA"/>
  </cacheSource>
  <cacheFields count="48">
    <cacheField name="NIT IPS" numFmtId="0">
      <sharedItems containsSemiMixedTypes="0" containsString="0" containsNumber="1" containsInteger="1" minValue="830123305" maxValue="83012330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947" maxValue="640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947" maxValue="6402"/>
    </cacheField>
    <cacheField name="FECHA FACT IPS" numFmtId="14">
      <sharedItems containsSemiMixedTypes="0" containsNonDate="0" containsDate="1" containsString="0" minDate="2022-05-09T00:00:00" maxDate="2022-07-15T00:00:00"/>
    </cacheField>
    <cacheField name="VALOR FACT IPS" numFmtId="164">
      <sharedItems containsSemiMixedTypes="0" containsString="0" containsNumber="1" containsInteger="1" minValue="2612000" maxValue="17180000"/>
    </cacheField>
    <cacheField name="SALDO FACT IPS" numFmtId="164">
      <sharedItems containsSemiMixedTypes="0" containsString="0" containsNumber="1" containsInteger="1" minValue="2612000" maxValue="17180000"/>
    </cacheField>
    <cacheField name="OBSERVACION SASS" numFmtId="0">
      <sharedItems/>
    </cacheField>
    <cacheField name="ESTADO EPS AGOSTO 29" numFmtId="0">
      <sharedItems count="2">
        <s v="FACTURA CANCELADA"/>
        <s v="FACTURA PENDIENTE EN PROGRAMACIÓN DE PAG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. ABIERAS IMPORTE" numFmtId="0">
      <sharedItems containsString="0" containsBlank="1" containsNumber="1" containsInteger="1" minValue="2546700" maxValue="16750500"/>
    </cacheField>
    <cacheField name="P. ABIERTAS DOCUMENTO" numFmtId="0">
      <sharedItems containsString="0" containsBlank="1" containsNumber="1" containsInteger="1" minValue="1222082105" maxValue="1222082106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2612000" maxValue="171800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2612000" maxValue="171800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167505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6572" maxValue="2201276572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5-09T00:00:00" maxDate="2022-07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530" maxValue="20220830"/>
    </cacheField>
    <cacheField name="F RAD SASS" numFmtId="0">
      <sharedItems containsSemiMixedTypes="0" containsString="0" containsNumber="1" containsInteger="1" minValue="20220517" maxValue="20220801"/>
    </cacheField>
    <cacheField name="VALOR REPORTADO CRICULAR 030" numFmtId="164">
      <sharedItems containsSemiMixedTypes="0" containsString="0" containsNumber="1" containsInteger="1" minValue="2612000" maxValue="171800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30123305"/>
    <s v="SERANEST PHARMA"/>
    <s v="F004"/>
    <n v="5947"/>
    <s v="F004_5947"/>
    <s v="830123305_F004_5947"/>
    <s v="FE"/>
    <n v="5947"/>
    <d v="2022-05-09T00:00:00"/>
    <n v="2612000"/>
    <n v="2612000"/>
    <s v="B)Factura sin saldo ERP"/>
    <x v="0"/>
    <m/>
    <m/>
    <n v="0"/>
    <m/>
    <m/>
    <m/>
    <m/>
    <m/>
    <s v="Diferente_Alfa"/>
    <n v="2612000"/>
    <n v="0"/>
    <n v="0"/>
    <n v="0"/>
    <n v="2612000"/>
    <n v="0"/>
    <m/>
    <n v="0"/>
    <m/>
    <n v="0"/>
    <n v="2546700"/>
    <n v="0"/>
    <n v="2201276572"/>
    <s v="23.08.2022"/>
    <n v="0"/>
    <d v="2022-05-09T00:00:00"/>
    <m/>
    <n v="2"/>
    <m/>
    <m/>
    <n v="1"/>
    <n v="20220530"/>
    <n v="20220520"/>
    <n v="2612000"/>
    <n v="0"/>
    <m/>
  </r>
  <r>
    <n v="830123305"/>
    <s v="SERANEST PHARMA"/>
    <s v="F004"/>
    <n v="5948"/>
    <s v="F004_5948"/>
    <s v="830123305_F004_5948"/>
    <s v="FE"/>
    <n v="5948"/>
    <d v="2022-05-09T00:00:00"/>
    <n v="17180000"/>
    <n v="17180000"/>
    <s v="B)Factura sin saldo ERP"/>
    <x v="0"/>
    <m/>
    <m/>
    <n v="0"/>
    <m/>
    <m/>
    <m/>
    <m/>
    <m/>
    <s v="Diferente_Alfa"/>
    <n v="17180000"/>
    <n v="0"/>
    <n v="0"/>
    <n v="0"/>
    <n v="17180000"/>
    <n v="0"/>
    <m/>
    <n v="0"/>
    <m/>
    <n v="0"/>
    <n v="16750500"/>
    <n v="0"/>
    <n v="2201276572"/>
    <s v="23.08.2022"/>
    <n v="0"/>
    <d v="2022-05-09T00:00:00"/>
    <m/>
    <n v="2"/>
    <m/>
    <m/>
    <n v="1"/>
    <n v="20220530"/>
    <n v="20220517"/>
    <n v="17180000"/>
    <n v="0"/>
    <m/>
  </r>
  <r>
    <n v="830123305"/>
    <s v="SERANEST PHARMA"/>
    <s v="F004"/>
    <n v="6150"/>
    <s v="F004_6150"/>
    <s v="830123305_F004_6150"/>
    <s v="FE"/>
    <n v="6150"/>
    <d v="2022-06-03T00:00:00"/>
    <n v="2612000"/>
    <n v="2612000"/>
    <s v="B)Factura sin saldo ERP"/>
    <x v="0"/>
    <m/>
    <m/>
    <n v="0"/>
    <m/>
    <m/>
    <m/>
    <m/>
    <m/>
    <s v="Diferente_Alfa"/>
    <n v="2612000"/>
    <n v="0"/>
    <n v="0"/>
    <n v="0"/>
    <n v="2612000"/>
    <n v="0"/>
    <m/>
    <n v="0"/>
    <m/>
    <n v="0"/>
    <n v="2546700"/>
    <n v="0"/>
    <n v="2201276572"/>
    <s v="23.08.2022"/>
    <n v="0"/>
    <d v="2022-06-03T00:00:00"/>
    <m/>
    <n v="2"/>
    <m/>
    <m/>
    <n v="1"/>
    <n v="20220630"/>
    <n v="20220621"/>
    <n v="2612000"/>
    <n v="0"/>
    <m/>
  </r>
  <r>
    <n v="830123305"/>
    <s v="SERANEST PHARMA"/>
    <s v="F004"/>
    <n v="6151"/>
    <s v="F004_6151"/>
    <s v="830123305_F004_6151"/>
    <s v="FE"/>
    <n v="6151"/>
    <d v="2022-06-03T00:00:00"/>
    <n v="17180000"/>
    <n v="17180000"/>
    <s v="B)Factura sin saldo ERP"/>
    <x v="0"/>
    <m/>
    <m/>
    <n v="0"/>
    <m/>
    <m/>
    <m/>
    <m/>
    <m/>
    <s v="Diferente_Alfa"/>
    <n v="17180000"/>
    <n v="0"/>
    <n v="0"/>
    <n v="0"/>
    <n v="17180000"/>
    <n v="0"/>
    <m/>
    <n v="0"/>
    <m/>
    <n v="0"/>
    <n v="16750500"/>
    <n v="0"/>
    <n v="2201276572"/>
    <s v="23.08.2022"/>
    <n v="0"/>
    <d v="2022-06-03T00:00:00"/>
    <m/>
    <n v="2"/>
    <m/>
    <m/>
    <n v="1"/>
    <n v="20220730"/>
    <n v="20220711"/>
    <n v="17180000"/>
    <n v="0"/>
    <m/>
  </r>
  <r>
    <n v="830123305"/>
    <s v="SERANEST PHARMA"/>
    <s v="F004"/>
    <n v="6401"/>
    <s v="F004_6401"/>
    <s v="830123305_F004_6401"/>
    <s v="FE"/>
    <n v="6401"/>
    <d v="2022-07-14T00:00:00"/>
    <n v="17180000"/>
    <n v="17180000"/>
    <s v="B)Factura sin saldo ERP"/>
    <x v="1"/>
    <m/>
    <m/>
    <n v="0"/>
    <m/>
    <n v="16750500"/>
    <n v="1222082105"/>
    <m/>
    <m/>
    <s v="Diferente_Alfa"/>
    <n v="17180000"/>
    <n v="0"/>
    <n v="0"/>
    <n v="0"/>
    <n v="17180000"/>
    <n v="0"/>
    <m/>
    <n v="0"/>
    <m/>
    <n v="0"/>
    <n v="0"/>
    <n v="0"/>
    <m/>
    <m/>
    <n v="0"/>
    <d v="2022-07-14T00:00:00"/>
    <m/>
    <n v="2"/>
    <m/>
    <m/>
    <n v="1"/>
    <n v="20220730"/>
    <n v="20220716"/>
    <n v="17180000"/>
    <n v="0"/>
    <m/>
  </r>
  <r>
    <n v="830123305"/>
    <s v="SERANEST PHARMA"/>
    <s v="F004"/>
    <n v="6402"/>
    <s v="F004_6402"/>
    <s v="830123305_F004_6402"/>
    <s v="FE"/>
    <n v="6402"/>
    <d v="2022-07-14T00:00:00"/>
    <n v="2612000"/>
    <n v="2612000"/>
    <s v="B)Factura sin saldo ERP"/>
    <x v="1"/>
    <m/>
    <m/>
    <n v="0"/>
    <m/>
    <n v="2546700"/>
    <n v="1222082106"/>
    <m/>
    <m/>
    <s v="Diferente_Alfa"/>
    <n v="2612000"/>
    <n v="0"/>
    <n v="0"/>
    <n v="0"/>
    <n v="2612000"/>
    <n v="0"/>
    <m/>
    <n v="0"/>
    <m/>
    <n v="0"/>
    <n v="0"/>
    <n v="0"/>
    <m/>
    <m/>
    <n v="0"/>
    <d v="2022-07-14T00:00:00"/>
    <m/>
    <n v="2"/>
    <m/>
    <m/>
    <n v="1"/>
    <n v="20220830"/>
    <n v="20220801"/>
    <n v="2612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4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1"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2" type="button" dataOnly="0" labelOnly="1" outline="0" axis="axisRow" fieldPosition="0"/>
    </format>
    <format dxfId="43">
      <pivotArea dataOnly="0" labelOnly="1" fieldPosition="0">
        <references count="1">
          <reference field="12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M4" sqref="M4"/>
    </sheetView>
  </sheetViews>
  <sheetFormatPr baseColWidth="10" defaultRowHeight="15" x14ac:dyDescent="0.25"/>
  <cols>
    <col min="12" max="12" width="9.42578125" customWidth="1"/>
  </cols>
  <sheetData>
    <row r="1" spans="1:12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2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2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</row>
    <row r="15" spans="1:12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</row>
    <row r="16" spans="1:12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</row>
    <row r="20" spans="1:12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</sheetData>
  <mergeCells count="1">
    <mergeCell ref="A1:L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workbookViewId="0">
      <selection activeCell="E14" sqref="E14"/>
    </sheetView>
  </sheetViews>
  <sheetFormatPr baseColWidth="10" defaultRowHeight="15" x14ac:dyDescent="0.25"/>
  <cols>
    <col min="2" max="2" width="18.28515625" bestFit="1" customWidth="1"/>
    <col min="3" max="3" width="7.42578125" bestFit="1" customWidth="1"/>
    <col min="4" max="4" width="9.28515625" bestFit="1" customWidth="1"/>
    <col min="6" max="6" width="20.140625" bestFit="1" customWidth="1"/>
    <col min="7" max="7" width="8" bestFit="1" customWidth="1"/>
    <col min="10" max="11" width="14.140625" bestFit="1" customWidth="1"/>
    <col min="13" max="13" width="47" bestFit="1" customWidth="1"/>
    <col min="18" max="18" width="15.7109375" customWidth="1"/>
  </cols>
  <sheetData>
    <row r="1" spans="1:48" x14ac:dyDescent="0.25">
      <c r="J1" s="10">
        <f>SUBTOTAL(9,J3:J8)</f>
        <v>59376000</v>
      </c>
      <c r="K1" s="10">
        <f>SUBTOTAL(9,K3:K8)</f>
        <v>59376000</v>
      </c>
    </row>
    <row r="2" spans="1:48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5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3" t="s">
        <v>31</v>
      </c>
      <c r="AG2" s="5" t="s">
        <v>32</v>
      </c>
      <c r="AH2" s="5" t="s">
        <v>33</v>
      </c>
      <c r="AI2" s="4" t="s">
        <v>34</v>
      </c>
      <c r="AJ2" s="4" t="s">
        <v>35</v>
      </c>
      <c r="AK2" s="5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3" t="s">
        <v>45</v>
      </c>
      <c r="AU2" s="3" t="s">
        <v>46</v>
      </c>
      <c r="AV2" s="1" t="s">
        <v>47</v>
      </c>
    </row>
    <row r="3" spans="1:48" x14ac:dyDescent="0.25">
      <c r="A3" s="7">
        <v>830123305</v>
      </c>
      <c r="B3" s="7" t="s">
        <v>48</v>
      </c>
      <c r="C3" s="7" t="s">
        <v>49</v>
      </c>
      <c r="D3" s="7">
        <v>5947</v>
      </c>
      <c r="E3" s="7" t="s">
        <v>50</v>
      </c>
      <c r="F3" s="7" t="s">
        <v>51</v>
      </c>
      <c r="G3" s="7" t="s">
        <v>52</v>
      </c>
      <c r="H3" s="7">
        <v>5947</v>
      </c>
      <c r="I3" s="8">
        <v>44690</v>
      </c>
      <c r="J3" s="9">
        <v>2612000</v>
      </c>
      <c r="K3" s="9">
        <v>2612000</v>
      </c>
      <c r="L3" s="7" t="s">
        <v>53</v>
      </c>
      <c r="M3" s="7" t="s">
        <v>94</v>
      </c>
      <c r="N3" s="7"/>
      <c r="O3" s="7"/>
      <c r="P3" s="9">
        <v>0</v>
      </c>
      <c r="Q3" s="7"/>
      <c r="R3" s="7"/>
      <c r="S3" s="7"/>
      <c r="T3" s="7"/>
      <c r="U3" s="7"/>
      <c r="V3" s="9" t="s">
        <v>54</v>
      </c>
      <c r="W3" s="9">
        <v>2612000</v>
      </c>
      <c r="X3" s="9">
        <v>0</v>
      </c>
      <c r="Y3" s="9">
        <v>0</v>
      </c>
      <c r="Z3" s="9">
        <v>0</v>
      </c>
      <c r="AA3" s="9">
        <v>2612000</v>
      </c>
      <c r="AB3" s="9">
        <v>0</v>
      </c>
      <c r="AC3" s="7"/>
      <c r="AD3" s="9">
        <v>0</v>
      </c>
      <c r="AE3" s="7"/>
      <c r="AF3" s="9">
        <v>0</v>
      </c>
      <c r="AG3" s="9">
        <v>2546700</v>
      </c>
      <c r="AH3" s="9">
        <v>0</v>
      </c>
      <c r="AI3" s="7">
        <v>2201276572</v>
      </c>
      <c r="AJ3" s="7" t="s">
        <v>95</v>
      </c>
      <c r="AK3" s="9">
        <v>0</v>
      </c>
      <c r="AL3" s="8">
        <v>44690</v>
      </c>
      <c r="AM3" s="7"/>
      <c r="AN3" s="7">
        <v>2</v>
      </c>
      <c r="AO3" s="7"/>
      <c r="AP3" s="7"/>
      <c r="AQ3" s="7">
        <v>1</v>
      </c>
      <c r="AR3" s="7">
        <v>20220530</v>
      </c>
      <c r="AS3" s="7">
        <v>20220520</v>
      </c>
      <c r="AT3" s="9">
        <v>2612000</v>
      </c>
      <c r="AU3" s="9">
        <v>0</v>
      </c>
      <c r="AV3" s="7"/>
    </row>
    <row r="4" spans="1:48" x14ac:dyDescent="0.25">
      <c r="A4" s="7">
        <v>830123305</v>
      </c>
      <c r="B4" s="7" t="s">
        <v>48</v>
      </c>
      <c r="C4" s="7" t="s">
        <v>49</v>
      </c>
      <c r="D4" s="7">
        <v>5948</v>
      </c>
      <c r="E4" s="7" t="s">
        <v>55</v>
      </c>
      <c r="F4" s="7" t="s">
        <v>56</v>
      </c>
      <c r="G4" s="7" t="s">
        <v>52</v>
      </c>
      <c r="H4" s="7">
        <v>5948</v>
      </c>
      <c r="I4" s="8">
        <v>44690</v>
      </c>
      <c r="J4" s="9">
        <v>17180000</v>
      </c>
      <c r="K4" s="9">
        <v>17180000</v>
      </c>
      <c r="L4" s="7" t="s">
        <v>53</v>
      </c>
      <c r="M4" s="7" t="s">
        <v>94</v>
      </c>
      <c r="N4" s="7"/>
      <c r="O4" s="7"/>
      <c r="P4" s="9">
        <v>0</v>
      </c>
      <c r="Q4" s="7"/>
      <c r="R4" s="7"/>
      <c r="S4" s="7"/>
      <c r="T4" s="7"/>
      <c r="U4" s="7"/>
      <c r="V4" s="9" t="s">
        <v>54</v>
      </c>
      <c r="W4" s="9">
        <v>17180000</v>
      </c>
      <c r="X4" s="9">
        <v>0</v>
      </c>
      <c r="Y4" s="9">
        <v>0</v>
      </c>
      <c r="Z4" s="9">
        <v>0</v>
      </c>
      <c r="AA4" s="9">
        <v>17180000</v>
      </c>
      <c r="AB4" s="9">
        <v>0</v>
      </c>
      <c r="AC4" s="7"/>
      <c r="AD4" s="9">
        <v>0</v>
      </c>
      <c r="AE4" s="7"/>
      <c r="AF4" s="9">
        <v>0</v>
      </c>
      <c r="AG4" s="9">
        <v>16750500</v>
      </c>
      <c r="AH4" s="9">
        <v>0</v>
      </c>
      <c r="AI4" s="7">
        <v>2201276572</v>
      </c>
      <c r="AJ4" s="7" t="s">
        <v>95</v>
      </c>
      <c r="AK4" s="9">
        <v>0</v>
      </c>
      <c r="AL4" s="8">
        <v>44690</v>
      </c>
      <c r="AM4" s="7"/>
      <c r="AN4" s="7">
        <v>2</v>
      </c>
      <c r="AO4" s="7"/>
      <c r="AP4" s="7"/>
      <c r="AQ4" s="7">
        <v>1</v>
      </c>
      <c r="AR4" s="7">
        <v>20220530</v>
      </c>
      <c r="AS4" s="7">
        <v>20220517</v>
      </c>
      <c r="AT4" s="9">
        <v>17180000</v>
      </c>
      <c r="AU4" s="9">
        <v>0</v>
      </c>
      <c r="AV4" s="7"/>
    </row>
    <row r="5" spans="1:48" x14ac:dyDescent="0.25">
      <c r="A5" s="7">
        <v>830123305</v>
      </c>
      <c r="B5" s="7" t="s">
        <v>48</v>
      </c>
      <c r="C5" s="7" t="s">
        <v>49</v>
      </c>
      <c r="D5" s="7">
        <v>6150</v>
      </c>
      <c r="E5" s="7" t="s">
        <v>57</v>
      </c>
      <c r="F5" s="7" t="s">
        <v>58</v>
      </c>
      <c r="G5" s="7" t="s">
        <v>52</v>
      </c>
      <c r="H5" s="7">
        <v>6150</v>
      </c>
      <c r="I5" s="8">
        <v>44715</v>
      </c>
      <c r="J5" s="9">
        <v>2612000</v>
      </c>
      <c r="K5" s="9">
        <v>2612000</v>
      </c>
      <c r="L5" s="7" t="s">
        <v>53</v>
      </c>
      <c r="M5" s="7" t="s">
        <v>94</v>
      </c>
      <c r="N5" s="7"/>
      <c r="O5" s="7"/>
      <c r="P5" s="9">
        <v>0</v>
      </c>
      <c r="Q5" s="7"/>
      <c r="R5" s="7"/>
      <c r="S5" s="7"/>
      <c r="T5" s="7"/>
      <c r="U5" s="7"/>
      <c r="V5" s="9" t="s">
        <v>54</v>
      </c>
      <c r="W5" s="9">
        <v>2612000</v>
      </c>
      <c r="X5" s="9">
        <v>0</v>
      </c>
      <c r="Y5" s="9">
        <v>0</v>
      </c>
      <c r="Z5" s="9">
        <v>0</v>
      </c>
      <c r="AA5" s="9">
        <v>2612000</v>
      </c>
      <c r="AB5" s="9">
        <v>0</v>
      </c>
      <c r="AC5" s="7"/>
      <c r="AD5" s="9">
        <v>0</v>
      </c>
      <c r="AE5" s="7"/>
      <c r="AF5" s="9">
        <v>0</v>
      </c>
      <c r="AG5" s="9">
        <v>2546700</v>
      </c>
      <c r="AH5" s="9">
        <v>0</v>
      </c>
      <c r="AI5" s="7">
        <v>2201276572</v>
      </c>
      <c r="AJ5" s="7" t="s">
        <v>95</v>
      </c>
      <c r="AK5" s="9">
        <v>0</v>
      </c>
      <c r="AL5" s="8">
        <v>44715</v>
      </c>
      <c r="AM5" s="7"/>
      <c r="AN5" s="7">
        <v>2</v>
      </c>
      <c r="AO5" s="7"/>
      <c r="AP5" s="7"/>
      <c r="AQ5" s="7">
        <v>1</v>
      </c>
      <c r="AR5" s="7">
        <v>20220630</v>
      </c>
      <c r="AS5" s="7">
        <v>20220621</v>
      </c>
      <c r="AT5" s="9">
        <v>2612000</v>
      </c>
      <c r="AU5" s="9">
        <v>0</v>
      </c>
      <c r="AV5" s="7"/>
    </row>
    <row r="6" spans="1:48" x14ac:dyDescent="0.25">
      <c r="A6" s="7">
        <v>830123305</v>
      </c>
      <c r="B6" s="7" t="s">
        <v>48</v>
      </c>
      <c r="C6" s="7" t="s">
        <v>49</v>
      </c>
      <c r="D6" s="7">
        <v>6151</v>
      </c>
      <c r="E6" s="7" t="s">
        <v>59</v>
      </c>
      <c r="F6" s="7" t="s">
        <v>60</v>
      </c>
      <c r="G6" s="7" t="s">
        <v>52</v>
      </c>
      <c r="H6" s="7">
        <v>6151</v>
      </c>
      <c r="I6" s="8">
        <v>44715</v>
      </c>
      <c r="J6" s="9">
        <v>17180000</v>
      </c>
      <c r="K6" s="9">
        <v>17180000</v>
      </c>
      <c r="L6" s="7" t="s">
        <v>53</v>
      </c>
      <c r="M6" s="7" t="s">
        <v>94</v>
      </c>
      <c r="N6" s="7"/>
      <c r="O6" s="7"/>
      <c r="P6" s="9">
        <v>0</v>
      </c>
      <c r="Q6" s="7"/>
      <c r="R6" s="7"/>
      <c r="S6" s="7"/>
      <c r="T6" s="7"/>
      <c r="U6" s="7"/>
      <c r="V6" s="9" t="s">
        <v>54</v>
      </c>
      <c r="W6" s="9">
        <v>17180000</v>
      </c>
      <c r="X6" s="9">
        <v>0</v>
      </c>
      <c r="Y6" s="9">
        <v>0</v>
      </c>
      <c r="Z6" s="9">
        <v>0</v>
      </c>
      <c r="AA6" s="9">
        <v>17180000</v>
      </c>
      <c r="AB6" s="9">
        <v>0</v>
      </c>
      <c r="AC6" s="7"/>
      <c r="AD6" s="9">
        <v>0</v>
      </c>
      <c r="AE6" s="7"/>
      <c r="AF6" s="9">
        <v>0</v>
      </c>
      <c r="AG6" s="9">
        <v>16750500</v>
      </c>
      <c r="AH6" s="9">
        <v>0</v>
      </c>
      <c r="AI6" s="7">
        <v>2201276572</v>
      </c>
      <c r="AJ6" s="7" t="s">
        <v>95</v>
      </c>
      <c r="AK6" s="9">
        <v>0</v>
      </c>
      <c r="AL6" s="8">
        <v>44715</v>
      </c>
      <c r="AM6" s="7"/>
      <c r="AN6" s="7">
        <v>2</v>
      </c>
      <c r="AO6" s="7"/>
      <c r="AP6" s="7"/>
      <c r="AQ6" s="7">
        <v>1</v>
      </c>
      <c r="AR6" s="7">
        <v>20220730</v>
      </c>
      <c r="AS6" s="7">
        <v>20220711</v>
      </c>
      <c r="AT6" s="9">
        <v>17180000</v>
      </c>
      <c r="AU6" s="9">
        <v>0</v>
      </c>
      <c r="AV6" s="7"/>
    </row>
    <row r="7" spans="1:48" x14ac:dyDescent="0.25">
      <c r="A7" s="7">
        <v>830123305</v>
      </c>
      <c r="B7" s="7" t="s">
        <v>48</v>
      </c>
      <c r="C7" s="7" t="s">
        <v>49</v>
      </c>
      <c r="D7" s="7">
        <v>6401</v>
      </c>
      <c r="E7" s="7" t="s">
        <v>61</v>
      </c>
      <c r="F7" s="7" t="s">
        <v>62</v>
      </c>
      <c r="G7" s="7" t="s">
        <v>52</v>
      </c>
      <c r="H7" s="7">
        <v>6401</v>
      </c>
      <c r="I7" s="8">
        <v>44756</v>
      </c>
      <c r="J7" s="9">
        <v>17180000</v>
      </c>
      <c r="K7" s="9">
        <v>17180000</v>
      </c>
      <c r="L7" s="7" t="s">
        <v>53</v>
      </c>
      <c r="M7" s="7" t="s">
        <v>93</v>
      </c>
      <c r="N7" s="7"/>
      <c r="O7" s="7"/>
      <c r="P7" s="9">
        <v>0</v>
      </c>
      <c r="Q7" s="7"/>
      <c r="R7" s="9">
        <v>16750500</v>
      </c>
      <c r="S7" s="7">
        <v>1222082105</v>
      </c>
      <c r="T7" s="7"/>
      <c r="U7" s="7"/>
      <c r="V7" s="9" t="s">
        <v>54</v>
      </c>
      <c r="W7" s="9">
        <v>17180000</v>
      </c>
      <c r="X7" s="9">
        <v>0</v>
      </c>
      <c r="Y7" s="9">
        <v>0</v>
      </c>
      <c r="Z7" s="9">
        <v>0</v>
      </c>
      <c r="AA7" s="9">
        <v>17180000</v>
      </c>
      <c r="AB7" s="9">
        <v>0</v>
      </c>
      <c r="AC7" s="7"/>
      <c r="AD7" s="9">
        <v>0</v>
      </c>
      <c r="AE7" s="7"/>
      <c r="AF7" s="9">
        <v>0</v>
      </c>
      <c r="AG7" s="9">
        <v>0</v>
      </c>
      <c r="AH7" s="9">
        <v>0</v>
      </c>
      <c r="AI7" s="7"/>
      <c r="AJ7" s="7"/>
      <c r="AK7" s="9">
        <v>0</v>
      </c>
      <c r="AL7" s="8">
        <v>44756</v>
      </c>
      <c r="AM7" s="7"/>
      <c r="AN7" s="7">
        <v>2</v>
      </c>
      <c r="AO7" s="7"/>
      <c r="AP7" s="7"/>
      <c r="AQ7" s="7">
        <v>1</v>
      </c>
      <c r="AR7" s="7">
        <v>20220730</v>
      </c>
      <c r="AS7" s="7">
        <v>20220716</v>
      </c>
      <c r="AT7" s="9">
        <v>17180000</v>
      </c>
      <c r="AU7" s="9">
        <v>0</v>
      </c>
      <c r="AV7" s="7"/>
    </row>
    <row r="8" spans="1:48" x14ac:dyDescent="0.25">
      <c r="A8" s="7">
        <v>830123305</v>
      </c>
      <c r="B8" s="7" t="s">
        <v>48</v>
      </c>
      <c r="C8" s="7" t="s">
        <v>49</v>
      </c>
      <c r="D8" s="7">
        <v>6402</v>
      </c>
      <c r="E8" s="7" t="s">
        <v>63</v>
      </c>
      <c r="F8" s="7" t="s">
        <v>64</v>
      </c>
      <c r="G8" s="7" t="s">
        <v>52</v>
      </c>
      <c r="H8" s="7">
        <v>6402</v>
      </c>
      <c r="I8" s="8">
        <v>44756</v>
      </c>
      <c r="J8" s="9">
        <v>2612000</v>
      </c>
      <c r="K8" s="9">
        <v>2612000</v>
      </c>
      <c r="L8" s="7" t="s">
        <v>53</v>
      </c>
      <c r="M8" s="7" t="s">
        <v>93</v>
      </c>
      <c r="N8" s="7"/>
      <c r="O8" s="7"/>
      <c r="P8" s="9">
        <v>0</v>
      </c>
      <c r="Q8" s="7"/>
      <c r="R8" s="52">
        <v>2546700</v>
      </c>
      <c r="S8" s="7">
        <v>1222082106</v>
      </c>
      <c r="T8" s="7"/>
      <c r="U8" s="7"/>
      <c r="V8" s="9" t="s">
        <v>54</v>
      </c>
      <c r="W8" s="9">
        <v>2612000</v>
      </c>
      <c r="X8" s="9">
        <v>0</v>
      </c>
      <c r="Y8" s="9">
        <v>0</v>
      </c>
      <c r="Z8" s="9">
        <v>0</v>
      </c>
      <c r="AA8" s="9">
        <v>2612000</v>
      </c>
      <c r="AB8" s="9">
        <v>0</v>
      </c>
      <c r="AC8" s="7"/>
      <c r="AD8" s="9">
        <v>0</v>
      </c>
      <c r="AE8" s="7"/>
      <c r="AF8" s="9">
        <v>0</v>
      </c>
      <c r="AG8" s="9">
        <v>0</v>
      </c>
      <c r="AH8" s="9">
        <v>0</v>
      </c>
      <c r="AI8" s="7"/>
      <c r="AJ8" s="7"/>
      <c r="AK8" s="9">
        <v>0</v>
      </c>
      <c r="AL8" s="8">
        <v>44756</v>
      </c>
      <c r="AM8" s="7"/>
      <c r="AN8" s="7">
        <v>2</v>
      </c>
      <c r="AO8" s="7"/>
      <c r="AP8" s="7"/>
      <c r="AQ8" s="7">
        <v>1</v>
      </c>
      <c r="AR8" s="7">
        <v>20220830</v>
      </c>
      <c r="AS8" s="7">
        <v>20220801</v>
      </c>
      <c r="AT8" s="9">
        <v>2612000</v>
      </c>
      <c r="AU8" s="9">
        <v>0</v>
      </c>
      <c r="AV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3.5703125" bestFit="1" customWidth="1"/>
  </cols>
  <sheetData>
    <row r="3" spans="1:3" x14ac:dyDescent="0.25">
      <c r="A3" s="57" t="s">
        <v>97</v>
      </c>
      <c r="B3" s="54" t="s">
        <v>98</v>
      </c>
      <c r="C3" s="7" t="s">
        <v>99</v>
      </c>
    </row>
    <row r="4" spans="1:3" x14ac:dyDescent="0.25">
      <c r="A4" s="53" t="s">
        <v>94</v>
      </c>
      <c r="B4" s="55">
        <v>4</v>
      </c>
      <c r="C4" s="56">
        <v>39584000</v>
      </c>
    </row>
    <row r="5" spans="1:3" x14ac:dyDescent="0.25">
      <c r="A5" s="53" t="s">
        <v>93</v>
      </c>
      <c r="B5" s="55">
        <v>2</v>
      </c>
      <c r="C5" s="56">
        <v>19792000</v>
      </c>
    </row>
    <row r="6" spans="1:3" x14ac:dyDescent="0.25">
      <c r="A6" s="54" t="s">
        <v>96</v>
      </c>
      <c r="B6" s="55">
        <v>6</v>
      </c>
      <c r="C6" s="56">
        <v>59376000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65</v>
      </c>
      <c r="E2" s="15"/>
      <c r="F2" s="15"/>
      <c r="G2" s="15"/>
      <c r="H2" s="15"/>
      <c r="I2" s="16"/>
      <c r="J2" s="17" t="s">
        <v>66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67</v>
      </c>
      <c r="E4" s="15"/>
      <c r="F4" s="15"/>
      <c r="G4" s="15"/>
      <c r="H4" s="15"/>
      <c r="I4" s="16"/>
      <c r="J4" s="17" t="s">
        <v>68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69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91</v>
      </c>
      <c r="J12" s="31"/>
    </row>
    <row r="13" spans="2:10" x14ac:dyDescent="0.2">
      <c r="B13" s="30"/>
      <c r="C13" s="11" t="s">
        <v>92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70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71</v>
      </c>
      <c r="D17" s="32"/>
      <c r="H17" s="35" t="s">
        <v>72</v>
      </c>
      <c r="I17" s="35" t="s">
        <v>73</v>
      </c>
      <c r="J17" s="31"/>
    </row>
    <row r="18" spans="2:10" x14ac:dyDescent="0.2">
      <c r="B18" s="30"/>
      <c r="C18" s="33" t="s">
        <v>74</v>
      </c>
      <c r="D18" s="33"/>
      <c r="E18" s="33"/>
      <c r="F18" s="33"/>
      <c r="H18" s="36">
        <v>6</v>
      </c>
      <c r="I18" s="37">
        <v>59376000</v>
      </c>
      <c r="J18" s="31"/>
    </row>
    <row r="19" spans="2:10" x14ac:dyDescent="0.2">
      <c r="B19" s="30"/>
      <c r="C19" s="11" t="s">
        <v>75</v>
      </c>
      <c r="H19" s="38">
        <v>4</v>
      </c>
      <c r="I19" s="39">
        <v>39584000</v>
      </c>
      <c r="J19" s="31"/>
    </row>
    <row r="20" spans="2:10" x14ac:dyDescent="0.2">
      <c r="B20" s="30"/>
      <c r="C20" s="11" t="s">
        <v>76</v>
      </c>
      <c r="H20" s="38">
        <v>0</v>
      </c>
      <c r="I20" s="39">
        <v>0</v>
      </c>
      <c r="J20" s="31"/>
    </row>
    <row r="21" spans="2:10" x14ac:dyDescent="0.2">
      <c r="B21" s="30"/>
      <c r="C21" s="11" t="s">
        <v>77</v>
      </c>
      <c r="H21" s="38">
        <v>0</v>
      </c>
      <c r="I21" s="40">
        <v>0</v>
      </c>
      <c r="J21" s="31"/>
    </row>
    <row r="22" spans="2:10" x14ac:dyDescent="0.2">
      <c r="B22" s="30"/>
      <c r="C22" s="11" t="s">
        <v>78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79</v>
      </c>
      <c r="H23" s="41">
        <v>0</v>
      </c>
      <c r="I23" s="42">
        <v>0</v>
      </c>
      <c r="J23" s="31"/>
    </row>
    <row r="24" spans="2:10" x14ac:dyDescent="0.2">
      <c r="B24" s="30"/>
      <c r="C24" s="33" t="s">
        <v>80</v>
      </c>
      <c r="D24" s="33"/>
      <c r="E24" s="33"/>
      <c r="F24" s="33"/>
      <c r="H24" s="36">
        <f>H19+H20+H21+H22+H23</f>
        <v>4</v>
      </c>
      <c r="I24" s="43">
        <f>I19+I20+I21+I22+I23</f>
        <v>39584000</v>
      </c>
      <c r="J24" s="31"/>
    </row>
    <row r="25" spans="2:10" x14ac:dyDescent="0.2">
      <c r="B25" s="30"/>
      <c r="C25" s="11" t="s">
        <v>81</v>
      </c>
      <c r="H25" s="38">
        <v>2</v>
      </c>
      <c r="I25" s="39">
        <v>19792000</v>
      </c>
      <c r="J25" s="31"/>
    </row>
    <row r="26" spans="2:10" x14ac:dyDescent="0.2">
      <c r="B26" s="30"/>
      <c r="C26" s="11" t="s">
        <v>82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83</v>
      </c>
      <c r="H27" s="41">
        <v>0</v>
      </c>
      <c r="I27" s="42">
        <v>0</v>
      </c>
      <c r="J27" s="31"/>
    </row>
    <row r="28" spans="2:10" x14ac:dyDescent="0.2">
      <c r="B28" s="30"/>
      <c r="C28" s="33" t="s">
        <v>84</v>
      </c>
      <c r="D28" s="33"/>
      <c r="E28" s="33"/>
      <c r="F28" s="33"/>
      <c r="H28" s="36">
        <f>H25+H26+H27</f>
        <v>2</v>
      </c>
      <c r="I28" s="43">
        <f>I25+I26+I27</f>
        <v>19792000</v>
      </c>
      <c r="J28" s="31"/>
    </row>
    <row r="29" spans="2:10" ht="13.5" thickBot="1" x14ac:dyDescent="0.25">
      <c r="B29" s="30"/>
      <c r="C29" s="11" t="s">
        <v>85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86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87</v>
      </c>
      <c r="D32" s="33"/>
      <c r="H32" s="45">
        <f>H24+H28+H30</f>
        <v>6</v>
      </c>
      <c r="I32" s="46">
        <f>I24+I28+I30</f>
        <v>59376000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88</v>
      </c>
      <c r="H37" s="48"/>
      <c r="I37" s="47"/>
      <c r="J37" s="31"/>
    </row>
    <row r="38" spans="2:10" x14ac:dyDescent="0.2">
      <c r="B38" s="30"/>
      <c r="C38" s="47" t="s">
        <v>89</v>
      </c>
      <c r="D38" s="47"/>
      <c r="G38" s="47" t="s">
        <v>90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2022-08-29T16:03:22Z</dcterms:created>
  <dcterms:modified xsi:type="dcterms:W3CDTF">2022-08-29T16:20:56Z</dcterms:modified>
</cp:coreProperties>
</file>