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Benjamin Barney Gasca E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  <c r="H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<sst xmlns="http://schemas.openxmlformats.org/spreadsheetml/2006/main" count="194" uniqueCount="125">
  <si>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</si>
  <si>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</si>
  <si>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</si>
  <si>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</si>
  <si>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</si>
  <si>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</si>
  <si>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</si>
  <si>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</si>
  <si>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</si>
  <si>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</si>
  <si>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</si>
  <si>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</si>
  <si>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</si>
  <si>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Hospital Benjamin Barney Gasca ESE</t>
  </si>
  <si>
    <t>FE</t>
  </si>
  <si>
    <t>9964-1</t>
  </si>
  <si>
    <t>10325-1</t>
  </si>
  <si>
    <t>10373-1</t>
  </si>
  <si>
    <t>10409-1</t>
  </si>
  <si>
    <t>10431-1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</si>
  <si>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</si>
  <si>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</si>
  <si>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</si>
  <si>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</si>
  <si>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</si>
  <si>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</si>
  <si>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</si>
  <si>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</si>
  <si>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</si>
  <si>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</si>
  <si>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</si>
  <si>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</si>
  <si>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</si>
  <si>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</si>
  <si>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</si>
  <si>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</si>
  <si>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</si>
  <si>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</si>
  <si>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</si>
  <si>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</si>
  <si>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</si>
  <si>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</si>
  <si>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</si>
  <si>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</si>
  <si>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</si>
  <si>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</si>
  <si>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</si>
  <si>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</si>
  <si>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</si>
  <si>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</si>
  <si>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</si>
  <si>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</si>
  <si>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</si>
  <si>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</si>
  <si>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</si>
  <si>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</si>
  <si>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</si>
  <si>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</si>
  <si>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</si>
  <si>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</si>
  <si>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</si>
  <si>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</si>
  <si>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</si>
  <si>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</si>
  <si>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</si>
  <si>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</si>
  <si>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</si>
  <si>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</si>
  <si>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</si>
  <si>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</si>
  <si>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</si>
  <si>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</si>
  <si>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</si>
  <si>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</si>
  <si>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</si>
  <si>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</si>
  <si>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</si>
  <si>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</si>
  <si>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</si>
  <si>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</si>
  <si>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</si>
  <si>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</si>
  <si>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</si>
  <si>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</si>
  <si>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</si>
  <si>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</si>
  <si>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</si>
  <si>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</si>
  <si>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</si>
  <si>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</si>
  <si>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</si>
  <si>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</si>
  <si>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</si>
  <si>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</si>
  <si>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_9231</t>
  </si>
  <si>
    <t>A)Factura no radicada en ERP</t>
  </si>
  <si>
    <t>no_cruza</t>
  </si>
  <si>
    <t>_9458</t>
  </si>
  <si>
    <t>_9624</t>
  </si>
  <si>
    <t>_9719</t>
  </si>
  <si>
    <t>_9816</t>
  </si>
  <si>
    <t>_9854</t>
  </si>
  <si>
    <t>_9964</t>
  </si>
  <si>
    <t>FE_10325</t>
  </si>
  <si>
    <t>891380055_FE_10325</t>
  </si>
  <si>
    <t>FE_10373</t>
  </si>
  <si>
    <t>891380055_FE_10373</t>
  </si>
  <si>
    <t>FE_10409</t>
  </si>
  <si>
    <t>891380055_FE_10409</t>
  </si>
  <si>
    <t>FE_10431</t>
  </si>
  <si>
    <t>891380055_FE_10431</t>
  </si>
  <si>
    <t>891380055_9231</t>
  </si>
  <si>
    <t>891380055_9458</t>
  </si>
  <si>
    <t>891380055_9624</t>
  </si>
  <si>
    <t>891380055_9719</t>
  </si>
  <si>
    <t>891380055_9816</t>
  </si>
  <si>
    <t>891380055_9854</t>
  </si>
  <si>
    <t>891380055_9964</t>
  </si>
  <si>
    <t>FACTURA NO RADICADA</t>
  </si>
  <si>
    <t>Total general</t>
  </si>
  <si>
    <t>Suma de SALDO FACT IPS2</t>
  </si>
  <si>
    <t>Tipificación</t>
  </si>
  <si>
    <t>Cant Fcaturas</t>
  </si>
  <si>
    <t>Señores : Hospital Benjamin Barney Gasca ESE</t>
  </si>
  <si>
    <t>NIT: 891380055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</si>
</sst>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[$-240A]dd\-mmm\-yy"/>
    <numFmt numFmtId="167" formatCode="[$-240A]dd/mm/yyyy"/>
    <numFmt numFmtId="168" formatCode="&quot;$&quot;\ #,##0;[Red]&quot;$&quot;\ #,##0"/>
    <numFmt numFmtId="169" formatCode="&quot;$&quot;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Arial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0" fontId="1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0" fontId="6" fillId="0" borderId="1" xfId="2" applyFont="1" applyBorder="1" applyAlignment="1">
      <alignment horizontal="right"/>
    </xf>
    <xf numFmtId="167" fontId="8" fillId="0" borderId="1" xfId="2" applyNumberFormat="1" applyFont="1" applyBorder="1" applyAlignment="1">
      <alignment horizontal="right"/>
    </xf>
    <xf numFmtId="3" fontId="9" fillId="0" borderId="1" xfId="4" applyNumberFormat="1" applyFont="1" applyBorder="1" applyAlignment="1" applyProtection="1">
      <alignment horizontal="right"/>
    </xf>
    <xf numFmtId="166" fontId="8" fillId="0" borderId="1" xfId="3" applyNumberFormat="1" applyFont="1" applyBorder="1" applyAlignment="1">
      <alignment horizontal="right"/>
    </xf>
    <xf numFmtId="3" fontId="9" fillId="0" borderId="1" xfId="4" applyNumberFormat="1" applyFont="1" applyBorder="1" applyAlignment="1" applyProtection="1"/>
    <xf numFmtId="3" fontId="0" fillId="0" borderId="0" xfId="0" applyNumberFormat="1"/>
    <xf numFmtId="0" fontId="11" fillId="0" borderId="0" xfId="5" applyFont="1"/>
    <xf numFmtId="0" fontId="11" fillId="0" borderId="3" xfId="5" applyFont="1" applyBorder="1" applyAlignment="1">
      <alignment horizontal="centerContinuous"/>
    </xf>
    <xf numFmtId="0" fontId="11" fillId="0" borderId="4" xfId="5" applyFont="1" applyBorder="1" applyAlignment="1">
      <alignment horizontal="centerContinuous"/>
    </xf>
    <xf numFmtId="0" fontId="12" fillId="0" borderId="3" xfId="5" applyFont="1" applyBorder="1" applyAlignment="1">
      <alignment horizontal="centerContinuous" vertical="center"/>
    </xf>
    <xf numFmtId="0" fontId="12" fillId="0" borderId="5" xfId="5" applyFont="1" applyBorder="1" applyAlignment="1">
      <alignment horizontal="centerContinuous" vertical="center"/>
    </xf>
    <xf numFmtId="0" fontId="12" fillId="0" borderId="4" xfId="5" applyFont="1" applyBorder="1" applyAlignment="1">
      <alignment horizontal="centerContinuous" vertical="center"/>
    </xf>
    <xf numFmtId="0" fontId="12" fillId="0" borderId="6" xfId="5" applyFont="1" applyBorder="1" applyAlignment="1">
      <alignment horizontal="centerContinuous" vertical="center"/>
    </xf>
    <xf numFmtId="0" fontId="11" fillId="0" borderId="7" xfId="5" applyFont="1" applyBorder="1" applyAlignment="1">
      <alignment horizontal="centerContinuous"/>
    </xf>
    <xf numFmtId="0" fontId="11" fillId="0" borderId="8" xfId="5" applyFont="1" applyBorder="1" applyAlignment="1">
      <alignment horizontal="centerContinuous"/>
    </xf>
    <xf numFmtId="0" fontId="12" fillId="0" borderId="9" xfId="5" applyFont="1" applyBorder="1" applyAlignment="1">
      <alignment horizontal="centerContinuous" vertical="center"/>
    </xf>
    <xf numFmtId="0" fontId="12" fillId="0" borderId="10" xfId="5" applyFont="1" applyBorder="1" applyAlignment="1">
      <alignment horizontal="centerContinuous" vertical="center"/>
    </xf>
    <xf numFmtId="0" fontId="12" fillId="0" borderId="11" xfId="5" applyFont="1" applyBorder="1" applyAlignment="1">
      <alignment horizontal="centerContinuous" vertical="center"/>
    </xf>
    <xf numFmtId="0" fontId="12" fillId="0" borderId="12" xfId="5" applyFont="1" applyBorder="1" applyAlignment="1">
      <alignment horizontal="centerContinuous" vertical="center"/>
    </xf>
    <xf numFmtId="0" fontId="12" fillId="0" borderId="7" xfId="5" applyFont="1" applyBorder="1" applyAlignment="1">
      <alignment horizontal="centerContinuous" vertical="center"/>
    </xf>
    <xf numFmtId="0" fontId="12" fillId="0" borderId="0" xfId="5" applyFont="1" applyAlignment="1">
      <alignment horizontal="centerContinuous" vertical="center"/>
    </xf>
    <xf numFmtId="0" fontId="12" fillId="0" borderId="8" xfId="5" applyFont="1" applyBorder="1" applyAlignment="1">
      <alignment horizontal="centerContinuous" vertical="center"/>
    </xf>
    <xf numFmtId="0" fontId="12" fillId="0" borderId="13" xfId="5" applyFont="1" applyBorder="1" applyAlignment="1">
      <alignment horizontal="centerContinuous" vertical="center"/>
    </xf>
    <xf numFmtId="0" fontId="11" fillId="0" borderId="9" xfId="5" applyFont="1" applyBorder="1" applyAlignment="1">
      <alignment horizontal="centerContinuous"/>
    </xf>
    <xf numFmtId="0" fontId="11" fillId="0" borderId="11" xfId="5" applyFont="1" applyBorder="1" applyAlignment="1">
      <alignment horizontal="centerContinuous"/>
    </xf>
    <xf numFmtId="0" fontId="11" fillId="0" borderId="7" xfId="5" applyFont="1" applyBorder="1"/>
    <xf numFmtId="0" fontId="11" fillId="0" borderId="8" xfId="5" applyFont="1" applyBorder="1"/>
    <xf numFmtId="14" fontId="11" fillId="0" borderId="0" xfId="5" applyNumberFormat="1" applyFont="1"/>
    <xf numFmtId="0" fontId="12" fillId="0" borderId="0" xfId="5" applyFont="1"/>
    <xf numFmtId="14" fontId="11" fillId="0" borderId="0" xfId="5" applyNumberFormat="1" applyFont="1" applyAlignment="1">
      <alignment horizontal="left"/>
    </xf>
    <xf numFmtId="0" fontId="12" fillId="0" borderId="0" xfId="5" applyFont="1" applyAlignment="1">
      <alignment horizontal="center"/>
    </xf>
    <xf numFmtId="1" fontId="12" fillId="0" borderId="0" xfId="5" applyNumberFormat="1" applyFont="1" applyAlignment="1">
      <alignment horizontal="center"/>
    </xf>
    <xf numFmtId="42" fontId="12" fillId="0" borderId="0" xfId="5" applyNumberFormat="1" applyFont="1" applyAlignment="1">
      <alignment horizontal="right"/>
    </xf>
    <xf numFmtId="1" fontId="11" fillId="0" borderId="0" xfId="5" applyNumberFormat="1" applyFont="1" applyAlignment="1">
      <alignment horizontal="center"/>
    </xf>
    <xf numFmtId="168" fontId="11" fillId="0" borderId="0" xfId="5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" fontId="11" fillId="0" borderId="10" xfId="5" applyNumberFormat="1" applyFont="1" applyBorder="1" applyAlignment="1">
      <alignment horizontal="center"/>
    </xf>
    <xf numFmtId="168" fontId="11" fillId="0" borderId="10" xfId="5" applyNumberFormat="1" applyFont="1" applyBorder="1" applyAlignment="1">
      <alignment horizontal="right"/>
    </xf>
    <xf numFmtId="168" fontId="12" fillId="0" borderId="0" xfId="5" applyNumberFormat="1" applyFont="1" applyAlignment="1">
      <alignment horizontal="right"/>
    </xf>
    <xf numFmtId="0" fontId="11" fillId="0" borderId="0" xfId="5" applyFont="1" applyAlignment="1">
      <alignment horizontal="center"/>
    </xf>
    <xf numFmtId="1" fontId="12" fillId="0" borderId="14" xfId="5" applyNumberFormat="1" applyFont="1" applyBorder="1" applyAlignment="1">
      <alignment horizontal="center"/>
    </xf>
    <xf numFmtId="168" fontId="12" fillId="0" borderId="14" xfId="5" applyNumberFormat="1" applyFont="1" applyBorder="1" applyAlignment="1">
      <alignment horizontal="right"/>
    </xf>
    <xf numFmtId="168" fontId="11" fillId="0" borderId="0" xfId="5" applyNumberFormat="1" applyFont="1"/>
    <xf numFmtId="168" fontId="11" fillId="0" borderId="10" xfId="5" applyNumberFormat="1" applyFont="1" applyBorder="1"/>
    <xf numFmtId="0" fontId="11" fillId="0" borderId="9" xfId="5" applyFont="1" applyBorder="1"/>
    <xf numFmtId="0" fontId="11" fillId="0" borderId="10" xfId="5" applyFont="1" applyBorder="1"/>
    <xf numFmtId="0" fontId="11" fillId="0" borderId="11" xfId="5" applyFont="1" applyBorder="1"/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0" fontId="13" fillId="0" borderId="1" xfId="6" applyNumberFormat="1" applyFont="1" applyBorder="1" applyAlignment="1">
      <alignment horizontal="center" vertical="center" wrapText="1"/>
    </xf>
    <xf numFmtId="170" fontId="13" fillId="3" borderId="1" xfId="6" applyNumberFormat="1" applyFont="1" applyFill="1" applyBorder="1" applyAlignment="1">
      <alignment horizontal="center" vertical="center" wrapText="1"/>
    </xf>
    <xf numFmtId="49" fontId="13" fillId="3" borderId="1" xfId="6" applyNumberFormat="1" applyFont="1" applyFill="1" applyBorder="1" applyAlignment="1">
      <alignment horizontal="center" vertical="center" wrapText="1"/>
    </xf>
    <xf numFmtId="170" fontId="13" fillId="4" borderId="1" xfId="6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70" fontId="0" fillId="0" borderId="1" xfId="6" applyNumberFormat="1" applyFont="1" applyBorder="1"/>
    <xf numFmtId="170" fontId="0" fillId="0" borderId="0" xfId="6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</cellXfs>
  <cellStyles count="7">
    <cellStyle name="Excel Built-in Normal" xfId="2"/>
    <cellStyle name="Millares" xfId="6" builtinId="3"/>
    <cellStyle name="Millares [0]" xfId="1" builtinId="6"/>
    <cellStyle name="Millares 2" xfId="4"/>
    <cellStyle name="Normal" xfId="0" builtinId="0"/>
    <cellStyle name="Normal 2" xfId="3"/>
    <cellStyle name="Normal 2 2" xfId="5"/>
  </cellStyles>
  <dxfs count="13"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419779398151" createdVersion="5" refreshedVersion="5" minRefreshableVersion="3" recordCount="11">
  <cacheSource type="worksheet">
    <worksheetSource ref="A2:AV13" sheet="ESTADO DE CADA FACTURA"/>
  </cacheSource>
  <cacheFields count="48">
    <cacheField name="NIT IPS" numFmtId="0">
      <sharedItems containsSemiMixedTypes="0" containsString="0" containsNumber="1" containsInteger="1" minValue="891380055" maxValue="89138005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9231" maxValue="1043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9-12-31T00:00:00" maxDate="2022-05-01T00:00:00"/>
    </cacheField>
    <cacheField name="VALOR FACT IPS" numFmtId="170">
      <sharedItems containsSemiMixedTypes="0" containsString="0" containsNumber="1" containsInteger="1" minValue="13000" maxValue="1342118"/>
    </cacheField>
    <cacheField name="SALDO FACT IPS" numFmtId="170">
      <sharedItems containsSemiMixedTypes="0" containsString="0" containsNumber="1" containsInteger="1" minValue="13000" maxValue="1342118"/>
    </cacheField>
    <cacheField name="OBSERVACION SASS" numFmtId="0">
      <sharedItems/>
    </cacheField>
    <cacheField name="ESTADO EPS 05 AGOSTO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70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70">
      <sharedItems containsSemiMixedTypes="0" containsString="0" containsNumber="1" containsInteger="1" minValue="0" maxValue="0"/>
    </cacheField>
    <cacheField name="VALOR NOTA CREDITO" numFmtId="170">
      <sharedItems containsSemiMixedTypes="0" containsString="0" containsNumber="1" containsInteger="1" minValue="0" maxValue="0"/>
    </cacheField>
    <cacheField name="VALOR NOTA DEBITO" numFmtId="170">
      <sharedItems containsSemiMixedTypes="0" containsString="0" containsNumber="1" containsInteger="1" minValue="0" maxValue="0"/>
    </cacheField>
    <cacheField name="VALOR DESCCOMERCIAL" numFmtId="170">
      <sharedItems containsSemiMixedTypes="0" containsString="0" containsNumber="1" containsInteger="1" minValue="0" maxValue="0"/>
    </cacheField>
    <cacheField name="VALOR CRUZADO SASS" numFmtId="170">
      <sharedItems containsSemiMixedTypes="0" containsString="0" containsNumber="1" containsInteger="1" minValue="0" maxValue="0"/>
    </cacheField>
    <cacheField name="VALOR GLOSA ACEPTDA" numFmtId="17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0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2-10T00:00:00" maxDate="2022-05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70">
      <sharedItems containsSemiMixedTypes="0" containsString="0" containsNumber="1" containsInteger="1" minValue="0" maxValue="0"/>
    </cacheField>
    <cacheField name="VALOR GLOSA ACEPTADA REPORTADO CIRCULAR 030" numFmtId="170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1380055"/>
    <s v="Hospital Benjamin Barney Gasca ESE"/>
    <m/>
    <n v="9231"/>
    <s v="_9231"/>
    <s v="891380055_9231"/>
    <m/>
    <m/>
    <d v="2019-12-31T00:00:00"/>
    <n v="112995"/>
    <n v="11299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2-10T00:00:00"/>
    <m/>
    <m/>
    <m/>
    <m/>
    <m/>
    <m/>
    <m/>
    <n v="0"/>
    <n v="0"/>
    <m/>
  </r>
  <r>
    <n v="891380055"/>
    <s v="Hospital Benjamin Barney Gasca ESE"/>
    <m/>
    <n v="9458"/>
    <s v="_9458"/>
    <s v="891380055_9458"/>
    <m/>
    <m/>
    <d v="2020-04-30T00:00:00"/>
    <n v="27600"/>
    <n v="276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5-10T00:00:00"/>
    <m/>
    <m/>
    <m/>
    <m/>
    <m/>
    <m/>
    <m/>
    <n v="0"/>
    <n v="0"/>
    <m/>
  </r>
  <r>
    <n v="891380055"/>
    <s v="Hospital Benjamin Barney Gasca ESE"/>
    <m/>
    <n v="9624"/>
    <s v="_9624"/>
    <s v="891380055_9624"/>
    <m/>
    <m/>
    <d v="2020-07-31T00:00:00"/>
    <n v="13000"/>
    <n v="130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8-10T00:00:00"/>
    <m/>
    <m/>
    <m/>
    <m/>
    <m/>
    <m/>
    <m/>
    <n v="0"/>
    <n v="0"/>
    <m/>
  </r>
  <r>
    <n v="891380055"/>
    <s v="Hospital Benjamin Barney Gasca ESE"/>
    <m/>
    <n v="9719"/>
    <s v="_9719"/>
    <s v="891380055_9719"/>
    <m/>
    <m/>
    <d v="2020-09-30T00:00:00"/>
    <n v="410504"/>
    <n v="410504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10-10T00:00:00"/>
    <m/>
    <m/>
    <m/>
    <m/>
    <m/>
    <m/>
    <m/>
    <n v="0"/>
    <n v="0"/>
    <m/>
  </r>
  <r>
    <n v="891380055"/>
    <s v="Hospital Benjamin Barney Gasca ESE"/>
    <m/>
    <n v="9816"/>
    <s v="_9816"/>
    <s v="891380055_9816"/>
    <m/>
    <m/>
    <d v="2020-10-31T00:00:00"/>
    <n v="26705"/>
    <n v="2670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11-10T00:00:00"/>
    <m/>
    <m/>
    <m/>
    <m/>
    <m/>
    <m/>
    <m/>
    <n v="0"/>
    <n v="0"/>
    <m/>
  </r>
  <r>
    <n v="891380055"/>
    <s v="Hospital Benjamin Barney Gasca ESE"/>
    <m/>
    <n v="9854"/>
    <s v="_9854"/>
    <s v="891380055_9854"/>
    <m/>
    <m/>
    <d v="2020-11-30T00:00:00"/>
    <n v="79116"/>
    <n v="79116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12-10T00:00:00"/>
    <m/>
    <m/>
    <m/>
    <m/>
    <m/>
    <m/>
    <m/>
    <n v="0"/>
    <n v="0"/>
    <m/>
  </r>
  <r>
    <n v="891380055"/>
    <s v="Hospital Benjamin Barney Gasca ESE"/>
    <m/>
    <n v="9964"/>
    <s v="_9964"/>
    <s v="891380055_9964"/>
    <m/>
    <m/>
    <d v="2021-01-31T00:00:00"/>
    <n v="1342118"/>
    <n v="1342118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2-10T00:00:00"/>
    <m/>
    <m/>
    <m/>
    <m/>
    <m/>
    <m/>
    <m/>
    <n v="0"/>
    <n v="0"/>
    <m/>
  </r>
  <r>
    <n v="891380055"/>
    <s v="Hospital Benjamin Barney Gasca ESE"/>
    <s v="FE"/>
    <n v="10325"/>
    <s v="FE_10325"/>
    <s v="891380055_FE_10325"/>
    <m/>
    <m/>
    <d v="2021-12-31T00:00:00"/>
    <n v="179744"/>
    <n v="179744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1-10T00:00:00"/>
    <m/>
    <m/>
    <m/>
    <m/>
    <m/>
    <m/>
    <m/>
    <n v="0"/>
    <n v="0"/>
    <m/>
  </r>
  <r>
    <n v="891380055"/>
    <s v="Hospital Benjamin Barney Gasca ESE"/>
    <s v="FE"/>
    <n v="10373"/>
    <s v="FE_10373"/>
    <s v="891380055_FE_10373"/>
    <m/>
    <m/>
    <d v="2022-02-28T00:00:00"/>
    <n v="245503"/>
    <n v="245503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3-10T00:00:00"/>
    <m/>
    <m/>
    <m/>
    <m/>
    <m/>
    <m/>
    <m/>
    <n v="0"/>
    <n v="0"/>
    <m/>
  </r>
  <r>
    <n v="891380055"/>
    <s v="Hospital Benjamin Barney Gasca ESE"/>
    <s v="FE"/>
    <n v="10409"/>
    <s v="FE_10409"/>
    <s v="891380055_FE_10409"/>
    <m/>
    <m/>
    <d v="2022-03-31T00:00:00"/>
    <n v="256595"/>
    <n v="25659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4-10T00:00:00"/>
    <m/>
    <m/>
    <m/>
    <m/>
    <m/>
    <m/>
    <m/>
    <n v="0"/>
    <n v="0"/>
    <m/>
  </r>
  <r>
    <n v="891380055"/>
    <s v="Hospital Benjamin Barney Gasca ESE"/>
    <s v="FE"/>
    <n v="10431"/>
    <s v="FE_10431"/>
    <s v="891380055_FE_10431"/>
    <m/>
    <m/>
    <d v="2022-04-30T00:00:00"/>
    <n v="62097"/>
    <n v="62097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5-1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70"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numFmtId="170" showAll="0"/>
    <pivotField showAll="0"/>
    <pivotField numFmtId="170" showAll="0"/>
    <pivotField numFmtId="170" showAll="0"/>
    <pivotField numFmtId="170" showAll="0"/>
    <pivotField showAll="0"/>
    <pivotField showAll="0"/>
    <pivotField numFmtId="170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10" subtotal="count" baseField="12" baseItem="0"/>
    <dataField name="Suma de SALDO FACT IPS2" fld="10" baseField="0" baseItem="0" numFmtId="170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GridLines="0" topLeftCell="B1" workbookViewId="0">
      <selection activeCell="C2" sqref="C2"/>
    </sheetView>
  </sheetViews>
  <sheetFormatPr baseColWidth="10" defaultRowHeight="15" x14ac:dyDescent="0.25"/>
  <cols>
    <col min="1" max="1" width="13.7109375" customWidth="1"/>
    <col min="3" max="3" width="43.14062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891380055</v>
      </c>
      <c r="C2" s="5" t="s">
        <v>13</v>
      </c>
      <c r="D2" s="7"/>
      <c r="E2" s="8">
        <v>9231</v>
      </c>
      <c r="F2" s="9">
        <v>43830</v>
      </c>
      <c r="G2" s="6">
        <v>43871</v>
      </c>
      <c r="H2" s="10">
        <v>112995</v>
      </c>
      <c r="I2" s="5"/>
      <c r="J2" s="5"/>
      <c r="K2" s="5"/>
      <c r="L2" s="5"/>
    </row>
    <row r="3" spans="1:12" x14ac:dyDescent="0.25">
      <c r="A3" s="5" t="s">
        <v>12</v>
      </c>
      <c r="B3" s="5">
        <v>891380055</v>
      </c>
      <c r="C3" s="5" t="s">
        <v>13</v>
      </c>
      <c r="D3" s="7"/>
      <c r="E3" s="8">
        <v>9458</v>
      </c>
      <c r="F3" s="9">
        <v>43951</v>
      </c>
      <c r="G3" s="6">
        <v>43961</v>
      </c>
      <c r="H3" s="10">
        <v>27600</v>
      </c>
      <c r="I3" s="5"/>
      <c r="J3" s="5"/>
      <c r="K3" s="5"/>
      <c r="L3" s="5"/>
    </row>
    <row r="4" spans="1:12" x14ac:dyDescent="0.25">
      <c r="A4" s="5" t="s">
        <v>12</v>
      </c>
      <c r="B4" s="5">
        <v>891380055</v>
      </c>
      <c r="C4" s="5" t="s">
        <v>13</v>
      </c>
      <c r="D4" s="7"/>
      <c r="E4" s="8">
        <v>9624</v>
      </c>
      <c r="F4" s="9">
        <v>44043</v>
      </c>
      <c r="G4" s="6">
        <v>44053</v>
      </c>
      <c r="H4" s="10">
        <v>13000</v>
      </c>
      <c r="I4" s="5"/>
      <c r="J4" s="5"/>
      <c r="K4" s="5"/>
      <c r="L4" s="5"/>
    </row>
    <row r="5" spans="1:12" x14ac:dyDescent="0.25">
      <c r="A5" s="5" t="s">
        <v>12</v>
      </c>
      <c r="B5" s="5">
        <v>891380055</v>
      </c>
      <c r="C5" s="5" t="s">
        <v>13</v>
      </c>
      <c r="D5" s="7"/>
      <c r="E5" s="8">
        <v>9719</v>
      </c>
      <c r="F5" s="11">
        <v>44104</v>
      </c>
      <c r="G5" s="6">
        <v>44114</v>
      </c>
      <c r="H5" s="12">
        <v>410504</v>
      </c>
      <c r="I5" s="5"/>
      <c r="J5" s="5"/>
      <c r="K5" s="5"/>
      <c r="L5" s="5"/>
    </row>
    <row r="6" spans="1:12" x14ac:dyDescent="0.25">
      <c r="A6" s="5" t="s">
        <v>12</v>
      </c>
      <c r="B6" s="5">
        <v>891380055</v>
      </c>
      <c r="C6" s="5" t="s">
        <v>13</v>
      </c>
      <c r="D6" s="7"/>
      <c r="E6" s="8">
        <v>9816</v>
      </c>
      <c r="F6" s="9">
        <v>44135</v>
      </c>
      <c r="G6" s="6">
        <v>44145</v>
      </c>
      <c r="H6" s="10">
        <v>26705</v>
      </c>
      <c r="I6" s="6"/>
      <c r="J6" s="5"/>
      <c r="K6" s="5"/>
      <c r="L6" s="5"/>
    </row>
    <row r="7" spans="1:12" x14ac:dyDescent="0.25">
      <c r="A7" s="5" t="s">
        <v>12</v>
      </c>
      <c r="B7" s="5">
        <v>891380055</v>
      </c>
      <c r="C7" s="5" t="s">
        <v>13</v>
      </c>
      <c r="D7" s="7"/>
      <c r="E7" s="8">
        <v>9854</v>
      </c>
      <c r="F7" s="11">
        <v>44165</v>
      </c>
      <c r="G7" s="6">
        <v>44175</v>
      </c>
      <c r="H7" s="12">
        <v>79116</v>
      </c>
      <c r="I7" s="5"/>
      <c r="J7" s="5"/>
      <c r="K7" s="5"/>
      <c r="L7" s="5"/>
    </row>
    <row r="8" spans="1:12" x14ac:dyDescent="0.25">
      <c r="A8" s="5" t="s">
        <v>12</v>
      </c>
      <c r="B8" s="5">
        <v>891380055</v>
      </c>
      <c r="C8" s="5" t="s">
        <v>13</v>
      </c>
      <c r="D8" s="7"/>
      <c r="E8" s="8" t="s">
        <v>15</v>
      </c>
      <c r="F8" s="11">
        <v>44227</v>
      </c>
      <c r="G8" s="6">
        <v>44237</v>
      </c>
      <c r="H8" s="12">
        <v>1342118</v>
      </c>
      <c r="I8" s="5"/>
      <c r="J8" s="5"/>
      <c r="K8" s="5"/>
      <c r="L8" s="5"/>
    </row>
    <row r="9" spans="1:12" x14ac:dyDescent="0.25">
      <c r="A9" s="5" t="s">
        <v>12</v>
      </c>
      <c r="B9" s="5">
        <v>891380055</v>
      </c>
      <c r="C9" s="5" t="s">
        <v>13</v>
      </c>
      <c r="D9" s="7" t="s">
        <v>14</v>
      </c>
      <c r="E9" s="8" t="s">
        <v>16</v>
      </c>
      <c r="F9" s="11">
        <v>44561</v>
      </c>
      <c r="G9" s="6">
        <v>44571</v>
      </c>
      <c r="H9" s="12">
        <v>179744</v>
      </c>
      <c r="I9" s="5"/>
      <c r="J9" s="5"/>
      <c r="K9" s="5"/>
      <c r="L9" s="5"/>
    </row>
    <row r="10" spans="1:12" x14ac:dyDescent="0.25">
      <c r="A10" s="5" t="s">
        <v>12</v>
      </c>
      <c r="B10" s="5">
        <v>891380055</v>
      </c>
      <c r="C10" s="5" t="s">
        <v>13</v>
      </c>
      <c r="D10" s="7" t="s">
        <v>14</v>
      </c>
      <c r="E10" s="8" t="s">
        <v>17</v>
      </c>
      <c r="F10" s="11">
        <v>44620</v>
      </c>
      <c r="G10" s="6">
        <v>44630</v>
      </c>
      <c r="H10" s="12">
        <v>245503</v>
      </c>
      <c r="I10" s="5"/>
      <c r="J10" s="5"/>
      <c r="K10" s="5"/>
      <c r="L10" s="5"/>
    </row>
    <row r="11" spans="1:12" x14ac:dyDescent="0.25">
      <c r="A11" s="5" t="s">
        <v>12</v>
      </c>
      <c r="B11" s="5">
        <v>891380055</v>
      </c>
      <c r="C11" s="5" t="s">
        <v>13</v>
      </c>
      <c r="D11" s="7" t="s">
        <v>14</v>
      </c>
      <c r="E11" s="8" t="s">
        <v>18</v>
      </c>
      <c r="F11" s="11">
        <v>44651</v>
      </c>
      <c r="G11" s="6">
        <v>44661</v>
      </c>
      <c r="H11" s="12">
        <v>256595</v>
      </c>
      <c r="I11" s="5"/>
      <c r="J11" s="5"/>
      <c r="K11" s="5"/>
      <c r="L11" s="5"/>
    </row>
    <row r="12" spans="1:12" x14ac:dyDescent="0.25">
      <c r="A12" s="5" t="s">
        <v>12</v>
      </c>
      <c r="B12" s="5">
        <v>891380055</v>
      </c>
      <c r="C12" s="5" t="s">
        <v>13</v>
      </c>
      <c r="D12" s="7" t="s">
        <v>14</v>
      </c>
      <c r="E12" s="8" t="s">
        <v>19</v>
      </c>
      <c r="F12" s="11">
        <v>44681</v>
      </c>
      <c r="G12" s="6">
        <v>44691</v>
      </c>
      <c r="H12" s="12">
        <v>62097</v>
      </c>
      <c r="I12" s="5"/>
      <c r="J12" s="5"/>
      <c r="K12" s="5"/>
      <c r="L12" s="5"/>
    </row>
    <row r="13" spans="1:12" x14ac:dyDescent="0.25">
      <c r="H13" s="13">
        <f>SUM(H2:H12)</f>
        <v>2755977</v>
      </c>
    </row>
  </sheetData>
  <sortState ref="E2:H12">
    <sortCondition ref="F2:F12"/>
  </sortState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F1048576 G1:G6 G13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workbookViewId="0">
      <selection activeCell="D12" sqref="D12"/>
    </sheetView>
  </sheetViews>
  <sheetFormatPr baseColWidth="10" defaultRowHeight="15" x14ac:dyDescent="0.25"/>
  <cols>
    <col min="2" max="2" width="33.140625" bestFit="1" customWidth="1"/>
    <col min="3" max="3" width="7.42578125" bestFit="1" customWidth="1"/>
    <col min="4" max="5" width="9.28515625" bestFit="1" customWidth="1"/>
    <col min="6" max="6" width="19.1406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22.42578125" bestFit="1" customWidth="1"/>
  </cols>
  <sheetData>
    <row r="1" spans="1:48" x14ac:dyDescent="0.25">
      <c r="J1" s="63">
        <f>SUBTOTAL(9,J3:J13)</f>
        <v>2755977</v>
      </c>
      <c r="K1" s="63">
        <f>SUBTOTAL(9,K3:K13)</f>
        <v>2755977</v>
      </c>
    </row>
    <row r="2" spans="1:48" ht="105" x14ac:dyDescent="0.25">
      <c r="A2" s="55" t="s">
        <v>46</v>
      </c>
      <c r="B2" s="55" t="s">
        <v>47</v>
      </c>
      <c r="C2" s="55" t="s">
        <v>48</v>
      </c>
      <c r="D2" s="55" t="s">
        <v>49</v>
      </c>
      <c r="E2" s="55" t="s">
        <v>50</v>
      </c>
      <c r="F2" s="56" t="s">
        <v>51</v>
      </c>
      <c r="G2" s="55" t="s">
        <v>52</v>
      </c>
      <c r="H2" s="55" t="s">
        <v>53</v>
      </c>
      <c r="I2" s="55" t="s">
        <v>54</v>
      </c>
      <c r="J2" s="57" t="s">
        <v>55</v>
      </c>
      <c r="K2" s="57" t="s">
        <v>56</v>
      </c>
      <c r="L2" s="55" t="s">
        <v>57</v>
      </c>
      <c r="M2" s="58" t="s">
        <v>58</v>
      </c>
      <c r="N2" s="58" t="s">
        <v>59</v>
      </c>
      <c r="O2" s="58" t="s">
        <v>60</v>
      </c>
      <c r="P2" s="58" t="s">
        <v>61</v>
      </c>
      <c r="Q2" s="59" t="s">
        <v>62</v>
      </c>
      <c r="R2" s="58" t="s">
        <v>63</v>
      </c>
      <c r="S2" s="58" t="s">
        <v>64</v>
      </c>
      <c r="T2" s="58" t="s">
        <v>65</v>
      </c>
      <c r="U2" s="58" t="s">
        <v>66</v>
      </c>
      <c r="V2" s="55" t="s">
        <v>67</v>
      </c>
      <c r="W2" s="57" t="s">
        <v>68</v>
      </c>
      <c r="X2" s="57" t="s">
        <v>69</v>
      </c>
      <c r="Y2" s="57" t="s">
        <v>70</v>
      </c>
      <c r="Z2" s="57" t="s">
        <v>71</v>
      </c>
      <c r="AA2" s="57" t="s">
        <v>72</v>
      </c>
      <c r="AB2" s="60" t="s">
        <v>73</v>
      </c>
      <c r="AC2" s="60" t="s">
        <v>74</v>
      </c>
      <c r="AD2" s="60" t="s">
        <v>75</v>
      </c>
      <c r="AE2" s="60" t="s">
        <v>76</v>
      </c>
      <c r="AF2" s="57" t="s">
        <v>77</v>
      </c>
      <c r="AG2" s="58" t="s">
        <v>78</v>
      </c>
      <c r="AH2" s="58" t="s">
        <v>79</v>
      </c>
      <c r="AI2" s="61" t="s">
        <v>80</v>
      </c>
      <c r="AJ2" s="61" t="s">
        <v>81</v>
      </c>
      <c r="AK2" s="57" t="s">
        <v>82</v>
      </c>
      <c r="AL2" s="55" t="s">
        <v>83</v>
      </c>
      <c r="AM2" s="55" t="s">
        <v>84</v>
      </c>
      <c r="AN2" s="55" t="s">
        <v>85</v>
      </c>
      <c r="AO2" s="55" t="s">
        <v>86</v>
      </c>
      <c r="AP2" s="55" t="s">
        <v>87</v>
      </c>
      <c r="AQ2" s="55" t="s">
        <v>88</v>
      </c>
      <c r="AR2" s="55" t="s">
        <v>89</v>
      </c>
      <c r="AS2" s="55" t="s">
        <v>90</v>
      </c>
      <c r="AT2" s="57" t="s">
        <v>91</v>
      </c>
      <c r="AU2" s="57" t="s">
        <v>92</v>
      </c>
      <c r="AV2" s="55" t="s">
        <v>93</v>
      </c>
    </row>
    <row r="3" spans="1:48" x14ac:dyDescent="0.25">
      <c r="A3" s="5">
        <v>891380055</v>
      </c>
      <c r="B3" s="5" t="s">
        <v>13</v>
      </c>
      <c r="C3" s="5"/>
      <c r="D3" s="5">
        <v>9231</v>
      </c>
      <c r="E3" s="5" t="s">
        <v>94</v>
      </c>
      <c r="F3" s="5" t="s">
        <v>111</v>
      </c>
      <c r="G3" s="5"/>
      <c r="H3" s="5"/>
      <c r="I3" s="6">
        <v>43830</v>
      </c>
      <c r="J3" s="62">
        <v>112995</v>
      </c>
      <c r="K3" s="62">
        <v>112995</v>
      </c>
      <c r="L3" s="5" t="s">
        <v>95</v>
      </c>
      <c r="M3" s="5" t="s">
        <v>118</v>
      </c>
      <c r="N3" s="5"/>
      <c r="O3" s="5"/>
      <c r="P3" s="62">
        <v>0</v>
      </c>
      <c r="Q3" s="5"/>
      <c r="R3" s="5"/>
      <c r="S3" s="5"/>
      <c r="T3" s="5"/>
      <c r="U3" s="5"/>
      <c r="V3" s="5" t="s">
        <v>96</v>
      </c>
      <c r="W3" s="62">
        <v>0</v>
      </c>
      <c r="X3" s="62">
        <v>0</v>
      </c>
      <c r="Y3" s="62">
        <v>0</v>
      </c>
      <c r="Z3" s="62">
        <v>0</v>
      </c>
      <c r="AA3" s="62">
        <v>0</v>
      </c>
      <c r="AB3" s="62">
        <v>0</v>
      </c>
      <c r="AC3" s="5"/>
      <c r="AD3" s="62">
        <v>0</v>
      </c>
      <c r="AE3" s="5"/>
      <c r="AF3" s="62">
        <v>0</v>
      </c>
      <c r="AG3" s="62">
        <v>0</v>
      </c>
      <c r="AH3" s="62">
        <v>0</v>
      </c>
      <c r="AI3" s="5"/>
      <c r="AJ3" s="5"/>
      <c r="AK3" s="62">
        <v>0</v>
      </c>
      <c r="AL3" s="6">
        <v>43871</v>
      </c>
      <c r="AM3" s="5"/>
      <c r="AN3" s="5"/>
      <c r="AO3" s="5"/>
      <c r="AP3" s="5"/>
      <c r="AQ3" s="5"/>
      <c r="AR3" s="5"/>
      <c r="AS3" s="5"/>
      <c r="AT3" s="62">
        <v>0</v>
      </c>
      <c r="AU3" s="62">
        <v>0</v>
      </c>
      <c r="AV3" s="5"/>
    </row>
    <row r="4" spans="1:48" x14ac:dyDescent="0.25">
      <c r="A4" s="5">
        <v>891380055</v>
      </c>
      <c r="B4" s="5" t="s">
        <v>13</v>
      </c>
      <c r="C4" s="5"/>
      <c r="D4" s="5">
        <v>9458</v>
      </c>
      <c r="E4" s="5" t="s">
        <v>97</v>
      </c>
      <c r="F4" s="5" t="s">
        <v>112</v>
      </c>
      <c r="G4" s="5"/>
      <c r="H4" s="5"/>
      <c r="I4" s="6">
        <v>43951</v>
      </c>
      <c r="J4" s="62">
        <v>27600</v>
      </c>
      <c r="K4" s="62">
        <v>27600</v>
      </c>
      <c r="L4" s="5" t="s">
        <v>95</v>
      </c>
      <c r="M4" s="5" t="s">
        <v>118</v>
      </c>
      <c r="N4" s="5"/>
      <c r="O4" s="5"/>
      <c r="P4" s="62">
        <v>0</v>
      </c>
      <c r="Q4" s="5"/>
      <c r="R4" s="5"/>
      <c r="S4" s="5"/>
      <c r="T4" s="5"/>
      <c r="U4" s="5"/>
      <c r="V4" s="5" t="s">
        <v>96</v>
      </c>
      <c r="W4" s="62">
        <v>0</v>
      </c>
      <c r="X4" s="62">
        <v>0</v>
      </c>
      <c r="Y4" s="62">
        <v>0</v>
      </c>
      <c r="Z4" s="62">
        <v>0</v>
      </c>
      <c r="AA4" s="62">
        <v>0</v>
      </c>
      <c r="AB4" s="62">
        <v>0</v>
      </c>
      <c r="AC4" s="5"/>
      <c r="AD4" s="62">
        <v>0</v>
      </c>
      <c r="AE4" s="5"/>
      <c r="AF4" s="62">
        <v>0</v>
      </c>
      <c r="AG4" s="62">
        <v>0</v>
      </c>
      <c r="AH4" s="62">
        <v>0</v>
      </c>
      <c r="AI4" s="5"/>
      <c r="AJ4" s="5"/>
      <c r="AK4" s="62">
        <v>0</v>
      </c>
      <c r="AL4" s="6">
        <v>43961</v>
      </c>
      <c r="AM4" s="5"/>
      <c r="AN4" s="5"/>
      <c r="AO4" s="5"/>
      <c r="AP4" s="5"/>
      <c r="AQ4" s="5"/>
      <c r="AR4" s="5"/>
      <c r="AS4" s="5"/>
      <c r="AT4" s="62">
        <v>0</v>
      </c>
      <c r="AU4" s="62">
        <v>0</v>
      </c>
      <c r="AV4" s="5"/>
    </row>
    <row r="5" spans="1:48" x14ac:dyDescent="0.25">
      <c r="A5" s="5">
        <v>891380055</v>
      </c>
      <c r="B5" s="5" t="s">
        <v>13</v>
      </c>
      <c r="C5" s="5"/>
      <c r="D5" s="5">
        <v>9624</v>
      </c>
      <c r="E5" s="5" t="s">
        <v>98</v>
      </c>
      <c r="F5" s="5" t="s">
        <v>113</v>
      </c>
      <c r="G5" s="5"/>
      <c r="H5" s="5"/>
      <c r="I5" s="6">
        <v>44043</v>
      </c>
      <c r="J5" s="62">
        <v>13000</v>
      </c>
      <c r="K5" s="62">
        <v>13000</v>
      </c>
      <c r="L5" s="5" t="s">
        <v>95</v>
      </c>
      <c r="M5" s="5" t="s">
        <v>118</v>
      </c>
      <c r="N5" s="5"/>
      <c r="O5" s="5"/>
      <c r="P5" s="62">
        <v>0</v>
      </c>
      <c r="Q5" s="5"/>
      <c r="R5" s="5"/>
      <c r="S5" s="5"/>
      <c r="T5" s="5"/>
      <c r="U5" s="5"/>
      <c r="V5" s="5" t="s">
        <v>96</v>
      </c>
      <c r="W5" s="62">
        <v>0</v>
      </c>
      <c r="X5" s="62">
        <v>0</v>
      </c>
      <c r="Y5" s="62">
        <v>0</v>
      </c>
      <c r="Z5" s="62">
        <v>0</v>
      </c>
      <c r="AA5" s="62">
        <v>0</v>
      </c>
      <c r="AB5" s="62">
        <v>0</v>
      </c>
      <c r="AC5" s="5"/>
      <c r="AD5" s="62">
        <v>0</v>
      </c>
      <c r="AE5" s="5"/>
      <c r="AF5" s="62">
        <v>0</v>
      </c>
      <c r="AG5" s="62">
        <v>0</v>
      </c>
      <c r="AH5" s="62">
        <v>0</v>
      </c>
      <c r="AI5" s="5"/>
      <c r="AJ5" s="5"/>
      <c r="AK5" s="62">
        <v>0</v>
      </c>
      <c r="AL5" s="6">
        <v>44053</v>
      </c>
      <c r="AM5" s="5"/>
      <c r="AN5" s="5"/>
      <c r="AO5" s="5"/>
      <c r="AP5" s="5"/>
      <c r="AQ5" s="5"/>
      <c r="AR5" s="5"/>
      <c r="AS5" s="5"/>
      <c r="AT5" s="62">
        <v>0</v>
      </c>
      <c r="AU5" s="62">
        <v>0</v>
      </c>
      <c r="AV5" s="5"/>
    </row>
    <row r="6" spans="1:48" x14ac:dyDescent="0.25">
      <c r="A6" s="5">
        <v>891380055</v>
      </c>
      <c r="B6" s="5" t="s">
        <v>13</v>
      </c>
      <c r="C6" s="5"/>
      <c r="D6" s="5">
        <v>9719</v>
      </c>
      <c r="E6" s="5" t="s">
        <v>99</v>
      </c>
      <c r="F6" s="5" t="s">
        <v>114</v>
      </c>
      <c r="G6" s="5"/>
      <c r="H6" s="5"/>
      <c r="I6" s="6">
        <v>44104</v>
      </c>
      <c r="J6" s="62">
        <v>410504</v>
      </c>
      <c r="K6" s="62">
        <v>410504</v>
      </c>
      <c r="L6" s="5" t="s">
        <v>95</v>
      </c>
      <c r="M6" s="5" t="s">
        <v>118</v>
      </c>
      <c r="N6" s="5"/>
      <c r="O6" s="5"/>
      <c r="P6" s="62">
        <v>0</v>
      </c>
      <c r="Q6" s="5"/>
      <c r="R6" s="5"/>
      <c r="S6" s="5"/>
      <c r="T6" s="5"/>
      <c r="U6" s="5"/>
      <c r="V6" s="5" t="s">
        <v>96</v>
      </c>
      <c r="W6" s="62">
        <v>0</v>
      </c>
      <c r="X6" s="62">
        <v>0</v>
      </c>
      <c r="Y6" s="62">
        <v>0</v>
      </c>
      <c r="Z6" s="62">
        <v>0</v>
      </c>
      <c r="AA6" s="62">
        <v>0</v>
      </c>
      <c r="AB6" s="62">
        <v>0</v>
      </c>
      <c r="AC6" s="5"/>
      <c r="AD6" s="62">
        <v>0</v>
      </c>
      <c r="AE6" s="5"/>
      <c r="AF6" s="62">
        <v>0</v>
      </c>
      <c r="AG6" s="62">
        <v>0</v>
      </c>
      <c r="AH6" s="62">
        <v>0</v>
      </c>
      <c r="AI6" s="5"/>
      <c r="AJ6" s="5"/>
      <c r="AK6" s="62">
        <v>0</v>
      </c>
      <c r="AL6" s="6">
        <v>44114</v>
      </c>
      <c r="AM6" s="5"/>
      <c r="AN6" s="5"/>
      <c r="AO6" s="5"/>
      <c r="AP6" s="5"/>
      <c r="AQ6" s="5"/>
      <c r="AR6" s="5"/>
      <c r="AS6" s="5"/>
      <c r="AT6" s="62">
        <v>0</v>
      </c>
      <c r="AU6" s="62">
        <v>0</v>
      </c>
      <c r="AV6" s="5"/>
    </row>
    <row r="7" spans="1:48" x14ac:dyDescent="0.25">
      <c r="A7" s="5">
        <v>891380055</v>
      </c>
      <c r="B7" s="5" t="s">
        <v>13</v>
      </c>
      <c r="C7" s="5"/>
      <c r="D7" s="5">
        <v>9816</v>
      </c>
      <c r="E7" s="5" t="s">
        <v>100</v>
      </c>
      <c r="F7" s="5" t="s">
        <v>115</v>
      </c>
      <c r="G7" s="5"/>
      <c r="H7" s="5"/>
      <c r="I7" s="6">
        <v>44135</v>
      </c>
      <c r="J7" s="62">
        <v>26705</v>
      </c>
      <c r="K7" s="62">
        <v>26705</v>
      </c>
      <c r="L7" s="5" t="s">
        <v>95</v>
      </c>
      <c r="M7" s="5" t="s">
        <v>118</v>
      </c>
      <c r="N7" s="5"/>
      <c r="O7" s="5"/>
      <c r="P7" s="62">
        <v>0</v>
      </c>
      <c r="Q7" s="5"/>
      <c r="R7" s="5"/>
      <c r="S7" s="5"/>
      <c r="T7" s="5"/>
      <c r="U7" s="5"/>
      <c r="V7" s="5" t="s">
        <v>96</v>
      </c>
      <c r="W7" s="62">
        <v>0</v>
      </c>
      <c r="X7" s="62">
        <v>0</v>
      </c>
      <c r="Y7" s="62">
        <v>0</v>
      </c>
      <c r="Z7" s="62">
        <v>0</v>
      </c>
      <c r="AA7" s="62">
        <v>0</v>
      </c>
      <c r="AB7" s="62">
        <v>0</v>
      </c>
      <c r="AC7" s="5"/>
      <c r="AD7" s="62">
        <v>0</v>
      </c>
      <c r="AE7" s="5"/>
      <c r="AF7" s="62">
        <v>0</v>
      </c>
      <c r="AG7" s="62">
        <v>0</v>
      </c>
      <c r="AH7" s="62">
        <v>0</v>
      </c>
      <c r="AI7" s="5"/>
      <c r="AJ7" s="5"/>
      <c r="AK7" s="62">
        <v>0</v>
      </c>
      <c r="AL7" s="6">
        <v>44145</v>
      </c>
      <c r="AM7" s="5"/>
      <c r="AN7" s="5"/>
      <c r="AO7" s="5"/>
      <c r="AP7" s="5"/>
      <c r="AQ7" s="5"/>
      <c r="AR7" s="5"/>
      <c r="AS7" s="5"/>
      <c r="AT7" s="62">
        <v>0</v>
      </c>
      <c r="AU7" s="62">
        <v>0</v>
      </c>
      <c r="AV7" s="5"/>
    </row>
    <row r="8" spans="1:48" x14ac:dyDescent="0.25">
      <c r="A8" s="5">
        <v>891380055</v>
      </c>
      <c r="B8" s="5" t="s">
        <v>13</v>
      </c>
      <c r="C8" s="5"/>
      <c r="D8" s="5">
        <v>9854</v>
      </c>
      <c r="E8" s="5" t="s">
        <v>101</v>
      </c>
      <c r="F8" s="5" t="s">
        <v>116</v>
      </c>
      <c r="G8" s="5"/>
      <c r="H8" s="5"/>
      <c r="I8" s="6">
        <v>44165</v>
      </c>
      <c r="J8" s="62">
        <v>79116</v>
      </c>
      <c r="K8" s="62">
        <v>79116</v>
      </c>
      <c r="L8" s="5" t="s">
        <v>95</v>
      </c>
      <c r="M8" s="5" t="s">
        <v>118</v>
      </c>
      <c r="N8" s="5"/>
      <c r="O8" s="5"/>
      <c r="P8" s="62">
        <v>0</v>
      </c>
      <c r="Q8" s="5"/>
      <c r="R8" s="5"/>
      <c r="S8" s="5"/>
      <c r="T8" s="5"/>
      <c r="U8" s="5"/>
      <c r="V8" s="5" t="s">
        <v>96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5"/>
      <c r="AD8" s="62">
        <v>0</v>
      </c>
      <c r="AE8" s="5"/>
      <c r="AF8" s="62">
        <v>0</v>
      </c>
      <c r="AG8" s="62">
        <v>0</v>
      </c>
      <c r="AH8" s="62">
        <v>0</v>
      </c>
      <c r="AI8" s="5"/>
      <c r="AJ8" s="5"/>
      <c r="AK8" s="62">
        <v>0</v>
      </c>
      <c r="AL8" s="6">
        <v>44175</v>
      </c>
      <c r="AM8" s="5"/>
      <c r="AN8" s="5"/>
      <c r="AO8" s="5"/>
      <c r="AP8" s="5"/>
      <c r="AQ8" s="5"/>
      <c r="AR8" s="5"/>
      <c r="AS8" s="5"/>
      <c r="AT8" s="62">
        <v>0</v>
      </c>
      <c r="AU8" s="62">
        <v>0</v>
      </c>
      <c r="AV8" s="5"/>
    </row>
    <row r="9" spans="1:48" x14ac:dyDescent="0.25">
      <c r="A9" s="5">
        <v>891380055</v>
      </c>
      <c r="B9" s="5" t="s">
        <v>13</v>
      </c>
      <c r="C9" s="5"/>
      <c r="D9" s="5">
        <v>9964</v>
      </c>
      <c r="E9" s="5" t="s">
        <v>102</v>
      </c>
      <c r="F9" s="5" t="s">
        <v>117</v>
      </c>
      <c r="G9" s="5"/>
      <c r="H9" s="5"/>
      <c r="I9" s="6">
        <v>44227</v>
      </c>
      <c r="J9" s="62">
        <v>1342118</v>
      </c>
      <c r="K9" s="62">
        <v>1342118</v>
      </c>
      <c r="L9" s="5" t="s">
        <v>95</v>
      </c>
      <c r="M9" s="5" t="s">
        <v>118</v>
      </c>
      <c r="N9" s="5"/>
      <c r="O9" s="5"/>
      <c r="P9" s="62">
        <v>0</v>
      </c>
      <c r="Q9" s="5"/>
      <c r="R9" s="5"/>
      <c r="S9" s="5"/>
      <c r="T9" s="5"/>
      <c r="U9" s="5"/>
      <c r="V9" s="5" t="s">
        <v>96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5"/>
      <c r="AD9" s="62">
        <v>0</v>
      </c>
      <c r="AE9" s="5"/>
      <c r="AF9" s="62">
        <v>0</v>
      </c>
      <c r="AG9" s="62">
        <v>0</v>
      </c>
      <c r="AH9" s="62">
        <v>0</v>
      </c>
      <c r="AI9" s="5"/>
      <c r="AJ9" s="5"/>
      <c r="AK9" s="62">
        <v>0</v>
      </c>
      <c r="AL9" s="6">
        <v>44237</v>
      </c>
      <c r="AM9" s="5"/>
      <c r="AN9" s="5"/>
      <c r="AO9" s="5"/>
      <c r="AP9" s="5"/>
      <c r="AQ9" s="5"/>
      <c r="AR9" s="5"/>
      <c r="AS9" s="5"/>
      <c r="AT9" s="62">
        <v>0</v>
      </c>
      <c r="AU9" s="62">
        <v>0</v>
      </c>
      <c r="AV9" s="5"/>
    </row>
    <row r="10" spans="1:48" x14ac:dyDescent="0.25">
      <c r="A10" s="5">
        <v>891380055</v>
      </c>
      <c r="B10" s="5" t="s">
        <v>13</v>
      </c>
      <c r="C10" s="5" t="s">
        <v>14</v>
      </c>
      <c r="D10" s="5">
        <v>10325</v>
      </c>
      <c r="E10" s="5" t="s">
        <v>103</v>
      </c>
      <c r="F10" s="5" t="s">
        <v>104</v>
      </c>
      <c r="G10" s="5"/>
      <c r="H10" s="5"/>
      <c r="I10" s="6">
        <v>44561</v>
      </c>
      <c r="J10" s="62">
        <v>179744</v>
      </c>
      <c r="K10" s="62">
        <v>179744</v>
      </c>
      <c r="L10" s="5" t="s">
        <v>95</v>
      </c>
      <c r="M10" s="5" t="s">
        <v>118</v>
      </c>
      <c r="N10" s="5"/>
      <c r="O10" s="5"/>
      <c r="P10" s="62">
        <v>0</v>
      </c>
      <c r="Q10" s="5"/>
      <c r="R10" s="5"/>
      <c r="S10" s="5"/>
      <c r="T10" s="5"/>
      <c r="U10" s="5"/>
      <c r="V10" s="5" t="s">
        <v>96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5"/>
      <c r="AD10" s="62">
        <v>0</v>
      </c>
      <c r="AE10" s="5"/>
      <c r="AF10" s="62">
        <v>0</v>
      </c>
      <c r="AG10" s="62">
        <v>0</v>
      </c>
      <c r="AH10" s="62">
        <v>0</v>
      </c>
      <c r="AI10" s="5"/>
      <c r="AJ10" s="5"/>
      <c r="AK10" s="62">
        <v>0</v>
      </c>
      <c r="AL10" s="6">
        <v>44571</v>
      </c>
      <c r="AM10" s="5"/>
      <c r="AN10" s="5"/>
      <c r="AO10" s="5"/>
      <c r="AP10" s="5"/>
      <c r="AQ10" s="5"/>
      <c r="AR10" s="5"/>
      <c r="AS10" s="5"/>
      <c r="AT10" s="62">
        <v>0</v>
      </c>
      <c r="AU10" s="62">
        <v>0</v>
      </c>
      <c r="AV10" s="5"/>
    </row>
    <row r="11" spans="1:48" x14ac:dyDescent="0.25">
      <c r="A11" s="5">
        <v>891380055</v>
      </c>
      <c r="B11" s="5" t="s">
        <v>13</v>
      </c>
      <c r="C11" s="5" t="s">
        <v>14</v>
      </c>
      <c r="D11" s="5">
        <v>10373</v>
      </c>
      <c r="E11" s="5" t="s">
        <v>105</v>
      </c>
      <c r="F11" s="5" t="s">
        <v>106</v>
      </c>
      <c r="G11" s="5"/>
      <c r="H11" s="5"/>
      <c r="I11" s="6">
        <v>44620</v>
      </c>
      <c r="J11" s="62">
        <v>245503</v>
      </c>
      <c r="K11" s="62">
        <v>245503</v>
      </c>
      <c r="L11" s="5" t="s">
        <v>95</v>
      </c>
      <c r="M11" s="5" t="s">
        <v>118</v>
      </c>
      <c r="N11" s="5"/>
      <c r="O11" s="5"/>
      <c r="P11" s="62">
        <v>0</v>
      </c>
      <c r="Q11" s="5"/>
      <c r="R11" s="5"/>
      <c r="S11" s="5"/>
      <c r="T11" s="5"/>
      <c r="U11" s="5"/>
      <c r="V11" s="5" t="s">
        <v>96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5"/>
      <c r="AD11" s="62">
        <v>0</v>
      </c>
      <c r="AE11" s="5"/>
      <c r="AF11" s="62">
        <v>0</v>
      </c>
      <c r="AG11" s="62">
        <v>0</v>
      </c>
      <c r="AH11" s="62">
        <v>0</v>
      </c>
      <c r="AI11" s="5"/>
      <c r="AJ11" s="5"/>
      <c r="AK11" s="62">
        <v>0</v>
      </c>
      <c r="AL11" s="6">
        <v>44630</v>
      </c>
      <c r="AM11" s="5"/>
      <c r="AN11" s="5"/>
      <c r="AO11" s="5"/>
      <c r="AP11" s="5"/>
      <c r="AQ11" s="5"/>
      <c r="AR11" s="5"/>
      <c r="AS11" s="5"/>
      <c r="AT11" s="62">
        <v>0</v>
      </c>
      <c r="AU11" s="62">
        <v>0</v>
      </c>
      <c r="AV11" s="5"/>
    </row>
    <row r="12" spans="1:48" x14ac:dyDescent="0.25">
      <c r="A12" s="5">
        <v>891380055</v>
      </c>
      <c r="B12" s="5" t="s">
        <v>13</v>
      </c>
      <c r="C12" s="5" t="s">
        <v>14</v>
      </c>
      <c r="D12" s="5">
        <v>10409</v>
      </c>
      <c r="E12" s="5" t="s">
        <v>107</v>
      </c>
      <c r="F12" s="5" t="s">
        <v>108</v>
      </c>
      <c r="G12" s="5"/>
      <c r="H12" s="5"/>
      <c r="I12" s="6">
        <v>44651</v>
      </c>
      <c r="J12" s="62">
        <v>256595</v>
      </c>
      <c r="K12" s="62">
        <v>256595</v>
      </c>
      <c r="L12" s="5" t="s">
        <v>95</v>
      </c>
      <c r="M12" s="5" t="s">
        <v>118</v>
      </c>
      <c r="N12" s="5"/>
      <c r="O12" s="5"/>
      <c r="P12" s="62">
        <v>0</v>
      </c>
      <c r="Q12" s="5"/>
      <c r="R12" s="5"/>
      <c r="S12" s="5"/>
      <c r="T12" s="5"/>
      <c r="U12" s="5"/>
      <c r="V12" s="5" t="s">
        <v>96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5"/>
      <c r="AD12" s="62">
        <v>0</v>
      </c>
      <c r="AE12" s="5"/>
      <c r="AF12" s="62">
        <v>0</v>
      </c>
      <c r="AG12" s="62">
        <v>0</v>
      </c>
      <c r="AH12" s="62">
        <v>0</v>
      </c>
      <c r="AI12" s="5"/>
      <c r="AJ12" s="5"/>
      <c r="AK12" s="62">
        <v>0</v>
      </c>
      <c r="AL12" s="6">
        <v>44661</v>
      </c>
      <c r="AM12" s="5"/>
      <c r="AN12" s="5"/>
      <c r="AO12" s="5"/>
      <c r="AP12" s="5"/>
      <c r="AQ12" s="5"/>
      <c r="AR12" s="5"/>
      <c r="AS12" s="5"/>
      <c r="AT12" s="62">
        <v>0</v>
      </c>
      <c r="AU12" s="62">
        <v>0</v>
      </c>
      <c r="AV12" s="5"/>
    </row>
    <row r="13" spans="1:48" x14ac:dyDescent="0.25">
      <c r="A13" s="5">
        <v>891380055</v>
      </c>
      <c r="B13" s="5" t="s">
        <v>13</v>
      </c>
      <c r="C13" s="5" t="s">
        <v>14</v>
      </c>
      <c r="D13" s="5">
        <v>10431</v>
      </c>
      <c r="E13" s="5" t="s">
        <v>109</v>
      </c>
      <c r="F13" s="5" t="s">
        <v>110</v>
      </c>
      <c r="G13" s="5"/>
      <c r="H13" s="5"/>
      <c r="I13" s="6">
        <v>44681</v>
      </c>
      <c r="J13" s="62">
        <v>62097</v>
      </c>
      <c r="K13" s="62">
        <v>62097</v>
      </c>
      <c r="L13" s="5" t="s">
        <v>95</v>
      </c>
      <c r="M13" s="5" t="s">
        <v>118</v>
      </c>
      <c r="N13" s="5"/>
      <c r="O13" s="5"/>
      <c r="P13" s="62">
        <v>0</v>
      </c>
      <c r="Q13" s="5"/>
      <c r="R13" s="5"/>
      <c r="S13" s="5"/>
      <c r="T13" s="5"/>
      <c r="U13" s="5"/>
      <c r="V13" s="5" t="s">
        <v>96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5"/>
      <c r="AD13" s="62">
        <v>0</v>
      </c>
      <c r="AE13" s="5"/>
      <c r="AF13" s="62">
        <v>0</v>
      </c>
      <c r="AG13" s="62">
        <v>0</v>
      </c>
      <c r="AH13" s="62">
        <v>0</v>
      </c>
      <c r="AI13" s="5"/>
      <c r="AJ13" s="5"/>
      <c r="AK13" s="62">
        <v>0</v>
      </c>
      <c r="AL13" s="6">
        <v>44691</v>
      </c>
      <c r="AM13" s="5"/>
      <c r="AN13" s="5"/>
      <c r="AO13" s="5"/>
      <c r="AP13" s="5"/>
      <c r="AQ13" s="5"/>
      <c r="AR13" s="5"/>
      <c r="AS13" s="5"/>
      <c r="AT13" s="62">
        <v>0</v>
      </c>
      <c r="AU13" s="62">
        <v>0</v>
      </c>
      <c r="AV1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24.140625" bestFit="1" customWidth="1"/>
  </cols>
  <sheetData>
    <row r="3" spans="1:3" x14ac:dyDescent="0.25">
      <c r="A3" s="64" t="s">
        <v>121</v>
      </c>
      <c r="B3" s="65" t="s">
        <v>122</v>
      </c>
      <c r="C3" s="65" t="s">
        <v>120</v>
      </c>
    </row>
    <row r="4" spans="1:3" x14ac:dyDescent="0.25">
      <c r="A4" s="65" t="s">
        <v>118</v>
      </c>
      <c r="B4" s="66">
        <v>11</v>
      </c>
      <c r="C4" s="67">
        <v>2755977</v>
      </c>
    </row>
    <row r="5" spans="1:3" x14ac:dyDescent="0.25">
      <c r="A5" s="65" t="s">
        <v>119</v>
      </c>
      <c r="B5" s="66">
        <v>11</v>
      </c>
      <c r="C5" s="67">
        <v>2755977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D12" sqref="D12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20</v>
      </c>
      <c r="E2" s="18"/>
      <c r="F2" s="18"/>
      <c r="G2" s="18"/>
      <c r="H2" s="18"/>
      <c r="I2" s="19"/>
      <c r="J2" s="20" t="s">
        <v>21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22</v>
      </c>
      <c r="E4" s="18"/>
      <c r="F4" s="18"/>
      <c r="G4" s="18"/>
      <c r="H4" s="18"/>
      <c r="I4" s="19"/>
      <c r="J4" s="20" t="s">
        <v>23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24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36" t="s">
        <v>123</v>
      </c>
      <c r="J12" s="34"/>
    </row>
    <row r="13" spans="2:10" x14ac:dyDescent="0.2">
      <c r="B13" s="33"/>
      <c r="C13" s="14" t="s">
        <v>124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25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26</v>
      </c>
      <c r="D17" s="35"/>
      <c r="H17" s="38" t="s">
        <v>27</v>
      </c>
      <c r="I17" s="38" t="s">
        <v>28</v>
      </c>
      <c r="J17" s="34"/>
    </row>
    <row r="18" spans="2:10" x14ac:dyDescent="0.2">
      <c r="B18" s="33"/>
      <c r="C18" s="36" t="s">
        <v>29</v>
      </c>
      <c r="D18" s="36"/>
      <c r="E18" s="36"/>
      <c r="F18" s="36"/>
      <c r="H18" s="39">
        <v>11</v>
      </c>
      <c r="I18" s="40">
        <v>2755977</v>
      </c>
      <c r="J18" s="34"/>
    </row>
    <row r="19" spans="2:10" x14ac:dyDescent="0.2">
      <c r="B19" s="33"/>
      <c r="C19" s="14" t="s">
        <v>30</v>
      </c>
      <c r="H19" s="41">
        <v>0</v>
      </c>
      <c r="I19" s="42">
        <v>0</v>
      </c>
      <c r="J19" s="34"/>
    </row>
    <row r="20" spans="2:10" x14ac:dyDescent="0.2">
      <c r="B20" s="33"/>
      <c r="C20" s="14" t="s">
        <v>31</v>
      </c>
      <c r="H20" s="41">
        <v>0</v>
      </c>
      <c r="I20" s="42">
        <v>0</v>
      </c>
      <c r="J20" s="34"/>
    </row>
    <row r="21" spans="2:10" x14ac:dyDescent="0.2">
      <c r="B21" s="33"/>
      <c r="C21" s="14" t="s">
        <v>32</v>
      </c>
      <c r="H21" s="41">
        <v>11</v>
      </c>
      <c r="I21" s="43">
        <v>2755977</v>
      </c>
      <c r="J21" s="34"/>
    </row>
    <row r="22" spans="2:10" x14ac:dyDescent="0.2">
      <c r="B22" s="33"/>
      <c r="C22" s="14" t="s">
        <v>33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34</v>
      </c>
      <c r="H23" s="44">
        <v>0</v>
      </c>
      <c r="I23" s="45">
        <v>0</v>
      </c>
      <c r="J23" s="34"/>
    </row>
    <row r="24" spans="2:10" x14ac:dyDescent="0.2">
      <c r="B24" s="33"/>
      <c r="C24" s="36" t="s">
        <v>35</v>
      </c>
      <c r="D24" s="36"/>
      <c r="E24" s="36"/>
      <c r="F24" s="36"/>
      <c r="H24" s="39">
        <f>H19+H20+H21+H22+H23</f>
        <v>11</v>
      </c>
      <c r="I24" s="46">
        <f>I19+I20+I21+I22+I23</f>
        <v>2755977</v>
      </c>
      <c r="J24" s="34"/>
    </row>
    <row r="25" spans="2:10" x14ac:dyDescent="0.2">
      <c r="B25" s="33"/>
      <c r="C25" s="14" t="s">
        <v>36</v>
      </c>
      <c r="H25" s="41">
        <v>0</v>
      </c>
      <c r="I25" s="42">
        <v>0</v>
      </c>
      <c r="J25" s="34"/>
    </row>
    <row r="26" spans="2:10" x14ac:dyDescent="0.2">
      <c r="B26" s="33"/>
      <c r="C26" s="14" t="s">
        <v>37</v>
      </c>
      <c r="H26" s="41">
        <v>0</v>
      </c>
      <c r="I26" s="42">
        <v>0</v>
      </c>
      <c r="J26" s="34"/>
    </row>
    <row r="27" spans="2:10" ht="13.5" thickBot="1" x14ac:dyDescent="0.25">
      <c r="B27" s="33"/>
      <c r="C27" s="14" t="s">
        <v>38</v>
      </c>
      <c r="H27" s="44">
        <v>0</v>
      </c>
      <c r="I27" s="45">
        <v>0</v>
      </c>
      <c r="J27" s="34"/>
    </row>
    <row r="28" spans="2:10" x14ac:dyDescent="0.2">
      <c r="B28" s="33"/>
      <c r="C28" s="36" t="s">
        <v>39</v>
      </c>
      <c r="D28" s="36"/>
      <c r="E28" s="36"/>
      <c r="F28" s="36"/>
      <c r="H28" s="39">
        <f>H25+H26+H27</f>
        <v>0</v>
      </c>
      <c r="I28" s="46">
        <f>I25+I26+I27</f>
        <v>0</v>
      </c>
      <c r="J28" s="34"/>
    </row>
    <row r="29" spans="2:10" ht="13.5" thickBot="1" x14ac:dyDescent="0.25">
      <c r="B29" s="33"/>
      <c r="C29" s="14" t="s">
        <v>40</v>
      </c>
      <c r="D29" s="36"/>
      <c r="E29" s="36"/>
      <c r="F29" s="36"/>
      <c r="H29" s="44">
        <v>0</v>
      </c>
      <c r="I29" s="45">
        <v>0</v>
      </c>
      <c r="J29" s="34"/>
    </row>
    <row r="30" spans="2:10" x14ac:dyDescent="0.2">
      <c r="B30" s="33"/>
      <c r="C30" s="36" t="s">
        <v>41</v>
      </c>
      <c r="D30" s="36"/>
      <c r="E30" s="36"/>
      <c r="F30" s="36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6"/>
      <c r="D31" s="36"/>
      <c r="E31" s="36"/>
      <c r="F31" s="36"/>
      <c r="H31" s="47"/>
      <c r="I31" s="46"/>
      <c r="J31" s="34"/>
    </row>
    <row r="32" spans="2:10" ht="13.5" thickBot="1" x14ac:dyDescent="0.25">
      <c r="B32" s="33"/>
      <c r="C32" s="36" t="s">
        <v>42</v>
      </c>
      <c r="D32" s="36"/>
      <c r="H32" s="48">
        <f>H24+H28+H30</f>
        <v>11</v>
      </c>
      <c r="I32" s="49">
        <f>I24+I28+I30</f>
        <v>2755977</v>
      </c>
      <c r="J32" s="34"/>
    </row>
    <row r="33" spans="2:10" ht="13.5" thickTop="1" x14ac:dyDescent="0.2">
      <c r="B33" s="33"/>
      <c r="C33" s="36"/>
      <c r="D33" s="36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1" t="s">
        <v>43</v>
      </c>
      <c r="H37" s="51"/>
      <c r="I37" s="50"/>
      <c r="J37" s="34"/>
    </row>
    <row r="38" spans="2:10" x14ac:dyDescent="0.2">
      <c r="B38" s="33"/>
      <c r="C38" s="50" t="s">
        <v>44</v>
      </c>
      <c r="D38" s="50"/>
      <c r="G38" s="50" t="s">
        <v>45</v>
      </c>
      <c r="H38" s="50"/>
      <c r="I38" s="50"/>
      <c r="J38" s="34"/>
    </row>
    <row r="39" spans="2:10" x14ac:dyDescent="0.2">
      <c r="B39" s="33"/>
      <c r="G39" s="50"/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2"/>
      <c r="C41" s="53"/>
      <c r="D41" s="53"/>
      <c r="E41" s="53"/>
      <c r="F41" s="53"/>
      <c r="G41" s="51"/>
      <c r="H41" s="51"/>
      <c r="I41" s="51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2022-08-05T15:27:57Z</dcterms:modified>
</cp:coreProperties>
</file>