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/>
  <mc:AlternateContent xmlns:mc="http://schemas.openxmlformats.org/markup-compatibility/2006">
    <mc:Choice Requires="x15">
      <x15ac:absPath xmlns:x15ac="http://schemas.microsoft.com/office/spreadsheetml/2010/11/ac" url="\\nilo\Areas\CxPSalud\CARTERA\REVISION CARTERA 2022\8. AGOSTO CARTERAS RECIBIDAS\ESTADO DE CARTERA ESE HOSPITAL MEDICINA INTEGRAL EN CASA COLOMBIA SAS\"/>
    </mc:Choice>
  </mc:AlternateContent>
  <xr:revisionPtr revIDLastSave="0" documentId="13_ncr:1_{D9BA5FE9-293E-456A-BB93-71F761BDC802}" xr6:coauthVersionLast="47" xr6:coauthVersionMax="47" xr10:uidLastSave="{00000000-0000-0000-0000-000000000000}"/>
  <bookViews>
    <workbookView xWindow="-120" yWindow="-120" windowWidth="20730" windowHeight="11160" activeTab="3" xr2:uid="{00000000-000D-0000-FFFF-FFFF00000000}"/>
  </bookViews>
  <sheets>
    <sheet name="INFO IPS" sheetId="1" r:id="rId1"/>
    <sheet name="TD" sheetId="3" r:id="rId2"/>
    <sheet name="ESTADO DE CADA FACTURA" sheetId="2" r:id="rId3"/>
    <sheet name="FOR-CSA-018" sheetId="4" r:id="rId4"/>
  </sheets>
  <definedNames>
    <definedName name="_xlnm._FilterDatabase" localSheetId="2" hidden="1">'ESTADO DE CADA FACTURA'!$A$2:$AX$58</definedName>
    <definedName name="_xlnm._FilterDatabase" localSheetId="0" hidden="1">'INFO IPS'!$A$1:$H$57</definedName>
  </definedNames>
  <calcPr calcId="191029"/>
  <pivotCaches>
    <pivotCache cacheId="0" r:id="rId5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1" i="4" l="1"/>
  <c r="M36" i="4" l="1"/>
  <c r="I27" i="4" l="1"/>
  <c r="I29" i="4" s="1"/>
  <c r="H27" i="4"/>
  <c r="I24" i="4"/>
  <c r="H24" i="4"/>
  <c r="H33" i="4" l="1"/>
  <c r="I33" i="4"/>
  <c r="O54" i="2"/>
  <c r="O24" i="2"/>
  <c r="O23" i="2"/>
  <c r="O22" i="2"/>
  <c r="O21" i="2"/>
  <c r="O19" i="2"/>
  <c r="O18" i="2"/>
  <c r="O17" i="2"/>
  <c r="Q1" i="2"/>
  <c r="AG1" i="2" l="1"/>
  <c r="AH1" i="2"/>
  <c r="AC1" i="2"/>
  <c r="AA1" i="2"/>
  <c r="Y1" i="2"/>
  <c r="X1" i="2"/>
  <c r="W1" i="2"/>
  <c r="L1" i="2"/>
  <c r="K1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C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ALFANUMERICO DE LA FACTURA (SI APLICA)</t>
        </r>
      </text>
    </comment>
    <comment ref="D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 SIN LETRAS NI CARACTERES ESPECIALES</t>
        </r>
      </text>
    </comment>
  </commentList>
</comments>
</file>

<file path=xl/sharedStrings.xml><?xml version="1.0" encoding="utf-8"?>
<sst xmlns="http://schemas.openxmlformats.org/spreadsheetml/2006/main" count="760" uniqueCount="225">
  <si>
    <t>NIT IPS</t>
  </si>
  <si>
    <t>NOMBRE IPS</t>
  </si>
  <si>
    <t>PREFIJO DE LA FACTURA</t>
  </si>
  <si>
    <t>NUMERO DE FACTURA</t>
  </si>
  <si>
    <t>IPS FECHA DE FACTURA</t>
  </si>
  <si>
    <t>IPS FECHA DE RADICADO</t>
  </si>
  <si>
    <t>IPS VALOR FACTURA</t>
  </si>
  <si>
    <t>IPS SALDO FACTURA</t>
  </si>
  <si>
    <t>MEDICINA INTEGRAL EN CASA COLOMBIA SAS</t>
  </si>
  <si>
    <t>900169638-01</t>
  </si>
  <si>
    <t>FE</t>
  </si>
  <si>
    <t xml:space="preserve">FACTURAS EN PROCESO DE RADICAR NUEVAMENTE </t>
  </si>
  <si>
    <t>NIT_IPS</t>
  </si>
  <si>
    <t xml:space="preserve"> ENTIDAD</t>
  </si>
  <si>
    <t>PrefijoFactura</t>
  </si>
  <si>
    <t>NUMERO_FACTURA</t>
  </si>
  <si>
    <t>PREFIJO_SASS</t>
  </si>
  <si>
    <t>NUMERO_FACT_SASSS</t>
  </si>
  <si>
    <t>DOC_CONTABLE</t>
  </si>
  <si>
    <t>FECHA_FACT_IPS</t>
  </si>
  <si>
    <t>VALOR_FACT_IPS</t>
  </si>
  <si>
    <t>SALDO_FACT_IPS</t>
  </si>
  <si>
    <t>OBSERVACION_SASS</t>
  </si>
  <si>
    <t>VALIDACION_ALFA_FACT</t>
  </si>
  <si>
    <t>VALOR_RADICADO_FACT</t>
  </si>
  <si>
    <t>VALOR_NOTA_CREDITO</t>
  </si>
  <si>
    <t>VALOR_NOTA_DEBITO</t>
  </si>
  <si>
    <t>VALOR_DESCCOMERCIAL</t>
  </si>
  <si>
    <t>VALOR_GLOSA_ACEPTDA</t>
  </si>
  <si>
    <t>VALOR_GLOSA_DV</t>
  </si>
  <si>
    <t>VALOR_CRUZADO_SASS</t>
  </si>
  <si>
    <t>SALDO_SASS</t>
  </si>
  <si>
    <t>VALO_CANCELADO_SAP</t>
  </si>
  <si>
    <t>RETENCION</t>
  </si>
  <si>
    <t>DOC_COMPENSACION_SAP</t>
  </si>
  <si>
    <t>FECHA_COMPENSACION_SAP</t>
  </si>
  <si>
    <t>VALOR_TRANFERENCIA</t>
  </si>
  <si>
    <t>AUTORIZACION</t>
  </si>
  <si>
    <t>ENTIDAD_RESPONSABLE_PAGO</t>
  </si>
  <si>
    <t>OBSERVACION_GLOSA_DV</t>
  </si>
  <si>
    <t>FECHA_RAD_IPS</t>
  </si>
  <si>
    <t>FECHA_RAD_INICIAL_SASS</t>
  </si>
  <si>
    <t>ULTIMO_ESTADO_FACT</t>
  </si>
  <si>
    <t>FECHA_ULTIMA_NOVEDAD</t>
  </si>
  <si>
    <t>CLASIFICACION_GLOSA</t>
  </si>
  <si>
    <t>NUMERO_INGRESO_FACT</t>
  </si>
  <si>
    <t>F_PROBABLE_PAGO_SASS</t>
  </si>
  <si>
    <t>F_RAD_SASS</t>
  </si>
  <si>
    <t>VALOR_REPORTADO_CRICULAR 030</t>
  </si>
  <si>
    <t>VALOR_GLOSA_ACEPTADA_REPORTADO_CIRCULAR 030</t>
  </si>
  <si>
    <t>OBSERVACION_GLOSA_ACEPTADA</t>
  </si>
  <si>
    <t>F_CORTE</t>
  </si>
  <si>
    <t>A)Factura no radicada en ERP</t>
  </si>
  <si>
    <t>no_cruza</t>
  </si>
  <si>
    <t>B)Factura sin saldo ERP</t>
  </si>
  <si>
    <t>OK</t>
  </si>
  <si>
    <t>B)Factura sin saldo ERP/conciliar diferencia glosa aceptada</t>
  </si>
  <si>
    <t>IPS ACEPTA $25.158 SEGUN ACTA DE CONCILIACION REALIZADA EL6 JULIO 2022 POR ELIZABTEH FERNANDEZ Y ADRIANA SARRIA.ELIZABETH FERNANDEZ</t>
  </si>
  <si>
    <t>B)Factura sin saldo ERP/conciliar diferencia valor de factura</t>
  </si>
  <si>
    <t>FACTURA</t>
  </si>
  <si>
    <t>LLAVE</t>
  </si>
  <si>
    <t>FE_26525</t>
  </si>
  <si>
    <t>FE_26527</t>
  </si>
  <si>
    <t>FE_37253</t>
  </si>
  <si>
    <t>FE_37258</t>
  </si>
  <si>
    <t>FE_39819</t>
  </si>
  <si>
    <t>FE_41540</t>
  </si>
  <si>
    <t>FE_61814</t>
  </si>
  <si>
    <t>FE_61815</t>
  </si>
  <si>
    <t>FE_61816</t>
  </si>
  <si>
    <t>FE_61817</t>
  </si>
  <si>
    <t>FE_62111</t>
  </si>
  <si>
    <t>FE_62173</t>
  </si>
  <si>
    <t>FE_63921</t>
  </si>
  <si>
    <t>FE_59032</t>
  </si>
  <si>
    <t>FE_1467</t>
  </si>
  <si>
    <t>FE_3036</t>
  </si>
  <si>
    <t>FE_15171</t>
  </si>
  <si>
    <t>FE_39801</t>
  </si>
  <si>
    <t>FE_43995</t>
  </si>
  <si>
    <t>FE_43998</t>
  </si>
  <si>
    <t>FE_44004</t>
  </si>
  <si>
    <t>FE_44006</t>
  </si>
  <si>
    <t>FE_54384</t>
  </si>
  <si>
    <t>FE_56350</t>
  </si>
  <si>
    <t>FE_56351</t>
  </si>
  <si>
    <t>FE_56352</t>
  </si>
  <si>
    <t>FE_56781</t>
  </si>
  <si>
    <t>FE_56840</t>
  </si>
  <si>
    <t>FE_56953</t>
  </si>
  <si>
    <t>FE_45832</t>
  </si>
  <si>
    <t>FE_45833</t>
  </si>
  <si>
    <t>FE_45834</t>
  </si>
  <si>
    <t>FE_45835</t>
  </si>
  <si>
    <t>FE_45836</t>
  </si>
  <si>
    <t>FE_48135</t>
  </si>
  <si>
    <t>FE_48136</t>
  </si>
  <si>
    <t>FE_48138</t>
  </si>
  <si>
    <t>FE_48139</t>
  </si>
  <si>
    <t>FE_48140</t>
  </si>
  <si>
    <t>FE_50997</t>
  </si>
  <si>
    <t>FE_50998</t>
  </si>
  <si>
    <t>FE_51000</t>
  </si>
  <si>
    <t>FE_51002</t>
  </si>
  <si>
    <t>FE_51004</t>
  </si>
  <si>
    <t>FE_51488</t>
  </si>
  <si>
    <t>FE_53766</t>
  </si>
  <si>
    <t>FE_53768</t>
  </si>
  <si>
    <t>FE_53769</t>
  </si>
  <si>
    <t>FE_53771</t>
  </si>
  <si>
    <t>FE_59855</t>
  </si>
  <si>
    <t>FE_53773</t>
  </si>
  <si>
    <t>FE_44049</t>
  </si>
  <si>
    <t>FE_59029</t>
  </si>
  <si>
    <t>FE_59030</t>
  </si>
  <si>
    <t>FE_59031</t>
  </si>
  <si>
    <t>FE_59033</t>
  </si>
  <si>
    <t>900169638_FE_26525</t>
  </si>
  <si>
    <t>900169638_FE_26527</t>
  </si>
  <si>
    <t>900169638_FE_37253</t>
  </si>
  <si>
    <t>900169638_FE_37258</t>
  </si>
  <si>
    <t>900169638_FE_39819</t>
  </si>
  <si>
    <t>900169638_FE_41540</t>
  </si>
  <si>
    <t>900169638_FE_61814</t>
  </si>
  <si>
    <t>900169638_FE_61815</t>
  </si>
  <si>
    <t>900169638_FE_61816</t>
  </si>
  <si>
    <t>900169638_FE_61817</t>
  </si>
  <si>
    <t>900169638_FE_62111</t>
  </si>
  <si>
    <t>900169638_FE_62173</t>
  </si>
  <si>
    <t>900169638_FE_63921</t>
  </si>
  <si>
    <t>900169638_FE_59032</t>
  </si>
  <si>
    <t>900169638_FE_1467</t>
  </si>
  <si>
    <t>900169638_FE_3036</t>
  </si>
  <si>
    <t>900169638_FE_15171</t>
  </si>
  <si>
    <t>900169638_FE_39801</t>
  </si>
  <si>
    <t>900169638_FE_43995</t>
  </si>
  <si>
    <t>900169638_FE_43998</t>
  </si>
  <si>
    <t>900169638_FE_44004</t>
  </si>
  <si>
    <t>900169638_FE_44006</t>
  </si>
  <si>
    <t>900169638_FE_54384</t>
  </si>
  <si>
    <t>900169638_FE_56350</t>
  </si>
  <si>
    <t>900169638_FE_56351</t>
  </si>
  <si>
    <t>900169638_FE_56352</t>
  </si>
  <si>
    <t>900169638_FE_56781</t>
  </si>
  <si>
    <t>900169638_FE_56840</t>
  </si>
  <si>
    <t>900169638_FE_56953</t>
  </si>
  <si>
    <t>900169638_FE_45832</t>
  </si>
  <si>
    <t>900169638_FE_45833</t>
  </si>
  <si>
    <t>900169638_FE_45834</t>
  </si>
  <si>
    <t>900169638_FE_45835</t>
  </si>
  <si>
    <t>900169638_FE_45836</t>
  </si>
  <si>
    <t>900169638_FE_48135</t>
  </si>
  <si>
    <t>900169638_FE_48136</t>
  </si>
  <si>
    <t>900169638_FE_48138</t>
  </si>
  <si>
    <t>900169638_FE_48139</t>
  </si>
  <si>
    <t>900169638_FE_48140</t>
  </si>
  <si>
    <t>900169638_FE_50997</t>
  </si>
  <si>
    <t>900169638_FE_50998</t>
  </si>
  <si>
    <t>900169638_FE_51000</t>
  </si>
  <si>
    <t>900169638_FE_51002</t>
  </si>
  <si>
    <t>900169638_FE_51004</t>
  </si>
  <si>
    <t>900169638_FE_51488</t>
  </si>
  <si>
    <t>900169638_FE_53766</t>
  </si>
  <si>
    <t>900169638_FE_53768</t>
  </si>
  <si>
    <t>900169638_FE_53769</t>
  </si>
  <si>
    <t>900169638_FE_53771</t>
  </si>
  <si>
    <t>900169638_FE_59855</t>
  </si>
  <si>
    <t>900169638_FE_53773</t>
  </si>
  <si>
    <t>900169638_FE_44049</t>
  </si>
  <si>
    <t>900169638_FE_59029</t>
  </si>
  <si>
    <t>900169638_FE_59030</t>
  </si>
  <si>
    <t>900169638_FE_59031</t>
  </si>
  <si>
    <t>900169638_FE_59033</t>
  </si>
  <si>
    <t>ESTADO EPS AGOSTO 2022</t>
  </si>
  <si>
    <t>POR PAGAR</t>
  </si>
  <si>
    <t>DOCUMENTO CONTABLE</t>
  </si>
  <si>
    <t>FUERA DE CIERRE</t>
  </si>
  <si>
    <t>VAGLO</t>
  </si>
  <si>
    <t>TIPIFICACIÓN VAGLO</t>
  </si>
  <si>
    <t>ESTADO ANTERIOR</t>
  </si>
  <si>
    <t>FACTURA NO RADICADA</t>
  </si>
  <si>
    <t>FACTURA EN PROCESO INTERNO</t>
  </si>
  <si>
    <t>FACTURA PENDIENTE DE PAGO</t>
  </si>
  <si>
    <t>FACTURA CANCELADA</t>
  </si>
  <si>
    <t>FACTURA PENDIENTE DE PROGRAMACIÓN DE PAGO</t>
  </si>
  <si>
    <t>27.04.2020</t>
  </si>
  <si>
    <t>27.05.2020</t>
  </si>
  <si>
    <t>06.01.2021</t>
  </si>
  <si>
    <t>01.08.2022</t>
  </si>
  <si>
    <t>DIFERENCIA</t>
  </si>
  <si>
    <t>Total general</t>
  </si>
  <si>
    <t>ESTADO</t>
  </si>
  <si>
    <t>FACTURAS</t>
  </si>
  <si>
    <t xml:space="preserve">SALDO FACT IPS </t>
  </si>
  <si>
    <t>VALOR CANCELADO</t>
  </si>
  <si>
    <t>FOR-CSA-018</t>
  </si>
  <si>
    <t>HOJA 1 DE 2</t>
  </si>
  <si>
    <t>RESUMEN DE CARTERA REVISADA POR LA EPS</t>
  </si>
  <si>
    <t>VERSION 1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</si>
  <si>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</si>
  <si>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</si>
  <si>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</si>
  <si>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</si>
  <si>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</si>
  <si>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</si>
  <si>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</si>
  <si>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GLOSA POR CONCILIAR</t>
  </si>
  <si>
    <t>SUB TOTAL CARTERA SUSTENTADA A LA IPS</t>
  </si>
  <si>
    <t>FACTURACION PENDIENTE PROGRAMACION DE PAGO</t>
  </si>
  <si>
    <t>SUB TOTAL  CARTERA A CARGO DE LA EPS</t>
  </si>
  <si>
    <t>TOTAL CARTERA REVISADA</t>
  </si>
  <si>
    <t>DIEGO FERNANDEZ</t>
  </si>
  <si>
    <t>IPS.</t>
  </si>
  <si>
    <t>AUXILIAR DE CARTERA CUENTAS SALUD</t>
  </si>
  <si>
    <t>SANTIAGO DE CALI , AGOSTO 23 DE 2022</t>
  </si>
  <si>
    <t>Señores  MEDICINA INTEGRAL EN CASA COLOMBIA SAS</t>
  </si>
  <si>
    <t>NIT: 900169638</t>
  </si>
  <si>
    <t>A continuacion me permito remitir   nuestra respuesta al estado de cartera presentado en la fecha: 22/08/2022</t>
  </si>
  <si>
    <t>Con Corte al dia :31/07/2022</t>
  </si>
  <si>
    <t>26 de agosto del 2022</t>
  </si>
  <si>
    <t>30 de agosto del 2022</t>
  </si>
  <si>
    <t>PAGOS REALIZADOS POR EPS DESPUES DE REVISIÓN DE CARTERA</t>
  </si>
  <si>
    <t>SUBTOTAL A CARGO</t>
  </si>
  <si>
    <t>ACUERDO DE PAGO</t>
  </si>
  <si>
    <t>VALOR A COMPROMETER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</si>
</sst>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2" formatCode="_-&quot;$&quot;\ * #,##0_-;\-&quot;$&quot;\ * #,##0_-;_-&quot;$&quot;\ * &quot;-&quot;_-;_-@_-"/>
    <numFmt numFmtId="43" formatCode="_-* #,##0.00_-;\-* #,##0.00_-;_-* &quot;-&quot;??_-;_-@_-"/>
    <numFmt numFmtId="164" formatCode="_-* #,##0_-;\-* #,##0_-;_-* &quot;-&quot;??_-;_-@_-"/>
    <numFmt numFmtId="165" formatCode="&quot;$&quot;\ #,##0;[Red]&quot;$&quot;\ #,##0"/>
  </numFmts>
  <fonts count="22" x14ac:knownFonts="1"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3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36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thick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43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4" fillId="20" borderId="2" applyNumberFormat="0" applyAlignment="0" applyProtection="0"/>
    <xf numFmtId="0" fontId="5" fillId="21" borderId="3" applyNumberFormat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22" borderId="0" applyNumberFormat="0" applyBorder="0" applyAlignment="0" applyProtection="0"/>
    <xf numFmtId="0" fontId="9" fillId="23" borderId="0" applyNumberFormat="0" applyBorder="0" applyAlignment="0" applyProtection="0"/>
    <xf numFmtId="0" fontId="9" fillId="24" borderId="0" applyNumberFormat="0" applyBorder="0" applyAlignment="0" applyProtection="0"/>
    <xf numFmtId="0" fontId="9" fillId="25" borderId="0" applyNumberFormat="0" applyBorder="0" applyAlignment="0" applyProtection="0"/>
    <xf numFmtId="0" fontId="9" fillId="26" borderId="0" applyNumberFormat="0" applyBorder="0" applyAlignment="0" applyProtection="0"/>
    <xf numFmtId="0" fontId="9" fillId="27" borderId="0" applyNumberFormat="0" applyBorder="0" applyAlignment="0" applyProtection="0"/>
    <xf numFmtId="0" fontId="10" fillId="28" borderId="2" applyNumberFormat="0" applyAlignment="0" applyProtection="0"/>
    <xf numFmtId="0" fontId="11" fillId="29" borderId="0" applyNumberFormat="0" applyBorder="0" applyAlignment="0" applyProtection="0"/>
    <xf numFmtId="43" fontId="3" fillId="0" borderId="0" applyFont="0" applyFill="0" applyBorder="0" applyAlignment="0" applyProtection="0"/>
    <xf numFmtId="0" fontId="12" fillId="30" borderId="0" applyNumberFormat="0" applyBorder="0" applyAlignment="0" applyProtection="0"/>
    <xf numFmtId="0" fontId="3" fillId="31" borderId="6" applyNumberFormat="0" applyFont="0" applyAlignment="0" applyProtection="0"/>
    <xf numFmtId="0" fontId="13" fillId="20" borderId="7" applyNumberFormat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8" applyNumberFormat="0" applyFill="0" applyAlignment="0" applyProtection="0"/>
    <xf numFmtId="0" fontId="8" fillId="0" borderId="9" applyNumberFormat="0" applyFill="0" applyAlignment="0" applyProtection="0"/>
    <xf numFmtId="0" fontId="18" fillId="0" borderId="10" applyNumberFormat="0" applyFill="0" applyAlignment="0" applyProtection="0"/>
    <xf numFmtId="0" fontId="19" fillId="0" borderId="0"/>
  </cellStyleXfs>
  <cellXfs count="72">
    <xf numFmtId="0" fontId="0" fillId="0" borderId="0" xfId="0"/>
    <xf numFmtId="0" fontId="0" fillId="0" borderId="1" xfId="0" applyBorder="1"/>
    <xf numFmtId="1" fontId="0" fillId="0" borderId="0" xfId="0" applyNumberFormat="1"/>
    <xf numFmtId="1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4" fontId="3" fillId="0" borderId="1" xfId="32" applyNumberFormat="1" applyFont="1" applyBorder="1" applyAlignment="1">
      <alignment horizontal="center" vertical="center"/>
    </xf>
    <xf numFmtId="14" fontId="3" fillId="0" borderId="1" xfId="32" applyNumberFormat="1" applyFont="1" applyBorder="1" applyAlignment="1">
      <alignment horizontal="center" vertical="center"/>
    </xf>
    <xf numFmtId="1" fontId="0" fillId="32" borderId="1" xfId="0" applyNumberFormat="1" applyFill="1" applyBorder="1" applyAlignment="1">
      <alignment horizontal="center" vertical="center"/>
    </xf>
    <xf numFmtId="0" fontId="0" fillId="32" borderId="0" xfId="0" applyFill="1"/>
    <xf numFmtId="0" fontId="0" fillId="0" borderId="0" xfId="0" applyFill="1"/>
    <xf numFmtId="14" fontId="0" fillId="0" borderId="1" xfId="0" applyNumberFormat="1" applyBorder="1"/>
    <xf numFmtId="164" fontId="0" fillId="0" borderId="1" xfId="32" applyNumberFormat="1" applyFont="1" applyBorder="1"/>
    <xf numFmtId="164" fontId="18" fillId="0" borderId="0" xfId="32" applyNumberFormat="1" applyFont="1"/>
    <xf numFmtId="0" fontId="0" fillId="33" borderId="1" xfId="0" applyFill="1" applyBorder="1" applyAlignment="1">
      <alignment horizontal="center" vertical="center" wrapText="1"/>
    </xf>
    <xf numFmtId="0" fontId="0" fillId="32" borderId="1" xfId="0" applyFill="1" applyBorder="1" applyAlignment="1">
      <alignment horizontal="center" vertical="center" wrapText="1"/>
    </xf>
    <xf numFmtId="3" fontId="0" fillId="0" borderId="1" xfId="0" applyNumberFormat="1" applyBorder="1"/>
    <xf numFmtId="164" fontId="0" fillId="0" borderId="1" xfId="0" applyNumberFormat="1" applyBorder="1"/>
    <xf numFmtId="0" fontId="0" fillId="0" borderId="0" xfId="0" pivotButton="1"/>
    <xf numFmtId="0" fontId="0" fillId="0" borderId="0" xfId="0" applyAlignment="1">
      <alignment horizontal="left"/>
    </xf>
    <xf numFmtId="164" fontId="0" fillId="0" borderId="0" xfId="0" applyNumberFormat="1"/>
    <xf numFmtId="0" fontId="0" fillId="0" borderId="0" xfId="0" applyAlignment="1">
      <alignment horizontal="center"/>
    </xf>
    <xf numFmtId="0" fontId="0" fillId="0" borderId="0" xfId="0" applyNumberFormat="1" applyAlignment="1">
      <alignment horizontal="center"/>
    </xf>
    <xf numFmtId="0" fontId="20" fillId="0" borderId="0" xfId="42" applyFont="1"/>
    <xf numFmtId="0" fontId="20" fillId="0" borderId="11" xfId="42" applyFont="1" applyBorder="1" applyAlignment="1">
      <alignment horizontal="centerContinuous"/>
    </xf>
    <xf numFmtId="0" fontId="20" fillId="0" borderId="12" xfId="42" applyFont="1" applyBorder="1" applyAlignment="1">
      <alignment horizontal="centerContinuous"/>
    </xf>
    <xf numFmtId="0" fontId="21" fillId="0" borderId="11" xfId="42" applyFont="1" applyBorder="1" applyAlignment="1">
      <alignment horizontal="centerContinuous" vertical="center"/>
    </xf>
    <xf numFmtId="0" fontId="21" fillId="0" borderId="13" xfId="42" applyFont="1" applyBorder="1" applyAlignment="1">
      <alignment horizontal="centerContinuous" vertical="center"/>
    </xf>
    <xf numFmtId="0" fontId="21" fillId="0" borderId="12" xfId="42" applyFont="1" applyBorder="1" applyAlignment="1">
      <alignment horizontal="centerContinuous" vertical="center"/>
    </xf>
    <xf numFmtId="0" fontId="21" fillId="0" borderId="14" xfId="42" applyFont="1" applyBorder="1" applyAlignment="1">
      <alignment horizontal="centerContinuous" vertical="center"/>
    </xf>
    <xf numFmtId="0" fontId="20" fillId="0" borderId="15" xfId="42" applyFont="1" applyBorder="1" applyAlignment="1">
      <alignment horizontal="centerContinuous"/>
    </xf>
    <xf numFmtId="0" fontId="20" fillId="0" borderId="16" xfId="42" applyFont="1" applyBorder="1" applyAlignment="1">
      <alignment horizontal="centerContinuous"/>
    </xf>
    <xf numFmtId="0" fontId="21" fillId="0" borderId="17" xfId="42" applyFont="1" applyBorder="1" applyAlignment="1">
      <alignment horizontal="centerContinuous" vertical="center"/>
    </xf>
    <xf numFmtId="0" fontId="21" fillId="0" borderId="18" xfId="42" applyFont="1" applyBorder="1" applyAlignment="1">
      <alignment horizontal="centerContinuous" vertical="center"/>
    </xf>
    <xf numFmtId="0" fontId="21" fillId="0" borderId="19" xfId="42" applyFont="1" applyBorder="1" applyAlignment="1">
      <alignment horizontal="centerContinuous" vertical="center"/>
    </xf>
    <xf numFmtId="0" fontId="21" fillId="0" borderId="20" xfId="42" applyFont="1" applyBorder="1" applyAlignment="1">
      <alignment horizontal="centerContinuous" vertical="center"/>
    </xf>
    <xf numFmtId="0" fontId="21" fillId="0" borderId="15" xfId="42" applyFont="1" applyBorder="1" applyAlignment="1">
      <alignment horizontal="centerContinuous" vertical="center"/>
    </xf>
    <xf numFmtId="0" fontId="21" fillId="0" borderId="0" xfId="42" applyFont="1" applyAlignment="1">
      <alignment horizontal="centerContinuous" vertical="center"/>
    </xf>
    <xf numFmtId="0" fontId="21" fillId="0" borderId="16" xfId="42" applyFont="1" applyBorder="1" applyAlignment="1">
      <alignment horizontal="centerContinuous" vertical="center"/>
    </xf>
    <xf numFmtId="0" fontId="21" fillId="0" borderId="21" xfId="42" applyFont="1" applyBorder="1" applyAlignment="1">
      <alignment horizontal="centerContinuous" vertical="center"/>
    </xf>
    <xf numFmtId="0" fontId="20" fillId="0" borderId="17" xfId="42" applyFont="1" applyBorder="1" applyAlignment="1">
      <alignment horizontal="centerContinuous"/>
    </xf>
    <xf numFmtId="0" fontId="20" fillId="0" borderId="19" xfId="42" applyFont="1" applyBorder="1" applyAlignment="1">
      <alignment horizontal="centerContinuous"/>
    </xf>
    <xf numFmtId="0" fontId="20" fillId="0" borderId="15" xfId="42" applyFont="1" applyBorder="1"/>
    <xf numFmtId="0" fontId="20" fillId="0" borderId="16" xfId="42" applyFont="1" applyBorder="1"/>
    <xf numFmtId="14" fontId="20" fillId="0" borderId="0" xfId="42" applyNumberFormat="1" applyFont="1"/>
    <xf numFmtId="14" fontId="20" fillId="0" borderId="0" xfId="42" applyNumberFormat="1" applyFont="1" applyAlignment="1">
      <alignment horizontal="left"/>
    </xf>
    <xf numFmtId="0" fontId="21" fillId="0" borderId="0" xfId="42" applyFont="1" applyAlignment="1">
      <alignment horizontal="center"/>
    </xf>
    <xf numFmtId="0" fontId="21" fillId="0" borderId="0" xfId="42" applyFont="1"/>
    <xf numFmtId="42" fontId="21" fillId="0" borderId="0" xfId="42" applyNumberFormat="1" applyFont="1" applyAlignment="1">
      <alignment horizontal="right"/>
    </xf>
    <xf numFmtId="1" fontId="20" fillId="0" borderId="0" xfId="42" applyNumberFormat="1" applyFont="1" applyAlignment="1">
      <alignment horizontal="center"/>
    </xf>
    <xf numFmtId="165" fontId="20" fillId="0" borderId="0" xfId="42" applyNumberFormat="1" applyFont="1" applyAlignment="1">
      <alignment horizontal="right"/>
    </xf>
    <xf numFmtId="1" fontId="20" fillId="0" borderId="22" xfId="42" applyNumberFormat="1" applyFont="1" applyBorder="1" applyAlignment="1">
      <alignment horizontal="center"/>
    </xf>
    <xf numFmtId="165" fontId="20" fillId="0" borderId="22" xfId="42" applyNumberFormat="1" applyFont="1" applyBorder="1" applyAlignment="1">
      <alignment horizontal="right"/>
    </xf>
    <xf numFmtId="165" fontId="21" fillId="0" borderId="0" xfId="42" applyNumberFormat="1" applyFont="1" applyAlignment="1">
      <alignment horizontal="right"/>
    </xf>
    <xf numFmtId="1" fontId="20" fillId="0" borderId="18" xfId="42" applyNumberFormat="1" applyFont="1" applyBorder="1" applyAlignment="1">
      <alignment horizontal="center"/>
    </xf>
    <xf numFmtId="165" fontId="20" fillId="0" borderId="18" xfId="42" applyNumberFormat="1" applyFont="1" applyBorder="1" applyAlignment="1">
      <alignment horizontal="right"/>
    </xf>
    <xf numFmtId="165" fontId="20" fillId="0" borderId="23" xfId="42" applyNumberFormat="1" applyFont="1" applyBorder="1" applyAlignment="1">
      <alignment horizontal="right"/>
    </xf>
    <xf numFmtId="165" fontId="20" fillId="0" borderId="0" xfId="42" applyNumberFormat="1" applyFont="1"/>
    <xf numFmtId="165" fontId="20" fillId="0" borderId="18" xfId="42" applyNumberFormat="1" applyFont="1" applyBorder="1"/>
    <xf numFmtId="0" fontId="20" fillId="0" borderId="17" xfId="42" applyFont="1" applyBorder="1"/>
    <xf numFmtId="0" fontId="20" fillId="0" borderId="18" xfId="42" applyFont="1" applyBorder="1"/>
    <xf numFmtId="0" fontId="20" fillId="0" borderId="19" xfId="42" applyFont="1" applyBorder="1"/>
    <xf numFmtId="164" fontId="20" fillId="0" borderId="0" xfId="32" applyNumberFormat="1" applyFont="1"/>
    <xf numFmtId="1" fontId="20" fillId="0" borderId="23" xfId="42" applyNumberFormat="1" applyFont="1" applyBorder="1" applyAlignment="1">
      <alignment horizontal="center"/>
    </xf>
    <xf numFmtId="164" fontId="20" fillId="0" borderId="0" xfId="42" applyNumberFormat="1" applyFont="1" applyAlignment="1">
      <alignment wrapText="1"/>
    </xf>
    <xf numFmtId="0" fontId="21" fillId="34" borderId="0" xfId="42" applyFont="1" applyFill="1"/>
    <xf numFmtId="0" fontId="20" fillId="34" borderId="0" xfId="42" applyFont="1" applyFill="1"/>
    <xf numFmtId="0" fontId="21" fillId="34" borderId="0" xfId="42" applyFont="1" applyFill="1" applyAlignment="1">
      <alignment horizontal="center"/>
    </xf>
    <xf numFmtId="165" fontId="21" fillId="34" borderId="0" xfId="42" applyNumberFormat="1" applyFont="1" applyFill="1" applyAlignment="1">
      <alignment horizontal="right"/>
    </xf>
    <xf numFmtId="0" fontId="21" fillId="35" borderId="0" xfId="42" applyFont="1" applyFill="1"/>
    <xf numFmtId="0" fontId="20" fillId="35" borderId="0" xfId="42" applyFont="1" applyFill="1"/>
    <xf numFmtId="0" fontId="21" fillId="35" borderId="0" xfId="42" applyFont="1" applyFill="1" applyAlignment="1">
      <alignment horizontal="center"/>
    </xf>
    <xf numFmtId="165" fontId="21" fillId="35" borderId="0" xfId="42" applyNumberFormat="1" applyFont="1" applyFill="1" applyAlignment="1">
      <alignment horizontal="right"/>
    </xf>
  </cellXfs>
  <cellStyles count="43">
    <cellStyle name="20% - Énfasis1" xfId="1" builtinId="30" customBuiltin="1"/>
    <cellStyle name="20% - Énfasis2" xfId="2" builtinId="34" customBuiltin="1"/>
    <cellStyle name="20% - Énfasis3" xfId="3" builtinId="38" customBuiltin="1"/>
    <cellStyle name="20% - Énfasis4" xfId="4" builtinId="42" customBuiltin="1"/>
    <cellStyle name="20% - Énfasis5" xfId="5" builtinId="46" customBuiltin="1"/>
    <cellStyle name="20% - Énfasis6" xfId="6" builtinId="50" customBuiltin="1"/>
    <cellStyle name="40% - Énfasis1" xfId="7" builtinId="31" customBuiltin="1"/>
    <cellStyle name="40% - Énfasis2" xfId="8" builtinId="35" customBuiltin="1"/>
    <cellStyle name="40% - Énfasis3" xfId="9" builtinId="39" customBuiltin="1"/>
    <cellStyle name="40% - Énfasis4" xfId="10" builtinId="43" customBuiltin="1"/>
    <cellStyle name="40% - Énfasis5" xfId="11" builtinId="47" customBuiltin="1"/>
    <cellStyle name="40% - Énfasis6" xfId="12" builtinId="51" customBuiltin="1"/>
    <cellStyle name="60% - Énfasis1" xfId="13" builtinId="32" customBuiltin="1"/>
    <cellStyle name="60% - Énfasis2" xfId="14" builtinId="36" customBuiltin="1"/>
    <cellStyle name="60% - Énfasis3" xfId="15" builtinId="40" customBuiltin="1"/>
    <cellStyle name="60% - Énfasis4" xfId="16" builtinId="44" customBuiltin="1"/>
    <cellStyle name="60% - Énfasis5" xfId="17" builtinId="48" customBuiltin="1"/>
    <cellStyle name="60% - Énfasis6" xfId="18" builtinId="52" customBuiltin="1"/>
    <cellStyle name="Cálculo" xfId="19" builtinId="22" customBuiltin="1"/>
    <cellStyle name="Celda de comprobación" xfId="20" builtinId="23" customBuiltin="1"/>
    <cellStyle name="Celda vinculada" xfId="21" builtinId="24" customBuiltin="1"/>
    <cellStyle name="Encabezado 1" xfId="22" builtinId="16" customBuiltin="1"/>
    <cellStyle name="Encabezado 4" xfId="23" builtinId="19" customBuiltin="1"/>
    <cellStyle name="Énfasis1" xfId="24" builtinId="29" customBuiltin="1"/>
    <cellStyle name="Énfasis2" xfId="25" builtinId="33" customBuiltin="1"/>
    <cellStyle name="Énfasis3" xfId="26" builtinId="37" customBuiltin="1"/>
    <cellStyle name="Énfasis4" xfId="27" builtinId="41" customBuiltin="1"/>
    <cellStyle name="Énfasis5" xfId="28" builtinId="45" customBuiltin="1"/>
    <cellStyle name="Énfasis6" xfId="29" builtinId="49" customBuiltin="1"/>
    <cellStyle name="Entrada" xfId="30" builtinId="20" customBuiltin="1"/>
    <cellStyle name="Incorrecto" xfId="31" builtinId="27" customBuiltin="1"/>
    <cellStyle name="Millares" xfId="32" builtinId="3"/>
    <cellStyle name="Neutral" xfId="33" builtinId="28" customBuiltin="1"/>
    <cellStyle name="Normal" xfId="0" builtinId="0"/>
    <cellStyle name="Normal 2" xfId="42" xr:uid="{FE7E87F0-AC8A-4F94-AC86-4BB0AFB0B332}"/>
    <cellStyle name="Notas" xfId="34" builtinId="10" customBuiltin="1"/>
    <cellStyle name="Salida" xfId="35" builtinId="21" customBuiltin="1"/>
    <cellStyle name="Texto de advertencia" xfId="36" builtinId="11" customBuiltin="1"/>
    <cellStyle name="Texto explicativo" xfId="37" builtinId="53" customBuiltin="1"/>
    <cellStyle name="Título" xfId="38" builtinId="15" customBuiltin="1"/>
    <cellStyle name="Título 2" xfId="39" builtinId="17" customBuiltin="1"/>
    <cellStyle name="Título 3" xfId="40" builtinId="18" customBuiltin="1"/>
    <cellStyle name="Total" xfId="41" builtinId="25" customBuiltin="1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alignment horizontal="center"/>
    </dxf>
    <dxf>
      <alignment horizontal="center"/>
    </dxf>
    <dxf>
      <numFmt numFmtId="164" formatCode="_-* #,##0_-;\-* #,##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733425</xdr:colOff>
      <xdr:row>34</xdr:row>
      <xdr:rowOff>9525</xdr:rowOff>
    </xdr:from>
    <xdr:to>
      <xdr:col>7</xdr:col>
      <xdr:colOff>742950</xdr:colOff>
      <xdr:row>36</xdr:row>
      <xdr:rowOff>152400</xdr:rowOff>
    </xdr:to>
    <xdr:pic>
      <xdr:nvPicPr>
        <xdr:cNvPr id="2" name="Imagen 3">
          <a:extLst>
            <a:ext uri="{FF2B5EF4-FFF2-40B4-BE49-F238E27FC236}">
              <a16:creationId xmlns:a16="http://schemas.microsoft.com/office/drawing/2014/main" id="{A898BF8C-C19C-42EF-8C8F-0C1F30C791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95800" y="5391150"/>
          <a:ext cx="1533525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Diego Fernando Fernandez Valencia" refreshedDate="44796.377780324074" createdVersion="8" refreshedVersion="8" minRefreshableVersion="3" recordCount="56" xr:uid="{4809A5E1-D4ED-4CC6-AB14-145BB393D3A9}">
  <cacheSource type="worksheet">
    <worksheetSource ref="A2:AX58" sheet="ESTADO DE CADA FACTURA"/>
  </cacheSource>
  <cacheFields count="50">
    <cacheField name="NIT_IPS" numFmtId="0">
      <sharedItems containsSemiMixedTypes="0" containsString="0" containsNumber="1" containsInteger="1" minValue="900169638" maxValue="900169638"/>
    </cacheField>
    <cacheField name=" ENTIDAD" numFmtId="0">
      <sharedItems/>
    </cacheField>
    <cacheField name="PrefijoFactura" numFmtId="0">
      <sharedItems/>
    </cacheField>
    <cacheField name="NUMERO_FACTURA" numFmtId="0">
      <sharedItems containsSemiMixedTypes="0" containsString="0" containsNumber="1" containsInteger="1" minValue="1467" maxValue="63921"/>
    </cacheField>
    <cacheField name="PREFIJO_SASS" numFmtId="0">
      <sharedItems containsBlank="1"/>
    </cacheField>
    <cacheField name="NUMERO_FACT_SASSS" numFmtId="0">
      <sharedItems containsString="0" containsBlank="1" containsNumber="1" containsInteger="1" minValue="1467" maxValue="59855"/>
    </cacheField>
    <cacheField name="DOC_CONTABLE" numFmtId="0">
      <sharedItems containsNonDate="0" containsString="0" containsBlank="1"/>
    </cacheField>
    <cacheField name="FACTURA" numFmtId="0">
      <sharedItems/>
    </cacheField>
    <cacheField name="LLAVE" numFmtId="0">
      <sharedItems/>
    </cacheField>
    <cacheField name="FECHA_FACT_IPS" numFmtId="14">
      <sharedItems containsSemiMixedTypes="0" containsNonDate="0" containsDate="1" containsString="0" minDate="2019-12-31T00:00:00" maxDate="2022-07-31T00:00:00"/>
    </cacheField>
    <cacheField name="VALOR_FACT_IPS" numFmtId="164">
      <sharedItems containsSemiMixedTypes="0" containsString="0" containsNumber="1" containsInteger="1" minValue="29340" maxValue="13218400"/>
    </cacheField>
    <cacheField name="SALDO_FACT_IPS" numFmtId="164">
      <sharedItems containsSemiMixedTypes="0" containsString="0" containsNumber="1" containsInteger="1" minValue="38653" maxValue="12954032"/>
    </cacheField>
    <cacheField name="OBSERVACION_SASS" numFmtId="0">
      <sharedItems/>
    </cacheField>
    <cacheField name="ESTADO ANTERIOR" numFmtId="0">
      <sharedItems/>
    </cacheField>
    <cacheField name="DIFERENCIA" numFmtId="0">
      <sharedItems containsString="0" containsBlank="1" containsNumber="1" containsInteger="1" minValue="-9334181" maxValue="176400"/>
    </cacheField>
    <cacheField name="ESTADO EPS AGOSTO 2022" numFmtId="0">
      <sharedItems count="4">
        <s v="FACTURA NO RADICADA"/>
        <s v="FACTURA PENDIENTE DE PAGO"/>
        <s v="FACTURA PENDIENTE DE PROGRAMACIÓN DE PAGO"/>
        <s v="FACTURA CANCELADA"/>
      </sharedItems>
    </cacheField>
    <cacheField name="POR PAGAR" numFmtId="0">
      <sharedItems containsString="0" containsBlank="1" containsNumber="1" containsInteger="1" minValue="12954032" maxValue="12954032"/>
    </cacheField>
    <cacheField name="DOCUMENTO CONTABLE" numFmtId="0">
      <sharedItems containsString="0" containsBlank="1" containsNumber="1" containsInteger="1" minValue="1221906188" maxValue="1221906188"/>
    </cacheField>
    <cacheField name="FUERA DE CIERRE" numFmtId="0">
      <sharedItems containsNonDate="0" containsString="0" containsBlank="1"/>
    </cacheField>
    <cacheField name="VAGLO" numFmtId="0">
      <sharedItems containsNonDate="0" containsString="0" containsBlank="1"/>
    </cacheField>
    <cacheField name="TIPIFICACIÓN VAGLO" numFmtId="0">
      <sharedItems containsNonDate="0" containsString="0" containsBlank="1"/>
    </cacheField>
    <cacheField name="VALIDACION_ALFA_FACT" numFmtId="0">
      <sharedItems/>
    </cacheField>
    <cacheField name="VALOR_RADICADO_FACT" numFmtId="0">
      <sharedItems containsString="0" containsBlank="1" containsNumber="1" containsInteger="1" minValue="39442" maxValue="13218400"/>
    </cacheField>
    <cacheField name="VALOR_NOTA_CREDITO" numFmtId="164">
      <sharedItems containsString="0" containsBlank="1" containsNumber="1" containsInteger="1" minValue="0" maxValue="0"/>
    </cacheField>
    <cacheField name="VALOR_NOTA_DEBITO" numFmtId="164">
      <sharedItems containsString="0" containsBlank="1" containsNumber="1" containsInteger="1" minValue="0" maxValue="0"/>
    </cacheField>
    <cacheField name="VALOR_DESCCOMERCIAL" numFmtId="164">
      <sharedItems containsString="0" containsBlank="1" containsNumber="1" containsInteger="1" minValue="0" maxValue="0"/>
    </cacheField>
    <cacheField name="VALOR_GLOSA_ACEPTDA" numFmtId="164">
      <sharedItems containsString="0" containsBlank="1" containsNumber="1" containsInteger="1" minValue="0" maxValue="25158"/>
    </cacheField>
    <cacheField name="OBSERVACION_GLOSA_ACEPTADA" numFmtId="0">
      <sharedItems containsBlank="1"/>
    </cacheField>
    <cacheField name="VALOR_GLOSA_DV" numFmtId="164">
      <sharedItems containsString="0" containsBlank="1" containsNumber="1" containsInteger="1" minValue="0" maxValue="0"/>
    </cacheField>
    <cacheField name="OBSERVACION_GLOSA_DV" numFmtId="0">
      <sharedItems containsNonDate="0" containsString="0" containsBlank="1"/>
    </cacheField>
    <cacheField name="VALOR_CRUZADO_SASS" numFmtId="164">
      <sharedItems containsString="0" containsBlank="1" containsNumber="1" containsInteger="1" minValue="39442" maxValue="13218400"/>
    </cacheField>
    <cacheField name="SALDO_SASS" numFmtId="164">
      <sharedItems containsString="0" containsBlank="1" containsNumber="1" containsInteger="1" minValue="0" maxValue="0"/>
    </cacheField>
    <cacheField name="RETENCION" numFmtId="164">
      <sharedItems containsNonDate="0" containsString="0" containsBlank="1"/>
    </cacheField>
    <cacheField name="VALO_CANCELADO_SAP" numFmtId="164">
      <sharedItems containsSemiMixedTypes="0" containsString="0" containsNumber="1" containsInteger="1" minValue="0" maxValue="11125389"/>
    </cacheField>
    <cacheField name="DOC_COMPENSACION_SAP" numFmtId="0">
      <sharedItems containsSemiMixedTypes="0" containsString="0" containsNumber="1" containsInteger="1" minValue="0" maxValue="2201273965"/>
    </cacheField>
    <cacheField name="FECHA_COMPENSACION_SAP" numFmtId="0">
      <sharedItems containsMixedTypes="1" containsNumber="1" containsInteger="1" minValue="0" maxValue="0"/>
    </cacheField>
    <cacheField name="VALOR_TRANFERENCIA" numFmtId="0">
      <sharedItems containsNonDate="0" containsString="0" containsBlank="1"/>
    </cacheField>
    <cacheField name="AUTORIZACION" numFmtId="0">
      <sharedItems containsNonDate="0" containsString="0" containsBlank="1"/>
    </cacheField>
    <cacheField name="ENTIDAD_RESPONSABLE_PAGO" numFmtId="0">
      <sharedItems containsNonDate="0" containsString="0" containsBlank="1"/>
    </cacheField>
    <cacheField name="FECHA_RAD_IPS" numFmtId="14">
      <sharedItems containsSemiMixedTypes="0" containsNonDate="0" containsDate="1" containsString="0" minDate="2020-01-15T00:00:00" maxDate="2022-08-16T00:00:00"/>
    </cacheField>
    <cacheField name="FECHA_RAD_INICIAL_SASS" numFmtId="0">
      <sharedItems containsNonDate="0" containsString="0" containsBlank="1"/>
    </cacheField>
    <cacheField name="ULTIMO_ESTADO_FACT" numFmtId="0">
      <sharedItems containsString="0" containsBlank="1" containsNumber="1" containsInteger="1" minValue="2" maxValue="2"/>
    </cacheField>
    <cacheField name="FECHA_ULTIMA_NOVEDAD" numFmtId="0">
      <sharedItems containsNonDate="0" containsString="0" containsBlank="1"/>
    </cacheField>
    <cacheField name="CLASIFICACION_GLOSA" numFmtId="0">
      <sharedItems containsNonDate="0" containsString="0" containsBlank="1"/>
    </cacheField>
    <cacheField name="NUMERO_INGRESO_FACT" numFmtId="0">
      <sharedItems containsString="0" containsBlank="1" containsNumber="1" containsInteger="1" minValue="1" maxValue="2"/>
    </cacheField>
    <cacheField name="F_PROBABLE_PAGO_SASS" numFmtId="0">
      <sharedItems containsString="0" containsBlank="1" containsNumber="1" containsInteger="1" minValue="20211130" maxValue="20220730"/>
    </cacheField>
    <cacheField name="F_RAD_SASS" numFmtId="0">
      <sharedItems containsString="0" containsBlank="1" containsNumber="1" containsInteger="1" minValue="20211126" maxValue="20220722"/>
    </cacheField>
    <cacheField name="VALOR_REPORTADO_CRICULAR 030" numFmtId="0">
      <sharedItems containsString="0" containsBlank="1" containsNumber="1" containsInteger="1" minValue="39442" maxValue="13218400"/>
    </cacheField>
    <cacheField name="VALOR_GLOSA_ACEPTADA_REPORTADO_CIRCULAR 030" numFmtId="0">
      <sharedItems containsString="0" containsBlank="1" containsNumber="1" containsInteger="1" minValue="0" maxValue="25158"/>
    </cacheField>
    <cacheField name="F_CORTE" numFmtId="0">
      <sharedItems containsSemiMixedTypes="0" containsString="0" containsNumber="1" containsInteger="1" minValue="20220823" maxValue="20220823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56">
  <r>
    <n v="900169638"/>
    <s v="MEDICINA INTEGRAL EN CASA COLOMBIA SAS"/>
    <s v="FE"/>
    <n v="26525"/>
    <m/>
    <m/>
    <m/>
    <s v="FE_26525"/>
    <s v="900169638_FE_26525"/>
    <d v="2021-05-11T00:00:00"/>
    <n v="629798"/>
    <n v="617202"/>
    <s v="A)Factura no radicada en ERP"/>
    <s v="FACTURA NO RADICADA"/>
    <m/>
    <x v="0"/>
    <m/>
    <m/>
    <m/>
    <m/>
    <m/>
    <s v="no_cruza"/>
    <m/>
    <m/>
    <m/>
    <m/>
    <m/>
    <m/>
    <m/>
    <m/>
    <m/>
    <m/>
    <m/>
    <n v="0"/>
    <n v="0"/>
    <n v="0"/>
    <m/>
    <m/>
    <m/>
    <d v="2021-05-26T00:00:00"/>
    <m/>
    <m/>
    <m/>
    <m/>
    <m/>
    <m/>
    <m/>
    <m/>
    <m/>
    <n v="20220823"/>
  </r>
  <r>
    <n v="900169638"/>
    <s v="MEDICINA INTEGRAL EN CASA COLOMBIA SAS"/>
    <s v="FE"/>
    <n v="26527"/>
    <m/>
    <m/>
    <m/>
    <s v="FE_26527"/>
    <s v="900169638_FE_26527"/>
    <d v="2021-05-11T00:00:00"/>
    <n v="1744844"/>
    <n v="1709947"/>
    <s v="A)Factura no radicada en ERP"/>
    <s v="FACTURA NO RADICADA"/>
    <m/>
    <x v="0"/>
    <m/>
    <m/>
    <m/>
    <m/>
    <m/>
    <s v="no_cruza"/>
    <m/>
    <m/>
    <m/>
    <m/>
    <m/>
    <m/>
    <m/>
    <m/>
    <m/>
    <m/>
    <m/>
    <n v="0"/>
    <n v="0"/>
    <n v="0"/>
    <m/>
    <m/>
    <m/>
    <d v="2021-05-26T00:00:00"/>
    <m/>
    <m/>
    <m/>
    <m/>
    <m/>
    <m/>
    <m/>
    <m/>
    <m/>
    <n v="20220823"/>
  </r>
  <r>
    <n v="900169638"/>
    <s v="MEDICINA INTEGRAL EN CASA COLOMBIA SAS"/>
    <s v="FE"/>
    <n v="37253"/>
    <m/>
    <m/>
    <m/>
    <s v="FE_37253"/>
    <s v="900169638_FE_37253"/>
    <d v="2021-09-30T00:00:00"/>
    <n v="12792000"/>
    <n v="12536160"/>
    <s v="A)Factura no radicada en ERP"/>
    <s v="FACTURA NO RADICADA"/>
    <m/>
    <x v="0"/>
    <m/>
    <m/>
    <m/>
    <m/>
    <m/>
    <s v="no_cruza"/>
    <m/>
    <m/>
    <m/>
    <m/>
    <m/>
    <m/>
    <m/>
    <m/>
    <m/>
    <m/>
    <m/>
    <n v="0"/>
    <n v="0"/>
    <n v="0"/>
    <m/>
    <m/>
    <m/>
    <d v="2021-10-15T00:00:00"/>
    <m/>
    <m/>
    <m/>
    <m/>
    <m/>
    <m/>
    <m/>
    <m/>
    <m/>
    <n v="20220823"/>
  </r>
  <r>
    <n v="900169638"/>
    <s v="MEDICINA INTEGRAL EN CASA COLOMBIA SAS"/>
    <s v="FE"/>
    <n v="37258"/>
    <m/>
    <m/>
    <m/>
    <s v="FE_37258"/>
    <s v="900169638_FE_37258"/>
    <d v="2021-09-30T00:00:00"/>
    <n v="11410480"/>
    <n v="11182270"/>
    <s v="A)Factura no radicada en ERP"/>
    <s v="FACTURA NO RADICADA"/>
    <m/>
    <x v="0"/>
    <m/>
    <m/>
    <m/>
    <m/>
    <m/>
    <s v="no_cruza"/>
    <m/>
    <m/>
    <m/>
    <m/>
    <m/>
    <m/>
    <m/>
    <m/>
    <m/>
    <m/>
    <m/>
    <n v="0"/>
    <n v="0"/>
    <n v="0"/>
    <m/>
    <m/>
    <m/>
    <d v="2021-10-15T00:00:00"/>
    <m/>
    <m/>
    <m/>
    <m/>
    <m/>
    <m/>
    <m/>
    <m/>
    <m/>
    <n v="20220823"/>
  </r>
  <r>
    <n v="900169638"/>
    <s v="MEDICINA INTEGRAL EN CASA COLOMBIA SAS"/>
    <s v="FE"/>
    <n v="39819"/>
    <m/>
    <m/>
    <m/>
    <s v="FE_39819"/>
    <s v="900169638_FE_39819"/>
    <d v="2021-10-31T00:00:00"/>
    <n v="10268782"/>
    <n v="10063406"/>
    <s v="A)Factura no radicada en ERP"/>
    <s v="FACTURA NO RADICADA"/>
    <m/>
    <x v="0"/>
    <m/>
    <m/>
    <m/>
    <m/>
    <m/>
    <s v="no_cruza"/>
    <m/>
    <m/>
    <m/>
    <m/>
    <m/>
    <m/>
    <m/>
    <m/>
    <m/>
    <m/>
    <m/>
    <n v="0"/>
    <n v="0"/>
    <n v="0"/>
    <m/>
    <m/>
    <m/>
    <d v="2021-11-15T00:00:00"/>
    <m/>
    <m/>
    <m/>
    <m/>
    <m/>
    <m/>
    <m/>
    <m/>
    <m/>
    <n v="20220823"/>
  </r>
  <r>
    <n v="900169638"/>
    <s v="MEDICINA INTEGRAL EN CASA COLOMBIA SAS"/>
    <s v="FE"/>
    <n v="41540"/>
    <m/>
    <m/>
    <m/>
    <s v="FE_41540"/>
    <s v="900169638_FE_41540"/>
    <d v="2021-11-30T00:00:00"/>
    <n v="11435638"/>
    <n v="11206925"/>
    <s v="A)Factura no radicada en ERP"/>
    <s v="FACTURA NO RADICADA"/>
    <m/>
    <x v="0"/>
    <m/>
    <m/>
    <m/>
    <m/>
    <m/>
    <s v="no_cruza"/>
    <m/>
    <m/>
    <m/>
    <m/>
    <m/>
    <m/>
    <m/>
    <m/>
    <m/>
    <m/>
    <m/>
    <n v="0"/>
    <n v="0"/>
    <n v="0"/>
    <m/>
    <m/>
    <m/>
    <d v="2021-12-15T00:00:00"/>
    <m/>
    <m/>
    <m/>
    <m/>
    <m/>
    <m/>
    <m/>
    <m/>
    <m/>
    <n v="20220823"/>
  </r>
  <r>
    <n v="900169638"/>
    <s v="MEDICINA INTEGRAL EN CASA COLOMBIA SAS"/>
    <s v="FE"/>
    <n v="61814"/>
    <m/>
    <m/>
    <m/>
    <s v="FE_61814"/>
    <s v="900169638_FE_61814"/>
    <d v="2022-07-30T00:00:00"/>
    <n v="5492955"/>
    <n v="5492955"/>
    <s v="A)Factura no radicada en ERP"/>
    <e v="#N/A"/>
    <m/>
    <x v="0"/>
    <m/>
    <m/>
    <m/>
    <m/>
    <m/>
    <s v="no_cruza"/>
    <m/>
    <m/>
    <m/>
    <m/>
    <m/>
    <m/>
    <m/>
    <m/>
    <m/>
    <m/>
    <m/>
    <n v="0"/>
    <n v="0"/>
    <n v="0"/>
    <m/>
    <m/>
    <m/>
    <d v="2022-08-15T00:00:00"/>
    <m/>
    <m/>
    <m/>
    <m/>
    <m/>
    <m/>
    <m/>
    <m/>
    <m/>
    <n v="20220823"/>
  </r>
  <r>
    <n v="900169638"/>
    <s v="MEDICINA INTEGRAL EN CASA COLOMBIA SAS"/>
    <s v="FE"/>
    <n v="61815"/>
    <m/>
    <m/>
    <m/>
    <s v="FE_61815"/>
    <s v="900169638_FE_61815"/>
    <d v="2022-07-30T00:00:00"/>
    <n v="1578002"/>
    <n v="1578002"/>
    <s v="A)Factura no radicada en ERP"/>
    <e v="#N/A"/>
    <m/>
    <x v="0"/>
    <m/>
    <m/>
    <m/>
    <m/>
    <m/>
    <s v="no_cruza"/>
    <m/>
    <m/>
    <m/>
    <m/>
    <m/>
    <m/>
    <m/>
    <m/>
    <m/>
    <m/>
    <m/>
    <n v="0"/>
    <n v="0"/>
    <n v="0"/>
    <m/>
    <m/>
    <m/>
    <d v="2022-08-15T00:00:00"/>
    <m/>
    <m/>
    <m/>
    <m/>
    <m/>
    <m/>
    <m/>
    <m/>
    <m/>
    <n v="20220823"/>
  </r>
  <r>
    <n v="900169638"/>
    <s v="MEDICINA INTEGRAL EN CASA COLOMBIA SAS"/>
    <s v="FE"/>
    <n v="61816"/>
    <m/>
    <m/>
    <m/>
    <s v="FE_61816"/>
    <s v="900169638_FE_61816"/>
    <d v="2022-07-30T00:00:00"/>
    <n v="775368"/>
    <n v="775368"/>
    <s v="A)Factura no radicada en ERP"/>
    <e v="#N/A"/>
    <m/>
    <x v="0"/>
    <m/>
    <m/>
    <m/>
    <m/>
    <m/>
    <s v="no_cruza"/>
    <m/>
    <m/>
    <m/>
    <m/>
    <m/>
    <m/>
    <m/>
    <m/>
    <m/>
    <m/>
    <m/>
    <n v="0"/>
    <n v="0"/>
    <n v="0"/>
    <m/>
    <m/>
    <m/>
    <d v="2022-08-15T00:00:00"/>
    <m/>
    <m/>
    <m/>
    <m/>
    <m/>
    <m/>
    <m/>
    <m/>
    <m/>
    <n v="20220823"/>
  </r>
  <r>
    <n v="900169638"/>
    <s v="MEDICINA INTEGRAL EN CASA COLOMBIA SAS"/>
    <s v="FE"/>
    <n v="61817"/>
    <m/>
    <m/>
    <m/>
    <s v="FE_61817"/>
    <s v="900169638_FE_61817"/>
    <d v="2022-07-30T00:00:00"/>
    <n v="741311"/>
    <n v="741311"/>
    <s v="A)Factura no radicada en ERP"/>
    <e v="#N/A"/>
    <m/>
    <x v="0"/>
    <m/>
    <m/>
    <m/>
    <m/>
    <m/>
    <s v="no_cruza"/>
    <m/>
    <m/>
    <m/>
    <m/>
    <m/>
    <m/>
    <m/>
    <m/>
    <m/>
    <m/>
    <m/>
    <n v="0"/>
    <n v="0"/>
    <n v="0"/>
    <m/>
    <m/>
    <m/>
    <d v="2022-08-15T00:00:00"/>
    <m/>
    <m/>
    <m/>
    <m/>
    <m/>
    <m/>
    <m/>
    <m/>
    <m/>
    <n v="20220823"/>
  </r>
  <r>
    <n v="900169638"/>
    <s v="MEDICINA INTEGRAL EN CASA COLOMBIA SAS"/>
    <s v="FE"/>
    <n v="62111"/>
    <m/>
    <m/>
    <m/>
    <s v="FE_62111"/>
    <s v="900169638_FE_62111"/>
    <d v="2022-07-30T00:00:00"/>
    <n v="121706"/>
    <n v="121706"/>
    <s v="A)Factura no radicada en ERP"/>
    <e v="#N/A"/>
    <m/>
    <x v="0"/>
    <m/>
    <m/>
    <m/>
    <m/>
    <m/>
    <s v="no_cruza"/>
    <m/>
    <m/>
    <m/>
    <m/>
    <m/>
    <m/>
    <m/>
    <m/>
    <m/>
    <m/>
    <m/>
    <n v="0"/>
    <n v="0"/>
    <n v="0"/>
    <m/>
    <m/>
    <m/>
    <d v="2022-08-15T00:00:00"/>
    <m/>
    <m/>
    <m/>
    <m/>
    <m/>
    <m/>
    <m/>
    <m/>
    <m/>
    <n v="20220823"/>
  </r>
  <r>
    <n v="900169638"/>
    <s v="MEDICINA INTEGRAL EN CASA COLOMBIA SAS"/>
    <s v="FE"/>
    <n v="62173"/>
    <m/>
    <m/>
    <m/>
    <s v="FE_62173"/>
    <s v="900169638_FE_62173"/>
    <d v="2022-07-30T00:00:00"/>
    <n v="5937255"/>
    <n v="5937255"/>
    <s v="A)Factura no radicada en ERP"/>
    <e v="#N/A"/>
    <m/>
    <x v="0"/>
    <m/>
    <m/>
    <m/>
    <m/>
    <m/>
    <s v="no_cruza"/>
    <m/>
    <m/>
    <m/>
    <m/>
    <m/>
    <m/>
    <m/>
    <m/>
    <m/>
    <m/>
    <m/>
    <n v="0"/>
    <n v="0"/>
    <n v="0"/>
    <m/>
    <m/>
    <m/>
    <d v="2022-08-15T00:00:00"/>
    <m/>
    <m/>
    <m/>
    <m/>
    <m/>
    <m/>
    <m/>
    <m/>
    <m/>
    <n v="20220823"/>
  </r>
  <r>
    <n v="900169638"/>
    <s v="MEDICINA INTEGRAL EN CASA COLOMBIA SAS"/>
    <s v="FE"/>
    <n v="63921"/>
    <m/>
    <m/>
    <m/>
    <s v="FE_63921"/>
    <s v="900169638_FE_63921"/>
    <d v="2022-07-30T00:00:00"/>
    <n v="2232757"/>
    <n v="2232757"/>
    <s v="A)Factura no radicada en ERP"/>
    <e v="#N/A"/>
    <m/>
    <x v="0"/>
    <m/>
    <m/>
    <m/>
    <m/>
    <m/>
    <s v="no_cruza"/>
    <m/>
    <m/>
    <m/>
    <m/>
    <m/>
    <m/>
    <m/>
    <m/>
    <m/>
    <m/>
    <m/>
    <n v="0"/>
    <n v="0"/>
    <n v="0"/>
    <m/>
    <m/>
    <m/>
    <d v="2022-08-15T00:00:00"/>
    <m/>
    <m/>
    <m/>
    <m/>
    <m/>
    <m/>
    <m/>
    <m/>
    <m/>
    <n v="20220823"/>
  </r>
  <r>
    <n v="900169638"/>
    <s v="MEDICINA INTEGRAL EN CASA COLOMBIA SAS"/>
    <s v="FE"/>
    <n v="59032"/>
    <s v="FE"/>
    <n v="59032"/>
    <m/>
    <s v="FE_59032"/>
    <s v="900169638_FE_59032"/>
    <d v="2022-06-30T00:00:00"/>
    <n v="716998"/>
    <n v="702658"/>
    <s v="B)Factura sin saldo ERP"/>
    <s v="FACTURA EN PROCESO INTERNO"/>
    <m/>
    <x v="1"/>
    <m/>
    <m/>
    <m/>
    <m/>
    <m/>
    <s v="OK"/>
    <n v="716998"/>
    <n v="0"/>
    <n v="0"/>
    <n v="0"/>
    <n v="0"/>
    <m/>
    <n v="0"/>
    <m/>
    <n v="716998"/>
    <n v="0"/>
    <m/>
    <n v="0"/>
    <n v="0"/>
    <n v="0"/>
    <m/>
    <m/>
    <m/>
    <d v="2022-07-15T00:00:00"/>
    <m/>
    <n v="2"/>
    <m/>
    <m/>
    <n v="1"/>
    <n v="20220730"/>
    <n v="20220722"/>
    <n v="716998"/>
    <n v="0"/>
    <n v="20220823"/>
  </r>
  <r>
    <n v="900169638"/>
    <s v="MEDICINA INTEGRAL EN CASA COLOMBIA SAS"/>
    <s v="FE"/>
    <n v="1467"/>
    <s v="FE"/>
    <n v="1467"/>
    <m/>
    <s v="FE_1467"/>
    <s v="900169638_FE_1467"/>
    <d v="2019-12-31T00:00:00"/>
    <n v="9657470"/>
    <n v="1114347"/>
    <s v="B)Factura sin saldo ERP"/>
    <s v="FACTURA PENDIENTE DE PAGO"/>
    <n v="-7235627"/>
    <x v="1"/>
    <m/>
    <m/>
    <m/>
    <m/>
    <m/>
    <s v="OK"/>
    <n v="9657470"/>
    <n v="0"/>
    <n v="0"/>
    <n v="0"/>
    <n v="0"/>
    <m/>
    <n v="0"/>
    <m/>
    <n v="9657470"/>
    <n v="0"/>
    <m/>
    <n v="8349974"/>
    <n v="2200827359"/>
    <s v="27.04.2020"/>
    <m/>
    <m/>
    <m/>
    <d v="2020-01-15T00:00:00"/>
    <m/>
    <n v="2"/>
    <m/>
    <m/>
    <n v="2"/>
    <n v="20220730"/>
    <n v="20220715"/>
    <n v="9657470"/>
    <n v="0"/>
    <n v="20220823"/>
  </r>
  <r>
    <n v="900169638"/>
    <s v="MEDICINA INTEGRAL EN CASA COLOMBIA SAS"/>
    <s v="FE"/>
    <n v="3036"/>
    <s v="FE"/>
    <n v="3036"/>
    <m/>
    <s v="FE_3036"/>
    <s v="900169638_FE_3036"/>
    <d v="2020-05-20T00:00:00"/>
    <n v="9408638"/>
    <n v="311526"/>
    <s v="B)Factura sin saldo ERP"/>
    <s v="FACTURA PENDIENTE DE PAGO"/>
    <n v="-8597413"/>
    <x v="1"/>
    <m/>
    <m/>
    <m/>
    <m/>
    <m/>
    <s v="OK"/>
    <n v="9408638"/>
    <n v="0"/>
    <n v="0"/>
    <n v="0"/>
    <n v="0"/>
    <m/>
    <n v="0"/>
    <m/>
    <n v="9408638"/>
    <n v="0"/>
    <m/>
    <n v="8908939"/>
    <n v="2200844238"/>
    <s v="27.05.2020"/>
    <m/>
    <m/>
    <m/>
    <d v="2020-06-04T00:00:00"/>
    <m/>
    <n v="2"/>
    <m/>
    <m/>
    <n v="2"/>
    <n v="20220730"/>
    <n v="20220715"/>
    <n v="9408638"/>
    <n v="0"/>
    <n v="20220823"/>
  </r>
  <r>
    <n v="900169638"/>
    <s v="MEDICINA INTEGRAL EN CASA COLOMBIA SAS"/>
    <s v="FE"/>
    <n v="15171"/>
    <s v="FE"/>
    <n v="15171"/>
    <m/>
    <s v="FE_15171"/>
    <s v="900169638_FE_15171"/>
    <d v="2021-01-07T00:00:00"/>
    <n v="9682364"/>
    <n v="77229"/>
    <s v="B)Factura sin saldo ERP"/>
    <s v="FACTURA CANCELADA"/>
    <n v="-9334181"/>
    <x v="1"/>
    <m/>
    <m/>
    <m/>
    <m/>
    <m/>
    <s v="OK"/>
    <n v="9682364"/>
    <n v="0"/>
    <n v="0"/>
    <n v="0"/>
    <n v="0"/>
    <m/>
    <n v="0"/>
    <m/>
    <n v="9682364"/>
    <n v="0"/>
    <m/>
    <n v="9411410"/>
    <n v="2200987623"/>
    <s v="06.01.2021"/>
    <m/>
    <m/>
    <m/>
    <d v="2021-01-22T00:00:00"/>
    <m/>
    <n v="2"/>
    <m/>
    <m/>
    <n v="2"/>
    <n v="20220730"/>
    <n v="20220715"/>
    <n v="9682364"/>
    <n v="0"/>
    <n v="20220823"/>
  </r>
  <r>
    <n v="900169638"/>
    <s v="MEDICINA INTEGRAL EN CASA COLOMBIA SAS"/>
    <s v="FE"/>
    <n v="39801"/>
    <s v="FE"/>
    <n v="39801"/>
    <m/>
    <s v="FE_39801"/>
    <s v="900169638_FE_39801"/>
    <d v="2021-10-31T00:00:00"/>
    <n v="13218400"/>
    <n v="12954032"/>
    <s v="B)Factura sin saldo ERP"/>
    <s v="FACTURA PENDIENTE DE PROGRAMACIÓN DE PAGO"/>
    <m/>
    <x v="2"/>
    <n v="12954032"/>
    <n v="1221906188"/>
    <m/>
    <m/>
    <m/>
    <s v="OK"/>
    <n v="13218400"/>
    <n v="0"/>
    <n v="0"/>
    <n v="0"/>
    <n v="0"/>
    <m/>
    <n v="0"/>
    <m/>
    <n v="13218400"/>
    <n v="0"/>
    <m/>
    <n v="0"/>
    <n v="0"/>
    <n v="0"/>
    <m/>
    <m/>
    <m/>
    <d v="2021-11-15T00:00:00"/>
    <m/>
    <n v="2"/>
    <m/>
    <m/>
    <n v="1"/>
    <n v="20211130"/>
    <n v="20211126"/>
    <n v="13218400"/>
    <n v="0"/>
    <n v="20220823"/>
  </r>
  <r>
    <n v="900169638"/>
    <s v="MEDICINA INTEGRAL EN CASA COLOMBIA SAS"/>
    <s v="FE"/>
    <n v="43995"/>
    <s v="FE"/>
    <n v="43995"/>
    <m/>
    <s v="FE_43995"/>
    <s v="900169638_FE_43995"/>
    <d v="2021-12-31T00:00:00"/>
    <n v="1986188"/>
    <n v="1946464"/>
    <s v="B)Factura sin saldo ERP"/>
    <s v="FACTURA PENDIENTE DE PAGO"/>
    <n v="0"/>
    <x v="3"/>
    <m/>
    <m/>
    <m/>
    <m/>
    <m/>
    <s v="OK"/>
    <n v="1986188"/>
    <n v="0"/>
    <n v="0"/>
    <n v="0"/>
    <n v="0"/>
    <m/>
    <n v="0"/>
    <m/>
    <n v="1986188"/>
    <n v="0"/>
    <m/>
    <n v="1946464"/>
    <n v="2201273965"/>
    <s v="01.08.2022"/>
    <m/>
    <m/>
    <m/>
    <d v="2022-01-15T00:00:00"/>
    <m/>
    <n v="2"/>
    <m/>
    <m/>
    <n v="1"/>
    <n v="20220130"/>
    <n v="20220111"/>
    <n v="1986188"/>
    <n v="0"/>
    <n v="20220823"/>
  </r>
  <r>
    <n v="900169638"/>
    <s v="MEDICINA INTEGRAL EN CASA COLOMBIA SAS"/>
    <s v="FE"/>
    <n v="43998"/>
    <s v="FE"/>
    <n v="43998"/>
    <m/>
    <s v="FE_43998"/>
    <s v="900169638_FE_43998"/>
    <d v="2021-12-31T00:00:00"/>
    <n v="791192"/>
    <n v="775368"/>
    <s v="B)Factura sin saldo ERP"/>
    <s v="FACTURA PENDIENTE DE PAGO"/>
    <n v="0"/>
    <x v="3"/>
    <m/>
    <m/>
    <m/>
    <m/>
    <m/>
    <s v="OK"/>
    <n v="791192"/>
    <n v="0"/>
    <n v="0"/>
    <n v="0"/>
    <n v="0"/>
    <m/>
    <n v="0"/>
    <m/>
    <n v="791192"/>
    <n v="0"/>
    <m/>
    <n v="775368"/>
    <n v="2201273965"/>
    <s v="01.08.2022"/>
    <m/>
    <m/>
    <m/>
    <d v="2022-01-15T00:00:00"/>
    <m/>
    <n v="2"/>
    <m/>
    <m/>
    <n v="1"/>
    <n v="20220130"/>
    <n v="20220111"/>
    <n v="791192"/>
    <n v="0"/>
    <n v="20220823"/>
  </r>
  <r>
    <n v="900169638"/>
    <s v="MEDICINA INTEGRAL EN CASA COLOMBIA SAS"/>
    <s v="FE"/>
    <n v="44004"/>
    <s v="FE"/>
    <n v="44004"/>
    <m/>
    <s v="FE_44004"/>
    <s v="900169638_FE_44004"/>
    <d v="2021-12-31T00:00:00"/>
    <n v="1265566"/>
    <n v="1240255"/>
    <s v="B)Factura sin saldo ERP"/>
    <s v="FACTURA PENDIENTE DE PAGO"/>
    <n v="0"/>
    <x v="3"/>
    <m/>
    <m/>
    <m/>
    <m/>
    <m/>
    <s v="OK"/>
    <n v="1265566"/>
    <n v="0"/>
    <n v="0"/>
    <n v="0"/>
    <n v="0"/>
    <m/>
    <n v="0"/>
    <m/>
    <n v="1265566"/>
    <n v="0"/>
    <m/>
    <n v="1240255"/>
    <n v="2201273965"/>
    <s v="01.08.2022"/>
    <m/>
    <m/>
    <m/>
    <d v="2022-01-15T00:00:00"/>
    <m/>
    <n v="2"/>
    <m/>
    <m/>
    <n v="1"/>
    <n v="20220130"/>
    <n v="20220111"/>
    <n v="1265566"/>
    <n v="0"/>
    <n v="20220823"/>
  </r>
  <r>
    <n v="900169638"/>
    <s v="MEDICINA INTEGRAL EN CASA COLOMBIA SAS"/>
    <s v="FE"/>
    <n v="44006"/>
    <s v="FE"/>
    <n v="44006"/>
    <m/>
    <s v="FE_44006"/>
    <s v="900169638_FE_44006"/>
    <d v="2021-12-31T00:00:00"/>
    <n v="811446"/>
    <n v="795217"/>
    <s v="B)Factura sin saldo ERP"/>
    <s v="FACTURA PENDIENTE DE PAGO"/>
    <n v="0"/>
    <x v="3"/>
    <m/>
    <m/>
    <m/>
    <m/>
    <m/>
    <s v="OK"/>
    <n v="811446"/>
    <n v="0"/>
    <n v="0"/>
    <n v="0"/>
    <n v="0"/>
    <m/>
    <n v="0"/>
    <m/>
    <n v="811446"/>
    <n v="0"/>
    <m/>
    <n v="795217"/>
    <n v="2201273965"/>
    <s v="01.08.2022"/>
    <m/>
    <m/>
    <m/>
    <d v="2022-01-15T00:00:00"/>
    <m/>
    <n v="2"/>
    <m/>
    <m/>
    <n v="1"/>
    <n v="20220130"/>
    <n v="20220111"/>
    <n v="811446"/>
    <n v="0"/>
    <n v="20220823"/>
  </r>
  <r>
    <n v="900169638"/>
    <s v="MEDICINA INTEGRAL EN CASA COLOMBIA SAS"/>
    <s v="FE"/>
    <n v="54384"/>
    <s v="FE"/>
    <n v="54384"/>
    <m/>
    <s v="FE_54384"/>
    <s v="900169638_FE_54384"/>
    <d v="2022-04-30T00:00:00"/>
    <n v="5862990"/>
    <n v="5745730"/>
    <s v="B)Factura sin saldo ERP"/>
    <s v="FACTURA PENDIENTE DE PAGO"/>
    <m/>
    <x v="1"/>
    <m/>
    <m/>
    <m/>
    <m/>
    <m/>
    <s v="OK"/>
    <n v="5862990"/>
    <n v="0"/>
    <n v="0"/>
    <n v="0"/>
    <n v="0"/>
    <m/>
    <n v="0"/>
    <m/>
    <n v="5862990"/>
    <n v="0"/>
    <m/>
    <n v="0"/>
    <n v="0"/>
    <n v="0"/>
    <m/>
    <m/>
    <m/>
    <d v="2022-05-15T00:00:00"/>
    <m/>
    <n v="2"/>
    <m/>
    <m/>
    <n v="1"/>
    <n v="20220530"/>
    <n v="20220520"/>
    <n v="5862990"/>
    <n v="0"/>
    <n v="20220823"/>
  </r>
  <r>
    <n v="900169638"/>
    <s v="MEDICINA INTEGRAL EN CASA COLOMBIA SAS"/>
    <s v="FE"/>
    <n v="56350"/>
    <s v="FE"/>
    <n v="56350"/>
    <m/>
    <s v="FE_56350"/>
    <s v="900169638_FE_56350"/>
    <d v="2022-05-31T00:00:00"/>
    <n v="609544"/>
    <n v="597353"/>
    <s v="B)Factura sin saldo ERP"/>
    <s v="FACTURA PENDIENTE DE PAGO"/>
    <m/>
    <x v="1"/>
    <m/>
    <m/>
    <m/>
    <m/>
    <m/>
    <s v="OK"/>
    <n v="609544"/>
    <n v="0"/>
    <n v="0"/>
    <n v="0"/>
    <n v="0"/>
    <m/>
    <n v="0"/>
    <m/>
    <n v="609544"/>
    <n v="0"/>
    <m/>
    <n v="0"/>
    <n v="0"/>
    <n v="0"/>
    <m/>
    <m/>
    <m/>
    <d v="2022-06-15T00:00:00"/>
    <m/>
    <n v="2"/>
    <m/>
    <m/>
    <n v="1"/>
    <n v="20220630"/>
    <n v="20220622"/>
    <n v="609544"/>
    <n v="0"/>
    <n v="20220823"/>
  </r>
  <r>
    <n v="900169638"/>
    <s v="MEDICINA INTEGRAL EN CASA COLOMBIA SAS"/>
    <s v="FE"/>
    <n v="56351"/>
    <s v="FE"/>
    <n v="56351"/>
    <m/>
    <s v="FE_56351"/>
    <s v="900169638_FE_56351"/>
    <d v="2022-05-31T00:00:00"/>
    <n v="1651568"/>
    <n v="1618537"/>
    <s v="B)Factura sin saldo ERP"/>
    <s v="FACTURA PENDIENTE DE PAGO"/>
    <m/>
    <x v="1"/>
    <m/>
    <m/>
    <m/>
    <m/>
    <m/>
    <s v="OK"/>
    <n v="1651568"/>
    <n v="0"/>
    <n v="0"/>
    <n v="0"/>
    <n v="0"/>
    <m/>
    <n v="0"/>
    <m/>
    <n v="1651568"/>
    <n v="0"/>
    <m/>
    <n v="0"/>
    <n v="0"/>
    <n v="0"/>
    <m/>
    <m/>
    <m/>
    <d v="2022-06-15T00:00:00"/>
    <m/>
    <n v="2"/>
    <m/>
    <m/>
    <n v="1"/>
    <n v="20220630"/>
    <n v="20220622"/>
    <n v="1651568"/>
    <n v="0"/>
    <n v="20220823"/>
  </r>
  <r>
    <n v="900169638"/>
    <s v="MEDICINA INTEGRAL EN CASA COLOMBIA SAS"/>
    <s v="FE"/>
    <n v="56352"/>
    <s v="FE"/>
    <n v="56352"/>
    <m/>
    <s v="FE_56352"/>
    <s v="900169638_FE_56352"/>
    <d v="2022-05-31T00:00:00"/>
    <n v="5605056"/>
    <n v="5492955"/>
    <s v="B)Factura sin saldo ERP"/>
    <s v="FACTURA PENDIENTE DE PAGO"/>
    <m/>
    <x v="1"/>
    <m/>
    <m/>
    <m/>
    <m/>
    <m/>
    <s v="OK"/>
    <n v="5605056"/>
    <n v="0"/>
    <n v="0"/>
    <n v="0"/>
    <n v="0"/>
    <m/>
    <n v="0"/>
    <m/>
    <n v="5605056"/>
    <n v="0"/>
    <m/>
    <n v="0"/>
    <n v="0"/>
    <n v="0"/>
    <m/>
    <m/>
    <m/>
    <d v="2022-06-15T00:00:00"/>
    <m/>
    <n v="2"/>
    <m/>
    <m/>
    <n v="1"/>
    <n v="20220630"/>
    <n v="20220622"/>
    <n v="5605056"/>
    <n v="0"/>
    <n v="20220823"/>
  </r>
  <r>
    <n v="900169638"/>
    <s v="MEDICINA INTEGRAL EN CASA COLOMBIA SAS"/>
    <s v="FE"/>
    <n v="56781"/>
    <s v="FE"/>
    <n v="56781"/>
    <m/>
    <s v="FE_56781"/>
    <s v="900169638_FE_56781"/>
    <d v="2022-05-31T00:00:00"/>
    <n v="454120"/>
    <n v="445038"/>
    <s v="B)Factura sin saldo ERP"/>
    <s v="FACTURA PENDIENTE DE PAGO"/>
    <m/>
    <x v="1"/>
    <m/>
    <m/>
    <m/>
    <m/>
    <m/>
    <s v="OK"/>
    <n v="454120"/>
    <n v="0"/>
    <n v="0"/>
    <n v="0"/>
    <n v="0"/>
    <m/>
    <n v="0"/>
    <m/>
    <n v="454120"/>
    <n v="0"/>
    <m/>
    <n v="0"/>
    <n v="0"/>
    <n v="0"/>
    <m/>
    <m/>
    <m/>
    <d v="2022-06-15T00:00:00"/>
    <m/>
    <n v="2"/>
    <m/>
    <m/>
    <n v="1"/>
    <n v="20220630"/>
    <n v="20220622"/>
    <n v="454120"/>
    <n v="0"/>
    <n v="20220823"/>
  </r>
  <r>
    <n v="900169638"/>
    <s v="MEDICINA INTEGRAL EN CASA COLOMBIA SAS"/>
    <s v="FE"/>
    <n v="56840"/>
    <s v="FE"/>
    <n v="56840"/>
    <m/>
    <s v="FE_56840"/>
    <s v="900169638_FE_56840"/>
    <d v="2022-05-31T00:00:00"/>
    <n v="493562"/>
    <n v="483691"/>
    <s v="B)Factura sin saldo ERP"/>
    <s v="FACTURA PENDIENTE DE PAGO"/>
    <m/>
    <x v="1"/>
    <m/>
    <m/>
    <m/>
    <m/>
    <m/>
    <s v="OK"/>
    <n v="493562"/>
    <n v="0"/>
    <n v="0"/>
    <n v="0"/>
    <n v="0"/>
    <m/>
    <n v="0"/>
    <m/>
    <n v="493562"/>
    <n v="0"/>
    <m/>
    <n v="0"/>
    <n v="0"/>
    <n v="0"/>
    <m/>
    <m/>
    <m/>
    <d v="2022-06-15T00:00:00"/>
    <m/>
    <n v="2"/>
    <m/>
    <m/>
    <n v="1"/>
    <n v="20220630"/>
    <n v="20220622"/>
    <n v="493562"/>
    <n v="0"/>
    <n v="20220823"/>
  </r>
  <r>
    <n v="900169638"/>
    <s v="MEDICINA INTEGRAL EN CASA COLOMBIA SAS"/>
    <s v="FE"/>
    <n v="56953"/>
    <s v="FE"/>
    <n v="56953"/>
    <m/>
    <s v="FE_56953"/>
    <s v="900169638_FE_56953"/>
    <d v="2022-05-31T00:00:00"/>
    <n v="6060624"/>
    <n v="5939412"/>
    <s v="B)Factura sin saldo ERP"/>
    <s v="FACTURA PENDIENTE DE PAGO"/>
    <m/>
    <x v="1"/>
    <m/>
    <m/>
    <m/>
    <m/>
    <m/>
    <s v="OK"/>
    <n v="6060624"/>
    <n v="0"/>
    <n v="0"/>
    <n v="0"/>
    <n v="0"/>
    <m/>
    <n v="0"/>
    <m/>
    <n v="6060624"/>
    <n v="0"/>
    <m/>
    <n v="0"/>
    <n v="0"/>
    <n v="0"/>
    <m/>
    <m/>
    <m/>
    <d v="2022-06-15T00:00:00"/>
    <m/>
    <n v="2"/>
    <m/>
    <m/>
    <n v="2"/>
    <n v="20220730"/>
    <n v="20220715"/>
    <n v="6060624"/>
    <n v="0"/>
    <n v="20220823"/>
  </r>
  <r>
    <n v="900169638"/>
    <s v="MEDICINA INTEGRAL EN CASA COLOMBIA SAS"/>
    <s v="FE"/>
    <n v="45832"/>
    <s v="FE"/>
    <n v="45832"/>
    <m/>
    <s v="FE_45832"/>
    <s v="900169638_FE_45832"/>
    <d v="2022-01-31T00:00:00"/>
    <n v="1112594"/>
    <n v="1090342"/>
    <s v="B)Factura sin saldo ERP"/>
    <s v="FACTURA PENDIENTE DE PAGO"/>
    <m/>
    <x v="1"/>
    <m/>
    <m/>
    <m/>
    <m/>
    <m/>
    <s v="OK"/>
    <n v="1112594"/>
    <n v="0"/>
    <n v="0"/>
    <n v="0"/>
    <n v="0"/>
    <m/>
    <n v="0"/>
    <m/>
    <n v="1112594"/>
    <n v="0"/>
    <m/>
    <n v="0"/>
    <n v="0"/>
    <n v="0"/>
    <m/>
    <m/>
    <m/>
    <d v="2022-02-15T00:00:00"/>
    <m/>
    <n v="2"/>
    <m/>
    <m/>
    <n v="1"/>
    <n v="20220228"/>
    <n v="20220221"/>
    <n v="1112594"/>
    <n v="0"/>
    <n v="20220823"/>
  </r>
  <r>
    <n v="900169638"/>
    <s v="MEDICINA INTEGRAL EN CASA COLOMBIA SAS"/>
    <s v="FE"/>
    <n v="45833"/>
    <s v="FE"/>
    <n v="45833"/>
    <m/>
    <s v="FE_45833"/>
    <s v="900169638_FE_45833"/>
    <d v="2022-01-31T00:00:00"/>
    <n v="499532"/>
    <n v="489541"/>
    <s v="B)Factura sin saldo ERP"/>
    <s v="FACTURA PENDIENTE DE PAGO"/>
    <m/>
    <x v="1"/>
    <m/>
    <m/>
    <m/>
    <m/>
    <m/>
    <s v="OK"/>
    <n v="499532"/>
    <n v="0"/>
    <n v="0"/>
    <n v="0"/>
    <n v="0"/>
    <m/>
    <n v="0"/>
    <m/>
    <n v="499532"/>
    <n v="0"/>
    <m/>
    <n v="0"/>
    <n v="0"/>
    <n v="0"/>
    <m/>
    <m/>
    <m/>
    <d v="2022-02-15T00:00:00"/>
    <m/>
    <n v="2"/>
    <m/>
    <m/>
    <n v="1"/>
    <n v="20220228"/>
    <n v="20220221"/>
    <n v="499532"/>
    <n v="0"/>
    <n v="20220823"/>
  </r>
  <r>
    <n v="900169638"/>
    <s v="MEDICINA INTEGRAL EN CASA COLOMBIA SAS"/>
    <s v="FE"/>
    <n v="45834"/>
    <s v="FE"/>
    <n v="45834"/>
    <m/>
    <s v="FE_45834"/>
    <s v="900169638_FE_45834"/>
    <d v="2022-01-31T00:00:00"/>
    <n v="697916"/>
    <n v="683958"/>
    <s v="B)Factura sin saldo ERP"/>
    <s v="FACTURA PENDIENTE DE PAGO"/>
    <m/>
    <x v="1"/>
    <m/>
    <m/>
    <m/>
    <m/>
    <m/>
    <s v="OK"/>
    <n v="697916"/>
    <n v="0"/>
    <n v="0"/>
    <n v="0"/>
    <n v="0"/>
    <m/>
    <n v="0"/>
    <m/>
    <n v="697916"/>
    <n v="0"/>
    <m/>
    <n v="0"/>
    <n v="0"/>
    <n v="0"/>
    <m/>
    <m/>
    <m/>
    <d v="2022-02-15T00:00:00"/>
    <m/>
    <n v="2"/>
    <m/>
    <m/>
    <n v="1"/>
    <n v="20220228"/>
    <n v="20220221"/>
    <n v="697916"/>
    <n v="0"/>
    <n v="20220823"/>
  </r>
  <r>
    <n v="900169638"/>
    <s v="MEDICINA INTEGRAL EN CASA COLOMBIA SAS"/>
    <s v="FE"/>
    <n v="45835"/>
    <s v="FE"/>
    <n v="45835"/>
    <m/>
    <s v="FE_45835"/>
    <s v="900169638_FE_45835"/>
    <d v="2022-01-31T00:00:00"/>
    <n v="700368"/>
    <n v="686361"/>
    <s v="B)Factura sin saldo ERP"/>
    <s v="FACTURA PENDIENTE DE PAGO"/>
    <m/>
    <x v="1"/>
    <m/>
    <m/>
    <m/>
    <m/>
    <m/>
    <s v="OK"/>
    <n v="700368"/>
    <n v="0"/>
    <n v="0"/>
    <n v="0"/>
    <n v="0"/>
    <m/>
    <n v="0"/>
    <m/>
    <n v="700368"/>
    <n v="0"/>
    <m/>
    <n v="0"/>
    <n v="0"/>
    <n v="0"/>
    <m/>
    <m/>
    <m/>
    <d v="2022-02-15T00:00:00"/>
    <m/>
    <n v="2"/>
    <m/>
    <m/>
    <n v="1"/>
    <n v="20220228"/>
    <n v="20220221"/>
    <n v="700368"/>
    <n v="0"/>
    <n v="20220823"/>
  </r>
  <r>
    <n v="900169638"/>
    <s v="MEDICINA INTEGRAL EN CASA COLOMBIA SAS"/>
    <s v="FE"/>
    <n v="45836"/>
    <s v="FE"/>
    <n v="45836"/>
    <m/>
    <s v="FE_45836"/>
    <s v="900169638_FE_45836"/>
    <d v="2022-01-31T00:00:00"/>
    <n v="11316044"/>
    <n v="11089723"/>
    <s v="B)Factura sin saldo ERP"/>
    <s v="FACTURA PENDIENTE DE PAGO"/>
    <m/>
    <x v="1"/>
    <m/>
    <m/>
    <m/>
    <m/>
    <m/>
    <s v="OK"/>
    <n v="11316044"/>
    <n v="0"/>
    <n v="0"/>
    <n v="0"/>
    <n v="0"/>
    <m/>
    <n v="0"/>
    <m/>
    <n v="11316044"/>
    <n v="0"/>
    <m/>
    <n v="0"/>
    <n v="0"/>
    <n v="0"/>
    <m/>
    <m/>
    <m/>
    <d v="2022-02-15T00:00:00"/>
    <m/>
    <n v="2"/>
    <m/>
    <m/>
    <n v="1"/>
    <n v="20220228"/>
    <n v="20220221"/>
    <n v="11316044"/>
    <n v="0"/>
    <n v="20220823"/>
  </r>
  <r>
    <n v="900169638"/>
    <s v="MEDICINA INTEGRAL EN CASA COLOMBIA SAS"/>
    <s v="FE"/>
    <n v="48135"/>
    <s v="FE"/>
    <n v="48135"/>
    <m/>
    <s v="FE_48135"/>
    <s v="900169638_FE_48135"/>
    <d v="2022-02-28T00:00:00"/>
    <n v="816350"/>
    <n v="800023"/>
    <s v="B)Factura sin saldo ERP"/>
    <s v="FACTURA PENDIENTE DE PAGO"/>
    <m/>
    <x v="1"/>
    <m/>
    <m/>
    <m/>
    <m/>
    <m/>
    <s v="OK"/>
    <n v="816350"/>
    <n v="0"/>
    <n v="0"/>
    <n v="0"/>
    <n v="0"/>
    <m/>
    <n v="0"/>
    <m/>
    <n v="816350"/>
    <n v="0"/>
    <m/>
    <n v="0"/>
    <n v="0"/>
    <n v="0"/>
    <m/>
    <m/>
    <m/>
    <d v="2022-03-15T00:00:00"/>
    <m/>
    <n v="2"/>
    <m/>
    <m/>
    <n v="1"/>
    <n v="20220330"/>
    <n v="20220323"/>
    <n v="816350"/>
    <n v="0"/>
    <n v="20220823"/>
  </r>
  <r>
    <n v="900169638"/>
    <s v="MEDICINA INTEGRAL EN CASA COLOMBIA SAS"/>
    <s v="FE"/>
    <n v="48136"/>
    <s v="FE"/>
    <n v="48136"/>
    <m/>
    <s v="FE_48136"/>
    <s v="900169638_FE_48136"/>
    <d v="2022-02-28T00:00:00"/>
    <n v="640458"/>
    <n v="627649"/>
    <s v="B)Factura sin saldo ERP"/>
    <s v="FACTURA PENDIENTE DE PAGO"/>
    <m/>
    <x v="1"/>
    <m/>
    <m/>
    <m/>
    <m/>
    <m/>
    <s v="OK"/>
    <n v="640458"/>
    <n v="0"/>
    <n v="0"/>
    <n v="0"/>
    <n v="0"/>
    <m/>
    <n v="0"/>
    <m/>
    <n v="640458"/>
    <n v="0"/>
    <m/>
    <n v="0"/>
    <n v="0"/>
    <n v="0"/>
    <m/>
    <m/>
    <m/>
    <d v="2022-03-15T00:00:00"/>
    <m/>
    <n v="2"/>
    <m/>
    <m/>
    <n v="1"/>
    <n v="20220330"/>
    <n v="20220323"/>
    <n v="640458"/>
    <n v="0"/>
    <n v="20220823"/>
  </r>
  <r>
    <n v="900169638"/>
    <s v="MEDICINA INTEGRAL EN CASA COLOMBIA SAS"/>
    <s v="FE"/>
    <n v="48138"/>
    <s v="FE"/>
    <n v="48138"/>
    <m/>
    <s v="FE_48138"/>
    <s v="900169638_FE_48138"/>
    <d v="2022-02-28T00:00:00"/>
    <n v="908240"/>
    <n v="890075"/>
    <s v="B)Factura sin saldo ERP"/>
    <s v="FACTURA PENDIENTE DE PAGO"/>
    <m/>
    <x v="1"/>
    <m/>
    <m/>
    <m/>
    <m/>
    <m/>
    <s v="OK"/>
    <n v="908240"/>
    <n v="0"/>
    <n v="0"/>
    <n v="0"/>
    <n v="0"/>
    <m/>
    <n v="0"/>
    <m/>
    <n v="908240"/>
    <n v="0"/>
    <m/>
    <n v="0"/>
    <n v="0"/>
    <n v="0"/>
    <m/>
    <m/>
    <m/>
    <d v="2022-03-15T00:00:00"/>
    <m/>
    <n v="2"/>
    <m/>
    <m/>
    <n v="1"/>
    <n v="20220330"/>
    <n v="20220323"/>
    <n v="908240"/>
    <n v="0"/>
    <n v="20220823"/>
  </r>
  <r>
    <n v="900169638"/>
    <s v="MEDICINA INTEGRAL EN CASA COLOMBIA SAS"/>
    <s v="FE"/>
    <n v="48139"/>
    <s v="FE"/>
    <n v="48139"/>
    <m/>
    <s v="FE_48139"/>
    <s v="900169638_FE_48139"/>
    <d v="2022-02-28T00:00:00"/>
    <n v="10968090"/>
    <n v="10748728"/>
    <s v="B)Factura sin saldo ERP"/>
    <s v="FACTURA PENDIENTE DE PAGO"/>
    <m/>
    <x v="1"/>
    <m/>
    <m/>
    <m/>
    <m/>
    <m/>
    <s v="OK"/>
    <n v="10968090"/>
    <n v="0"/>
    <n v="0"/>
    <n v="0"/>
    <n v="0"/>
    <m/>
    <n v="0"/>
    <m/>
    <n v="10968090"/>
    <n v="0"/>
    <m/>
    <n v="0"/>
    <n v="0"/>
    <n v="0"/>
    <m/>
    <m/>
    <m/>
    <d v="2022-03-15T00:00:00"/>
    <m/>
    <n v="2"/>
    <m/>
    <m/>
    <n v="1"/>
    <n v="20220330"/>
    <n v="20220323"/>
    <n v="10968090"/>
    <n v="0"/>
    <n v="20220823"/>
  </r>
  <r>
    <n v="900169638"/>
    <s v="MEDICINA INTEGRAL EN CASA COLOMBIA SAS"/>
    <s v="FE"/>
    <n v="48140"/>
    <s v="FE"/>
    <n v="48140"/>
    <m/>
    <s v="FE_48140"/>
    <s v="900169638_FE_48140"/>
    <d v="2022-02-28T00:00:00"/>
    <n v="766034"/>
    <n v="750713"/>
    <s v="B)Factura sin saldo ERP"/>
    <s v="FACTURA PENDIENTE DE PAGO"/>
    <m/>
    <x v="1"/>
    <m/>
    <m/>
    <m/>
    <m/>
    <m/>
    <s v="OK"/>
    <n v="766034"/>
    <n v="0"/>
    <n v="0"/>
    <n v="0"/>
    <n v="0"/>
    <m/>
    <n v="0"/>
    <m/>
    <n v="766034"/>
    <n v="0"/>
    <m/>
    <n v="0"/>
    <n v="0"/>
    <n v="0"/>
    <m/>
    <m/>
    <m/>
    <d v="2022-03-15T00:00:00"/>
    <m/>
    <n v="2"/>
    <m/>
    <m/>
    <n v="1"/>
    <n v="20220330"/>
    <n v="20220323"/>
    <n v="766034"/>
    <n v="0"/>
    <n v="20220823"/>
  </r>
  <r>
    <n v="900169638"/>
    <s v="MEDICINA INTEGRAL EN CASA COLOMBIA SAS"/>
    <s v="FE"/>
    <n v="50997"/>
    <s v="FE"/>
    <n v="50997"/>
    <m/>
    <s v="FE_50997"/>
    <s v="900169638_FE_50997"/>
    <d v="2022-03-31T00:00:00"/>
    <n v="791192"/>
    <n v="775368"/>
    <s v="B)Factura sin saldo ERP"/>
    <s v="FACTURA PENDIENTE DE PAGO"/>
    <m/>
    <x v="1"/>
    <m/>
    <m/>
    <m/>
    <m/>
    <m/>
    <s v="OK"/>
    <n v="791192"/>
    <n v="0"/>
    <n v="0"/>
    <n v="0"/>
    <n v="0"/>
    <m/>
    <n v="0"/>
    <m/>
    <n v="791192"/>
    <n v="0"/>
    <m/>
    <n v="0"/>
    <n v="0"/>
    <n v="0"/>
    <m/>
    <m/>
    <m/>
    <d v="2022-04-15T00:00:00"/>
    <m/>
    <n v="2"/>
    <m/>
    <m/>
    <n v="1"/>
    <n v="20220430"/>
    <n v="20220416"/>
    <n v="791192"/>
    <n v="0"/>
    <n v="20220823"/>
  </r>
  <r>
    <n v="900169638"/>
    <s v="MEDICINA INTEGRAL EN CASA COLOMBIA SAS"/>
    <s v="FE"/>
    <n v="50998"/>
    <s v="FE"/>
    <n v="50998"/>
    <m/>
    <s v="FE_50998"/>
    <s v="900169638_FE_50998"/>
    <d v="2022-03-31T00:00:00"/>
    <n v="1515332"/>
    <n v="1485025"/>
    <s v="B)Factura sin saldo ERP"/>
    <s v="FACTURA PENDIENTE DE PAGO"/>
    <m/>
    <x v="1"/>
    <m/>
    <m/>
    <m/>
    <m/>
    <m/>
    <s v="OK"/>
    <n v="1515332"/>
    <n v="0"/>
    <n v="0"/>
    <n v="0"/>
    <n v="0"/>
    <m/>
    <n v="0"/>
    <m/>
    <n v="1515332"/>
    <n v="0"/>
    <m/>
    <n v="0"/>
    <n v="0"/>
    <n v="0"/>
    <m/>
    <m/>
    <m/>
    <d v="2022-04-15T00:00:00"/>
    <m/>
    <n v="2"/>
    <m/>
    <m/>
    <n v="1"/>
    <n v="20220430"/>
    <n v="20220416"/>
    <n v="1515332"/>
    <n v="0"/>
    <n v="20220823"/>
  </r>
  <r>
    <n v="900169638"/>
    <s v="MEDICINA INTEGRAL EN CASA COLOMBIA SAS"/>
    <s v="FE"/>
    <n v="51000"/>
    <s v="FE"/>
    <n v="51000"/>
    <m/>
    <s v="FE_51000"/>
    <s v="900169638_FE_51000"/>
    <d v="2022-03-31T00:00:00"/>
    <n v="1129330"/>
    <n v="1106743"/>
    <s v="B)Factura sin saldo ERP"/>
    <s v="FACTURA PENDIENTE DE PAGO"/>
    <m/>
    <x v="1"/>
    <m/>
    <m/>
    <m/>
    <m/>
    <m/>
    <s v="OK"/>
    <n v="1129330"/>
    <n v="0"/>
    <n v="0"/>
    <n v="0"/>
    <n v="0"/>
    <m/>
    <n v="0"/>
    <m/>
    <n v="1129330"/>
    <n v="0"/>
    <m/>
    <n v="0"/>
    <n v="0"/>
    <n v="0"/>
    <m/>
    <m/>
    <m/>
    <d v="2022-04-15T00:00:00"/>
    <m/>
    <n v="2"/>
    <m/>
    <m/>
    <n v="1"/>
    <n v="20220430"/>
    <n v="20220416"/>
    <n v="1129330"/>
    <n v="0"/>
    <n v="20220823"/>
  </r>
  <r>
    <n v="900169638"/>
    <s v="MEDICINA INTEGRAL EN CASA COLOMBIA SAS"/>
    <s v="FE"/>
    <n v="51002"/>
    <s v="FE"/>
    <n v="51002"/>
    <m/>
    <s v="FE_51002"/>
    <s v="900169638_FE_51002"/>
    <d v="2022-03-31T00:00:00"/>
    <n v="879564"/>
    <n v="861973"/>
    <s v="B)Factura sin saldo ERP"/>
    <s v="FACTURA PENDIENTE DE PAGO"/>
    <m/>
    <x v="1"/>
    <m/>
    <m/>
    <m/>
    <m/>
    <m/>
    <s v="OK"/>
    <n v="879564"/>
    <n v="0"/>
    <n v="0"/>
    <n v="0"/>
    <n v="0"/>
    <m/>
    <n v="0"/>
    <m/>
    <n v="879564"/>
    <n v="0"/>
    <m/>
    <n v="0"/>
    <n v="0"/>
    <n v="0"/>
    <m/>
    <m/>
    <m/>
    <d v="2022-04-15T00:00:00"/>
    <m/>
    <n v="2"/>
    <m/>
    <m/>
    <n v="1"/>
    <n v="20220430"/>
    <n v="20220416"/>
    <n v="879564"/>
    <n v="0"/>
    <n v="20220823"/>
  </r>
  <r>
    <n v="900169638"/>
    <s v="MEDICINA INTEGRAL EN CASA COLOMBIA SAS"/>
    <s v="FE"/>
    <n v="51004"/>
    <s v="FE"/>
    <n v="51004"/>
    <m/>
    <s v="FE_51004"/>
    <s v="900169638_FE_51004"/>
    <d v="2022-03-31T00:00:00"/>
    <n v="5590772"/>
    <n v="5478957"/>
    <s v="B)Factura sin saldo ERP"/>
    <s v="FACTURA PENDIENTE DE PAGO"/>
    <m/>
    <x v="1"/>
    <m/>
    <m/>
    <m/>
    <m/>
    <m/>
    <s v="OK"/>
    <n v="5590772"/>
    <n v="0"/>
    <n v="0"/>
    <n v="0"/>
    <n v="0"/>
    <m/>
    <n v="0"/>
    <m/>
    <n v="5590772"/>
    <n v="0"/>
    <m/>
    <n v="0"/>
    <n v="0"/>
    <n v="0"/>
    <m/>
    <m/>
    <m/>
    <d v="2022-04-15T00:00:00"/>
    <m/>
    <n v="2"/>
    <m/>
    <m/>
    <n v="1"/>
    <n v="20220430"/>
    <n v="20220416"/>
    <n v="5590772"/>
    <n v="0"/>
    <n v="20220823"/>
  </r>
  <r>
    <n v="900169638"/>
    <s v="MEDICINA INTEGRAL EN CASA COLOMBIA SAS"/>
    <s v="FE"/>
    <n v="51488"/>
    <s v="FE"/>
    <n v="51488"/>
    <m/>
    <s v="FE_51488"/>
    <s v="900169638_FE_51488"/>
    <d v="2022-03-31T00:00:00"/>
    <n v="6060624"/>
    <n v="5939412"/>
    <s v="B)Factura sin saldo ERP"/>
    <s v="FACTURA PENDIENTE DE PAGO"/>
    <m/>
    <x v="1"/>
    <m/>
    <m/>
    <m/>
    <m/>
    <m/>
    <s v="OK"/>
    <n v="6060624"/>
    <n v="0"/>
    <n v="0"/>
    <n v="0"/>
    <n v="0"/>
    <m/>
    <n v="0"/>
    <m/>
    <n v="6060624"/>
    <n v="0"/>
    <m/>
    <n v="0"/>
    <n v="0"/>
    <n v="0"/>
    <m/>
    <m/>
    <m/>
    <d v="2022-04-15T00:00:00"/>
    <m/>
    <n v="2"/>
    <m/>
    <m/>
    <n v="1"/>
    <n v="20220430"/>
    <n v="20220416"/>
    <n v="6060624"/>
    <n v="0"/>
    <n v="20220823"/>
  </r>
  <r>
    <n v="900169638"/>
    <s v="MEDICINA INTEGRAL EN CASA COLOMBIA SAS"/>
    <s v="FE"/>
    <n v="53766"/>
    <s v="FE"/>
    <n v="53766"/>
    <m/>
    <s v="FE_53766"/>
    <s v="900169638_FE_53766"/>
    <d v="2022-04-30T00:00:00"/>
    <n v="1356390"/>
    <n v="1329262"/>
    <s v="B)Factura sin saldo ERP"/>
    <s v="FACTURA PENDIENTE DE PAGO"/>
    <m/>
    <x v="1"/>
    <m/>
    <m/>
    <m/>
    <m/>
    <m/>
    <s v="OK"/>
    <n v="1356390"/>
    <n v="0"/>
    <n v="0"/>
    <n v="0"/>
    <n v="0"/>
    <m/>
    <n v="0"/>
    <m/>
    <n v="1356390"/>
    <n v="0"/>
    <m/>
    <n v="0"/>
    <n v="0"/>
    <n v="0"/>
    <m/>
    <m/>
    <m/>
    <d v="2022-05-15T00:00:00"/>
    <m/>
    <n v="2"/>
    <m/>
    <m/>
    <n v="2"/>
    <n v="20220730"/>
    <n v="20220715"/>
    <n v="1356390"/>
    <n v="0"/>
    <n v="20220823"/>
  </r>
  <r>
    <n v="900169638"/>
    <s v="MEDICINA INTEGRAL EN CASA COLOMBIA SAS"/>
    <s v="FE"/>
    <n v="53768"/>
    <s v="FE"/>
    <n v="53768"/>
    <m/>
    <s v="FE_53768"/>
    <s v="900169638_FE_53768"/>
    <d v="2022-04-30T00:00:00"/>
    <n v="363296"/>
    <n v="356030"/>
    <s v="B)Factura sin saldo ERP"/>
    <s v="FACTURA PENDIENTE DE PAGO"/>
    <m/>
    <x v="1"/>
    <m/>
    <m/>
    <m/>
    <m/>
    <m/>
    <s v="OK"/>
    <n v="363296"/>
    <n v="0"/>
    <n v="0"/>
    <n v="0"/>
    <n v="0"/>
    <m/>
    <n v="0"/>
    <m/>
    <n v="363296"/>
    <n v="0"/>
    <m/>
    <n v="0"/>
    <n v="0"/>
    <n v="0"/>
    <m/>
    <m/>
    <m/>
    <d v="2022-05-15T00:00:00"/>
    <m/>
    <n v="2"/>
    <m/>
    <m/>
    <n v="2"/>
    <n v="20220730"/>
    <n v="20220715"/>
    <n v="363296"/>
    <n v="0"/>
    <n v="20220823"/>
  </r>
  <r>
    <n v="900169638"/>
    <s v="MEDICINA INTEGRAL EN CASA COLOMBIA SAS"/>
    <s v="FE"/>
    <n v="53769"/>
    <s v="FE"/>
    <n v="53769"/>
    <m/>
    <s v="FE_53769"/>
    <s v="900169638_FE_53769"/>
    <d v="2022-04-30T00:00:00"/>
    <n v="726592"/>
    <n v="712060"/>
    <s v="B)Factura sin saldo ERP"/>
    <s v="FACTURA PENDIENTE DE PAGO"/>
    <m/>
    <x v="1"/>
    <m/>
    <m/>
    <m/>
    <m/>
    <m/>
    <s v="OK"/>
    <n v="726592"/>
    <n v="0"/>
    <n v="0"/>
    <n v="0"/>
    <n v="0"/>
    <m/>
    <n v="0"/>
    <m/>
    <n v="726592"/>
    <n v="0"/>
    <m/>
    <n v="0"/>
    <n v="0"/>
    <n v="0"/>
    <m/>
    <m/>
    <m/>
    <d v="2022-05-15T00:00:00"/>
    <m/>
    <n v="2"/>
    <m/>
    <m/>
    <n v="2"/>
    <n v="20220730"/>
    <n v="20220715"/>
    <n v="726592"/>
    <n v="0"/>
    <n v="20220823"/>
  </r>
  <r>
    <n v="900169638"/>
    <s v="MEDICINA INTEGRAL EN CASA COLOMBIA SAS"/>
    <s v="FE"/>
    <n v="53771"/>
    <s v="FE"/>
    <n v="53771"/>
    <m/>
    <s v="FE_53771"/>
    <s v="900169638_FE_53771"/>
    <d v="2022-04-30T00:00:00"/>
    <n v="337072"/>
    <n v="330331"/>
    <s v="B)Factura sin saldo ERP"/>
    <s v="FACTURA PENDIENTE DE PAGO"/>
    <m/>
    <x v="1"/>
    <m/>
    <m/>
    <m/>
    <m/>
    <m/>
    <s v="OK"/>
    <n v="337072"/>
    <n v="0"/>
    <n v="0"/>
    <n v="0"/>
    <n v="0"/>
    <m/>
    <n v="0"/>
    <m/>
    <n v="337072"/>
    <n v="0"/>
    <m/>
    <n v="0"/>
    <n v="0"/>
    <n v="0"/>
    <m/>
    <m/>
    <m/>
    <d v="2022-05-15T00:00:00"/>
    <m/>
    <n v="2"/>
    <m/>
    <m/>
    <n v="1"/>
    <n v="20220530"/>
    <n v="20220520"/>
    <n v="337072"/>
    <n v="0"/>
    <n v="20220823"/>
  </r>
  <r>
    <n v="900169638"/>
    <s v="MEDICINA INTEGRAL EN CASA COLOMBIA SAS"/>
    <s v="FE"/>
    <n v="59855"/>
    <s v="FE"/>
    <n v="59855"/>
    <m/>
    <s v="FE_59855"/>
    <s v="900169638_FE_59855"/>
    <d v="2022-06-30T00:00:00"/>
    <n v="5862990"/>
    <n v="5745730"/>
    <s v="B)Factura sin saldo ERP"/>
    <s v="FACTURA EN PROCESO INTERNO"/>
    <m/>
    <x v="1"/>
    <m/>
    <m/>
    <m/>
    <m/>
    <m/>
    <s v="OK"/>
    <n v="5862990"/>
    <n v="0"/>
    <n v="0"/>
    <n v="0"/>
    <n v="0"/>
    <m/>
    <n v="0"/>
    <m/>
    <n v="5862990"/>
    <n v="0"/>
    <m/>
    <n v="0"/>
    <n v="0"/>
    <n v="0"/>
    <m/>
    <m/>
    <m/>
    <d v="2022-07-15T00:00:00"/>
    <m/>
    <n v="2"/>
    <m/>
    <m/>
    <n v="1"/>
    <n v="20220730"/>
    <n v="20220722"/>
    <n v="5862990"/>
    <n v="0"/>
    <n v="20220823"/>
  </r>
  <r>
    <n v="900169638"/>
    <s v="MEDICINA INTEGRAL EN CASA COLOMBIA SAS"/>
    <s v="FE"/>
    <n v="53773"/>
    <s v="FE"/>
    <n v="53773"/>
    <m/>
    <s v="FE_53773"/>
    <s v="900169638_FE_53773"/>
    <d v="2022-04-30T00:00:00"/>
    <n v="5570518"/>
    <n v="5433950"/>
    <s v="B)Factura sin saldo ERP/conciliar diferencia glosa aceptada"/>
    <s v="FACTURA PENDIENTE DE PAGO"/>
    <m/>
    <x v="1"/>
    <m/>
    <m/>
    <m/>
    <m/>
    <m/>
    <s v="OK"/>
    <n v="5570518"/>
    <n v="0"/>
    <n v="0"/>
    <n v="0"/>
    <n v="25158"/>
    <s v="IPS ACEPTA $25.158 SEGUN ACTA DE CONCILIACION REALIZADA EL6 JULIO 2022 POR ELIZABTEH FERNANDEZ Y ADRIANA SARRIA.ELIZABETH FERNANDEZ"/>
    <n v="0"/>
    <m/>
    <n v="5545360"/>
    <n v="0"/>
    <m/>
    <n v="0"/>
    <n v="0"/>
    <n v="0"/>
    <m/>
    <m/>
    <m/>
    <d v="2022-05-15T00:00:00"/>
    <m/>
    <n v="2"/>
    <m/>
    <m/>
    <n v="2"/>
    <n v="20220730"/>
    <n v="20220715"/>
    <n v="5570518"/>
    <n v="25158"/>
    <n v="20220823"/>
  </r>
  <r>
    <n v="900169638"/>
    <s v="MEDICINA INTEGRAL EN CASA COLOMBIA SAS"/>
    <s v="FE"/>
    <n v="44049"/>
    <s v="FE"/>
    <n v="44049"/>
    <m/>
    <s v="FE_44049"/>
    <s v="900169638_FE_44049"/>
    <d v="2021-12-31T00:00:00"/>
    <n v="11532438"/>
    <n v="11301789"/>
    <s v="B)Factura sin saldo ERP/conciliar diferencia valor de factura"/>
    <s v="FACTURA PENDIENTE DE PAGO"/>
    <n v="176400"/>
    <x v="3"/>
    <m/>
    <m/>
    <m/>
    <m/>
    <m/>
    <s v="OK"/>
    <n v="11352438"/>
    <n v="0"/>
    <n v="0"/>
    <n v="0"/>
    <n v="0"/>
    <m/>
    <n v="0"/>
    <m/>
    <n v="11352438"/>
    <n v="0"/>
    <m/>
    <n v="11125389"/>
    <n v="2201273965"/>
    <s v="01.08.2022"/>
    <m/>
    <m/>
    <m/>
    <d v="2022-01-15T00:00:00"/>
    <m/>
    <n v="2"/>
    <m/>
    <m/>
    <n v="1"/>
    <n v="20220130"/>
    <n v="20220111"/>
    <n v="11352438"/>
    <n v="0"/>
    <n v="20220823"/>
  </r>
  <r>
    <n v="900169638"/>
    <s v="MEDICINA INTEGRAL EN CASA COLOMBIA SAS"/>
    <s v="FE"/>
    <n v="59029"/>
    <s v="FE"/>
    <n v="59029"/>
    <m/>
    <s v="FE_59029"/>
    <s v="900169638_FE_59029"/>
    <d v="2022-06-30T00:00:00"/>
    <n v="306231"/>
    <n v="38653"/>
    <s v="B)Factura sin saldo ERP/conciliar diferencia valor de factura"/>
    <s v="FACTURA EN PROCESO INTERNO"/>
    <m/>
    <x v="1"/>
    <m/>
    <m/>
    <m/>
    <m/>
    <m/>
    <s v="OK"/>
    <n v="39442"/>
    <n v="0"/>
    <n v="0"/>
    <n v="0"/>
    <n v="0"/>
    <m/>
    <n v="0"/>
    <m/>
    <n v="39442"/>
    <n v="0"/>
    <m/>
    <n v="0"/>
    <n v="0"/>
    <n v="0"/>
    <m/>
    <m/>
    <m/>
    <d v="2022-07-15T00:00:00"/>
    <m/>
    <n v="2"/>
    <m/>
    <m/>
    <n v="1"/>
    <n v="20220730"/>
    <n v="20220722"/>
    <n v="39442"/>
    <n v="0"/>
    <n v="20220823"/>
  </r>
  <r>
    <n v="900169638"/>
    <s v="MEDICINA INTEGRAL EN CASA COLOMBIA SAS"/>
    <s v="FE"/>
    <n v="59030"/>
    <s v="FE"/>
    <n v="59030"/>
    <m/>
    <s v="FE_59030"/>
    <s v="900169638_FE_59030"/>
    <d v="2022-06-30T00:00:00"/>
    <n v="144406"/>
    <n v="719059"/>
    <s v="B)Factura sin saldo ERP/conciliar diferencia valor de factura"/>
    <s v="FACTURA EN PROCESO INTERNO"/>
    <m/>
    <x v="1"/>
    <m/>
    <m/>
    <m/>
    <m/>
    <m/>
    <s v="OK"/>
    <n v="733734"/>
    <n v="0"/>
    <n v="0"/>
    <n v="0"/>
    <n v="0"/>
    <m/>
    <n v="0"/>
    <m/>
    <n v="733734"/>
    <n v="0"/>
    <m/>
    <n v="0"/>
    <n v="0"/>
    <n v="0"/>
    <m/>
    <m/>
    <m/>
    <d v="2022-07-15T00:00:00"/>
    <m/>
    <n v="2"/>
    <m/>
    <m/>
    <n v="1"/>
    <n v="20220730"/>
    <n v="20220722"/>
    <n v="733734"/>
    <n v="0"/>
    <n v="20220823"/>
  </r>
  <r>
    <n v="900169638"/>
    <s v="MEDICINA INTEGRAL EN CASA COLOMBIA SAS"/>
    <s v="FE"/>
    <n v="59031"/>
    <s v="FE"/>
    <n v="59031"/>
    <m/>
    <s v="FE_59031"/>
    <s v="900169638_FE_59031"/>
    <d v="2022-06-30T00:00:00"/>
    <n v="197427"/>
    <n v="799186"/>
    <s v="B)Factura sin saldo ERP/conciliar diferencia valor de factura"/>
    <s v="FACTURA EN PROCESO INTERNO"/>
    <m/>
    <x v="1"/>
    <m/>
    <m/>
    <m/>
    <m/>
    <m/>
    <s v="OK"/>
    <n v="815496"/>
    <n v="0"/>
    <n v="0"/>
    <n v="0"/>
    <n v="0"/>
    <m/>
    <n v="0"/>
    <m/>
    <n v="815496"/>
    <n v="0"/>
    <m/>
    <n v="0"/>
    <n v="0"/>
    <n v="0"/>
    <m/>
    <m/>
    <m/>
    <d v="2022-07-15T00:00:00"/>
    <m/>
    <n v="2"/>
    <m/>
    <m/>
    <n v="1"/>
    <n v="20220730"/>
    <n v="20220722"/>
    <n v="815496"/>
    <n v="0"/>
    <n v="20220823"/>
  </r>
  <r>
    <n v="900169638"/>
    <s v="MEDICINA INTEGRAL EN CASA COLOMBIA SAS"/>
    <s v="FE"/>
    <n v="59033"/>
    <s v="FE"/>
    <n v="59033"/>
    <m/>
    <s v="FE_59033"/>
    <s v="900169638_FE_59033"/>
    <d v="2022-06-30T00:00:00"/>
    <n v="29340"/>
    <n v="5448451"/>
    <s v="B)Factura sin saldo ERP/conciliar diferencia valor de factura"/>
    <s v="FACTURA EN PROCESO INTERNO"/>
    <m/>
    <x v="1"/>
    <m/>
    <m/>
    <m/>
    <m/>
    <m/>
    <s v="OK"/>
    <n v="5559644"/>
    <n v="0"/>
    <n v="0"/>
    <n v="0"/>
    <n v="0"/>
    <m/>
    <n v="0"/>
    <m/>
    <n v="5559644"/>
    <n v="0"/>
    <m/>
    <n v="0"/>
    <n v="0"/>
    <n v="0"/>
    <m/>
    <m/>
    <m/>
    <d v="2022-07-15T00:00:00"/>
    <m/>
    <n v="2"/>
    <m/>
    <m/>
    <n v="1"/>
    <n v="20220730"/>
    <n v="20220722"/>
    <n v="5559644"/>
    <n v="0"/>
    <n v="2022082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7F530C8D-9A3D-4E11-8C37-C685BBB2EC17}" name="TablaDinámica9" cacheId="0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 rowHeaderCaption="ESTADO">
  <location ref="A3:D8" firstHeaderRow="0" firstDataRow="1" firstDataCol="1"/>
  <pivotFields count="50"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numFmtId="14" showAll="0"/>
    <pivotField numFmtId="164" showAll="0"/>
    <pivotField dataField="1" numFmtId="164" showAll="0"/>
    <pivotField showAll="0"/>
    <pivotField showAll="0"/>
    <pivotField showAll="0"/>
    <pivotField axis="axisRow" showAll="0">
      <items count="5">
        <item x="3"/>
        <item x="0"/>
        <item x="1"/>
        <item x="2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dataField="1" numFmtId="164" showAll="0"/>
    <pivotField showAll="0"/>
    <pivotField showAll="0"/>
    <pivotField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15"/>
  </rowFields>
  <rowItems count="5">
    <i>
      <x/>
    </i>
    <i>
      <x v="1"/>
    </i>
    <i>
      <x v="2"/>
    </i>
    <i>
      <x v="3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FACTURAS" fld="8" subtotal="count" baseField="0" baseItem="0"/>
    <dataField name="SALDO FACT IPS " fld="11" baseField="0" baseItem="0" numFmtId="164"/>
    <dataField name="VALOR CANCELADO" fld="33" baseField="0" baseItem="0" numFmtId="164"/>
  </dataFields>
  <formats count="3">
    <format dxfId="4">
      <pivotArea outline="0" collapsedLevelsAreSubtotals="1" fieldPosition="0">
        <references count="1">
          <reference field="4294967294" count="2" selected="0">
            <x v="1"/>
            <x v="2"/>
          </reference>
        </references>
      </pivotArea>
    </format>
    <format dxfId="3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2">
      <pivotArea dataOnly="0" labelOnly="1" outline="0" fieldPosition="0">
        <references count="1">
          <reference field="4294967294" count="1">
            <x v="0"/>
          </reference>
        </references>
      </pivotArea>
    </format>
  </formats>
  <pivotTableStyleInfo name="PivotStyleLight2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57"/>
  <sheetViews>
    <sheetView showGridLines="0" workbookViewId="0">
      <selection sqref="A1:H57"/>
    </sheetView>
  </sheetViews>
  <sheetFormatPr baseColWidth="10" defaultRowHeight="15" x14ac:dyDescent="0.25"/>
  <cols>
    <col min="1" max="1" width="12.7109375" bestFit="1" customWidth="1"/>
    <col min="2" max="2" width="41.42578125" bestFit="1" customWidth="1"/>
    <col min="3" max="3" width="21.28515625" customWidth="1"/>
    <col min="4" max="4" width="20.42578125" style="2" bestFit="1" customWidth="1"/>
    <col min="5" max="5" width="21.42578125" bestFit="1" customWidth="1"/>
    <col min="6" max="6" width="22.7109375" bestFit="1" customWidth="1"/>
    <col min="7" max="7" width="19" customWidth="1"/>
    <col min="8" max="8" width="18.7109375" bestFit="1" customWidth="1"/>
    <col min="9" max="9" width="47" style="9" bestFit="1" customWidth="1"/>
    <col min="10" max="16384" width="11.42578125" style="9"/>
  </cols>
  <sheetData>
    <row r="1" spans="1:9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8" t="s">
        <v>11</v>
      </c>
    </row>
    <row r="2" spans="1:9" x14ac:dyDescent="0.25">
      <c r="A2" s="1" t="s">
        <v>9</v>
      </c>
      <c r="B2" s="1" t="s">
        <v>8</v>
      </c>
      <c r="C2" s="4" t="s">
        <v>10</v>
      </c>
      <c r="D2" s="3">
        <v>1467</v>
      </c>
      <c r="E2" s="6">
        <v>43830</v>
      </c>
      <c r="F2" s="6">
        <v>43845</v>
      </c>
      <c r="G2" s="5">
        <v>9657470</v>
      </c>
      <c r="H2" s="5">
        <v>1114347</v>
      </c>
    </row>
    <row r="3" spans="1:9" x14ac:dyDescent="0.25">
      <c r="A3" s="1" t="s">
        <v>9</v>
      </c>
      <c r="B3" s="1" t="s">
        <v>8</v>
      </c>
      <c r="C3" s="4" t="s">
        <v>10</v>
      </c>
      <c r="D3" s="3">
        <v>3036</v>
      </c>
      <c r="E3" s="6">
        <v>43971</v>
      </c>
      <c r="F3" s="6">
        <v>43986</v>
      </c>
      <c r="G3" s="5">
        <v>9408638</v>
      </c>
      <c r="H3" s="5">
        <v>311526</v>
      </c>
    </row>
    <row r="4" spans="1:9" x14ac:dyDescent="0.25">
      <c r="A4" s="1" t="s">
        <v>9</v>
      </c>
      <c r="B4" s="1" t="s">
        <v>8</v>
      </c>
      <c r="C4" s="4" t="s">
        <v>10</v>
      </c>
      <c r="D4" s="3">
        <v>15171</v>
      </c>
      <c r="E4" s="6">
        <v>44203</v>
      </c>
      <c r="F4" s="6">
        <v>44218</v>
      </c>
      <c r="G4" s="5">
        <v>9682364</v>
      </c>
      <c r="H4" s="5">
        <v>77229</v>
      </c>
    </row>
    <row r="5" spans="1:9" x14ac:dyDescent="0.25">
      <c r="A5" s="1" t="s">
        <v>9</v>
      </c>
      <c r="B5" s="1" t="s">
        <v>8</v>
      </c>
      <c r="C5" s="4" t="s">
        <v>10</v>
      </c>
      <c r="D5" s="7">
        <v>26525</v>
      </c>
      <c r="E5" s="6">
        <v>44327</v>
      </c>
      <c r="F5" s="6">
        <v>44342</v>
      </c>
      <c r="G5" s="5">
        <v>629798</v>
      </c>
      <c r="H5" s="5">
        <v>617202</v>
      </c>
    </row>
    <row r="6" spans="1:9" x14ac:dyDescent="0.25">
      <c r="A6" s="1" t="s">
        <v>9</v>
      </c>
      <c r="B6" s="1" t="s">
        <v>8</v>
      </c>
      <c r="C6" s="4" t="s">
        <v>10</v>
      </c>
      <c r="D6" s="7">
        <v>26527</v>
      </c>
      <c r="E6" s="6">
        <v>44327</v>
      </c>
      <c r="F6" s="6">
        <v>44342</v>
      </c>
      <c r="G6" s="5">
        <v>1744844</v>
      </c>
      <c r="H6" s="5">
        <v>1709947</v>
      </c>
    </row>
    <row r="7" spans="1:9" x14ac:dyDescent="0.25">
      <c r="A7" s="1" t="s">
        <v>9</v>
      </c>
      <c r="B7" s="1" t="s">
        <v>8</v>
      </c>
      <c r="C7" s="4" t="s">
        <v>10</v>
      </c>
      <c r="D7" s="7">
        <v>37253</v>
      </c>
      <c r="E7" s="6">
        <v>44469</v>
      </c>
      <c r="F7" s="6">
        <v>44484</v>
      </c>
      <c r="G7" s="5">
        <v>12792000</v>
      </c>
      <c r="H7" s="5">
        <v>12536160</v>
      </c>
    </row>
    <row r="8" spans="1:9" x14ac:dyDescent="0.25">
      <c r="A8" s="1" t="s">
        <v>9</v>
      </c>
      <c r="B8" s="1" t="s">
        <v>8</v>
      </c>
      <c r="C8" s="4" t="s">
        <v>10</v>
      </c>
      <c r="D8" s="7">
        <v>37258</v>
      </c>
      <c r="E8" s="6">
        <v>44469</v>
      </c>
      <c r="F8" s="6">
        <v>44484</v>
      </c>
      <c r="G8" s="5">
        <v>11410480</v>
      </c>
      <c r="H8" s="5">
        <v>11182270</v>
      </c>
    </row>
    <row r="9" spans="1:9" x14ac:dyDescent="0.25">
      <c r="A9" s="1" t="s">
        <v>9</v>
      </c>
      <c r="B9" s="1" t="s">
        <v>8</v>
      </c>
      <c r="C9" s="4" t="s">
        <v>10</v>
      </c>
      <c r="D9" s="3">
        <v>39801</v>
      </c>
      <c r="E9" s="6">
        <v>44500</v>
      </c>
      <c r="F9" s="6">
        <v>44515</v>
      </c>
      <c r="G9" s="5">
        <v>13218400</v>
      </c>
      <c r="H9" s="5">
        <v>12954032</v>
      </c>
    </row>
    <row r="10" spans="1:9" x14ac:dyDescent="0.25">
      <c r="A10" s="1" t="s">
        <v>9</v>
      </c>
      <c r="B10" s="1" t="s">
        <v>8</v>
      </c>
      <c r="C10" s="4" t="s">
        <v>10</v>
      </c>
      <c r="D10" s="7">
        <v>39819</v>
      </c>
      <c r="E10" s="6">
        <v>44500</v>
      </c>
      <c r="F10" s="6">
        <v>44515</v>
      </c>
      <c r="G10" s="5">
        <v>10268782</v>
      </c>
      <c r="H10" s="5">
        <v>10063406</v>
      </c>
    </row>
    <row r="11" spans="1:9" x14ac:dyDescent="0.25">
      <c r="A11" s="1" t="s">
        <v>9</v>
      </c>
      <c r="B11" s="1" t="s">
        <v>8</v>
      </c>
      <c r="C11" s="4" t="s">
        <v>10</v>
      </c>
      <c r="D11" s="7">
        <v>41540</v>
      </c>
      <c r="E11" s="6">
        <v>44530</v>
      </c>
      <c r="F11" s="6">
        <v>44545</v>
      </c>
      <c r="G11" s="5">
        <v>11435638</v>
      </c>
      <c r="H11" s="5">
        <v>11206925</v>
      </c>
    </row>
    <row r="12" spans="1:9" x14ac:dyDescent="0.25">
      <c r="A12" s="1" t="s">
        <v>9</v>
      </c>
      <c r="B12" s="1" t="s">
        <v>8</v>
      </c>
      <c r="C12" s="4" t="s">
        <v>10</v>
      </c>
      <c r="D12" s="3">
        <v>43995</v>
      </c>
      <c r="E12" s="6">
        <v>44561</v>
      </c>
      <c r="F12" s="6">
        <v>44576</v>
      </c>
      <c r="G12" s="5">
        <v>1986188</v>
      </c>
      <c r="H12" s="5">
        <v>1946464</v>
      </c>
    </row>
    <row r="13" spans="1:9" x14ac:dyDescent="0.25">
      <c r="A13" s="1" t="s">
        <v>9</v>
      </c>
      <c r="B13" s="1" t="s">
        <v>8</v>
      </c>
      <c r="C13" s="4" t="s">
        <v>10</v>
      </c>
      <c r="D13" s="3">
        <v>43998</v>
      </c>
      <c r="E13" s="6">
        <v>44561</v>
      </c>
      <c r="F13" s="6">
        <v>44576</v>
      </c>
      <c r="G13" s="5">
        <v>791192</v>
      </c>
      <c r="H13" s="5">
        <v>775368</v>
      </c>
    </row>
    <row r="14" spans="1:9" x14ac:dyDescent="0.25">
      <c r="A14" s="1" t="s">
        <v>9</v>
      </c>
      <c r="B14" s="1" t="s">
        <v>8</v>
      </c>
      <c r="C14" s="4" t="s">
        <v>10</v>
      </c>
      <c r="D14" s="3">
        <v>44004</v>
      </c>
      <c r="E14" s="6">
        <v>44561</v>
      </c>
      <c r="F14" s="6">
        <v>44576</v>
      </c>
      <c r="G14" s="5">
        <v>1265566</v>
      </c>
      <c r="H14" s="5">
        <v>1240255</v>
      </c>
    </row>
    <row r="15" spans="1:9" x14ac:dyDescent="0.25">
      <c r="A15" s="1" t="s">
        <v>9</v>
      </c>
      <c r="B15" s="1" t="s">
        <v>8</v>
      </c>
      <c r="C15" s="4" t="s">
        <v>10</v>
      </c>
      <c r="D15" s="3">
        <v>44006</v>
      </c>
      <c r="E15" s="6">
        <v>44561</v>
      </c>
      <c r="F15" s="6">
        <v>44576</v>
      </c>
      <c r="G15" s="5">
        <v>811446</v>
      </c>
      <c r="H15" s="5">
        <v>795217</v>
      </c>
    </row>
    <row r="16" spans="1:9" x14ac:dyDescent="0.25">
      <c r="A16" s="1" t="s">
        <v>9</v>
      </c>
      <c r="B16" s="1" t="s">
        <v>8</v>
      </c>
      <c r="C16" s="4" t="s">
        <v>10</v>
      </c>
      <c r="D16" s="3">
        <v>44049</v>
      </c>
      <c r="E16" s="6">
        <v>44561</v>
      </c>
      <c r="F16" s="6">
        <v>44576</v>
      </c>
      <c r="G16" s="5">
        <v>11532438</v>
      </c>
      <c r="H16" s="5">
        <v>11301789</v>
      </c>
    </row>
    <row r="17" spans="1:8" x14ac:dyDescent="0.25">
      <c r="A17" s="1" t="s">
        <v>9</v>
      </c>
      <c r="B17" s="1" t="s">
        <v>8</v>
      </c>
      <c r="C17" s="4" t="s">
        <v>10</v>
      </c>
      <c r="D17" s="3">
        <v>45832</v>
      </c>
      <c r="E17" s="6">
        <v>44592</v>
      </c>
      <c r="F17" s="6">
        <v>44607</v>
      </c>
      <c r="G17" s="5">
        <v>1112594</v>
      </c>
      <c r="H17" s="5">
        <v>1090342</v>
      </c>
    </row>
    <row r="18" spans="1:8" x14ac:dyDescent="0.25">
      <c r="A18" s="1" t="s">
        <v>9</v>
      </c>
      <c r="B18" s="1" t="s">
        <v>8</v>
      </c>
      <c r="C18" s="4" t="s">
        <v>10</v>
      </c>
      <c r="D18" s="3">
        <v>45833</v>
      </c>
      <c r="E18" s="6">
        <v>44592</v>
      </c>
      <c r="F18" s="6">
        <v>44607</v>
      </c>
      <c r="G18" s="5">
        <v>499532</v>
      </c>
      <c r="H18" s="5">
        <v>489541</v>
      </c>
    </row>
    <row r="19" spans="1:8" x14ac:dyDescent="0.25">
      <c r="A19" s="1" t="s">
        <v>9</v>
      </c>
      <c r="B19" s="1" t="s">
        <v>8</v>
      </c>
      <c r="C19" s="4" t="s">
        <v>10</v>
      </c>
      <c r="D19" s="3">
        <v>45834</v>
      </c>
      <c r="E19" s="6">
        <v>44592</v>
      </c>
      <c r="F19" s="6">
        <v>44607</v>
      </c>
      <c r="G19" s="5">
        <v>697916</v>
      </c>
      <c r="H19" s="5">
        <v>683958</v>
      </c>
    </row>
    <row r="20" spans="1:8" x14ac:dyDescent="0.25">
      <c r="A20" s="1" t="s">
        <v>9</v>
      </c>
      <c r="B20" s="1" t="s">
        <v>8</v>
      </c>
      <c r="C20" s="4" t="s">
        <v>10</v>
      </c>
      <c r="D20" s="3">
        <v>45835</v>
      </c>
      <c r="E20" s="6">
        <v>44592</v>
      </c>
      <c r="F20" s="6">
        <v>44607</v>
      </c>
      <c r="G20" s="5">
        <v>700368</v>
      </c>
      <c r="H20" s="5">
        <v>686361</v>
      </c>
    </row>
    <row r="21" spans="1:8" x14ac:dyDescent="0.25">
      <c r="A21" s="1" t="s">
        <v>9</v>
      </c>
      <c r="B21" s="1" t="s">
        <v>8</v>
      </c>
      <c r="C21" s="4" t="s">
        <v>10</v>
      </c>
      <c r="D21" s="3">
        <v>45836</v>
      </c>
      <c r="E21" s="6">
        <v>44592</v>
      </c>
      <c r="F21" s="6">
        <v>44607</v>
      </c>
      <c r="G21" s="5">
        <v>11316044</v>
      </c>
      <c r="H21" s="5">
        <v>11089723</v>
      </c>
    </row>
    <row r="22" spans="1:8" x14ac:dyDescent="0.25">
      <c r="A22" s="1" t="s">
        <v>9</v>
      </c>
      <c r="B22" s="1" t="s">
        <v>8</v>
      </c>
      <c r="C22" s="4" t="s">
        <v>10</v>
      </c>
      <c r="D22" s="3">
        <v>48135</v>
      </c>
      <c r="E22" s="6">
        <v>44620</v>
      </c>
      <c r="F22" s="6">
        <v>44635</v>
      </c>
      <c r="G22" s="5">
        <v>816350</v>
      </c>
      <c r="H22" s="5">
        <v>800023</v>
      </c>
    </row>
    <row r="23" spans="1:8" x14ac:dyDescent="0.25">
      <c r="A23" s="1" t="s">
        <v>9</v>
      </c>
      <c r="B23" s="1" t="s">
        <v>8</v>
      </c>
      <c r="C23" s="4" t="s">
        <v>10</v>
      </c>
      <c r="D23" s="3">
        <v>48136</v>
      </c>
      <c r="E23" s="6">
        <v>44620</v>
      </c>
      <c r="F23" s="6">
        <v>44635</v>
      </c>
      <c r="G23" s="5">
        <v>640458</v>
      </c>
      <c r="H23" s="5">
        <v>627649</v>
      </c>
    </row>
    <row r="24" spans="1:8" x14ac:dyDescent="0.25">
      <c r="A24" s="1" t="s">
        <v>9</v>
      </c>
      <c r="B24" s="1" t="s">
        <v>8</v>
      </c>
      <c r="C24" s="4" t="s">
        <v>10</v>
      </c>
      <c r="D24" s="3">
        <v>48138</v>
      </c>
      <c r="E24" s="6">
        <v>44620</v>
      </c>
      <c r="F24" s="6">
        <v>44635</v>
      </c>
      <c r="G24" s="5">
        <v>908240</v>
      </c>
      <c r="H24" s="5">
        <v>890075</v>
      </c>
    </row>
    <row r="25" spans="1:8" x14ac:dyDescent="0.25">
      <c r="A25" s="1" t="s">
        <v>9</v>
      </c>
      <c r="B25" s="1" t="s">
        <v>8</v>
      </c>
      <c r="C25" s="4" t="s">
        <v>10</v>
      </c>
      <c r="D25" s="3">
        <v>48139</v>
      </c>
      <c r="E25" s="6">
        <v>44620</v>
      </c>
      <c r="F25" s="6">
        <v>44635</v>
      </c>
      <c r="G25" s="5">
        <v>10968090</v>
      </c>
      <c r="H25" s="5">
        <v>10748728</v>
      </c>
    </row>
    <row r="26" spans="1:8" x14ac:dyDescent="0.25">
      <c r="A26" s="1" t="s">
        <v>9</v>
      </c>
      <c r="B26" s="1" t="s">
        <v>8</v>
      </c>
      <c r="C26" s="4" t="s">
        <v>10</v>
      </c>
      <c r="D26" s="3">
        <v>48140</v>
      </c>
      <c r="E26" s="6">
        <v>44620</v>
      </c>
      <c r="F26" s="6">
        <v>44635</v>
      </c>
      <c r="G26" s="5">
        <v>766034</v>
      </c>
      <c r="H26" s="5">
        <v>750713</v>
      </c>
    </row>
    <row r="27" spans="1:8" x14ac:dyDescent="0.25">
      <c r="A27" s="1" t="s">
        <v>9</v>
      </c>
      <c r="B27" s="1" t="s">
        <v>8</v>
      </c>
      <c r="C27" s="4" t="s">
        <v>10</v>
      </c>
      <c r="D27" s="3">
        <v>50997</v>
      </c>
      <c r="E27" s="6">
        <v>44651</v>
      </c>
      <c r="F27" s="6">
        <v>44666</v>
      </c>
      <c r="G27" s="5">
        <v>791192</v>
      </c>
      <c r="H27" s="5">
        <v>775368</v>
      </c>
    </row>
    <row r="28" spans="1:8" x14ac:dyDescent="0.25">
      <c r="A28" s="1" t="s">
        <v>9</v>
      </c>
      <c r="B28" s="1" t="s">
        <v>8</v>
      </c>
      <c r="C28" s="4" t="s">
        <v>10</v>
      </c>
      <c r="D28" s="3">
        <v>50998</v>
      </c>
      <c r="E28" s="6">
        <v>44651</v>
      </c>
      <c r="F28" s="6">
        <v>44666</v>
      </c>
      <c r="G28" s="5">
        <v>1515332</v>
      </c>
      <c r="H28" s="5">
        <v>1485025</v>
      </c>
    </row>
    <row r="29" spans="1:8" x14ac:dyDescent="0.25">
      <c r="A29" s="1" t="s">
        <v>9</v>
      </c>
      <c r="B29" s="1" t="s">
        <v>8</v>
      </c>
      <c r="C29" s="4" t="s">
        <v>10</v>
      </c>
      <c r="D29" s="3">
        <v>51000</v>
      </c>
      <c r="E29" s="6">
        <v>44651</v>
      </c>
      <c r="F29" s="6">
        <v>44666</v>
      </c>
      <c r="G29" s="5">
        <v>1129330</v>
      </c>
      <c r="H29" s="5">
        <v>1106743</v>
      </c>
    </row>
    <row r="30" spans="1:8" x14ac:dyDescent="0.25">
      <c r="A30" s="1" t="s">
        <v>9</v>
      </c>
      <c r="B30" s="1" t="s">
        <v>8</v>
      </c>
      <c r="C30" s="4" t="s">
        <v>10</v>
      </c>
      <c r="D30" s="3">
        <v>51002</v>
      </c>
      <c r="E30" s="6">
        <v>44651</v>
      </c>
      <c r="F30" s="6">
        <v>44666</v>
      </c>
      <c r="G30" s="5">
        <v>879564</v>
      </c>
      <c r="H30" s="5">
        <v>861973</v>
      </c>
    </row>
    <row r="31" spans="1:8" x14ac:dyDescent="0.25">
      <c r="A31" s="1" t="s">
        <v>9</v>
      </c>
      <c r="B31" s="1" t="s">
        <v>8</v>
      </c>
      <c r="C31" s="4" t="s">
        <v>10</v>
      </c>
      <c r="D31" s="3">
        <v>51004</v>
      </c>
      <c r="E31" s="6">
        <v>44651</v>
      </c>
      <c r="F31" s="6">
        <v>44666</v>
      </c>
      <c r="G31" s="5">
        <v>5590772</v>
      </c>
      <c r="H31" s="5">
        <v>5478957</v>
      </c>
    </row>
    <row r="32" spans="1:8" x14ac:dyDescent="0.25">
      <c r="A32" s="1" t="s">
        <v>9</v>
      </c>
      <c r="B32" s="1" t="s">
        <v>8</v>
      </c>
      <c r="C32" s="4" t="s">
        <v>10</v>
      </c>
      <c r="D32" s="3">
        <v>51488</v>
      </c>
      <c r="E32" s="6">
        <v>44651</v>
      </c>
      <c r="F32" s="6">
        <v>44666</v>
      </c>
      <c r="G32" s="5">
        <v>6060624</v>
      </c>
      <c r="H32" s="5">
        <v>5939412</v>
      </c>
    </row>
    <row r="33" spans="1:8" x14ac:dyDescent="0.25">
      <c r="A33" s="1" t="s">
        <v>9</v>
      </c>
      <c r="B33" s="1" t="s">
        <v>8</v>
      </c>
      <c r="C33" s="4" t="s">
        <v>10</v>
      </c>
      <c r="D33" s="3">
        <v>53766</v>
      </c>
      <c r="E33" s="6">
        <v>44681</v>
      </c>
      <c r="F33" s="6">
        <v>44696</v>
      </c>
      <c r="G33" s="5">
        <v>1356390</v>
      </c>
      <c r="H33" s="5">
        <v>1329262</v>
      </c>
    </row>
    <row r="34" spans="1:8" x14ac:dyDescent="0.25">
      <c r="A34" s="1" t="s">
        <v>9</v>
      </c>
      <c r="B34" s="1" t="s">
        <v>8</v>
      </c>
      <c r="C34" s="4" t="s">
        <v>10</v>
      </c>
      <c r="D34" s="3">
        <v>53768</v>
      </c>
      <c r="E34" s="6">
        <v>44681</v>
      </c>
      <c r="F34" s="6">
        <v>44696</v>
      </c>
      <c r="G34" s="5">
        <v>363296</v>
      </c>
      <c r="H34" s="5">
        <v>356030</v>
      </c>
    </row>
    <row r="35" spans="1:8" x14ac:dyDescent="0.25">
      <c r="A35" s="1" t="s">
        <v>9</v>
      </c>
      <c r="B35" s="1" t="s">
        <v>8</v>
      </c>
      <c r="C35" s="4" t="s">
        <v>10</v>
      </c>
      <c r="D35" s="3">
        <v>53769</v>
      </c>
      <c r="E35" s="6">
        <v>44681</v>
      </c>
      <c r="F35" s="6">
        <v>44696</v>
      </c>
      <c r="G35" s="5">
        <v>726592</v>
      </c>
      <c r="H35" s="5">
        <v>712060</v>
      </c>
    </row>
    <row r="36" spans="1:8" x14ac:dyDescent="0.25">
      <c r="A36" s="1" t="s">
        <v>9</v>
      </c>
      <c r="B36" s="1" t="s">
        <v>8</v>
      </c>
      <c r="C36" s="4" t="s">
        <v>10</v>
      </c>
      <c r="D36" s="3">
        <v>53771</v>
      </c>
      <c r="E36" s="6">
        <v>44681</v>
      </c>
      <c r="F36" s="6">
        <v>44696</v>
      </c>
      <c r="G36" s="5">
        <v>337072</v>
      </c>
      <c r="H36" s="5">
        <v>330331</v>
      </c>
    </row>
    <row r="37" spans="1:8" x14ac:dyDescent="0.25">
      <c r="A37" s="1" t="s">
        <v>9</v>
      </c>
      <c r="B37" s="1" t="s">
        <v>8</v>
      </c>
      <c r="C37" s="4" t="s">
        <v>10</v>
      </c>
      <c r="D37" s="3">
        <v>53773</v>
      </c>
      <c r="E37" s="6">
        <v>44681</v>
      </c>
      <c r="F37" s="6">
        <v>44696</v>
      </c>
      <c r="G37" s="5">
        <v>5570518</v>
      </c>
      <c r="H37" s="5">
        <v>5433950</v>
      </c>
    </row>
    <row r="38" spans="1:8" x14ac:dyDescent="0.25">
      <c r="A38" s="1" t="s">
        <v>9</v>
      </c>
      <c r="B38" s="1" t="s">
        <v>8</v>
      </c>
      <c r="C38" s="4" t="s">
        <v>10</v>
      </c>
      <c r="D38" s="3">
        <v>54384</v>
      </c>
      <c r="E38" s="6">
        <v>44681</v>
      </c>
      <c r="F38" s="6">
        <v>44696</v>
      </c>
      <c r="G38" s="5">
        <v>5862990</v>
      </c>
      <c r="H38" s="5">
        <v>5745730</v>
      </c>
    </row>
    <row r="39" spans="1:8" x14ac:dyDescent="0.25">
      <c r="A39" s="1" t="s">
        <v>9</v>
      </c>
      <c r="B39" s="1" t="s">
        <v>8</v>
      </c>
      <c r="C39" s="4" t="s">
        <v>10</v>
      </c>
      <c r="D39" s="3">
        <v>56350</v>
      </c>
      <c r="E39" s="6">
        <v>44712</v>
      </c>
      <c r="F39" s="6">
        <v>44727</v>
      </c>
      <c r="G39" s="5">
        <v>609544</v>
      </c>
      <c r="H39" s="5">
        <v>597353</v>
      </c>
    </row>
    <row r="40" spans="1:8" x14ac:dyDescent="0.25">
      <c r="A40" s="1" t="s">
        <v>9</v>
      </c>
      <c r="B40" s="1" t="s">
        <v>8</v>
      </c>
      <c r="C40" s="4" t="s">
        <v>10</v>
      </c>
      <c r="D40" s="3">
        <v>56351</v>
      </c>
      <c r="E40" s="6">
        <v>44712</v>
      </c>
      <c r="F40" s="6">
        <v>44727</v>
      </c>
      <c r="G40" s="5">
        <v>1651568</v>
      </c>
      <c r="H40" s="5">
        <v>1618537</v>
      </c>
    </row>
    <row r="41" spans="1:8" x14ac:dyDescent="0.25">
      <c r="A41" s="1" t="s">
        <v>9</v>
      </c>
      <c r="B41" s="1" t="s">
        <v>8</v>
      </c>
      <c r="C41" s="4" t="s">
        <v>10</v>
      </c>
      <c r="D41" s="3">
        <v>56352</v>
      </c>
      <c r="E41" s="6">
        <v>44712</v>
      </c>
      <c r="F41" s="6">
        <v>44727</v>
      </c>
      <c r="G41" s="5">
        <v>5605056</v>
      </c>
      <c r="H41" s="5">
        <v>5492955</v>
      </c>
    </row>
    <row r="42" spans="1:8" x14ac:dyDescent="0.25">
      <c r="A42" s="1" t="s">
        <v>9</v>
      </c>
      <c r="B42" s="1" t="s">
        <v>8</v>
      </c>
      <c r="C42" s="4" t="s">
        <v>10</v>
      </c>
      <c r="D42" s="3">
        <v>56781</v>
      </c>
      <c r="E42" s="6">
        <v>44712</v>
      </c>
      <c r="F42" s="6">
        <v>44727</v>
      </c>
      <c r="G42" s="5">
        <v>454120</v>
      </c>
      <c r="H42" s="5">
        <v>445038</v>
      </c>
    </row>
    <row r="43" spans="1:8" x14ac:dyDescent="0.25">
      <c r="A43" s="1" t="s">
        <v>9</v>
      </c>
      <c r="B43" s="1" t="s">
        <v>8</v>
      </c>
      <c r="C43" s="4" t="s">
        <v>10</v>
      </c>
      <c r="D43" s="3">
        <v>56840</v>
      </c>
      <c r="E43" s="6">
        <v>44712</v>
      </c>
      <c r="F43" s="6">
        <v>44727</v>
      </c>
      <c r="G43" s="5">
        <v>493562</v>
      </c>
      <c r="H43" s="5">
        <v>483691</v>
      </c>
    </row>
    <row r="44" spans="1:8" x14ac:dyDescent="0.25">
      <c r="A44" s="1" t="s">
        <v>9</v>
      </c>
      <c r="B44" s="1" t="s">
        <v>8</v>
      </c>
      <c r="C44" s="4" t="s">
        <v>10</v>
      </c>
      <c r="D44" s="3">
        <v>56953</v>
      </c>
      <c r="E44" s="6">
        <v>44712</v>
      </c>
      <c r="F44" s="6">
        <v>44727</v>
      </c>
      <c r="G44" s="5">
        <v>6060624</v>
      </c>
      <c r="H44" s="5">
        <v>5939412</v>
      </c>
    </row>
    <row r="45" spans="1:8" x14ac:dyDescent="0.25">
      <c r="A45" s="1" t="s">
        <v>9</v>
      </c>
      <c r="B45" s="1" t="s">
        <v>8</v>
      </c>
      <c r="C45" s="4" t="s">
        <v>10</v>
      </c>
      <c r="D45" s="3">
        <v>59029</v>
      </c>
      <c r="E45" s="6">
        <v>44742</v>
      </c>
      <c r="F45" s="6">
        <v>44757</v>
      </c>
      <c r="G45" s="5">
        <v>306231</v>
      </c>
      <c r="H45" s="5">
        <v>38653</v>
      </c>
    </row>
    <row r="46" spans="1:8" x14ac:dyDescent="0.25">
      <c r="A46" s="1" t="s">
        <v>9</v>
      </c>
      <c r="B46" s="1" t="s">
        <v>8</v>
      </c>
      <c r="C46" s="4" t="s">
        <v>10</v>
      </c>
      <c r="D46" s="3">
        <v>59030</v>
      </c>
      <c r="E46" s="6">
        <v>44742</v>
      </c>
      <c r="F46" s="6">
        <v>44757</v>
      </c>
      <c r="G46" s="5">
        <v>144406</v>
      </c>
      <c r="H46" s="5">
        <v>719059</v>
      </c>
    </row>
    <row r="47" spans="1:8" x14ac:dyDescent="0.25">
      <c r="A47" s="1" t="s">
        <v>9</v>
      </c>
      <c r="B47" s="1" t="s">
        <v>8</v>
      </c>
      <c r="C47" s="4" t="s">
        <v>10</v>
      </c>
      <c r="D47" s="3">
        <v>59031</v>
      </c>
      <c r="E47" s="6">
        <v>44742</v>
      </c>
      <c r="F47" s="6">
        <v>44757</v>
      </c>
      <c r="G47" s="5">
        <v>197427</v>
      </c>
      <c r="H47" s="5">
        <v>799186</v>
      </c>
    </row>
    <row r="48" spans="1:8" x14ac:dyDescent="0.25">
      <c r="A48" s="1" t="s">
        <v>9</v>
      </c>
      <c r="B48" s="1" t="s">
        <v>8</v>
      </c>
      <c r="C48" s="4" t="s">
        <v>10</v>
      </c>
      <c r="D48" s="3">
        <v>59032</v>
      </c>
      <c r="E48" s="6">
        <v>44742</v>
      </c>
      <c r="F48" s="6">
        <v>44757</v>
      </c>
      <c r="G48" s="5">
        <v>716998</v>
      </c>
      <c r="H48" s="5">
        <v>702658</v>
      </c>
    </row>
    <row r="49" spans="1:8" x14ac:dyDescent="0.25">
      <c r="A49" s="1" t="s">
        <v>9</v>
      </c>
      <c r="B49" s="1" t="s">
        <v>8</v>
      </c>
      <c r="C49" s="4" t="s">
        <v>10</v>
      </c>
      <c r="D49" s="3">
        <v>59033</v>
      </c>
      <c r="E49" s="6">
        <v>44742</v>
      </c>
      <c r="F49" s="6">
        <v>44757</v>
      </c>
      <c r="G49" s="5">
        <v>29340</v>
      </c>
      <c r="H49" s="5">
        <v>5448451</v>
      </c>
    </row>
    <row r="50" spans="1:8" x14ac:dyDescent="0.25">
      <c r="A50" s="1" t="s">
        <v>9</v>
      </c>
      <c r="B50" s="1" t="s">
        <v>8</v>
      </c>
      <c r="C50" s="4" t="s">
        <v>10</v>
      </c>
      <c r="D50" s="3">
        <v>59855</v>
      </c>
      <c r="E50" s="6">
        <v>44742</v>
      </c>
      <c r="F50" s="6">
        <v>44757</v>
      </c>
      <c r="G50" s="5">
        <v>5862990</v>
      </c>
      <c r="H50" s="5">
        <v>5745730</v>
      </c>
    </row>
    <row r="51" spans="1:8" x14ac:dyDescent="0.25">
      <c r="A51" s="1" t="s">
        <v>9</v>
      </c>
      <c r="B51" s="1" t="s">
        <v>8</v>
      </c>
      <c r="C51" s="4" t="s">
        <v>10</v>
      </c>
      <c r="D51" s="3">
        <v>61814</v>
      </c>
      <c r="E51" s="6">
        <v>44772</v>
      </c>
      <c r="F51" s="6">
        <v>44788</v>
      </c>
      <c r="G51" s="5">
        <v>5492955</v>
      </c>
      <c r="H51" s="5">
        <v>5492955</v>
      </c>
    </row>
    <row r="52" spans="1:8" x14ac:dyDescent="0.25">
      <c r="A52" s="1" t="s">
        <v>9</v>
      </c>
      <c r="B52" s="1" t="s">
        <v>8</v>
      </c>
      <c r="C52" s="4" t="s">
        <v>10</v>
      </c>
      <c r="D52" s="3">
        <v>61815</v>
      </c>
      <c r="E52" s="6">
        <v>44772</v>
      </c>
      <c r="F52" s="6">
        <v>44788</v>
      </c>
      <c r="G52" s="5">
        <v>1578002</v>
      </c>
      <c r="H52" s="5">
        <v>1578002</v>
      </c>
    </row>
    <row r="53" spans="1:8" x14ac:dyDescent="0.25">
      <c r="A53" s="1" t="s">
        <v>9</v>
      </c>
      <c r="B53" s="1" t="s">
        <v>8</v>
      </c>
      <c r="C53" s="4" t="s">
        <v>10</v>
      </c>
      <c r="D53" s="3">
        <v>61816</v>
      </c>
      <c r="E53" s="6">
        <v>44772</v>
      </c>
      <c r="F53" s="6">
        <v>44788</v>
      </c>
      <c r="G53" s="5">
        <v>775368</v>
      </c>
      <c r="H53" s="5">
        <v>775368</v>
      </c>
    </row>
    <row r="54" spans="1:8" x14ac:dyDescent="0.25">
      <c r="A54" s="1" t="s">
        <v>9</v>
      </c>
      <c r="B54" s="1" t="s">
        <v>8</v>
      </c>
      <c r="C54" s="4" t="s">
        <v>10</v>
      </c>
      <c r="D54" s="3">
        <v>61817</v>
      </c>
      <c r="E54" s="6">
        <v>44772</v>
      </c>
      <c r="F54" s="6">
        <v>44788</v>
      </c>
      <c r="G54" s="5">
        <v>741311</v>
      </c>
      <c r="H54" s="5">
        <v>741311</v>
      </c>
    </row>
    <row r="55" spans="1:8" x14ac:dyDescent="0.25">
      <c r="A55" s="1" t="s">
        <v>9</v>
      </c>
      <c r="B55" s="1" t="s">
        <v>8</v>
      </c>
      <c r="C55" s="4" t="s">
        <v>10</v>
      </c>
      <c r="D55" s="3">
        <v>62111</v>
      </c>
      <c r="E55" s="6">
        <v>44772</v>
      </c>
      <c r="F55" s="6">
        <v>44788</v>
      </c>
      <c r="G55" s="5">
        <v>121706</v>
      </c>
      <c r="H55" s="5">
        <v>121706</v>
      </c>
    </row>
    <row r="56" spans="1:8" x14ac:dyDescent="0.25">
      <c r="A56" s="1" t="s">
        <v>9</v>
      </c>
      <c r="B56" s="1" t="s">
        <v>8</v>
      </c>
      <c r="C56" s="4" t="s">
        <v>10</v>
      </c>
      <c r="D56" s="3">
        <v>62173</v>
      </c>
      <c r="E56" s="6">
        <v>44772</v>
      </c>
      <c r="F56" s="6">
        <v>44788</v>
      </c>
      <c r="G56" s="5">
        <v>5937255</v>
      </c>
      <c r="H56" s="5">
        <v>5937255</v>
      </c>
    </row>
    <row r="57" spans="1:8" x14ac:dyDescent="0.25">
      <c r="A57" s="1" t="s">
        <v>9</v>
      </c>
      <c r="B57" s="1" t="s">
        <v>8</v>
      </c>
      <c r="C57" s="4" t="s">
        <v>10</v>
      </c>
      <c r="D57" s="3">
        <v>63921</v>
      </c>
      <c r="E57" s="6">
        <v>44772</v>
      </c>
      <c r="F57" s="6">
        <v>44788</v>
      </c>
      <c r="G57" s="5">
        <v>2232757</v>
      </c>
      <c r="H57" s="5">
        <v>2232757</v>
      </c>
    </row>
  </sheetData>
  <autoFilter ref="A1:H57" xr:uid="{0E5DB0AF-52BF-4B6C-BD07-5281F238E9E1}"/>
  <conditionalFormatting sqref="D51:D57">
    <cfRule type="duplicateValues" dxfId="1" priority="1"/>
  </conditionalFormatting>
  <conditionalFormatting sqref="D1:D50 D58:D1048576">
    <cfRule type="duplicateValues" dxfId="0" priority="3"/>
  </conditionalFormatting>
  <dataValidations disablePrompts="1" count="1">
    <dataValidation type="whole" allowBlank="1" showInputMessage="1" showErrorMessage="1" error="Solo valores numericos" prompt="NUMERO DE FACTURA FISCAL SIN LETRAS NI CARACTERES ESPECIALES" sqref="D2:D37" xr:uid="{00000000-0002-0000-0000-000000000000}">
      <formula1>0</formula1>
      <formula2>99999999999999</formula2>
    </dataValidation>
  </dataValidation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1DA6BF-6E6E-4BCC-BB5E-E618916D4A66}">
  <dimension ref="A3:D8"/>
  <sheetViews>
    <sheetView showGridLines="0" workbookViewId="0">
      <selection activeCell="C3" sqref="A3:C9"/>
    </sheetView>
  </sheetViews>
  <sheetFormatPr baseColWidth="10" defaultRowHeight="15" x14ac:dyDescent="0.25"/>
  <cols>
    <col min="1" max="1" width="46.7109375" bestFit="1" customWidth="1"/>
    <col min="2" max="2" width="15.7109375" bestFit="1" customWidth="1"/>
    <col min="3" max="3" width="24.28515625" bestFit="1" customWidth="1"/>
    <col min="4" max="4" width="30.5703125" bestFit="1" customWidth="1"/>
  </cols>
  <sheetData>
    <row r="3" spans="1:4" x14ac:dyDescent="0.25">
      <c r="A3" s="17" t="s">
        <v>191</v>
      </c>
      <c r="B3" s="20" t="s">
        <v>192</v>
      </c>
      <c r="C3" t="s">
        <v>193</v>
      </c>
      <c r="D3" t="s">
        <v>194</v>
      </c>
    </row>
    <row r="4" spans="1:4" x14ac:dyDescent="0.25">
      <c r="A4" s="18" t="s">
        <v>183</v>
      </c>
      <c r="B4" s="21">
        <v>5</v>
      </c>
      <c r="C4" s="19">
        <v>16059093</v>
      </c>
      <c r="D4" s="19">
        <v>15882693</v>
      </c>
    </row>
    <row r="5" spans="1:4" x14ac:dyDescent="0.25">
      <c r="A5" s="18" t="s">
        <v>180</v>
      </c>
      <c r="B5" s="21">
        <v>13</v>
      </c>
      <c r="C5" s="19">
        <v>64195264</v>
      </c>
      <c r="D5" s="19">
        <v>0</v>
      </c>
    </row>
    <row r="6" spans="1:4" x14ac:dyDescent="0.25">
      <c r="A6" s="18" t="s">
        <v>182</v>
      </c>
      <c r="B6" s="21">
        <v>37</v>
      </c>
      <c r="C6" s="19">
        <v>86945779</v>
      </c>
      <c r="D6" s="19">
        <v>26670323</v>
      </c>
    </row>
    <row r="7" spans="1:4" x14ac:dyDescent="0.25">
      <c r="A7" s="18" t="s">
        <v>184</v>
      </c>
      <c r="B7" s="21">
        <v>1</v>
      </c>
      <c r="C7" s="19">
        <v>12954032</v>
      </c>
      <c r="D7" s="19">
        <v>0</v>
      </c>
    </row>
    <row r="8" spans="1:4" x14ac:dyDescent="0.25">
      <c r="A8" s="18" t="s">
        <v>190</v>
      </c>
      <c r="B8" s="21">
        <v>56</v>
      </c>
      <c r="C8" s="19">
        <v>180154168</v>
      </c>
      <c r="D8" s="19">
        <v>42553016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9BA858-A21B-47AF-A1C9-AD1E86ED1E38}">
  <dimension ref="A1:AX58"/>
  <sheetViews>
    <sheetView showGridLines="0" topLeftCell="W1" zoomScale="85" zoomScaleNormal="85" workbookViewId="0">
      <selection activeCell="AD11" sqref="AD11"/>
    </sheetView>
  </sheetViews>
  <sheetFormatPr baseColWidth="10" defaultRowHeight="15" x14ac:dyDescent="0.25"/>
  <cols>
    <col min="1" max="1" width="10" bestFit="1" customWidth="1"/>
    <col min="2" max="2" width="41.42578125" bestFit="1" customWidth="1"/>
    <col min="3" max="3" width="10.5703125" bestFit="1" customWidth="1"/>
    <col min="4" max="4" width="11" bestFit="1" customWidth="1"/>
    <col min="5" max="5" width="11.28515625" bestFit="1" customWidth="1"/>
    <col min="6" max="6" width="11" bestFit="1" customWidth="1"/>
    <col min="7" max="7" width="10.85546875" bestFit="1" customWidth="1"/>
    <col min="8" max="8" width="10.85546875" customWidth="1"/>
    <col min="9" max="9" width="19.42578125" bestFit="1" customWidth="1"/>
    <col min="10" max="10" width="11.140625" bestFit="1" customWidth="1"/>
    <col min="11" max="12" width="15.140625" bestFit="1" customWidth="1"/>
    <col min="13" max="15" width="32.5703125" customWidth="1"/>
    <col min="16" max="16" width="46.7109375" bestFit="1" customWidth="1"/>
    <col min="17" max="17" width="16.42578125" bestFit="1" customWidth="1"/>
    <col min="18" max="18" width="27.7109375" bestFit="1" customWidth="1"/>
    <col min="19" max="19" width="21.85546875" bestFit="1" customWidth="1"/>
    <col min="20" max="20" width="12.42578125" bestFit="1" customWidth="1"/>
    <col min="21" max="21" width="24.7109375" bestFit="1" customWidth="1"/>
    <col min="22" max="22" width="12.140625" bestFit="1" customWidth="1"/>
    <col min="23" max="23" width="14.140625" bestFit="1" customWidth="1"/>
    <col min="24" max="24" width="12" bestFit="1" customWidth="1"/>
    <col min="25" max="25" width="11" bestFit="1" customWidth="1"/>
    <col min="26" max="27" width="12.5703125" bestFit="1" customWidth="1"/>
    <col min="28" max="28" width="32.7109375" customWidth="1"/>
    <col min="29" max="29" width="10.28515625" bestFit="1" customWidth="1"/>
    <col min="30" max="30" width="12.85546875" bestFit="1" customWidth="1"/>
    <col min="31" max="31" width="14.140625" bestFit="1" customWidth="1"/>
    <col min="32" max="32" width="11.28515625" bestFit="1" customWidth="1"/>
    <col min="33" max="33" width="11.140625" bestFit="1" customWidth="1"/>
    <col min="34" max="34" width="11.85546875" bestFit="1" customWidth="1"/>
    <col min="35" max="35" width="13.7109375" bestFit="1" customWidth="1"/>
    <col min="36" max="36" width="14.140625" bestFit="1" customWidth="1"/>
    <col min="38" max="38" width="11.140625" bestFit="1" customWidth="1"/>
    <col min="39" max="39" width="15.28515625" bestFit="1" customWidth="1"/>
    <col min="41" max="41" width="12.7109375" bestFit="1" customWidth="1"/>
    <col min="43" max="43" width="13.140625" bestFit="1" customWidth="1"/>
    <col min="44" max="44" width="11.28515625" bestFit="1" customWidth="1"/>
    <col min="45" max="45" width="12.28515625" bestFit="1" customWidth="1"/>
    <col min="46" max="46" width="12.42578125" bestFit="1" customWidth="1"/>
    <col min="47" max="47" width="11" bestFit="1" customWidth="1"/>
    <col min="48" max="48" width="16.85546875" bestFit="1" customWidth="1"/>
    <col min="49" max="49" width="25.5703125" bestFit="1" customWidth="1"/>
    <col min="50" max="50" width="9" bestFit="1" customWidth="1"/>
  </cols>
  <sheetData>
    <row r="1" spans="1:50" x14ac:dyDescent="0.25">
      <c r="K1" s="12">
        <f>SUBTOTAL(9,K3:K58)</f>
        <v>204255762</v>
      </c>
      <c r="L1" s="12">
        <f>SUBTOTAL(9,L3:L58)</f>
        <v>180154168</v>
      </c>
      <c r="Q1" s="12">
        <f>SUBTOTAL(9,Q3:Q58)</f>
        <v>12954032</v>
      </c>
      <c r="W1" s="12">
        <f>SUBTOTAL(9,W3:W58)</f>
        <v>145385778</v>
      </c>
      <c r="X1" s="12">
        <f>SUBTOTAL(9,X3:X58)</f>
        <v>0</v>
      </c>
      <c r="Y1" s="12">
        <f>SUBTOTAL(9,Y3:Y58)</f>
        <v>0</v>
      </c>
      <c r="AA1" s="12">
        <f>SUBTOTAL(9,AA3:AA58)</f>
        <v>25158</v>
      </c>
      <c r="AC1" s="12">
        <f>SUBTOTAL(9,AC3:AC58)</f>
        <v>0</v>
      </c>
      <c r="AG1" s="12">
        <f>SUBTOTAL(9,AG3:AG58)</f>
        <v>0</v>
      </c>
      <c r="AH1" s="12">
        <f>SUBTOTAL(9,AH3:AH58)</f>
        <v>42553016</v>
      </c>
    </row>
    <row r="2" spans="1:50" ht="39.950000000000003" customHeight="1" x14ac:dyDescent="0.25">
      <c r="A2" s="13" t="s">
        <v>12</v>
      </c>
      <c r="B2" s="13" t="s">
        <v>13</v>
      </c>
      <c r="C2" s="13" t="s">
        <v>14</v>
      </c>
      <c r="D2" s="13" t="s">
        <v>15</v>
      </c>
      <c r="E2" s="13" t="s">
        <v>16</v>
      </c>
      <c r="F2" s="13" t="s">
        <v>17</v>
      </c>
      <c r="G2" s="13" t="s">
        <v>18</v>
      </c>
      <c r="H2" s="14" t="s">
        <v>59</v>
      </c>
      <c r="I2" s="14" t="s">
        <v>60</v>
      </c>
      <c r="J2" s="13" t="s">
        <v>19</v>
      </c>
      <c r="K2" s="13" t="s">
        <v>20</v>
      </c>
      <c r="L2" s="13" t="s">
        <v>21</v>
      </c>
      <c r="M2" s="13" t="s">
        <v>22</v>
      </c>
      <c r="N2" s="13" t="s">
        <v>179</v>
      </c>
      <c r="O2" s="13" t="s">
        <v>189</v>
      </c>
      <c r="P2" s="14" t="s">
        <v>173</v>
      </c>
      <c r="Q2" s="14" t="s">
        <v>174</v>
      </c>
      <c r="R2" s="14" t="s">
        <v>175</v>
      </c>
      <c r="S2" s="14" t="s">
        <v>176</v>
      </c>
      <c r="T2" s="14" t="s">
        <v>177</v>
      </c>
      <c r="U2" s="14" t="s">
        <v>178</v>
      </c>
      <c r="V2" s="13" t="s">
        <v>23</v>
      </c>
      <c r="W2" s="13" t="s">
        <v>24</v>
      </c>
      <c r="X2" s="13" t="s">
        <v>25</v>
      </c>
      <c r="Y2" s="13" t="s">
        <v>26</v>
      </c>
      <c r="Z2" s="13" t="s">
        <v>27</v>
      </c>
      <c r="AA2" s="14" t="s">
        <v>28</v>
      </c>
      <c r="AB2" s="14" t="s">
        <v>50</v>
      </c>
      <c r="AC2" s="14" t="s">
        <v>29</v>
      </c>
      <c r="AD2" s="14" t="s">
        <v>39</v>
      </c>
      <c r="AE2" s="13" t="s">
        <v>30</v>
      </c>
      <c r="AF2" s="14" t="s">
        <v>31</v>
      </c>
      <c r="AG2" s="14" t="s">
        <v>33</v>
      </c>
      <c r="AH2" s="14" t="s">
        <v>32</v>
      </c>
      <c r="AI2" s="14" t="s">
        <v>34</v>
      </c>
      <c r="AJ2" s="14" t="s">
        <v>35</v>
      </c>
      <c r="AK2" s="13" t="s">
        <v>36</v>
      </c>
      <c r="AL2" s="13" t="s">
        <v>37</v>
      </c>
      <c r="AM2" s="13" t="s">
        <v>38</v>
      </c>
      <c r="AN2" s="13" t="s">
        <v>40</v>
      </c>
      <c r="AO2" s="13" t="s">
        <v>41</v>
      </c>
      <c r="AP2" s="13" t="s">
        <v>42</v>
      </c>
      <c r="AQ2" s="13" t="s">
        <v>43</v>
      </c>
      <c r="AR2" s="13" t="s">
        <v>44</v>
      </c>
      <c r="AS2" s="13" t="s">
        <v>45</v>
      </c>
      <c r="AT2" s="13" t="s">
        <v>46</v>
      </c>
      <c r="AU2" s="13" t="s">
        <v>47</v>
      </c>
      <c r="AV2" s="13" t="s">
        <v>48</v>
      </c>
      <c r="AW2" s="13" t="s">
        <v>49</v>
      </c>
      <c r="AX2" s="13" t="s">
        <v>51</v>
      </c>
    </row>
    <row r="3" spans="1:50" x14ac:dyDescent="0.25">
      <c r="A3" s="1">
        <v>900169638</v>
      </c>
      <c r="B3" s="1" t="s">
        <v>8</v>
      </c>
      <c r="C3" s="1" t="s">
        <v>10</v>
      </c>
      <c r="D3" s="1">
        <v>26525</v>
      </c>
      <c r="E3" s="1"/>
      <c r="F3" s="1"/>
      <c r="G3" s="1"/>
      <c r="H3" s="1" t="s">
        <v>61</v>
      </c>
      <c r="I3" s="1" t="s">
        <v>117</v>
      </c>
      <c r="J3" s="10">
        <v>44327</v>
      </c>
      <c r="K3" s="11">
        <v>629798</v>
      </c>
      <c r="L3" s="11">
        <v>617202</v>
      </c>
      <c r="M3" s="1" t="s">
        <v>52</v>
      </c>
      <c r="N3" s="1" t="s">
        <v>180</v>
      </c>
      <c r="O3" s="1"/>
      <c r="P3" s="1" t="s">
        <v>180</v>
      </c>
      <c r="Q3" s="1"/>
      <c r="R3" s="1"/>
      <c r="S3" s="1"/>
      <c r="T3" s="1"/>
      <c r="U3" s="1"/>
      <c r="V3" s="1" t="s">
        <v>53</v>
      </c>
      <c r="W3" s="1"/>
      <c r="X3" s="11"/>
      <c r="Y3" s="11"/>
      <c r="Z3" s="11"/>
      <c r="AA3" s="11"/>
      <c r="AB3" s="1"/>
      <c r="AC3" s="11"/>
      <c r="AD3" s="1"/>
      <c r="AE3" s="11"/>
      <c r="AF3" s="11"/>
      <c r="AG3" s="11"/>
      <c r="AH3" s="11">
        <v>0</v>
      </c>
      <c r="AI3" s="11">
        <v>0</v>
      </c>
      <c r="AJ3" s="11">
        <v>0</v>
      </c>
      <c r="AK3" s="1"/>
      <c r="AL3" s="1"/>
      <c r="AM3" s="1"/>
      <c r="AN3" s="10">
        <v>44342</v>
      </c>
      <c r="AO3" s="1"/>
      <c r="AP3" s="1"/>
      <c r="AQ3" s="1"/>
      <c r="AR3" s="1"/>
      <c r="AS3" s="1"/>
      <c r="AT3" s="1"/>
      <c r="AU3" s="1"/>
      <c r="AV3" s="1"/>
      <c r="AW3" s="1"/>
      <c r="AX3" s="1">
        <v>20220823</v>
      </c>
    </row>
    <row r="4" spans="1:50" x14ac:dyDescent="0.25">
      <c r="A4" s="1">
        <v>900169638</v>
      </c>
      <c r="B4" s="1" t="s">
        <v>8</v>
      </c>
      <c r="C4" s="1" t="s">
        <v>10</v>
      </c>
      <c r="D4" s="1">
        <v>26527</v>
      </c>
      <c r="E4" s="1"/>
      <c r="F4" s="1"/>
      <c r="G4" s="1"/>
      <c r="H4" s="1" t="s">
        <v>62</v>
      </c>
      <c r="I4" s="1" t="s">
        <v>118</v>
      </c>
      <c r="J4" s="10">
        <v>44327</v>
      </c>
      <c r="K4" s="11">
        <v>1744844</v>
      </c>
      <c r="L4" s="11">
        <v>1709947</v>
      </c>
      <c r="M4" s="1" t="s">
        <v>52</v>
      </c>
      <c r="N4" s="1" t="s">
        <v>180</v>
      </c>
      <c r="O4" s="1"/>
      <c r="P4" s="1" t="s">
        <v>180</v>
      </c>
      <c r="Q4" s="1"/>
      <c r="R4" s="1"/>
      <c r="S4" s="1"/>
      <c r="T4" s="1"/>
      <c r="U4" s="1"/>
      <c r="V4" s="1" t="s">
        <v>53</v>
      </c>
      <c r="W4" s="11"/>
      <c r="X4" s="11"/>
      <c r="Y4" s="11"/>
      <c r="Z4" s="11"/>
      <c r="AA4" s="11"/>
      <c r="AB4" s="1"/>
      <c r="AC4" s="11"/>
      <c r="AD4" s="1"/>
      <c r="AE4" s="11"/>
      <c r="AF4" s="11"/>
      <c r="AG4" s="11"/>
      <c r="AH4" s="11">
        <v>0</v>
      </c>
      <c r="AI4" s="11">
        <v>0</v>
      </c>
      <c r="AJ4" s="11">
        <v>0</v>
      </c>
      <c r="AK4" s="1"/>
      <c r="AL4" s="1"/>
      <c r="AM4" s="1"/>
      <c r="AN4" s="10">
        <v>44342</v>
      </c>
      <c r="AO4" s="1"/>
      <c r="AP4" s="1"/>
      <c r="AQ4" s="1"/>
      <c r="AR4" s="1"/>
      <c r="AS4" s="1"/>
      <c r="AT4" s="1"/>
      <c r="AU4" s="1"/>
      <c r="AV4" s="1"/>
      <c r="AW4" s="1"/>
      <c r="AX4" s="1">
        <v>20220823</v>
      </c>
    </row>
    <row r="5" spans="1:50" x14ac:dyDescent="0.25">
      <c r="A5" s="1">
        <v>900169638</v>
      </c>
      <c r="B5" s="1" t="s">
        <v>8</v>
      </c>
      <c r="C5" s="1" t="s">
        <v>10</v>
      </c>
      <c r="D5" s="1">
        <v>37253</v>
      </c>
      <c r="E5" s="1"/>
      <c r="F5" s="1"/>
      <c r="G5" s="1"/>
      <c r="H5" s="1" t="s">
        <v>63</v>
      </c>
      <c r="I5" s="1" t="s">
        <v>119</v>
      </c>
      <c r="J5" s="10">
        <v>44469</v>
      </c>
      <c r="K5" s="11">
        <v>12792000</v>
      </c>
      <c r="L5" s="11">
        <v>12536160</v>
      </c>
      <c r="M5" s="1" t="s">
        <v>52</v>
      </c>
      <c r="N5" s="1" t="s">
        <v>180</v>
      </c>
      <c r="O5" s="1"/>
      <c r="P5" s="1" t="s">
        <v>180</v>
      </c>
      <c r="Q5" s="1"/>
      <c r="R5" s="1"/>
      <c r="S5" s="1"/>
      <c r="T5" s="1"/>
      <c r="U5" s="1"/>
      <c r="V5" s="1" t="s">
        <v>53</v>
      </c>
      <c r="W5" s="11"/>
      <c r="X5" s="11"/>
      <c r="Y5" s="11"/>
      <c r="Z5" s="11"/>
      <c r="AA5" s="11"/>
      <c r="AB5" s="1"/>
      <c r="AC5" s="11"/>
      <c r="AD5" s="1"/>
      <c r="AE5" s="11"/>
      <c r="AF5" s="11"/>
      <c r="AG5" s="11"/>
      <c r="AH5" s="11">
        <v>0</v>
      </c>
      <c r="AI5" s="11">
        <v>0</v>
      </c>
      <c r="AJ5" s="11">
        <v>0</v>
      </c>
      <c r="AK5" s="1"/>
      <c r="AL5" s="1"/>
      <c r="AM5" s="1"/>
      <c r="AN5" s="10">
        <v>44484</v>
      </c>
      <c r="AO5" s="1"/>
      <c r="AP5" s="1"/>
      <c r="AQ5" s="1"/>
      <c r="AR5" s="1"/>
      <c r="AS5" s="1"/>
      <c r="AT5" s="1"/>
      <c r="AU5" s="1"/>
      <c r="AV5" s="1"/>
      <c r="AW5" s="1"/>
      <c r="AX5" s="1">
        <v>20220823</v>
      </c>
    </row>
    <row r="6" spans="1:50" x14ac:dyDescent="0.25">
      <c r="A6" s="1">
        <v>900169638</v>
      </c>
      <c r="B6" s="1" t="s">
        <v>8</v>
      </c>
      <c r="C6" s="1" t="s">
        <v>10</v>
      </c>
      <c r="D6" s="1">
        <v>37258</v>
      </c>
      <c r="E6" s="1"/>
      <c r="F6" s="1"/>
      <c r="G6" s="1"/>
      <c r="H6" s="1" t="s">
        <v>64</v>
      </c>
      <c r="I6" s="1" t="s">
        <v>120</v>
      </c>
      <c r="J6" s="10">
        <v>44469</v>
      </c>
      <c r="K6" s="11">
        <v>11410480</v>
      </c>
      <c r="L6" s="11">
        <v>11182270</v>
      </c>
      <c r="M6" s="1" t="s">
        <v>52</v>
      </c>
      <c r="N6" s="1" t="s">
        <v>180</v>
      </c>
      <c r="O6" s="1"/>
      <c r="P6" s="1" t="s">
        <v>180</v>
      </c>
      <c r="Q6" s="1"/>
      <c r="R6" s="1"/>
      <c r="S6" s="1"/>
      <c r="T6" s="1"/>
      <c r="U6" s="1"/>
      <c r="V6" s="1" t="s">
        <v>53</v>
      </c>
      <c r="W6" s="11"/>
      <c r="X6" s="11"/>
      <c r="Y6" s="11"/>
      <c r="Z6" s="11"/>
      <c r="AA6" s="11"/>
      <c r="AB6" s="1"/>
      <c r="AC6" s="11"/>
      <c r="AD6" s="1"/>
      <c r="AE6" s="11"/>
      <c r="AF6" s="11"/>
      <c r="AG6" s="11"/>
      <c r="AH6" s="11">
        <v>0</v>
      </c>
      <c r="AI6" s="11">
        <v>0</v>
      </c>
      <c r="AJ6" s="11">
        <v>0</v>
      </c>
      <c r="AK6" s="1"/>
      <c r="AL6" s="1"/>
      <c r="AM6" s="1"/>
      <c r="AN6" s="10">
        <v>44484</v>
      </c>
      <c r="AO6" s="1"/>
      <c r="AP6" s="1"/>
      <c r="AQ6" s="1"/>
      <c r="AR6" s="1"/>
      <c r="AS6" s="1"/>
      <c r="AT6" s="1"/>
      <c r="AU6" s="1"/>
      <c r="AV6" s="1"/>
      <c r="AW6" s="1"/>
      <c r="AX6" s="1">
        <v>20220823</v>
      </c>
    </row>
    <row r="7" spans="1:50" x14ac:dyDescent="0.25">
      <c r="A7" s="1">
        <v>900169638</v>
      </c>
      <c r="B7" s="1" t="s">
        <v>8</v>
      </c>
      <c r="C7" s="1" t="s">
        <v>10</v>
      </c>
      <c r="D7" s="1">
        <v>39819</v>
      </c>
      <c r="E7" s="1"/>
      <c r="F7" s="1"/>
      <c r="G7" s="1"/>
      <c r="H7" s="1" t="s">
        <v>65</v>
      </c>
      <c r="I7" s="1" t="s">
        <v>121</v>
      </c>
      <c r="J7" s="10">
        <v>44500</v>
      </c>
      <c r="K7" s="11">
        <v>10268782</v>
      </c>
      <c r="L7" s="11">
        <v>10063406</v>
      </c>
      <c r="M7" s="1" t="s">
        <v>52</v>
      </c>
      <c r="N7" s="1" t="s">
        <v>180</v>
      </c>
      <c r="O7" s="1"/>
      <c r="P7" s="1" t="s">
        <v>180</v>
      </c>
      <c r="Q7" s="1"/>
      <c r="R7" s="1"/>
      <c r="S7" s="1"/>
      <c r="T7" s="1"/>
      <c r="U7" s="1"/>
      <c r="V7" s="1" t="s">
        <v>53</v>
      </c>
      <c r="W7" s="11"/>
      <c r="X7" s="11"/>
      <c r="Y7" s="11"/>
      <c r="Z7" s="11"/>
      <c r="AA7" s="11"/>
      <c r="AB7" s="1"/>
      <c r="AC7" s="11"/>
      <c r="AD7" s="1"/>
      <c r="AE7" s="11"/>
      <c r="AF7" s="11"/>
      <c r="AG7" s="11"/>
      <c r="AH7" s="11">
        <v>0</v>
      </c>
      <c r="AI7" s="11">
        <v>0</v>
      </c>
      <c r="AJ7" s="11">
        <v>0</v>
      </c>
      <c r="AK7" s="1"/>
      <c r="AL7" s="1"/>
      <c r="AM7" s="1"/>
      <c r="AN7" s="10">
        <v>44515</v>
      </c>
      <c r="AO7" s="1"/>
      <c r="AP7" s="1"/>
      <c r="AQ7" s="1"/>
      <c r="AR7" s="1"/>
      <c r="AS7" s="1"/>
      <c r="AT7" s="1"/>
      <c r="AU7" s="1"/>
      <c r="AV7" s="1"/>
      <c r="AW7" s="1"/>
      <c r="AX7" s="1">
        <v>20220823</v>
      </c>
    </row>
    <row r="8" spans="1:50" x14ac:dyDescent="0.25">
      <c r="A8" s="1">
        <v>900169638</v>
      </c>
      <c r="B8" s="1" t="s">
        <v>8</v>
      </c>
      <c r="C8" s="1" t="s">
        <v>10</v>
      </c>
      <c r="D8" s="1">
        <v>41540</v>
      </c>
      <c r="E8" s="1"/>
      <c r="F8" s="1"/>
      <c r="G8" s="1"/>
      <c r="H8" s="1" t="s">
        <v>66</v>
      </c>
      <c r="I8" s="1" t="s">
        <v>122</v>
      </c>
      <c r="J8" s="10">
        <v>44530</v>
      </c>
      <c r="K8" s="11">
        <v>11435638</v>
      </c>
      <c r="L8" s="11">
        <v>11206925</v>
      </c>
      <c r="M8" s="1" t="s">
        <v>52</v>
      </c>
      <c r="N8" s="1" t="s">
        <v>180</v>
      </c>
      <c r="O8" s="1"/>
      <c r="P8" s="1" t="s">
        <v>180</v>
      </c>
      <c r="Q8" s="1"/>
      <c r="R8" s="1"/>
      <c r="S8" s="1"/>
      <c r="T8" s="1"/>
      <c r="U8" s="1"/>
      <c r="V8" s="1" t="s">
        <v>53</v>
      </c>
      <c r="W8" s="11"/>
      <c r="X8" s="11"/>
      <c r="Y8" s="11"/>
      <c r="Z8" s="11"/>
      <c r="AA8" s="11"/>
      <c r="AB8" s="1"/>
      <c r="AC8" s="11"/>
      <c r="AD8" s="1"/>
      <c r="AE8" s="11"/>
      <c r="AF8" s="11"/>
      <c r="AG8" s="11"/>
      <c r="AH8" s="11">
        <v>0</v>
      </c>
      <c r="AI8" s="11">
        <v>0</v>
      </c>
      <c r="AJ8" s="11">
        <v>0</v>
      </c>
      <c r="AK8" s="1"/>
      <c r="AL8" s="1"/>
      <c r="AM8" s="1"/>
      <c r="AN8" s="10">
        <v>44545</v>
      </c>
      <c r="AO8" s="1"/>
      <c r="AP8" s="1"/>
      <c r="AQ8" s="1"/>
      <c r="AR8" s="1"/>
      <c r="AS8" s="1"/>
      <c r="AT8" s="1"/>
      <c r="AU8" s="1"/>
      <c r="AV8" s="1"/>
      <c r="AW8" s="1"/>
      <c r="AX8" s="1">
        <v>20220823</v>
      </c>
    </row>
    <row r="9" spans="1:50" x14ac:dyDescent="0.25">
      <c r="A9" s="1">
        <v>900169638</v>
      </c>
      <c r="B9" s="1" t="s">
        <v>8</v>
      </c>
      <c r="C9" s="1" t="s">
        <v>10</v>
      </c>
      <c r="D9" s="1">
        <v>61814</v>
      </c>
      <c r="E9" s="1"/>
      <c r="F9" s="1"/>
      <c r="G9" s="1"/>
      <c r="H9" s="1" t="s">
        <v>67</v>
      </c>
      <c r="I9" s="1" t="s">
        <v>123</v>
      </c>
      <c r="J9" s="10">
        <v>44772</v>
      </c>
      <c r="K9" s="11">
        <v>5492955</v>
      </c>
      <c r="L9" s="11">
        <v>5492955</v>
      </c>
      <c r="M9" s="1" t="s">
        <v>52</v>
      </c>
      <c r="N9" s="1" t="e">
        <v>#N/A</v>
      </c>
      <c r="O9" s="1"/>
      <c r="P9" s="1" t="s">
        <v>180</v>
      </c>
      <c r="Q9" s="1"/>
      <c r="R9" s="1"/>
      <c r="S9" s="1"/>
      <c r="T9" s="1"/>
      <c r="U9" s="1"/>
      <c r="V9" s="1" t="s">
        <v>53</v>
      </c>
      <c r="W9" s="11"/>
      <c r="X9" s="11"/>
      <c r="Y9" s="11"/>
      <c r="Z9" s="11"/>
      <c r="AA9" s="11"/>
      <c r="AB9" s="1"/>
      <c r="AC9" s="11"/>
      <c r="AD9" s="1"/>
      <c r="AE9" s="11"/>
      <c r="AF9" s="11"/>
      <c r="AG9" s="11"/>
      <c r="AH9" s="11">
        <v>0</v>
      </c>
      <c r="AI9" s="11">
        <v>0</v>
      </c>
      <c r="AJ9" s="11">
        <v>0</v>
      </c>
      <c r="AK9" s="1"/>
      <c r="AL9" s="1"/>
      <c r="AM9" s="1"/>
      <c r="AN9" s="10">
        <v>44788</v>
      </c>
      <c r="AO9" s="1"/>
      <c r="AP9" s="1"/>
      <c r="AQ9" s="1"/>
      <c r="AR9" s="1"/>
      <c r="AS9" s="1"/>
      <c r="AT9" s="1"/>
      <c r="AU9" s="1"/>
      <c r="AV9" s="1"/>
      <c r="AW9" s="1"/>
      <c r="AX9" s="1">
        <v>20220823</v>
      </c>
    </row>
    <row r="10" spans="1:50" x14ac:dyDescent="0.25">
      <c r="A10" s="1">
        <v>900169638</v>
      </c>
      <c r="B10" s="1" t="s">
        <v>8</v>
      </c>
      <c r="C10" s="1" t="s">
        <v>10</v>
      </c>
      <c r="D10" s="1">
        <v>61815</v>
      </c>
      <c r="E10" s="1"/>
      <c r="F10" s="1"/>
      <c r="G10" s="1"/>
      <c r="H10" s="1" t="s">
        <v>68</v>
      </c>
      <c r="I10" s="1" t="s">
        <v>124</v>
      </c>
      <c r="J10" s="10">
        <v>44772</v>
      </c>
      <c r="K10" s="11">
        <v>1578002</v>
      </c>
      <c r="L10" s="11">
        <v>1578002</v>
      </c>
      <c r="M10" s="1" t="s">
        <v>52</v>
      </c>
      <c r="N10" s="1" t="e">
        <v>#N/A</v>
      </c>
      <c r="O10" s="1"/>
      <c r="P10" s="1" t="s">
        <v>180</v>
      </c>
      <c r="Q10" s="1"/>
      <c r="R10" s="1"/>
      <c r="S10" s="1"/>
      <c r="T10" s="1"/>
      <c r="U10" s="1"/>
      <c r="V10" s="1" t="s">
        <v>53</v>
      </c>
      <c r="W10" s="11"/>
      <c r="X10" s="11"/>
      <c r="Y10" s="11"/>
      <c r="Z10" s="11"/>
      <c r="AA10" s="11"/>
      <c r="AB10" s="1"/>
      <c r="AC10" s="11"/>
      <c r="AD10" s="1"/>
      <c r="AE10" s="11"/>
      <c r="AF10" s="11"/>
      <c r="AG10" s="11"/>
      <c r="AH10" s="11">
        <v>0</v>
      </c>
      <c r="AI10" s="11">
        <v>0</v>
      </c>
      <c r="AJ10" s="11">
        <v>0</v>
      </c>
      <c r="AK10" s="1"/>
      <c r="AL10" s="1"/>
      <c r="AM10" s="1"/>
      <c r="AN10" s="10">
        <v>44788</v>
      </c>
      <c r="AO10" s="1"/>
      <c r="AP10" s="1"/>
      <c r="AQ10" s="1"/>
      <c r="AR10" s="1"/>
      <c r="AS10" s="1"/>
      <c r="AT10" s="1"/>
      <c r="AU10" s="1"/>
      <c r="AV10" s="1"/>
      <c r="AW10" s="1"/>
      <c r="AX10" s="1">
        <v>20220823</v>
      </c>
    </row>
    <row r="11" spans="1:50" x14ac:dyDescent="0.25">
      <c r="A11" s="1">
        <v>900169638</v>
      </c>
      <c r="B11" s="1" t="s">
        <v>8</v>
      </c>
      <c r="C11" s="1" t="s">
        <v>10</v>
      </c>
      <c r="D11" s="1">
        <v>61816</v>
      </c>
      <c r="E11" s="1"/>
      <c r="F11" s="1"/>
      <c r="G11" s="1"/>
      <c r="H11" s="1" t="s">
        <v>69</v>
      </c>
      <c r="I11" s="1" t="s">
        <v>125</v>
      </c>
      <c r="J11" s="10">
        <v>44772</v>
      </c>
      <c r="K11" s="11">
        <v>775368</v>
      </c>
      <c r="L11" s="11">
        <v>775368</v>
      </c>
      <c r="M11" s="1" t="s">
        <v>52</v>
      </c>
      <c r="N11" s="1" t="e">
        <v>#N/A</v>
      </c>
      <c r="O11" s="1"/>
      <c r="P11" s="1" t="s">
        <v>180</v>
      </c>
      <c r="Q11" s="1"/>
      <c r="R11" s="1"/>
      <c r="S11" s="1"/>
      <c r="T11" s="1"/>
      <c r="U11" s="1"/>
      <c r="V11" s="1" t="s">
        <v>53</v>
      </c>
      <c r="W11" s="11"/>
      <c r="X11" s="11"/>
      <c r="Y11" s="11"/>
      <c r="Z11" s="11"/>
      <c r="AA11" s="11"/>
      <c r="AB11" s="1"/>
      <c r="AC11" s="11"/>
      <c r="AD11" s="1"/>
      <c r="AE11" s="11"/>
      <c r="AF11" s="11"/>
      <c r="AG11" s="11"/>
      <c r="AH11" s="11">
        <v>0</v>
      </c>
      <c r="AI11" s="11">
        <v>0</v>
      </c>
      <c r="AJ11" s="11">
        <v>0</v>
      </c>
      <c r="AK11" s="1"/>
      <c r="AL11" s="1"/>
      <c r="AM11" s="1"/>
      <c r="AN11" s="10">
        <v>44788</v>
      </c>
      <c r="AO11" s="1"/>
      <c r="AP11" s="1"/>
      <c r="AQ11" s="1"/>
      <c r="AR11" s="1"/>
      <c r="AS11" s="1"/>
      <c r="AT11" s="1"/>
      <c r="AU11" s="1"/>
      <c r="AV11" s="1"/>
      <c r="AW11" s="1"/>
      <c r="AX11" s="1">
        <v>20220823</v>
      </c>
    </row>
    <row r="12" spans="1:50" x14ac:dyDescent="0.25">
      <c r="A12" s="1">
        <v>900169638</v>
      </c>
      <c r="B12" s="1" t="s">
        <v>8</v>
      </c>
      <c r="C12" s="1" t="s">
        <v>10</v>
      </c>
      <c r="D12" s="1">
        <v>61817</v>
      </c>
      <c r="E12" s="1"/>
      <c r="F12" s="1"/>
      <c r="G12" s="1"/>
      <c r="H12" s="1" t="s">
        <v>70</v>
      </c>
      <c r="I12" s="1" t="s">
        <v>126</v>
      </c>
      <c r="J12" s="10">
        <v>44772</v>
      </c>
      <c r="K12" s="11">
        <v>741311</v>
      </c>
      <c r="L12" s="11">
        <v>741311</v>
      </c>
      <c r="M12" s="1" t="s">
        <v>52</v>
      </c>
      <c r="N12" s="1" t="e">
        <v>#N/A</v>
      </c>
      <c r="O12" s="1"/>
      <c r="P12" s="1" t="s">
        <v>180</v>
      </c>
      <c r="Q12" s="1"/>
      <c r="R12" s="1"/>
      <c r="S12" s="1"/>
      <c r="T12" s="1"/>
      <c r="U12" s="1"/>
      <c r="V12" s="1" t="s">
        <v>53</v>
      </c>
      <c r="W12" s="11"/>
      <c r="X12" s="11"/>
      <c r="Y12" s="11"/>
      <c r="Z12" s="11"/>
      <c r="AA12" s="11"/>
      <c r="AB12" s="1"/>
      <c r="AC12" s="11"/>
      <c r="AD12" s="1"/>
      <c r="AE12" s="11"/>
      <c r="AF12" s="11"/>
      <c r="AG12" s="11"/>
      <c r="AH12" s="11">
        <v>0</v>
      </c>
      <c r="AI12" s="11">
        <v>0</v>
      </c>
      <c r="AJ12" s="11">
        <v>0</v>
      </c>
      <c r="AK12" s="1"/>
      <c r="AL12" s="1"/>
      <c r="AM12" s="1"/>
      <c r="AN12" s="10">
        <v>44788</v>
      </c>
      <c r="AO12" s="1"/>
      <c r="AP12" s="1"/>
      <c r="AQ12" s="1"/>
      <c r="AR12" s="1"/>
      <c r="AS12" s="1"/>
      <c r="AT12" s="1"/>
      <c r="AU12" s="1"/>
      <c r="AV12" s="1"/>
      <c r="AW12" s="1"/>
      <c r="AX12" s="1">
        <v>20220823</v>
      </c>
    </row>
    <row r="13" spans="1:50" x14ac:dyDescent="0.25">
      <c r="A13" s="1">
        <v>900169638</v>
      </c>
      <c r="B13" s="1" t="s">
        <v>8</v>
      </c>
      <c r="C13" s="1" t="s">
        <v>10</v>
      </c>
      <c r="D13" s="1">
        <v>62111</v>
      </c>
      <c r="E13" s="1"/>
      <c r="F13" s="1"/>
      <c r="G13" s="1"/>
      <c r="H13" s="1" t="s">
        <v>71</v>
      </c>
      <c r="I13" s="1" t="s">
        <v>127</v>
      </c>
      <c r="J13" s="10">
        <v>44772</v>
      </c>
      <c r="K13" s="11">
        <v>121706</v>
      </c>
      <c r="L13" s="11">
        <v>121706</v>
      </c>
      <c r="M13" s="1" t="s">
        <v>52</v>
      </c>
      <c r="N13" s="1" t="e">
        <v>#N/A</v>
      </c>
      <c r="O13" s="1"/>
      <c r="P13" s="1" t="s">
        <v>180</v>
      </c>
      <c r="Q13" s="1"/>
      <c r="R13" s="1"/>
      <c r="S13" s="1"/>
      <c r="T13" s="1"/>
      <c r="U13" s="1"/>
      <c r="V13" s="1" t="s">
        <v>53</v>
      </c>
      <c r="W13" s="11"/>
      <c r="X13" s="11"/>
      <c r="Y13" s="11"/>
      <c r="Z13" s="11"/>
      <c r="AA13" s="11"/>
      <c r="AB13" s="1"/>
      <c r="AC13" s="11"/>
      <c r="AD13" s="1"/>
      <c r="AE13" s="11"/>
      <c r="AF13" s="11"/>
      <c r="AG13" s="11"/>
      <c r="AH13" s="11">
        <v>0</v>
      </c>
      <c r="AI13" s="11">
        <v>0</v>
      </c>
      <c r="AJ13" s="11">
        <v>0</v>
      </c>
      <c r="AK13" s="1"/>
      <c r="AL13" s="1"/>
      <c r="AM13" s="1"/>
      <c r="AN13" s="10">
        <v>44788</v>
      </c>
      <c r="AO13" s="1"/>
      <c r="AP13" s="1"/>
      <c r="AQ13" s="1"/>
      <c r="AR13" s="1"/>
      <c r="AS13" s="1"/>
      <c r="AT13" s="1"/>
      <c r="AU13" s="1"/>
      <c r="AV13" s="1"/>
      <c r="AW13" s="1"/>
      <c r="AX13" s="1">
        <v>20220823</v>
      </c>
    </row>
    <row r="14" spans="1:50" x14ac:dyDescent="0.25">
      <c r="A14" s="1">
        <v>900169638</v>
      </c>
      <c r="B14" s="1" t="s">
        <v>8</v>
      </c>
      <c r="C14" s="1" t="s">
        <v>10</v>
      </c>
      <c r="D14" s="1">
        <v>62173</v>
      </c>
      <c r="E14" s="1"/>
      <c r="F14" s="1"/>
      <c r="G14" s="1"/>
      <c r="H14" s="1" t="s">
        <v>72</v>
      </c>
      <c r="I14" s="1" t="s">
        <v>128</v>
      </c>
      <c r="J14" s="10">
        <v>44772</v>
      </c>
      <c r="K14" s="11">
        <v>5937255</v>
      </c>
      <c r="L14" s="11">
        <v>5937255</v>
      </c>
      <c r="M14" s="1" t="s">
        <v>52</v>
      </c>
      <c r="N14" s="1" t="e">
        <v>#N/A</v>
      </c>
      <c r="O14" s="1"/>
      <c r="P14" s="1" t="s">
        <v>180</v>
      </c>
      <c r="Q14" s="1"/>
      <c r="R14" s="1"/>
      <c r="S14" s="1"/>
      <c r="T14" s="1"/>
      <c r="U14" s="1"/>
      <c r="V14" s="1" t="s">
        <v>53</v>
      </c>
      <c r="W14" s="11"/>
      <c r="X14" s="11"/>
      <c r="Y14" s="11"/>
      <c r="Z14" s="11"/>
      <c r="AA14" s="11"/>
      <c r="AB14" s="1"/>
      <c r="AC14" s="11"/>
      <c r="AD14" s="1"/>
      <c r="AE14" s="11"/>
      <c r="AF14" s="11"/>
      <c r="AG14" s="11"/>
      <c r="AH14" s="11">
        <v>0</v>
      </c>
      <c r="AI14" s="11">
        <v>0</v>
      </c>
      <c r="AJ14" s="11">
        <v>0</v>
      </c>
      <c r="AK14" s="1"/>
      <c r="AL14" s="1"/>
      <c r="AM14" s="1"/>
      <c r="AN14" s="10">
        <v>44788</v>
      </c>
      <c r="AO14" s="1"/>
      <c r="AP14" s="1"/>
      <c r="AQ14" s="1"/>
      <c r="AR14" s="1"/>
      <c r="AS14" s="1"/>
      <c r="AT14" s="1"/>
      <c r="AU14" s="1"/>
      <c r="AV14" s="1"/>
      <c r="AW14" s="1"/>
      <c r="AX14" s="1">
        <v>20220823</v>
      </c>
    </row>
    <row r="15" spans="1:50" x14ac:dyDescent="0.25">
      <c r="A15" s="1">
        <v>900169638</v>
      </c>
      <c r="B15" s="1" t="s">
        <v>8</v>
      </c>
      <c r="C15" s="1" t="s">
        <v>10</v>
      </c>
      <c r="D15" s="1">
        <v>63921</v>
      </c>
      <c r="E15" s="1"/>
      <c r="F15" s="1"/>
      <c r="G15" s="1"/>
      <c r="H15" s="1" t="s">
        <v>73</v>
      </c>
      <c r="I15" s="1" t="s">
        <v>129</v>
      </c>
      <c r="J15" s="10">
        <v>44772</v>
      </c>
      <c r="K15" s="11">
        <v>2232757</v>
      </c>
      <c r="L15" s="11">
        <v>2232757</v>
      </c>
      <c r="M15" s="1" t="s">
        <v>52</v>
      </c>
      <c r="N15" s="1" t="e">
        <v>#N/A</v>
      </c>
      <c r="O15" s="1"/>
      <c r="P15" s="1" t="s">
        <v>180</v>
      </c>
      <c r="Q15" s="1"/>
      <c r="R15" s="1"/>
      <c r="S15" s="1"/>
      <c r="T15" s="1"/>
      <c r="U15" s="1"/>
      <c r="V15" s="1" t="s">
        <v>53</v>
      </c>
      <c r="W15" s="11"/>
      <c r="X15" s="11"/>
      <c r="Y15" s="11"/>
      <c r="Z15" s="11"/>
      <c r="AA15" s="11"/>
      <c r="AB15" s="1"/>
      <c r="AC15" s="11"/>
      <c r="AD15" s="1"/>
      <c r="AE15" s="11"/>
      <c r="AF15" s="11"/>
      <c r="AG15" s="11"/>
      <c r="AH15" s="11">
        <v>0</v>
      </c>
      <c r="AI15" s="11">
        <v>0</v>
      </c>
      <c r="AJ15" s="11">
        <v>0</v>
      </c>
      <c r="AK15" s="1"/>
      <c r="AL15" s="1"/>
      <c r="AM15" s="1"/>
      <c r="AN15" s="10">
        <v>44788</v>
      </c>
      <c r="AO15" s="1"/>
      <c r="AP15" s="1"/>
      <c r="AQ15" s="1"/>
      <c r="AR15" s="1"/>
      <c r="AS15" s="1"/>
      <c r="AT15" s="1"/>
      <c r="AU15" s="1"/>
      <c r="AV15" s="1"/>
      <c r="AW15" s="1"/>
      <c r="AX15" s="1">
        <v>20220823</v>
      </c>
    </row>
    <row r="16" spans="1:50" x14ac:dyDescent="0.25">
      <c r="A16" s="1">
        <v>900169638</v>
      </c>
      <c r="B16" s="1" t="s">
        <v>8</v>
      </c>
      <c r="C16" s="1" t="s">
        <v>10</v>
      </c>
      <c r="D16" s="1">
        <v>59032</v>
      </c>
      <c r="E16" s="1" t="s">
        <v>10</v>
      </c>
      <c r="F16" s="1">
        <v>59032</v>
      </c>
      <c r="G16" s="1"/>
      <c r="H16" s="1" t="s">
        <v>74</v>
      </c>
      <c r="I16" s="1" t="s">
        <v>130</v>
      </c>
      <c r="J16" s="10">
        <v>44742</v>
      </c>
      <c r="K16" s="11">
        <v>716998</v>
      </c>
      <c r="L16" s="11">
        <v>702658</v>
      </c>
      <c r="M16" s="1" t="s">
        <v>54</v>
      </c>
      <c r="N16" s="1" t="s">
        <v>181</v>
      </c>
      <c r="O16" s="1"/>
      <c r="P16" s="1" t="s">
        <v>182</v>
      </c>
      <c r="Q16" s="1"/>
      <c r="R16" s="1"/>
      <c r="S16" s="1"/>
      <c r="T16" s="1"/>
      <c r="U16" s="1"/>
      <c r="V16" s="1" t="s">
        <v>55</v>
      </c>
      <c r="W16" s="11">
        <v>716998</v>
      </c>
      <c r="X16" s="11">
        <v>0</v>
      </c>
      <c r="Y16" s="11">
        <v>0</v>
      </c>
      <c r="Z16" s="11">
        <v>0</v>
      </c>
      <c r="AA16" s="11">
        <v>0</v>
      </c>
      <c r="AB16" s="1"/>
      <c r="AC16" s="11">
        <v>0</v>
      </c>
      <c r="AD16" s="1"/>
      <c r="AE16" s="11">
        <v>716998</v>
      </c>
      <c r="AF16" s="11">
        <v>0</v>
      </c>
      <c r="AG16" s="11"/>
      <c r="AH16" s="11">
        <v>0</v>
      </c>
      <c r="AI16" s="11">
        <v>0</v>
      </c>
      <c r="AJ16" s="11">
        <v>0</v>
      </c>
      <c r="AK16" s="1"/>
      <c r="AL16" s="1"/>
      <c r="AM16" s="1"/>
      <c r="AN16" s="10">
        <v>44757</v>
      </c>
      <c r="AO16" s="1"/>
      <c r="AP16" s="1">
        <v>2</v>
      </c>
      <c r="AQ16" s="1"/>
      <c r="AR16" s="1"/>
      <c r="AS16" s="1">
        <v>1</v>
      </c>
      <c r="AT16" s="1">
        <v>20220730</v>
      </c>
      <c r="AU16" s="1">
        <v>20220722</v>
      </c>
      <c r="AV16" s="1">
        <v>716998</v>
      </c>
      <c r="AW16" s="1">
        <v>0</v>
      </c>
      <c r="AX16" s="1">
        <v>20220823</v>
      </c>
    </row>
    <row r="17" spans="1:50" x14ac:dyDescent="0.25">
      <c r="A17" s="1">
        <v>900169638</v>
      </c>
      <c r="B17" s="1" t="s">
        <v>8</v>
      </c>
      <c r="C17" s="1" t="s">
        <v>10</v>
      </c>
      <c r="D17" s="1">
        <v>1467</v>
      </c>
      <c r="E17" s="1" t="s">
        <v>10</v>
      </c>
      <c r="F17" s="1">
        <v>1467</v>
      </c>
      <c r="G17" s="1"/>
      <c r="H17" s="1" t="s">
        <v>75</v>
      </c>
      <c r="I17" s="1" t="s">
        <v>131</v>
      </c>
      <c r="J17" s="10">
        <v>43830</v>
      </c>
      <c r="K17" s="11">
        <v>9657470</v>
      </c>
      <c r="L17" s="11">
        <v>1114347</v>
      </c>
      <c r="M17" s="1" t="s">
        <v>54</v>
      </c>
      <c r="N17" s="1" t="s">
        <v>182</v>
      </c>
      <c r="O17" s="16">
        <f>L17-AH17</f>
        <v>-7235627</v>
      </c>
      <c r="P17" s="1" t="s">
        <v>182</v>
      </c>
      <c r="Q17" s="1"/>
      <c r="R17" s="1"/>
      <c r="S17" s="1"/>
      <c r="T17" s="1"/>
      <c r="U17" s="1"/>
      <c r="V17" s="1" t="s">
        <v>55</v>
      </c>
      <c r="W17" s="11">
        <v>9657470</v>
      </c>
      <c r="X17" s="11">
        <v>0</v>
      </c>
      <c r="Y17" s="11">
        <v>0</v>
      </c>
      <c r="Z17" s="11">
        <v>0</v>
      </c>
      <c r="AA17" s="11">
        <v>0</v>
      </c>
      <c r="AB17" s="1"/>
      <c r="AC17" s="11">
        <v>0</v>
      </c>
      <c r="AD17" s="1"/>
      <c r="AE17" s="11">
        <v>9657470</v>
      </c>
      <c r="AF17" s="11">
        <v>0</v>
      </c>
      <c r="AG17" s="11"/>
      <c r="AH17" s="11">
        <v>8349974</v>
      </c>
      <c r="AI17" s="1">
        <v>2200827359</v>
      </c>
      <c r="AJ17" s="1" t="s">
        <v>185</v>
      </c>
      <c r="AK17" s="1"/>
      <c r="AL17" s="1"/>
      <c r="AM17" s="1"/>
      <c r="AN17" s="10">
        <v>43845</v>
      </c>
      <c r="AO17" s="1"/>
      <c r="AP17" s="1">
        <v>2</v>
      </c>
      <c r="AQ17" s="1"/>
      <c r="AR17" s="1"/>
      <c r="AS17" s="1">
        <v>2</v>
      </c>
      <c r="AT17" s="1">
        <v>20220730</v>
      </c>
      <c r="AU17" s="1">
        <v>20220715</v>
      </c>
      <c r="AV17" s="1">
        <v>9657470</v>
      </c>
      <c r="AW17" s="1">
        <v>0</v>
      </c>
      <c r="AX17" s="1">
        <v>20220823</v>
      </c>
    </row>
    <row r="18" spans="1:50" x14ac:dyDescent="0.25">
      <c r="A18" s="1">
        <v>900169638</v>
      </c>
      <c r="B18" s="1" t="s">
        <v>8</v>
      </c>
      <c r="C18" s="1" t="s">
        <v>10</v>
      </c>
      <c r="D18" s="1">
        <v>3036</v>
      </c>
      <c r="E18" s="1" t="s">
        <v>10</v>
      </c>
      <c r="F18" s="1">
        <v>3036</v>
      </c>
      <c r="G18" s="1"/>
      <c r="H18" s="1" t="s">
        <v>76</v>
      </c>
      <c r="I18" s="1" t="s">
        <v>132</v>
      </c>
      <c r="J18" s="10">
        <v>43971</v>
      </c>
      <c r="K18" s="11">
        <v>9408638</v>
      </c>
      <c r="L18" s="11">
        <v>311526</v>
      </c>
      <c r="M18" s="1" t="s">
        <v>54</v>
      </c>
      <c r="N18" s="1" t="s">
        <v>182</v>
      </c>
      <c r="O18" s="16">
        <f t="shared" ref="O18:O19" si="0">L18-AH18</f>
        <v>-8597413</v>
      </c>
      <c r="P18" s="1" t="s">
        <v>182</v>
      </c>
      <c r="Q18" s="1"/>
      <c r="R18" s="1"/>
      <c r="S18" s="1"/>
      <c r="T18" s="1"/>
      <c r="U18" s="1"/>
      <c r="V18" s="1" t="s">
        <v>55</v>
      </c>
      <c r="W18" s="11">
        <v>9408638</v>
      </c>
      <c r="X18" s="11">
        <v>0</v>
      </c>
      <c r="Y18" s="11">
        <v>0</v>
      </c>
      <c r="Z18" s="11">
        <v>0</v>
      </c>
      <c r="AA18" s="11">
        <v>0</v>
      </c>
      <c r="AB18" s="1"/>
      <c r="AC18" s="11">
        <v>0</v>
      </c>
      <c r="AD18" s="1"/>
      <c r="AE18" s="11">
        <v>9408638</v>
      </c>
      <c r="AF18" s="11">
        <v>0</v>
      </c>
      <c r="AG18" s="11"/>
      <c r="AH18" s="11">
        <v>8908939</v>
      </c>
      <c r="AI18" s="1">
        <v>2200844238</v>
      </c>
      <c r="AJ18" s="1" t="s">
        <v>186</v>
      </c>
      <c r="AK18" s="1"/>
      <c r="AL18" s="1"/>
      <c r="AM18" s="1"/>
      <c r="AN18" s="10">
        <v>43986</v>
      </c>
      <c r="AO18" s="1"/>
      <c r="AP18" s="1">
        <v>2</v>
      </c>
      <c r="AQ18" s="1"/>
      <c r="AR18" s="1"/>
      <c r="AS18" s="1">
        <v>2</v>
      </c>
      <c r="AT18" s="1">
        <v>20220730</v>
      </c>
      <c r="AU18" s="1">
        <v>20220715</v>
      </c>
      <c r="AV18" s="1">
        <v>9408638</v>
      </c>
      <c r="AW18" s="1">
        <v>0</v>
      </c>
      <c r="AX18" s="1">
        <v>20220823</v>
      </c>
    </row>
    <row r="19" spans="1:50" x14ac:dyDescent="0.25">
      <c r="A19" s="1">
        <v>900169638</v>
      </c>
      <c r="B19" s="1" t="s">
        <v>8</v>
      </c>
      <c r="C19" s="1" t="s">
        <v>10</v>
      </c>
      <c r="D19" s="1">
        <v>15171</v>
      </c>
      <c r="E19" s="1" t="s">
        <v>10</v>
      </c>
      <c r="F19" s="1">
        <v>15171</v>
      </c>
      <c r="G19" s="1"/>
      <c r="H19" s="1" t="s">
        <v>77</v>
      </c>
      <c r="I19" s="1" t="s">
        <v>133</v>
      </c>
      <c r="J19" s="10">
        <v>44203</v>
      </c>
      <c r="K19" s="11">
        <v>9682364</v>
      </c>
      <c r="L19" s="11">
        <v>77229</v>
      </c>
      <c r="M19" s="1" t="s">
        <v>54</v>
      </c>
      <c r="N19" s="1" t="s">
        <v>183</v>
      </c>
      <c r="O19" s="16">
        <f t="shared" si="0"/>
        <v>-9334181</v>
      </c>
      <c r="P19" s="1" t="s">
        <v>182</v>
      </c>
      <c r="Q19" s="1"/>
      <c r="R19" s="1"/>
      <c r="S19" s="1"/>
      <c r="T19" s="1"/>
      <c r="U19" s="1"/>
      <c r="V19" s="1" t="s">
        <v>55</v>
      </c>
      <c r="W19" s="11">
        <v>9682364</v>
      </c>
      <c r="X19" s="11">
        <v>0</v>
      </c>
      <c r="Y19" s="11">
        <v>0</v>
      </c>
      <c r="Z19" s="11">
        <v>0</v>
      </c>
      <c r="AA19" s="11">
        <v>0</v>
      </c>
      <c r="AB19" s="1"/>
      <c r="AC19" s="11">
        <v>0</v>
      </c>
      <c r="AD19" s="1"/>
      <c r="AE19" s="11">
        <v>9682364</v>
      </c>
      <c r="AF19" s="11">
        <v>0</v>
      </c>
      <c r="AG19" s="11"/>
      <c r="AH19" s="11">
        <v>9411410</v>
      </c>
      <c r="AI19" s="1">
        <v>2200987623</v>
      </c>
      <c r="AJ19" s="1" t="s">
        <v>187</v>
      </c>
      <c r="AK19" s="1"/>
      <c r="AL19" s="1"/>
      <c r="AM19" s="1"/>
      <c r="AN19" s="10">
        <v>44218</v>
      </c>
      <c r="AO19" s="1"/>
      <c r="AP19" s="1">
        <v>2</v>
      </c>
      <c r="AQ19" s="1"/>
      <c r="AR19" s="1"/>
      <c r="AS19" s="1">
        <v>2</v>
      </c>
      <c r="AT19" s="1">
        <v>20220730</v>
      </c>
      <c r="AU19" s="1">
        <v>20220715</v>
      </c>
      <c r="AV19" s="1">
        <v>9682364</v>
      </c>
      <c r="AW19" s="1">
        <v>0</v>
      </c>
      <c r="AX19" s="1">
        <v>20220823</v>
      </c>
    </row>
    <row r="20" spans="1:50" x14ac:dyDescent="0.25">
      <c r="A20" s="1">
        <v>900169638</v>
      </c>
      <c r="B20" s="1" t="s">
        <v>8</v>
      </c>
      <c r="C20" s="1" t="s">
        <v>10</v>
      </c>
      <c r="D20" s="1">
        <v>39801</v>
      </c>
      <c r="E20" s="1" t="s">
        <v>10</v>
      </c>
      <c r="F20" s="1">
        <v>39801</v>
      </c>
      <c r="G20" s="1"/>
      <c r="H20" s="1" t="s">
        <v>78</v>
      </c>
      <c r="I20" s="1" t="s">
        <v>134</v>
      </c>
      <c r="J20" s="10">
        <v>44500</v>
      </c>
      <c r="K20" s="11">
        <v>13218400</v>
      </c>
      <c r="L20" s="11">
        <v>12954032</v>
      </c>
      <c r="M20" s="1" t="s">
        <v>54</v>
      </c>
      <c r="N20" s="1" t="s">
        <v>184</v>
      </c>
      <c r="O20" s="1"/>
      <c r="P20" s="1" t="s">
        <v>184</v>
      </c>
      <c r="Q20" s="15">
        <v>12954032</v>
      </c>
      <c r="R20" s="1">
        <v>1221906188</v>
      </c>
      <c r="S20" s="1"/>
      <c r="T20" s="1"/>
      <c r="U20" s="1"/>
      <c r="V20" s="1" t="s">
        <v>55</v>
      </c>
      <c r="W20" s="11">
        <v>13218400</v>
      </c>
      <c r="X20" s="11">
        <v>0</v>
      </c>
      <c r="Y20" s="11">
        <v>0</v>
      </c>
      <c r="Z20" s="11">
        <v>0</v>
      </c>
      <c r="AA20" s="11">
        <v>0</v>
      </c>
      <c r="AB20" s="1"/>
      <c r="AC20" s="11">
        <v>0</v>
      </c>
      <c r="AD20" s="1"/>
      <c r="AE20" s="11">
        <v>13218400</v>
      </c>
      <c r="AF20" s="11">
        <v>0</v>
      </c>
      <c r="AG20" s="11"/>
      <c r="AH20" s="11">
        <v>0</v>
      </c>
      <c r="AI20" s="11">
        <v>0</v>
      </c>
      <c r="AJ20" s="11">
        <v>0</v>
      </c>
      <c r="AK20" s="1"/>
      <c r="AL20" s="1"/>
      <c r="AM20" s="1"/>
      <c r="AN20" s="10">
        <v>44515</v>
      </c>
      <c r="AO20" s="1"/>
      <c r="AP20" s="1">
        <v>2</v>
      </c>
      <c r="AQ20" s="1"/>
      <c r="AR20" s="1"/>
      <c r="AS20" s="1">
        <v>1</v>
      </c>
      <c r="AT20" s="1">
        <v>20211130</v>
      </c>
      <c r="AU20" s="1">
        <v>20211126</v>
      </c>
      <c r="AV20" s="1">
        <v>13218400</v>
      </c>
      <c r="AW20" s="1">
        <v>0</v>
      </c>
      <c r="AX20" s="1">
        <v>20220823</v>
      </c>
    </row>
    <row r="21" spans="1:50" x14ac:dyDescent="0.25">
      <c r="A21" s="1">
        <v>900169638</v>
      </c>
      <c r="B21" s="1" t="s">
        <v>8</v>
      </c>
      <c r="C21" s="1" t="s">
        <v>10</v>
      </c>
      <c r="D21" s="1">
        <v>43995</v>
      </c>
      <c r="E21" s="1" t="s">
        <v>10</v>
      </c>
      <c r="F21" s="1">
        <v>43995</v>
      </c>
      <c r="G21" s="1"/>
      <c r="H21" s="1" t="s">
        <v>79</v>
      </c>
      <c r="I21" s="1" t="s">
        <v>135</v>
      </c>
      <c r="J21" s="10">
        <v>44561</v>
      </c>
      <c r="K21" s="11">
        <v>1986188</v>
      </c>
      <c r="L21" s="11">
        <v>1946464</v>
      </c>
      <c r="M21" s="1" t="s">
        <v>54</v>
      </c>
      <c r="N21" s="1" t="s">
        <v>182</v>
      </c>
      <c r="O21" s="16">
        <f t="shared" ref="O21:O24" si="1">L21-AH21</f>
        <v>0</v>
      </c>
      <c r="P21" s="1" t="s">
        <v>183</v>
      </c>
      <c r="Q21" s="1"/>
      <c r="R21" s="1"/>
      <c r="S21" s="1"/>
      <c r="T21" s="1"/>
      <c r="U21" s="1"/>
      <c r="V21" s="1" t="s">
        <v>55</v>
      </c>
      <c r="W21" s="11">
        <v>1986188</v>
      </c>
      <c r="X21" s="11">
        <v>0</v>
      </c>
      <c r="Y21" s="11">
        <v>0</v>
      </c>
      <c r="Z21" s="11">
        <v>0</v>
      </c>
      <c r="AA21" s="11">
        <v>0</v>
      </c>
      <c r="AB21" s="1"/>
      <c r="AC21" s="11">
        <v>0</v>
      </c>
      <c r="AD21" s="1"/>
      <c r="AE21" s="11">
        <v>1986188</v>
      </c>
      <c r="AF21" s="11">
        <v>0</v>
      </c>
      <c r="AG21" s="11"/>
      <c r="AH21" s="11">
        <v>1946464</v>
      </c>
      <c r="AI21" s="1">
        <v>2201273965</v>
      </c>
      <c r="AJ21" s="1" t="s">
        <v>188</v>
      </c>
      <c r="AK21" s="1"/>
      <c r="AL21" s="1"/>
      <c r="AM21" s="1"/>
      <c r="AN21" s="10">
        <v>44576</v>
      </c>
      <c r="AO21" s="1"/>
      <c r="AP21" s="1">
        <v>2</v>
      </c>
      <c r="AQ21" s="1"/>
      <c r="AR21" s="1"/>
      <c r="AS21" s="1">
        <v>1</v>
      </c>
      <c r="AT21" s="1">
        <v>20220130</v>
      </c>
      <c r="AU21" s="1">
        <v>20220111</v>
      </c>
      <c r="AV21" s="1">
        <v>1986188</v>
      </c>
      <c r="AW21" s="1">
        <v>0</v>
      </c>
      <c r="AX21" s="1">
        <v>20220823</v>
      </c>
    </row>
    <row r="22" spans="1:50" x14ac:dyDescent="0.25">
      <c r="A22" s="1">
        <v>900169638</v>
      </c>
      <c r="B22" s="1" t="s">
        <v>8</v>
      </c>
      <c r="C22" s="1" t="s">
        <v>10</v>
      </c>
      <c r="D22" s="1">
        <v>43998</v>
      </c>
      <c r="E22" s="1" t="s">
        <v>10</v>
      </c>
      <c r="F22" s="1">
        <v>43998</v>
      </c>
      <c r="G22" s="1"/>
      <c r="H22" s="1" t="s">
        <v>80</v>
      </c>
      <c r="I22" s="1" t="s">
        <v>136</v>
      </c>
      <c r="J22" s="10">
        <v>44561</v>
      </c>
      <c r="K22" s="11">
        <v>791192</v>
      </c>
      <c r="L22" s="11">
        <v>775368</v>
      </c>
      <c r="M22" s="1" t="s">
        <v>54</v>
      </c>
      <c r="N22" s="1" t="s">
        <v>182</v>
      </c>
      <c r="O22" s="16">
        <f t="shared" si="1"/>
        <v>0</v>
      </c>
      <c r="P22" s="1" t="s">
        <v>183</v>
      </c>
      <c r="Q22" s="1"/>
      <c r="R22" s="1"/>
      <c r="S22" s="1"/>
      <c r="T22" s="1"/>
      <c r="U22" s="1"/>
      <c r="V22" s="1" t="s">
        <v>55</v>
      </c>
      <c r="W22" s="11">
        <v>791192</v>
      </c>
      <c r="X22" s="11">
        <v>0</v>
      </c>
      <c r="Y22" s="11">
        <v>0</v>
      </c>
      <c r="Z22" s="11">
        <v>0</v>
      </c>
      <c r="AA22" s="11">
        <v>0</v>
      </c>
      <c r="AB22" s="1"/>
      <c r="AC22" s="11">
        <v>0</v>
      </c>
      <c r="AD22" s="1"/>
      <c r="AE22" s="11">
        <v>791192</v>
      </c>
      <c r="AF22" s="11">
        <v>0</v>
      </c>
      <c r="AG22" s="11"/>
      <c r="AH22" s="11">
        <v>775368</v>
      </c>
      <c r="AI22" s="1">
        <v>2201273965</v>
      </c>
      <c r="AJ22" s="1" t="s">
        <v>188</v>
      </c>
      <c r="AK22" s="1"/>
      <c r="AL22" s="1"/>
      <c r="AM22" s="1"/>
      <c r="AN22" s="10">
        <v>44576</v>
      </c>
      <c r="AO22" s="1"/>
      <c r="AP22" s="1">
        <v>2</v>
      </c>
      <c r="AQ22" s="1"/>
      <c r="AR22" s="1"/>
      <c r="AS22" s="1">
        <v>1</v>
      </c>
      <c r="AT22" s="1">
        <v>20220130</v>
      </c>
      <c r="AU22" s="1">
        <v>20220111</v>
      </c>
      <c r="AV22" s="1">
        <v>791192</v>
      </c>
      <c r="AW22" s="1">
        <v>0</v>
      </c>
      <c r="AX22" s="1">
        <v>20220823</v>
      </c>
    </row>
    <row r="23" spans="1:50" x14ac:dyDescent="0.25">
      <c r="A23" s="1">
        <v>900169638</v>
      </c>
      <c r="B23" s="1" t="s">
        <v>8</v>
      </c>
      <c r="C23" s="1" t="s">
        <v>10</v>
      </c>
      <c r="D23" s="1">
        <v>44004</v>
      </c>
      <c r="E23" s="1" t="s">
        <v>10</v>
      </c>
      <c r="F23" s="1">
        <v>44004</v>
      </c>
      <c r="G23" s="1"/>
      <c r="H23" s="1" t="s">
        <v>81</v>
      </c>
      <c r="I23" s="1" t="s">
        <v>137</v>
      </c>
      <c r="J23" s="10">
        <v>44561</v>
      </c>
      <c r="K23" s="11">
        <v>1265566</v>
      </c>
      <c r="L23" s="11">
        <v>1240255</v>
      </c>
      <c r="M23" s="1" t="s">
        <v>54</v>
      </c>
      <c r="N23" s="1" t="s">
        <v>182</v>
      </c>
      <c r="O23" s="16">
        <f t="shared" si="1"/>
        <v>0</v>
      </c>
      <c r="P23" s="1" t="s">
        <v>183</v>
      </c>
      <c r="Q23" s="1"/>
      <c r="R23" s="1"/>
      <c r="S23" s="1"/>
      <c r="T23" s="1"/>
      <c r="U23" s="1"/>
      <c r="V23" s="1" t="s">
        <v>55</v>
      </c>
      <c r="W23" s="11">
        <v>1265566</v>
      </c>
      <c r="X23" s="11">
        <v>0</v>
      </c>
      <c r="Y23" s="11">
        <v>0</v>
      </c>
      <c r="Z23" s="11">
        <v>0</v>
      </c>
      <c r="AA23" s="11">
        <v>0</v>
      </c>
      <c r="AB23" s="1"/>
      <c r="AC23" s="11">
        <v>0</v>
      </c>
      <c r="AD23" s="1"/>
      <c r="AE23" s="11">
        <v>1265566</v>
      </c>
      <c r="AF23" s="11">
        <v>0</v>
      </c>
      <c r="AG23" s="11"/>
      <c r="AH23" s="11">
        <v>1240255</v>
      </c>
      <c r="AI23" s="1">
        <v>2201273965</v>
      </c>
      <c r="AJ23" s="1" t="s">
        <v>188</v>
      </c>
      <c r="AK23" s="1"/>
      <c r="AL23" s="1"/>
      <c r="AM23" s="1"/>
      <c r="AN23" s="10">
        <v>44576</v>
      </c>
      <c r="AO23" s="1"/>
      <c r="AP23" s="1">
        <v>2</v>
      </c>
      <c r="AQ23" s="1"/>
      <c r="AR23" s="1"/>
      <c r="AS23" s="1">
        <v>1</v>
      </c>
      <c r="AT23" s="1">
        <v>20220130</v>
      </c>
      <c r="AU23" s="1">
        <v>20220111</v>
      </c>
      <c r="AV23" s="1">
        <v>1265566</v>
      </c>
      <c r="AW23" s="1">
        <v>0</v>
      </c>
      <c r="AX23" s="1">
        <v>20220823</v>
      </c>
    </row>
    <row r="24" spans="1:50" x14ac:dyDescent="0.25">
      <c r="A24" s="1">
        <v>900169638</v>
      </c>
      <c r="B24" s="1" t="s">
        <v>8</v>
      </c>
      <c r="C24" s="1" t="s">
        <v>10</v>
      </c>
      <c r="D24" s="1">
        <v>44006</v>
      </c>
      <c r="E24" s="1" t="s">
        <v>10</v>
      </c>
      <c r="F24" s="1">
        <v>44006</v>
      </c>
      <c r="G24" s="1"/>
      <c r="H24" s="1" t="s">
        <v>82</v>
      </c>
      <c r="I24" s="1" t="s">
        <v>138</v>
      </c>
      <c r="J24" s="10">
        <v>44561</v>
      </c>
      <c r="K24" s="11">
        <v>811446</v>
      </c>
      <c r="L24" s="11">
        <v>795217</v>
      </c>
      <c r="M24" s="1" t="s">
        <v>54</v>
      </c>
      <c r="N24" s="1" t="s">
        <v>182</v>
      </c>
      <c r="O24" s="16">
        <f t="shared" si="1"/>
        <v>0</v>
      </c>
      <c r="P24" s="1" t="s">
        <v>183</v>
      </c>
      <c r="Q24" s="1"/>
      <c r="R24" s="1"/>
      <c r="S24" s="1"/>
      <c r="T24" s="1"/>
      <c r="U24" s="1"/>
      <c r="V24" s="1" t="s">
        <v>55</v>
      </c>
      <c r="W24" s="11">
        <v>811446</v>
      </c>
      <c r="X24" s="11">
        <v>0</v>
      </c>
      <c r="Y24" s="11">
        <v>0</v>
      </c>
      <c r="Z24" s="11">
        <v>0</v>
      </c>
      <c r="AA24" s="11">
        <v>0</v>
      </c>
      <c r="AB24" s="1"/>
      <c r="AC24" s="11">
        <v>0</v>
      </c>
      <c r="AD24" s="1"/>
      <c r="AE24" s="11">
        <v>811446</v>
      </c>
      <c r="AF24" s="11">
        <v>0</v>
      </c>
      <c r="AG24" s="11"/>
      <c r="AH24" s="11">
        <v>795217</v>
      </c>
      <c r="AI24" s="1">
        <v>2201273965</v>
      </c>
      <c r="AJ24" s="1" t="s">
        <v>188</v>
      </c>
      <c r="AK24" s="1"/>
      <c r="AL24" s="1"/>
      <c r="AM24" s="1"/>
      <c r="AN24" s="10">
        <v>44576</v>
      </c>
      <c r="AO24" s="1"/>
      <c r="AP24" s="1">
        <v>2</v>
      </c>
      <c r="AQ24" s="1"/>
      <c r="AR24" s="1"/>
      <c r="AS24" s="1">
        <v>1</v>
      </c>
      <c r="AT24" s="1">
        <v>20220130</v>
      </c>
      <c r="AU24" s="1">
        <v>20220111</v>
      </c>
      <c r="AV24" s="1">
        <v>811446</v>
      </c>
      <c r="AW24" s="1">
        <v>0</v>
      </c>
      <c r="AX24" s="1">
        <v>20220823</v>
      </c>
    </row>
    <row r="25" spans="1:50" x14ac:dyDescent="0.25">
      <c r="A25" s="1">
        <v>900169638</v>
      </c>
      <c r="B25" s="1" t="s">
        <v>8</v>
      </c>
      <c r="C25" s="1" t="s">
        <v>10</v>
      </c>
      <c r="D25" s="1">
        <v>54384</v>
      </c>
      <c r="E25" s="1" t="s">
        <v>10</v>
      </c>
      <c r="F25" s="1">
        <v>54384</v>
      </c>
      <c r="G25" s="1"/>
      <c r="H25" s="1" t="s">
        <v>83</v>
      </c>
      <c r="I25" s="1" t="s">
        <v>139</v>
      </c>
      <c r="J25" s="10">
        <v>44681</v>
      </c>
      <c r="K25" s="11">
        <v>5862990</v>
      </c>
      <c r="L25" s="11">
        <v>5745730</v>
      </c>
      <c r="M25" s="1" t="s">
        <v>54</v>
      </c>
      <c r="N25" s="1" t="s">
        <v>182</v>
      </c>
      <c r="O25" s="1"/>
      <c r="P25" s="1" t="s">
        <v>182</v>
      </c>
      <c r="Q25" s="1"/>
      <c r="R25" s="1"/>
      <c r="S25" s="1"/>
      <c r="T25" s="1"/>
      <c r="U25" s="1"/>
      <c r="V25" s="1" t="s">
        <v>55</v>
      </c>
      <c r="W25" s="11">
        <v>5862990</v>
      </c>
      <c r="X25" s="11">
        <v>0</v>
      </c>
      <c r="Y25" s="11">
        <v>0</v>
      </c>
      <c r="Z25" s="11">
        <v>0</v>
      </c>
      <c r="AA25" s="11">
        <v>0</v>
      </c>
      <c r="AB25" s="1"/>
      <c r="AC25" s="11">
        <v>0</v>
      </c>
      <c r="AD25" s="1"/>
      <c r="AE25" s="11">
        <v>5862990</v>
      </c>
      <c r="AF25" s="11">
        <v>0</v>
      </c>
      <c r="AG25" s="11"/>
      <c r="AH25" s="11">
        <v>0</v>
      </c>
      <c r="AI25" s="11">
        <v>0</v>
      </c>
      <c r="AJ25" s="11">
        <v>0</v>
      </c>
      <c r="AK25" s="1"/>
      <c r="AL25" s="1"/>
      <c r="AM25" s="1"/>
      <c r="AN25" s="10">
        <v>44696</v>
      </c>
      <c r="AO25" s="1"/>
      <c r="AP25" s="1">
        <v>2</v>
      </c>
      <c r="AQ25" s="1"/>
      <c r="AR25" s="1"/>
      <c r="AS25" s="1">
        <v>1</v>
      </c>
      <c r="AT25" s="1">
        <v>20220530</v>
      </c>
      <c r="AU25" s="1">
        <v>20220520</v>
      </c>
      <c r="AV25" s="1">
        <v>5862990</v>
      </c>
      <c r="AW25" s="1">
        <v>0</v>
      </c>
      <c r="AX25" s="1">
        <v>20220823</v>
      </c>
    </row>
    <row r="26" spans="1:50" x14ac:dyDescent="0.25">
      <c r="A26" s="1">
        <v>900169638</v>
      </c>
      <c r="B26" s="1" t="s">
        <v>8</v>
      </c>
      <c r="C26" s="1" t="s">
        <v>10</v>
      </c>
      <c r="D26" s="1">
        <v>56350</v>
      </c>
      <c r="E26" s="1" t="s">
        <v>10</v>
      </c>
      <c r="F26" s="1">
        <v>56350</v>
      </c>
      <c r="G26" s="1"/>
      <c r="H26" s="1" t="s">
        <v>84</v>
      </c>
      <c r="I26" s="1" t="s">
        <v>140</v>
      </c>
      <c r="J26" s="10">
        <v>44712</v>
      </c>
      <c r="K26" s="11">
        <v>609544</v>
      </c>
      <c r="L26" s="11">
        <v>597353</v>
      </c>
      <c r="M26" s="1" t="s">
        <v>54</v>
      </c>
      <c r="N26" s="1" t="s">
        <v>182</v>
      </c>
      <c r="O26" s="1"/>
      <c r="P26" s="1" t="s">
        <v>182</v>
      </c>
      <c r="Q26" s="1"/>
      <c r="R26" s="1"/>
      <c r="S26" s="1"/>
      <c r="T26" s="1"/>
      <c r="U26" s="1"/>
      <c r="V26" s="1" t="s">
        <v>55</v>
      </c>
      <c r="W26" s="11">
        <v>609544</v>
      </c>
      <c r="X26" s="11">
        <v>0</v>
      </c>
      <c r="Y26" s="11">
        <v>0</v>
      </c>
      <c r="Z26" s="11">
        <v>0</v>
      </c>
      <c r="AA26" s="11">
        <v>0</v>
      </c>
      <c r="AB26" s="1"/>
      <c r="AC26" s="11">
        <v>0</v>
      </c>
      <c r="AD26" s="1"/>
      <c r="AE26" s="11">
        <v>609544</v>
      </c>
      <c r="AF26" s="11">
        <v>0</v>
      </c>
      <c r="AG26" s="11"/>
      <c r="AH26" s="11">
        <v>0</v>
      </c>
      <c r="AI26" s="11">
        <v>0</v>
      </c>
      <c r="AJ26" s="11">
        <v>0</v>
      </c>
      <c r="AK26" s="1"/>
      <c r="AL26" s="1"/>
      <c r="AM26" s="1"/>
      <c r="AN26" s="10">
        <v>44727</v>
      </c>
      <c r="AO26" s="1"/>
      <c r="AP26" s="1">
        <v>2</v>
      </c>
      <c r="AQ26" s="1"/>
      <c r="AR26" s="1"/>
      <c r="AS26" s="1">
        <v>1</v>
      </c>
      <c r="AT26" s="1">
        <v>20220630</v>
      </c>
      <c r="AU26" s="1">
        <v>20220622</v>
      </c>
      <c r="AV26" s="1">
        <v>609544</v>
      </c>
      <c r="AW26" s="1">
        <v>0</v>
      </c>
      <c r="AX26" s="1">
        <v>20220823</v>
      </c>
    </row>
    <row r="27" spans="1:50" x14ac:dyDescent="0.25">
      <c r="A27" s="1">
        <v>900169638</v>
      </c>
      <c r="B27" s="1" t="s">
        <v>8</v>
      </c>
      <c r="C27" s="1" t="s">
        <v>10</v>
      </c>
      <c r="D27" s="1">
        <v>56351</v>
      </c>
      <c r="E27" s="1" t="s">
        <v>10</v>
      </c>
      <c r="F27" s="1">
        <v>56351</v>
      </c>
      <c r="G27" s="1"/>
      <c r="H27" s="1" t="s">
        <v>85</v>
      </c>
      <c r="I27" s="1" t="s">
        <v>141</v>
      </c>
      <c r="J27" s="10">
        <v>44712</v>
      </c>
      <c r="K27" s="11">
        <v>1651568</v>
      </c>
      <c r="L27" s="11">
        <v>1618537</v>
      </c>
      <c r="M27" s="1" t="s">
        <v>54</v>
      </c>
      <c r="N27" s="1" t="s">
        <v>182</v>
      </c>
      <c r="O27" s="1"/>
      <c r="P27" s="1" t="s">
        <v>182</v>
      </c>
      <c r="Q27" s="1"/>
      <c r="R27" s="1"/>
      <c r="S27" s="1"/>
      <c r="T27" s="1"/>
      <c r="U27" s="1"/>
      <c r="V27" s="1" t="s">
        <v>55</v>
      </c>
      <c r="W27" s="11">
        <v>1651568</v>
      </c>
      <c r="X27" s="11">
        <v>0</v>
      </c>
      <c r="Y27" s="11">
        <v>0</v>
      </c>
      <c r="Z27" s="11">
        <v>0</v>
      </c>
      <c r="AA27" s="11">
        <v>0</v>
      </c>
      <c r="AB27" s="1"/>
      <c r="AC27" s="11">
        <v>0</v>
      </c>
      <c r="AD27" s="1"/>
      <c r="AE27" s="11">
        <v>1651568</v>
      </c>
      <c r="AF27" s="11">
        <v>0</v>
      </c>
      <c r="AG27" s="11"/>
      <c r="AH27" s="11">
        <v>0</v>
      </c>
      <c r="AI27" s="11">
        <v>0</v>
      </c>
      <c r="AJ27" s="11">
        <v>0</v>
      </c>
      <c r="AK27" s="1"/>
      <c r="AL27" s="1"/>
      <c r="AM27" s="1"/>
      <c r="AN27" s="10">
        <v>44727</v>
      </c>
      <c r="AO27" s="1"/>
      <c r="AP27" s="1">
        <v>2</v>
      </c>
      <c r="AQ27" s="1"/>
      <c r="AR27" s="1"/>
      <c r="AS27" s="1">
        <v>1</v>
      </c>
      <c r="AT27" s="1">
        <v>20220630</v>
      </c>
      <c r="AU27" s="1">
        <v>20220622</v>
      </c>
      <c r="AV27" s="1">
        <v>1651568</v>
      </c>
      <c r="AW27" s="1">
        <v>0</v>
      </c>
      <c r="AX27" s="1">
        <v>20220823</v>
      </c>
    </row>
    <row r="28" spans="1:50" x14ac:dyDescent="0.25">
      <c r="A28" s="1">
        <v>900169638</v>
      </c>
      <c r="B28" s="1" t="s">
        <v>8</v>
      </c>
      <c r="C28" s="1" t="s">
        <v>10</v>
      </c>
      <c r="D28" s="1">
        <v>56352</v>
      </c>
      <c r="E28" s="1" t="s">
        <v>10</v>
      </c>
      <c r="F28" s="1">
        <v>56352</v>
      </c>
      <c r="G28" s="1"/>
      <c r="H28" s="1" t="s">
        <v>86</v>
      </c>
      <c r="I28" s="1" t="s">
        <v>142</v>
      </c>
      <c r="J28" s="10">
        <v>44712</v>
      </c>
      <c r="K28" s="11">
        <v>5605056</v>
      </c>
      <c r="L28" s="11">
        <v>5492955</v>
      </c>
      <c r="M28" s="1" t="s">
        <v>54</v>
      </c>
      <c r="N28" s="1" t="s">
        <v>182</v>
      </c>
      <c r="O28" s="1"/>
      <c r="P28" s="1" t="s">
        <v>182</v>
      </c>
      <c r="Q28" s="1"/>
      <c r="R28" s="1"/>
      <c r="S28" s="1"/>
      <c r="T28" s="1"/>
      <c r="U28" s="1"/>
      <c r="V28" s="1" t="s">
        <v>55</v>
      </c>
      <c r="W28" s="11">
        <v>5605056</v>
      </c>
      <c r="X28" s="11">
        <v>0</v>
      </c>
      <c r="Y28" s="11">
        <v>0</v>
      </c>
      <c r="Z28" s="11">
        <v>0</v>
      </c>
      <c r="AA28" s="11">
        <v>0</v>
      </c>
      <c r="AB28" s="1"/>
      <c r="AC28" s="11">
        <v>0</v>
      </c>
      <c r="AD28" s="1"/>
      <c r="AE28" s="11">
        <v>5605056</v>
      </c>
      <c r="AF28" s="11">
        <v>0</v>
      </c>
      <c r="AG28" s="11"/>
      <c r="AH28" s="11">
        <v>0</v>
      </c>
      <c r="AI28" s="11">
        <v>0</v>
      </c>
      <c r="AJ28" s="11">
        <v>0</v>
      </c>
      <c r="AK28" s="1"/>
      <c r="AL28" s="1"/>
      <c r="AM28" s="1"/>
      <c r="AN28" s="10">
        <v>44727</v>
      </c>
      <c r="AO28" s="1"/>
      <c r="AP28" s="1">
        <v>2</v>
      </c>
      <c r="AQ28" s="1"/>
      <c r="AR28" s="1"/>
      <c r="AS28" s="1">
        <v>1</v>
      </c>
      <c r="AT28" s="1">
        <v>20220630</v>
      </c>
      <c r="AU28" s="1">
        <v>20220622</v>
      </c>
      <c r="AV28" s="1">
        <v>5605056</v>
      </c>
      <c r="AW28" s="1">
        <v>0</v>
      </c>
      <c r="AX28" s="1">
        <v>20220823</v>
      </c>
    </row>
    <row r="29" spans="1:50" x14ac:dyDescent="0.25">
      <c r="A29" s="1">
        <v>900169638</v>
      </c>
      <c r="B29" s="1" t="s">
        <v>8</v>
      </c>
      <c r="C29" s="1" t="s">
        <v>10</v>
      </c>
      <c r="D29" s="1">
        <v>56781</v>
      </c>
      <c r="E29" s="1" t="s">
        <v>10</v>
      </c>
      <c r="F29" s="1">
        <v>56781</v>
      </c>
      <c r="G29" s="1"/>
      <c r="H29" s="1" t="s">
        <v>87</v>
      </c>
      <c r="I29" s="1" t="s">
        <v>143</v>
      </c>
      <c r="J29" s="10">
        <v>44712</v>
      </c>
      <c r="K29" s="11">
        <v>454120</v>
      </c>
      <c r="L29" s="11">
        <v>445038</v>
      </c>
      <c r="M29" s="1" t="s">
        <v>54</v>
      </c>
      <c r="N29" s="1" t="s">
        <v>182</v>
      </c>
      <c r="O29" s="1"/>
      <c r="P29" s="1" t="s">
        <v>182</v>
      </c>
      <c r="Q29" s="1"/>
      <c r="R29" s="1"/>
      <c r="S29" s="1"/>
      <c r="T29" s="1"/>
      <c r="U29" s="1"/>
      <c r="V29" s="1" t="s">
        <v>55</v>
      </c>
      <c r="W29" s="11">
        <v>454120</v>
      </c>
      <c r="X29" s="11">
        <v>0</v>
      </c>
      <c r="Y29" s="11">
        <v>0</v>
      </c>
      <c r="Z29" s="11">
        <v>0</v>
      </c>
      <c r="AA29" s="11">
        <v>0</v>
      </c>
      <c r="AB29" s="1"/>
      <c r="AC29" s="11">
        <v>0</v>
      </c>
      <c r="AD29" s="1"/>
      <c r="AE29" s="11">
        <v>454120</v>
      </c>
      <c r="AF29" s="11">
        <v>0</v>
      </c>
      <c r="AG29" s="11"/>
      <c r="AH29" s="11">
        <v>0</v>
      </c>
      <c r="AI29" s="11">
        <v>0</v>
      </c>
      <c r="AJ29" s="11">
        <v>0</v>
      </c>
      <c r="AK29" s="1"/>
      <c r="AL29" s="1"/>
      <c r="AM29" s="1"/>
      <c r="AN29" s="10">
        <v>44727</v>
      </c>
      <c r="AO29" s="1"/>
      <c r="AP29" s="1">
        <v>2</v>
      </c>
      <c r="AQ29" s="1"/>
      <c r="AR29" s="1"/>
      <c r="AS29" s="1">
        <v>1</v>
      </c>
      <c r="AT29" s="1">
        <v>20220630</v>
      </c>
      <c r="AU29" s="1">
        <v>20220622</v>
      </c>
      <c r="AV29" s="1">
        <v>454120</v>
      </c>
      <c r="AW29" s="1">
        <v>0</v>
      </c>
      <c r="AX29" s="1">
        <v>20220823</v>
      </c>
    </row>
    <row r="30" spans="1:50" x14ac:dyDescent="0.25">
      <c r="A30" s="1">
        <v>900169638</v>
      </c>
      <c r="B30" s="1" t="s">
        <v>8</v>
      </c>
      <c r="C30" s="1" t="s">
        <v>10</v>
      </c>
      <c r="D30" s="1">
        <v>56840</v>
      </c>
      <c r="E30" s="1" t="s">
        <v>10</v>
      </c>
      <c r="F30" s="1">
        <v>56840</v>
      </c>
      <c r="G30" s="1"/>
      <c r="H30" s="1" t="s">
        <v>88</v>
      </c>
      <c r="I30" s="1" t="s">
        <v>144</v>
      </c>
      <c r="J30" s="10">
        <v>44712</v>
      </c>
      <c r="K30" s="11">
        <v>493562</v>
      </c>
      <c r="L30" s="11">
        <v>483691</v>
      </c>
      <c r="M30" s="1" t="s">
        <v>54</v>
      </c>
      <c r="N30" s="1" t="s">
        <v>182</v>
      </c>
      <c r="O30" s="1"/>
      <c r="P30" s="1" t="s">
        <v>182</v>
      </c>
      <c r="Q30" s="1"/>
      <c r="R30" s="1"/>
      <c r="S30" s="1"/>
      <c r="T30" s="1"/>
      <c r="U30" s="1"/>
      <c r="V30" s="1" t="s">
        <v>55</v>
      </c>
      <c r="W30" s="11">
        <v>493562</v>
      </c>
      <c r="X30" s="11">
        <v>0</v>
      </c>
      <c r="Y30" s="11">
        <v>0</v>
      </c>
      <c r="Z30" s="11">
        <v>0</v>
      </c>
      <c r="AA30" s="11">
        <v>0</v>
      </c>
      <c r="AB30" s="1"/>
      <c r="AC30" s="11">
        <v>0</v>
      </c>
      <c r="AD30" s="1"/>
      <c r="AE30" s="11">
        <v>493562</v>
      </c>
      <c r="AF30" s="11">
        <v>0</v>
      </c>
      <c r="AG30" s="11"/>
      <c r="AH30" s="11">
        <v>0</v>
      </c>
      <c r="AI30" s="11">
        <v>0</v>
      </c>
      <c r="AJ30" s="11">
        <v>0</v>
      </c>
      <c r="AK30" s="1"/>
      <c r="AL30" s="1"/>
      <c r="AM30" s="1"/>
      <c r="AN30" s="10">
        <v>44727</v>
      </c>
      <c r="AO30" s="1"/>
      <c r="AP30" s="1">
        <v>2</v>
      </c>
      <c r="AQ30" s="1"/>
      <c r="AR30" s="1"/>
      <c r="AS30" s="1">
        <v>1</v>
      </c>
      <c r="AT30" s="1">
        <v>20220630</v>
      </c>
      <c r="AU30" s="1">
        <v>20220622</v>
      </c>
      <c r="AV30" s="1">
        <v>493562</v>
      </c>
      <c r="AW30" s="1">
        <v>0</v>
      </c>
      <c r="AX30" s="1">
        <v>20220823</v>
      </c>
    </row>
    <row r="31" spans="1:50" x14ac:dyDescent="0.25">
      <c r="A31" s="1">
        <v>900169638</v>
      </c>
      <c r="B31" s="1" t="s">
        <v>8</v>
      </c>
      <c r="C31" s="1" t="s">
        <v>10</v>
      </c>
      <c r="D31" s="1">
        <v>56953</v>
      </c>
      <c r="E31" s="1" t="s">
        <v>10</v>
      </c>
      <c r="F31" s="1">
        <v>56953</v>
      </c>
      <c r="G31" s="1"/>
      <c r="H31" s="1" t="s">
        <v>89</v>
      </c>
      <c r="I31" s="1" t="s">
        <v>145</v>
      </c>
      <c r="J31" s="10">
        <v>44712</v>
      </c>
      <c r="K31" s="11">
        <v>6060624</v>
      </c>
      <c r="L31" s="11">
        <v>5939412</v>
      </c>
      <c r="M31" s="1" t="s">
        <v>54</v>
      </c>
      <c r="N31" s="1" t="s">
        <v>182</v>
      </c>
      <c r="O31" s="1"/>
      <c r="P31" s="1" t="s">
        <v>182</v>
      </c>
      <c r="Q31" s="1"/>
      <c r="R31" s="1"/>
      <c r="S31" s="1"/>
      <c r="T31" s="1"/>
      <c r="U31" s="1"/>
      <c r="V31" s="1" t="s">
        <v>55</v>
      </c>
      <c r="W31" s="11">
        <v>6060624</v>
      </c>
      <c r="X31" s="11">
        <v>0</v>
      </c>
      <c r="Y31" s="11">
        <v>0</v>
      </c>
      <c r="Z31" s="11">
        <v>0</v>
      </c>
      <c r="AA31" s="11">
        <v>0</v>
      </c>
      <c r="AB31" s="1"/>
      <c r="AC31" s="11">
        <v>0</v>
      </c>
      <c r="AD31" s="1"/>
      <c r="AE31" s="11">
        <v>6060624</v>
      </c>
      <c r="AF31" s="11">
        <v>0</v>
      </c>
      <c r="AG31" s="11"/>
      <c r="AH31" s="11">
        <v>0</v>
      </c>
      <c r="AI31" s="11">
        <v>0</v>
      </c>
      <c r="AJ31" s="11">
        <v>0</v>
      </c>
      <c r="AK31" s="1"/>
      <c r="AL31" s="1"/>
      <c r="AM31" s="1"/>
      <c r="AN31" s="10">
        <v>44727</v>
      </c>
      <c r="AO31" s="1"/>
      <c r="AP31" s="1">
        <v>2</v>
      </c>
      <c r="AQ31" s="1"/>
      <c r="AR31" s="1"/>
      <c r="AS31" s="1">
        <v>2</v>
      </c>
      <c r="AT31" s="1">
        <v>20220730</v>
      </c>
      <c r="AU31" s="1">
        <v>20220715</v>
      </c>
      <c r="AV31" s="1">
        <v>6060624</v>
      </c>
      <c r="AW31" s="1">
        <v>0</v>
      </c>
      <c r="AX31" s="1">
        <v>20220823</v>
      </c>
    </row>
    <row r="32" spans="1:50" x14ac:dyDescent="0.25">
      <c r="A32" s="1">
        <v>900169638</v>
      </c>
      <c r="B32" s="1" t="s">
        <v>8</v>
      </c>
      <c r="C32" s="1" t="s">
        <v>10</v>
      </c>
      <c r="D32" s="1">
        <v>45832</v>
      </c>
      <c r="E32" s="1" t="s">
        <v>10</v>
      </c>
      <c r="F32" s="1">
        <v>45832</v>
      </c>
      <c r="G32" s="1"/>
      <c r="H32" s="1" t="s">
        <v>90</v>
      </c>
      <c r="I32" s="1" t="s">
        <v>146</v>
      </c>
      <c r="J32" s="10">
        <v>44592</v>
      </c>
      <c r="K32" s="11">
        <v>1112594</v>
      </c>
      <c r="L32" s="11">
        <v>1090342</v>
      </c>
      <c r="M32" s="1" t="s">
        <v>54</v>
      </c>
      <c r="N32" s="1" t="s">
        <v>182</v>
      </c>
      <c r="O32" s="1"/>
      <c r="P32" s="1" t="s">
        <v>182</v>
      </c>
      <c r="Q32" s="1"/>
      <c r="R32" s="1"/>
      <c r="S32" s="1"/>
      <c r="T32" s="1"/>
      <c r="U32" s="1"/>
      <c r="V32" s="1" t="s">
        <v>55</v>
      </c>
      <c r="W32" s="11">
        <v>1112594</v>
      </c>
      <c r="X32" s="11">
        <v>0</v>
      </c>
      <c r="Y32" s="11">
        <v>0</v>
      </c>
      <c r="Z32" s="11">
        <v>0</v>
      </c>
      <c r="AA32" s="11">
        <v>0</v>
      </c>
      <c r="AB32" s="1"/>
      <c r="AC32" s="11">
        <v>0</v>
      </c>
      <c r="AD32" s="1"/>
      <c r="AE32" s="11">
        <v>1112594</v>
      </c>
      <c r="AF32" s="11">
        <v>0</v>
      </c>
      <c r="AG32" s="11"/>
      <c r="AH32" s="11">
        <v>0</v>
      </c>
      <c r="AI32" s="11">
        <v>0</v>
      </c>
      <c r="AJ32" s="11">
        <v>0</v>
      </c>
      <c r="AK32" s="1"/>
      <c r="AL32" s="1"/>
      <c r="AM32" s="1"/>
      <c r="AN32" s="10">
        <v>44607</v>
      </c>
      <c r="AO32" s="1"/>
      <c r="AP32" s="1">
        <v>2</v>
      </c>
      <c r="AQ32" s="1"/>
      <c r="AR32" s="1"/>
      <c r="AS32" s="1">
        <v>1</v>
      </c>
      <c r="AT32" s="1">
        <v>20220228</v>
      </c>
      <c r="AU32" s="1">
        <v>20220221</v>
      </c>
      <c r="AV32" s="1">
        <v>1112594</v>
      </c>
      <c r="AW32" s="1">
        <v>0</v>
      </c>
      <c r="AX32" s="1">
        <v>20220823</v>
      </c>
    </row>
    <row r="33" spans="1:50" x14ac:dyDescent="0.25">
      <c r="A33" s="1">
        <v>900169638</v>
      </c>
      <c r="B33" s="1" t="s">
        <v>8</v>
      </c>
      <c r="C33" s="1" t="s">
        <v>10</v>
      </c>
      <c r="D33" s="1">
        <v>45833</v>
      </c>
      <c r="E33" s="1" t="s">
        <v>10</v>
      </c>
      <c r="F33" s="1">
        <v>45833</v>
      </c>
      <c r="G33" s="1"/>
      <c r="H33" s="1" t="s">
        <v>91</v>
      </c>
      <c r="I33" s="1" t="s">
        <v>147</v>
      </c>
      <c r="J33" s="10">
        <v>44592</v>
      </c>
      <c r="K33" s="11">
        <v>499532</v>
      </c>
      <c r="L33" s="11">
        <v>489541</v>
      </c>
      <c r="M33" s="1" t="s">
        <v>54</v>
      </c>
      <c r="N33" s="1" t="s">
        <v>182</v>
      </c>
      <c r="O33" s="1"/>
      <c r="P33" s="1" t="s">
        <v>182</v>
      </c>
      <c r="Q33" s="1"/>
      <c r="R33" s="1"/>
      <c r="S33" s="1"/>
      <c r="T33" s="1"/>
      <c r="U33" s="1"/>
      <c r="V33" s="1" t="s">
        <v>55</v>
      </c>
      <c r="W33" s="11">
        <v>499532</v>
      </c>
      <c r="X33" s="11">
        <v>0</v>
      </c>
      <c r="Y33" s="11">
        <v>0</v>
      </c>
      <c r="Z33" s="11">
        <v>0</v>
      </c>
      <c r="AA33" s="11">
        <v>0</v>
      </c>
      <c r="AB33" s="1"/>
      <c r="AC33" s="11">
        <v>0</v>
      </c>
      <c r="AD33" s="1"/>
      <c r="AE33" s="11">
        <v>499532</v>
      </c>
      <c r="AF33" s="11">
        <v>0</v>
      </c>
      <c r="AG33" s="11"/>
      <c r="AH33" s="11">
        <v>0</v>
      </c>
      <c r="AI33" s="11">
        <v>0</v>
      </c>
      <c r="AJ33" s="11">
        <v>0</v>
      </c>
      <c r="AK33" s="1"/>
      <c r="AL33" s="1"/>
      <c r="AM33" s="1"/>
      <c r="AN33" s="10">
        <v>44607</v>
      </c>
      <c r="AO33" s="1"/>
      <c r="AP33" s="1">
        <v>2</v>
      </c>
      <c r="AQ33" s="1"/>
      <c r="AR33" s="1"/>
      <c r="AS33" s="1">
        <v>1</v>
      </c>
      <c r="AT33" s="1">
        <v>20220228</v>
      </c>
      <c r="AU33" s="1">
        <v>20220221</v>
      </c>
      <c r="AV33" s="1">
        <v>499532</v>
      </c>
      <c r="AW33" s="1">
        <v>0</v>
      </c>
      <c r="AX33" s="1">
        <v>20220823</v>
      </c>
    </row>
    <row r="34" spans="1:50" x14ac:dyDescent="0.25">
      <c r="A34" s="1">
        <v>900169638</v>
      </c>
      <c r="B34" s="1" t="s">
        <v>8</v>
      </c>
      <c r="C34" s="1" t="s">
        <v>10</v>
      </c>
      <c r="D34" s="1">
        <v>45834</v>
      </c>
      <c r="E34" s="1" t="s">
        <v>10</v>
      </c>
      <c r="F34" s="1">
        <v>45834</v>
      </c>
      <c r="G34" s="1"/>
      <c r="H34" s="1" t="s">
        <v>92</v>
      </c>
      <c r="I34" s="1" t="s">
        <v>148</v>
      </c>
      <c r="J34" s="10">
        <v>44592</v>
      </c>
      <c r="K34" s="11">
        <v>697916</v>
      </c>
      <c r="L34" s="11">
        <v>683958</v>
      </c>
      <c r="M34" s="1" t="s">
        <v>54</v>
      </c>
      <c r="N34" s="1" t="s">
        <v>182</v>
      </c>
      <c r="O34" s="1"/>
      <c r="P34" s="1" t="s">
        <v>182</v>
      </c>
      <c r="Q34" s="1"/>
      <c r="R34" s="1"/>
      <c r="S34" s="1"/>
      <c r="T34" s="1"/>
      <c r="U34" s="1"/>
      <c r="V34" s="1" t="s">
        <v>55</v>
      </c>
      <c r="W34" s="11">
        <v>697916</v>
      </c>
      <c r="X34" s="11">
        <v>0</v>
      </c>
      <c r="Y34" s="11">
        <v>0</v>
      </c>
      <c r="Z34" s="11">
        <v>0</v>
      </c>
      <c r="AA34" s="11">
        <v>0</v>
      </c>
      <c r="AB34" s="1"/>
      <c r="AC34" s="11">
        <v>0</v>
      </c>
      <c r="AD34" s="1"/>
      <c r="AE34" s="11">
        <v>697916</v>
      </c>
      <c r="AF34" s="11">
        <v>0</v>
      </c>
      <c r="AG34" s="11"/>
      <c r="AH34" s="11">
        <v>0</v>
      </c>
      <c r="AI34" s="11">
        <v>0</v>
      </c>
      <c r="AJ34" s="11">
        <v>0</v>
      </c>
      <c r="AK34" s="1"/>
      <c r="AL34" s="1"/>
      <c r="AM34" s="1"/>
      <c r="AN34" s="10">
        <v>44607</v>
      </c>
      <c r="AO34" s="1"/>
      <c r="AP34" s="1">
        <v>2</v>
      </c>
      <c r="AQ34" s="1"/>
      <c r="AR34" s="1"/>
      <c r="AS34" s="1">
        <v>1</v>
      </c>
      <c r="AT34" s="1">
        <v>20220228</v>
      </c>
      <c r="AU34" s="1">
        <v>20220221</v>
      </c>
      <c r="AV34" s="1">
        <v>697916</v>
      </c>
      <c r="AW34" s="1">
        <v>0</v>
      </c>
      <c r="AX34" s="1">
        <v>20220823</v>
      </c>
    </row>
    <row r="35" spans="1:50" x14ac:dyDescent="0.25">
      <c r="A35" s="1">
        <v>900169638</v>
      </c>
      <c r="B35" s="1" t="s">
        <v>8</v>
      </c>
      <c r="C35" s="1" t="s">
        <v>10</v>
      </c>
      <c r="D35" s="1">
        <v>45835</v>
      </c>
      <c r="E35" s="1" t="s">
        <v>10</v>
      </c>
      <c r="F35" s="1">
        <v>45835</v>
      </c>
      <c r="G35" s="1"/>
      <c r="H35" s="1" t="s">
        <v>93</v>
      </c>
      <c r="I35" s="1" t="s">
        <v>149</v>
      </c>
      <c r="J35" s="10">
        <v>44592</v>
      </c>
      <c r="K35" s="11">
        <v>700368</v>
      </c>
      <c r="L35" s="11">
        <v>686361</v>
      </c>
      <c r="M35" s="1" t="s">
        <v>54</v>
      </c>
      <c r="N35" s="1" t="s">
        <v>182</v>
      </c>
      <c r="O35" s="1"/>
      <c r="P35" s="1" t="s">
        <v>182</v>
      </c>
      <c r="Q35" s="1"/>
      <c r="R35" s="1"/>
      <c r="S35" s="1"/>
      <c r="T35" s="1"/>
      <c r="U35" s="1"/>
      <c r="V35" s="1" t="s">
        <v>55</v>
      </c>
      <c r="W35" s="11">
        <v>700368</v>
      </c>
      <c r="X35" s="11">
        <v>0</v>
      </c>
      <c r="Y35" s="11">
        <v>0</v>
      </c>
      <c r="Z35" s="11">
        <v>0</v>
      </c>
      <c r="AA35" s="11">
        <v>0</v>
      </c>
      <c r="AB35" s="1"/>
      <c r="AC35" s="11">
        <v>0</v>
      </c>
      <c r="AD35" s="1"/>
      <c r="AE35" s="11">
        <v>700368</v>
      </c>
      <c r="AF35" s="11">
        <v>0</v>
      </c>
      <c r="AG35" s="11"/>
      <c r="AH35" s="11">
        <v>0</v>
      </c>
      <c r="AI35" s="11">
        <v>0</v>
      </c>
      <c r="AJ35" s="11">
        <v>0</v>
      </c>
      <c r="AK35" s="1"/>
      <c r="AL35" s="1"/>
      <c r="AM35" s="1"/>
      <c r="AN35" s="10">
        <v>44607</v>
      </c>
      <c r="AO35" s="1"/>
      <c r="AP35" s="1">
        <v>2</v>
      </c>
      <c r="AQ35" s="1"/>
      <c r="AR35" s="1"/>
      <c r="AS35" s="1">
        <v>1</v>
      </c>
      <c r="AT35" s="1">
        <v>20220228</v>
      </c>
      <c r="AU35" s="1">
        <v>20220221</v>
      </c>
      <c r="AV35" s="1">
        <v>700368</v>
      </c>
      <c r="AW35" s="1">
        <v>0</v>
      </c>
      <c r="AX35" s="1">
        <v>20220823</v>
      </c>
    </row>
    <row r="36" spans="1:50" x14ac:dyDescent="0.25">
      <c r="A36" s="1">
        <v>900169638</v>
      </c>
      <c r="B36" s="1" t="s">
        <v>8</v>
      </c>
      <c r="C36" s="1" t="s">
        <v>10</v>
      </c>
      <c r="D36" s="1">
        <v>45836</v>
      </c>
      <c r="E36" s="1" t="s">
        <v>10</v>
      </c>
      <c r="F36" s="1">
        <v>45836</v>
      </c>
      <c r="G36" s="1"/>
      <c r="H36" s="1" t="s">
        <v>94</v>
      </c>
      <c r="I36" s="1" t="s">
        <v>150</v>
      </c>
      <c r="J36" s="10">
        <v>44592</v>
      </c>
      <c r="K36" s="11">
        <v>11316044</v>
      </c>
      <c r="L36" s="11">
        <v>11089723</v>
      </c>
      <c r="M36" s="1" t="s">
        <v>54</v>
      </c>
      <c r="N36" s="1" t="s">
        <v>182</v>
      </c>
      <c r="O36" s="1"/>
      <c r="P36" s="1" t="s">
        <v>182</v>
      </c>
      <c r="Q36" s="1"/>
      <c r="R36" s="1"/>
      <c r="S36" s="1"/>
      <c r="T36" s="1"/>
      <c r="U36" s="1"/>
      <c r="V36" s="1" t="s">
        <v>55</v>
      </c>
      <c r="W36" s="11">
        <v>11316044</v>
      </c>
      <c r="X36" s="11">
        <v>0</v>
      </c>
      <c r="Y36" s="11">
        <v>0</v>
      </c>
      <c r="Z36" s="11">
        <v>0</v>
      </c>
      <c r="AA36" s="11">
        <v>0</v>
      </c>
      <c r="AB36" s="1"/>
      <c r="AC36" s="11">
        <v>0</v>
      </c>
      <c r="AD36" s="1"/>
      <c r="AE36" s="11">
        <v>11316044</v>
      </c>
      <c r="AF36" s="11">
        <v>0</v>
      </c>
      <c r="AG36" s="11"/>
      <c r="AH36" s="11">
        <v>0</v>
      </c>
      <c r="AI36" s="11">
        <v>0</v>
      </c>
      <c r="AJ36" s="11">
        <v>0</v>
      </c>
      <c r="AK36" s="1"/>
      <c r="AL36" s="1"/>
      <c r="AM36" s="1"/>
      <c r="AN36" s="10">
        <v>44607</v>
      </c>
      <c r="AO36" s="1"/>
      <c r="AP36" s="1">
        <v>2</v>
      </c>
      <c r="AQ36" s="1"/>
      <c r="AR36" s="1"/>
      <c r="AS36" s="1">
        <v>1</v>
      </c>
      <c r="AT36" s="1">
        <v>20220228</v>
      </c>
      <c r="AU36" s="1">
        <v>20220221</v>
      </c>
      <c r="AV36" s="1">
        <v>11316044</v>
      </c>
      <c r="AW36" s="1">
        <v>0</v>
      </c>
      <c r="AX36" s="1">
        <v>20220823</v>
      </c>
    </row>
    <row r="37" spans="1:50" x14ac:dyDescent="0.25">
      <c r="A37" s="1">
        <v>900169638</v>
      </c>
      <c r="B37" s="1" t="s">
        <v>8</v>
      </c>
      <c r="C37" s="1" t="s">
        <v>10</v>
      </c>
      <c r="D37" s="1">
        <v>48135</v>
      </c>
      <c r="E37" s="1" t="s">
        <v>10</v>
      </c>
      <c r="F37" s="1">
        <v>48135</v>
      </c>
      <c r="G37" s="1"/>
      <c r="H37" s="1" t="s">
        <v>95</v>
      </c>
      <c r="I37" s="1" t="s">
        <v>151</v>
      </c>
      <c r="J37" s="10">
        <v>44620</v>
      </c>
      <c r="K37" s="11">
        <v>816350</v>
      </c>
      <c r="L37" s="11">
        <v>800023</v>
      </c>
      <c r="M37" s="1" t="s">
        <v>54</v>
      </c>
      <c r="N37" s="1" t="s">
        <v>182</v>
      </c>
      <c r="O37" s="1"/>
      <c r="P37" s="1" t="s">
        <v>182</v>
      </c>
      <c r="Q37" s="1"/>
      <c r="R37" s="1"/>
      <c r="S37" s="1"/>
      <c r="T37" s="1"/>
      <c r="U37" s="1"/>
      <c r="V37" s="1" t="s">
        <v>55</v>
      </c>
      <c r="W37" s="11">
        <v>816350</v>
      </c>
      <c r="X37" s="11">
        <v>0</v>
      </c>
      <c r="Y37" s="11">
        <v>0</v>
      </c>
      <c r="Z37" s="11">
        <v>0</v>
      </c>
      <c r="AA37" s="11">
        <v>0</v>
      </c>
      <c r="AB37" s="1"/>
      <c r="AC37" s="11">
        <v>0</v>
      </c>
      <c r="AD37" s="1"/>
      <c r="AE37" s="11">
        <v>816350</v>
      </c>
      <c r="AF37" s="11">
        <v>0</v>
      </c>
      <c r="AG37" s="11"/>
      <c r="AH37" s="11">
        <v>0</v>
      </c>
      <c r="AI37" s="11">
        <v>0</v>
      </c>
      <c r="AJ37" s="11">
        <v>0</v>
      </c>
      <c r="AK37" s="1"/>
      <c r="AL37" s="1"/>
      <c r="AM37" s="1"/>
      <c r="AN37" s="10">
        <v>44635</v>
      </c>
      <c r="AO37" s="1"/>
      <c r="AP37" s="1">
        <v>2</v>
      </c>
      <c r="AQ37" s="1"/>
      <c r="AR37" s="1"/>
      <c r="AS37" s="1">
        <v>1</v>
      </c>
      <c r="AT37" s="1">
        <v>20220330</v>
      </c>
      <c r="AU37" s="1">
        <v>20220323</v>
      </c>
      <c r="AV37" s="1">
        <v>816350</v>
      </c>
      <c r="AW37" s="1">
        <v>0</v>
      </c>
      <c r="AX37" s="1">
        <v>20220823</v>
      </c>
    </row>
    <row r="38" spans="1:50" x14ac:dyDescent="0.25">
      <c r="A38" s="1">
        <v>900169638</v>
      </c>
      <c r="B38" s="1" t="s">
        <v>8</v>
      </c>
      <c r="C38" s="1" t="s">
        <v>10</v>
      </c>
      <c r="D38" s="1">
        <v>48136</v>
      </c>
      <c r="E38" s="1" t="s">
        <v>10</v>
      </c>
      <c r="F38" s="1">
        <v>48136</v>
      </c>
      <c r="G38" s="1"/>
      <c r="H38" s="1" t="s">
        <v>96</v>
      </c>
      <c r="I38" s="1" t="s">
        <v>152</v>
      </c>
      <c r="J38" s="10">
        <v>44620</v>
      </c>
      <c r="K38" s="11">
        <v>640458</v>
      </c>
      <c r="L38" s="11">
        <v>627649</v>
      </c>
      <c r="M38" s="1" t="s">
        <v>54</v>
      </c>
      <c r="N38" s="1" t="s">
        <v>182</v>
      </c>
      <c r="O38" s="1"/>
      <c r="P38" s="1" t="s">
        <v>182</v>
      </c>
      <c r="Q38" s="1"/>
      <c r="R38" s="1"/>
      <c r="S38" s="1"/>
      <c r="T38" s="1"/>
      <c r="U38" s="1"/>
      <c r="V38" s="1" t="s">
        <v>55</v>
      </c>
      <c r="W38" s="11">
        <v>640458</v>
      </c>
      <c r="X38" s="11">
        <v>0</v>
      </c>
      <c r="Y38" s="11">
        <v>0</v>
      </c>
      <c r="Z38" s="11">
        <v>0</v>
      </c>
      <c r="AA38" s="11">
        <v>0</v>
      </c>
      <c r="AB38" s="1"/>
      <c r="AC38" s="11">
        <v>0</v>
      </c>
      <c r="AD38" s="1"/>
      <c r="AE38" s="11">
        <v>640458</v>
      </c>
      <c r="AF38" s="11">
        <v>0</v>
      </c>
      <c r="AG38" s="11"/>
      <c r="AH38" s="11">
        <v>0</v>
      </c>
      <c r="AI38" s="11">
        <v>0</v>
      </c>
      <c r="AJ38" s="11">
        <v>0</v>
      </c>
      <c r="AK38" s="1"/>
      <c r="AL38" s="1"/>
      <c r="AM38" s="1"/>
      <c r="AN38" s="10">
        <v>44635</v>
      </c>
      <c r="AO38" s="1"/>
      <c r="AP38" s="1">
        <v>2</v>
      </c>
      <c r="AQ38" s="1"/>
      <c r="AR38" s="1"/>
      <c r="AS38" s="1">
        <v>1</v>
      </c>
      <c r="AT38" s="1">
        <v>20220330</v>
      </c>
      <c r="AU38" s="1">
        <v>20220323</v>
      </c>
      <c r="AV38" s="1">
        <v>640458</v>
      </c>
      <c r="AW38" s="1">
        <v>0</v>
      </c>
      <c r="AX38" s="1">
        <v>20220823</v>
      </c>
    </row>
    <row r="39" spans="1:50" x14ac:dyDescent="0.25">
      <c r="A39" s="1">
        <v>900169638</v>
      </c>
      <c r="B39" s="1" t="s">
        <v>8</v>
      </c>
      <c r="C39" s="1" t="s">
        <v>10</v>
      </c>
      <c r="D39" s="1">
        <v>48138</v>
      </c>
      <c r="E39" s="1" t="s">
        <v>10</v>
      </c>
      <c r="F39" s="1">
        <v>48138</v>
      </c>
      <c r="G39" s="1"/>
      <c r="H39" s="1" t="s">
        <v>97</v>
      </c>
      <c r="I39" s="1" t="s">
        <v>153</v>
      </c>
      <c r="J39" s="10">
        <v>44620</v>
      </c>
      <c r="K39" s="11">
        <v>908240</v>
      </c>
      <c r="L39" s="11">
        <v>890075</v>
      </c>
      <c r="M39" s="1" t="s">
        <v>54</v>
      </c>
      <c r="N39" s="1" t="s">
        <v>182</v>
      </c>
      <c r="O39" s="1"/>
      <c r="P39" s="1" t="s">
        <v>182</v>
      </c>
      <c r="Q39" s="1"/>
      <c r="R39" s="1"/>
      <c r="S39" s="1"/>
      <c r="T39" s="1"/>
      <c r="U39" s="1"/>
      <c r="V39" s="1" t="s">
        <v>55</v>
      </c>
      <c r="W39" s="11">
        <v>908240</v>
      </c>
      <c r="X39" s="11">
        <v>0</v>
      </c>
      <c r="Y39" s="11">
        <v>0</v>
      </c>
      <c r="Z39" s="11">
        <v>0</v>
      </c>
      <c r="AA39" s="11">
        <v>0</v>
      </c>
      <c r="AB39" s="1"/>
      <c r="AC39" s="11">
        <v>0</v>
      </c>
      <c r="AD39" s="1"/>
      <c r="AE39" s="11">
        <v>908240</v>
      </c>
      <c r="AF39" s="11">
        <v>0</v>
      </c>
      <c r="AG39" s="11"/>
      <c r="AH39" s="11">
        <v>0</v>
      </c>
      <c r="AI39" s="11">
        <v>0</v>
      </c>
      <c r="AJ39" s="11">
        <v>0</v>
      </c>
      <c r="AK39" s="1"/>
      <c r="AL39" s="1"/>
      <c r="AM39" s="1"/>
      <c r="AN39" s="10">
        <v>44635</v>
      </c>
      <c r="AO39" s="1"/>
      <c r="AP39" s="1">
        <v>2</v>
      </c>
      <c r="AQ39" s="1"/>
      <c r="AR39" s="1"/>
      <c r="AS39" s="1">
        <v>1</v>
      </c>
      <c r="AT39" s="1">
        <v>20220330</v>
      </c>
      <c r="AU39" s="1">
        <v>20220323</v>
      </c>
      <c r="AV39" s="1">
        <v>908240</v>
      </c>
      <c r="AW39" s="1">
        <v>0</v>
      </c>
      <c r="AX39" s="1">
        <v>20220823</v>
      </c>
    </row>
    <row r="40" spans="1:50" x14ac:dyDescent="0.25">
      <c r="A40" s="1">
        <v>900169638</v>
      </c>
      <c r="B40" s="1" t="s">
        <v>8</v>
      </c>
      <c r="C40" s="1" t="s">
        <v>10</v>
      </c>
      <c r="D40" s="1">
        <v>48139</v>
      </c>
      <c r="E40" s="1" t="s">
        <v>10</v>
      </c>
      <c r="F40" s="1">
        <v>48139</v>
      </c>
      <c r="G40" s="1"/>
      <c r="H40" s="1" t="s">
        <v>98</v>
      </c>
      <c r="I40" s="1" t="s">
        <v>154</v>
      </c>
      <c r="J40" s="10">
        <v>44620</v>
      </c>
      <c r="K40" s="11">
        <v>10968090</v>
      </c>
      <c r="L40" s="11">
        <v>10748728</v>
      </c>
      <c r="M40" s="1" t="s">
        <v>54</v>
      </c>
      <c r="N40" s="1" t="s">
        <v>182</v>
      </c>
      <c r="O40" s="1"/>
      <c r="P40" s="1" t="s">
        <v>182</v>
      </c>
      <c r="Q40" s="1"/>
      <c r="R40" s="1"/>
      <c r="S40" s="1"/>
      <c r="T40" s="1"/>
      <c r="U40" s="1"/>
      <c r="V40" s="1" t="s">
        <v>55</v>
      </c>
      <c r="W40" s="11">
        <v>10968090</v>
      </c>
      <c r="X40" s="11">
        <v>0</v>
      </c>
      <c r="Y40" s="11">
        <v>0</v>
      </c>
      <c r="Z40" s="11">
        <v>0</v>
      </c>
      <c r="AA40" s="11">
        <v>0</v>
      </c>
      <c r="AB40" s="1"/>
      <c r="AC40" s="11">
        <v>0</v>
      </c>
      <c r="AD40" s="1"/>
      <c r="AE40" s="11">
        <v>10968090</v>
      </c>
      <c r="AF40" s="11">
        <v>0</v>
      </c>
      <c r="AG40" s="11"/>
      <c r="AH40" s="11">
        <v>0</v>
      </c>
      <c r="AI40" s="11">
        <v>0</v>
      </c>
      <c r="AJ40" s="11">
        <v>0</v>
      </c>
      <c r="AK40" s="1"/>
      <c r="AL40" s="1"/>
      <c r="AM40" s="1"/>
      <c r="AN40" s="10">
        <v>44635</v>
      </c>
      <c r="AO40" s="1"/>
      <c r="AP40" s="1">
        <v>2</v>
      </c>
      <c r="AQ40" s="1"/>
      <c r="AR40" s="1"/>
      <c r="AS40" s="1">
        <v>1</v>
      </c>
      <c r="AT40" s="1">
        <v>20220330</v>
      </c>
      <c r="AU40" s="1">
        <v>20220323</v>
      </c>
      <c r="AV40" s="1">
        <v>10968090</v>
      </c>
      <c r="AW40" s="1">
        <v>0</v>
      </c>
      <c r="AX40" s="1">
        <v>20220823</v>
      </c>
    </row>
    <row r="41" spans="1:50" x14ac:dyDescent="0.25">
      <c r="A41" s="1">
        <v>900169638</v>
      </c>
      <c r="B41" s="1" t="s">
        <v>8</v>
      </c>
      <c r="C41" s="1" t="s">
        <v>10</v>
      </c>
      <c r="D41" s="1">
        <v>48140</v>
      </c>
      <c r="E41" s="1" t="s">
        <v>10</v>
      </c>
      <c r="F41" s="1">
        <v>48140</v>
      </c>
      <c r="G41" s="1"/>
      <c r="H41" s="1" t="s">
        <v>99</v>
      </c>
      <c r="I41" s="1" t="s">
        <v>155</v>
      </c>
      <c r="J41" s="10">
        <v>44620</v>
      </c>
      <c r="K41" s="11">
        <v>766034</v>
      </c>
      <c r="L41" s="11">
        <v>750713</v>
      </c>
      <c r="M41" s="1" t="s">
        <v>54</v>
      </c>
      <c r="N41" s="1" t="s">
        <v>182</v>
      </c>
      <c r="O41" s="1"/>
      <c r="P41" s="1" t="s">
        <v>182</v>
      </c>
      <c r="Q41" s="1"/>
      <c r="R41" s="1"/>
      <c r="S41" s="1"/>
      <c r="T41" s="1"/>
      <c r="U41" s="1"/>
      <c r="V41" s="1" t="s">
        <v>55</v>
      </c>
      <c r="W41" s="11">
        <v>766034</v>
      </c>
      <c r="X41" s="11">
        <v>0</v>
      </c>
      <c r="Y41" s="11">
        <v>0</v>
      </c>
      <c r="Z41" s="11">
        <v>0</v>
      </c>
      <c r="AA41" s="11">
        <v>0</v>
      </c>
      <c r="AB41" s="1"/>
      <c r="AC41" s="11">
        <v>0</v>
      </c>
      <c r="AD41" s="1"/>
      <c r="AE41" s="11">
        <v>766034</v>
      </c>
      <c r="AF41" s="11">
        <v>0</v>
      </c>
      <c r="AG41" s="11"/>
      <c r="AH41" s="11">
        <v>0</v>
      </c>
      <c r="AI41" s="11">
        <v>0</v>
      </c>
      <c r="AJ41" s="11">
        <v>0</v>
      </c>
      <c r="AK41" s="1"/>
      <c r="AL41" s="1"/>
      <c r="AM41" s="1"/>
      <c r="AN41" s="10">
        <v>44635</v>
      </c>
      <c r="AO41" s="1"/>
      <c r="AP41" s="1">
        <v>2</v>
      </c>
      <c r="AQ41" s="1"/>
      <c r="AR41" s="1"/>
      <c r="AS41" s="1">
        <v>1</v>
      </c>
      <c r="AT41" s="1">
        <v>20220330</v>
      </c>
      <c r="AU41" s="1">
        <v>20220323</v>
      </c>
      <c r="AV41" s="1">
        <v>766034</v>
      </c>
      <c r="AW41" s="1">
        <v>0</v>
      </c>
      <c r="AX41" s="1">
        <v>20220823</v>
      </c>
    </row>
    <row r="42" spans="1:50" x14ac:dyDescent="0.25">
      <c r="A42" s="1">
        <v>900169638</v>
      </c>
      <c r="B42" s="1" t="s">
        <v>8</v>
      </c>
      <c r="C42" s="1" t="s">
        <v>10</v>
      </c>
      <c r="D42" s="1">
        <v>50997</v>
      </c>
      <c r="E42" s="1" t="s">
        <v>10</v>
      </c>
      <c r="F42" s="1">
        <v>50997</v>
      </c>
      <c r="G42" s="1"/>
      <c r="H42" s="1" t="s">
        <v>100</v>
      </c>
      <c r="I42" s="1" t="s">
        <v>156</v>
      </c>
      <c r="J42" s="10">
        <v>44651</v>
      </c>
      <c r="K42" s="11">
        <v>791192</v>
      </c>
      <c r="L42" s="11">
        <v>775368</v>
      </c>
      <c r="M42" s="1" t="s">
        <v>54</v>
      </c>
      <c r="N42" s="1" t="s">
        <v>182</v>
      </c>
      <c r="O42" s="1"/>
      <c r="P42" s="1" t="s">
        <v>182</v>
      </c>
      <c r="Q42" s="1"/>
      <c r="R42" s="1"/>
      <c r="S42" s="1"/>
      <c r="T42" s="1"/>
      <c r="U42" s="1"/>
      <c r="V42" s="1" t="s">
        <v>55</v>
      </c>
      <c r="W42" s="11">
        <v>791192</v>
      </c>
      <c r="X42" s="11">
        <v>0</v>
      </c>
      <c r="Y42" s="11">
        <v>0</v>
      </c>
      <c r="Z42" s="11">
        <v>0</v>
      </c>
      <c r="AA42" s="11">
        <v>0</v>
      </c>
      <c r="AB42" s="1"/>
      <c r="AC42" s="11">
        <v>0</v>
      </c>
      <c r="AD42" s="1"/>
      <c r="AE42" s="11">
        <v>791192</v>
      </c>
      <c r="AF42" s="11">
        <v>0</v>
      </c>
      <c r="AG42" s="11"/>
      <c r="AH42" s="11">
        <v>0</v>
      </c>
      <c r="AI42" s="11">
        <v>0</v>
      </c>
      <c r="AJ42" s="11">
        <v>0</v>
      </c>
      <c r="AK42" s="1"/>
      <c r="AL42" s="1"/>
      <c r="AM42" s="1"/>
      <c r="AN42" s="10">
        <v>44666</v>
      </c>
      <c r="AO42" s="1"/>
      <c r="AP42" s="1">
        <v>2</v>
      </c>
      <c r="AQ42" s="1"/>
      <c r="AR42" s="1"/>
      <c r="AS42" s="1">
        <v>1</v>
      </c>
      <c r="AT42" s="1">
        <v>20220430</v>
      </c>
      <c r="AU42" s="1">
        <v>20220416</v>
      </c>
      <c r="AV42" s="1">
        <v>791192</v>
      </c>
      <c r="AW42" s="1">
        <v>0</v>
      </c>
      <c r="AX42" s="1">
        <v>20220823</v>
      </c>
    </row>
    <row r="43" spans="1:50" x14ac:dyDescent="0.25">
      <c r="A43" s="1">
        <v>900169638</v>
      </c>
      <c r="B43" s="1" t="s">
        <v>8</v>
      </c>
      <c r="C43" s="1" t="s">
        <v>10</v>
      </c>
      <c r="D43" s="1">
        <v>50998</v>
      </c>
      <c r="E43" s="1" t="s">
        <v>10</v>
      </c>
      <c r="F43" s="1">
        <v>50998</v>
      </c>
      <c r="G43" s="1"/>
      <c r="H43" s="1" t="s">
        <v>101</v>
      </c>
      <c r="I43" s="1" t="s">
        <v>157</v>
      </c>
      <c r="J43" s="10">
        <v>44651</v>
      </c>
      <c r="K43" s="11">
        <v>1515332</v>
      </c>
      <c r="L43" s="11">
        <v>1485025</v>
      </c>
      <c r="M43" s="1" t="s">
        <v>54</v>
      </c>
      <c r="N43" s="1" t="s">
        <v>182</v>
      </c>
      <c r="O43" s="1"/>
      <c r="P43" s="1" t="s">
        <v>182</v>
      </c>
      <c r="Q43" s="1"/>
      <c r="R43" s="1"/>
      <c r="S43" s="1"/>
      <c r="T43" s="1"/>
      <c r="U43" s="1"/>
      <c r="V43" s="1" t="s">
        <v>55</v>
      </c>
      <c r="W43" s="11">
        <v>1515332</v>
      </c>
      <c r="X43" s="11">
        <v>0</v>
      </c>
      <c r="Y43" s="11">
        <v>0</v>
      </c>
      <c r="Z43" s="11">
        <v>0</v>
      </c>
      <c r="AA43" s="11">
        <v>0</v>
      </c>
      <c r="AB43" s="1"/>
      <c r="AC43" s="11">
        <v>0</v>
      </c>
      <c r="AD43" s="1"/>
      <c r="AE43" s="11">
        <v>1515332</v>
      </c>
      <c r="AF43" s="11">
        <v>0</v>
      </c>
      <c r="AG43" s="11"/>
      <c r="AH43" s="11">
        <v>0</v>
      </c>
      <c r="AI43" s="11">
        <v>0</v>
      </c>
      <c r="AJ43" s="11">
        <v>0</v>
      </c>
      <c r="AK43" s="1"/>
      <c r="AL43" s="1"/>
      <c r="AM43" s="1"/>
      <c r="AN43" s="10">
        <v>44666</v>
      </c>
      <c r="AO43" s="1"/>
      <c r="AP43" s="1">
        <v>2</v>
      </c>
      <c r="AQ43" s="1"/>
      <c r="AR43" s="1"/>
      <c r="AS43" s="1">
        <v>1</v>
      </c>
      <c r="AT43" s="1">
        <v>20220430</v>
      </c>
      <c r="AU43" s="1">
        <v>20220416</v>
      </c>
      <c r="AV43" s="1">
        <v>1515332</v>
      </c>
      <c r="AW43" s="1">
        <v>0</v>
      </c>
      <c r="AX43" s="1">
        <v>20220823</v>
      </c>
    </row>
    <row r="44" spans="1:50" x14ac:dyDescent="0.25">
      <c r="A44" s="1">
        <v>900169638</v>
      </c>
      <c r="B44" s="1" t="s">
        <v>8</v>
      </c>
      <c r="C44" s="1" t="s">
        <v>10</v>
      </c>
      <c r="D44" s="1">
        <v>51000</v>
      </c>
      <c r="E44" s="1" t="s">
        <v>10</v>
      </c>
      <c r="F44" s="1">
        <v>51000</v>
      </c>
      <c r="G44" s="1"/>
      <c r="H44" s="1" t="s">
        <v>102</v>
      </c>
      <c r="I44" s="1" t="s">
        <v>158</v>
      </c>
      <c r="J44" s="10">
        <v>44651</v>
      </c>
      <c r="K44" s="11">
        <v>1129330</v>
      </c>
      <c r="L44" s="11">
        <v>1106743</v>
      </c>
      <c r="M44" s="1" t="s">
        <v>54</v>
      </c>
      <c r="N44" s="1" t="s">
        <v>182</v>
      </c>
      <c r="O44" s="1"/>
      <c r="P44" s="1" t="s">
        <v>182</v>
      </c>
      <c r="Q44" s="1"/>
      <c r="R44" s="1"/>
      <c r="S44" s="1"/>
      <c r="T44" s="1"/>
      <c r="U44" s="1"/>
      <c r="V44" s="1" t="s">
        <v>55</v>
      </c>
      <c r="W44" s="11">
        <v>1129330</v>
      </c>
      <c r="X44" s="11">
        <v>0</v>
      </c>
      <c r="Y44" s="11">
        <v>0</v>
      </c>
      <c r="Z44" s="11">
        <v>0</v>
      </c>
      <c r="AA44" s="11">
        <v>0</v>
      </c>
      <c r="AB44" s="1"/>
      <c r="AC44" s="11">
        <v>0</v>
      </c>
      <c r="AD44" s="1"/>
      <c r="AE44" s="11">
        <v>1129330</v>
      </c>
      <c r="AF44" s="11">
        <v>0</v>
      </c>
      <c r="AG44" s="11"/>
      <c r="AH44" s="11">
        <v>0</v>
      </c>
      <c r="AI44" s="11">
        <v>0</v>
      </c>
      <c r="AJ44" s="11">
        <v>0</v>
      </c>
      <c r="AK44" s="1"/>
      <c r="AL44" s="1"/>
      <c r="AM44" s="1"/>
      <c r="AN44" s="10">
        <v>44666</v>
      </c>
      <c r="AO44" s="1"/>
      <c r="AP44" s="1">
        <v>2</v>
      </c>
      <c r="AQ44" s="1"/>
      <c r="AR44" s="1"/>
      <c r="AS44" s="1">
        <v>1</v>
      </c>
      <c r="AT44" s="1">
        <v>20220430</v>
      </c>
      <c r="AU44" s="1">
        <v>20220416</v>
      </c>
      <c r="AV44" s="1">
        <v>1129330</v>
      </c>
      <c r="AW44" s="1">
        <v>0</v>
      </c>
      <c r="AX44" s="1">
        <v>20220823</v>
      </c>
    </row>
    <row r="45" spans="1:50" x14ac:dyDescent="0.25">
      <c r="A45" s="1">
        <v>900169638</v>
      </c>
      <c r="B45" s="1" t="s">
        <v>8</v>
      </c>
      <c r="C45" s="1" t="s">
        <v>10</v>
      </c>
      <c r="D45" s="1">
        <v>51002</v>
      </c>
      <c r="E45" s="1" t="s">
        <v>10</v>
      </c>
      <c r="F45" s="1">
        <v>51002</v>
      </c>
      <c r="G45" s="1"/>
      <c r="H45" s="1" t="s">
        <v>103</v>
      </c>
      <c r="I45" s="1" t="s">
        <v>159</v>
      </c>
      <c r="J45" s="10">
        <v>44651</v>
      </c>
      <c r="K45" s="11">
        <v>879564</v>
      </c>
      <c r="L45" s="11">
        <v>861973</v>
      </c>
      <c r="M45" s="1" t="s">
        <v>54</v>
      </c>
      <c r="N45" s="1" t="s">
        <v>182</v>
      </c>
      <c r="O45" s="1"/>
      <c r="P45" s="1" t="s">
        <v>182</v>
      </c>
      <c r="Q45" s="1"/>
      <c r="R45" s="1"/>
      <c r="S45" s="1"/>
      <c r="T45" s="1"/>
      <c r="U45" s="1"/>
      <c r="V45" s="1" t="s">
        <v>55</v>
      </c>
      <c r="W45" s="11">
        <v>879564</v>
      </c>
      <c r="X45" s="11">
        <v>0</v>
      </c>
      <c r="Y45" s="11">
        <v>0</v>
      </c>
      <c r="Z45" s="11">
        <v>0</v>
      </c>
      <c r="AA45" s="11">
        <v>0</v>
      </c>
      <c r="AB45" s="1"/>
      <c r="AC45" s="11">
        <v>0</v>
      </c>
      <c r="AD45" s="1"/>
      <c r="AE45" s="11">
        <v>879564</v>
      </c>
      <c r="AF45" s="11">
        <v>0</v>
      </c>
      <c r="AG45" s="11"/>
      <c r="AH45" s="11">
        <v>0</v>
      </c>
      <c r="AI45" s="11">
        <v>0</v>
      </c>
      <c r="AJ45" s="11">
        <v>0</v>
      </c>
      <c r="AK45" s="1"/>
      <c r="AL45" s="1"/>
      <c r="AM45" s="1"/>
      <c r="AN45" s="10">
        <v>44666</v>
      </c>
      <c r="AO45" s="1"/>
      <c r="AP45" s="1">
        <v>2</v>
      </c>
      <c r="AQ45" s="1"/>
      <c r="AR45" s="1"/>
      <c r="AS45" s="1">
        <v>1</v>
      </c>
      <c r="AT45" s="1">
        <v>20220430</v>
      </c>
      <c r="AU45" s="1">
        <v>20220416</v>
      </c>
      <c r="AV45" s="1">
        <v>879564</v>
      </c>
      <c r="AW45" s="1">
        <v>0</v>
      </c>
      <c r="AX45" s="1">
        <v>20220823</v>
      </c>
    </row>
    <row r="46" spans="1:50" x14ac:dyDescent="0.25">
      <c r="A46" s="1">
        <v>900169638</v>
      </c>
      <c r="B46" s="1" t="s">
        <v>8</v>
      </c>
      <c r="C46" s="1" t="s">
        <v>10</v>
      </c>
      <c r="D46" s="1">
        <v>51004</v>
      </c>
      <c r="E46" s="1" t="s">
        <v>10</v>
      </c>
      <c r="F46" s="1">
        <v>51004</v>
      </c>
      <c r="G46" s="1"/>
      <c r="H46" s="1" t="s">
        <v>104</v>
      </c>
      <c r="I46" s="1" t="s">
        <v>160</v>
      </c>
      <c r="J46" s="10">
        <v>44651</v>
      </c>
      <c r="K46" s="11">
        <v>5590772</v>
      </c>
      <c r="L46" s="11">
        <v>5478957</v>
      </c>
      <c r="M46" s="1" t="s">
        <v>54</v>
      </c>
      <c r="N46" s="1" t="s">
        <v>182</v>
      </c>
      <c r="O46" s="1"/>
      <c r="P46" s="1" t="s">
        <v>182</v>
      </c>
      <c r="Q46" s="1"/>
      <c r="R46" s="1"/>
      <c r="S46" s="1"/>
      <c r="T46" s="1"/>
      <c r="U46" s="1"/>
      <c r="V46" s="1" t="s">
        <v>55</v>
      </c>
      <c r="W46" s="11">
        <v>5590772</v>
      </c>
      <c r="X46" s="11">
        <v>0</v>
      </c>
      <c r="Y46" s="11">
        <v>0</v>
      </c>
      <c r="Z46" s="11">
        <v>0</v>
      </c>
      <c r="AA46" s="11">
        <v>0</v>
      </c>
      <c r="AB46" s="1"/>
      <c r="AC46" s="11">
        <v>0</v>
      </c>
      <c r="AD46" s="1"/>
      <c r="AE46" s="11">
        <v>5590772</v>
      </c>
      <c r="AF46" s="11">
        <v>0</v>
      </c>
      <c r="AG46" s="11"/>
      <c r="AH46" s="11">
        <v>0</v>
      </c>
      <c r="AI46" s="11">
        <v>0</v>
      </c>
      <c r="AJ46" s="11">
        <v>0</v>
      </c>
      <c r="AK46" s="1"/>
      <c r="AL46" s="1"/>
      <c r="AM46" s="1"/>
      <c r="AN46" s="10">
        <v>44666</v>
      </c>
      <c r="AO46" s="1"/>
      <c r="AP46" s="1">
        <v>2</v>
      </c>
      <c r="AQ46" s="1"/>
      <c r="AR46" s="1"/>
      <c r="AS46" s="1">
        <v>1</v>
      </c>
      <c r="AT46" s="1">
        <v>20220430</v>
      </c>
      <c r="AU46" s="1">
        <v>20220416</v>
      </c>
      <c r="AV46" s="1">
        <v>5590772</v>
      </c>
      <c r="AW46" s="1">
        <v>0</v>
      </c>
      <c r="AX46" s="1">
        <v>20220823</v>
      </c>
    </row>
    <row r="47" spans="1:50" x14ac:dyDescent="0.25">
      <c r="A47" s="1">
        <v>900169638</v>
      </c>
      <c r="B47" s="1" t="s">
        <v>8</v>
      </c>
      <c r="C47" s="1" t="s">
        <v>10</v>
      </c>
      <c r="D47" s="1">
        <v>51488</v>
      </c>
      <c r="E47" s="1" t="s">
        <v>10</v>
      </c>
      <c r="F47" s="1">
        <v>51488</v>
      </c>
      <c r="G47" s="1"/>
      <c r="H47" s="1" t="s">
        <v>105</v>
      </c>
      <c r="I47" s="1" t="s">
        <v>161</v>
      </c>
      <c r="J47" s="10">
        <v>44651</v>
      </c>
      <c r="K47" s="11">
        <v>6060624</v>
      </c>
      <c r="L47" s="11">
        <v>5939412</v>
      </c>
      <c r="M47" s="1" t="s">
        <v>54</v>
      </c>
      <c r="N47" s="1" t="s">
        <v>182</v>
      </c>
      <c r="O47" s="1"/>
      <c r="P47" s="1" t="s">
        <v>182</v>
      </c>
      <c r="Q47" s="1"/>
      <c r="R47" s="1"/>
      <c r="S47" s="1"/>
      <c r="T47" s="1"/>
      <c r="U47" s="1"/>
      <c r="V47" s="1" t="s">
        <v>55</v>
      </c>
      <c r="W47" s="11">
        <v>6060624</v>
      </c>
      <c r="X47" s="11">
        <v>0</v>
      </c>
      <c r="Y47" s="11">
        <v>0</v>
      </c>
      <c r="Z47" s="11">
        <v>0</v>
      </c>
      <c r="AA47" s="11">
        <v>0</v>
      </c>
      <c r="AB47" s="1"/>
      <c r="AC47" s="11">
        <v>0</v>
      </c>
      <c r="AD47" s="1"/>
      <c r="AE47" s="11">
        <v>6060624</v>
      </c>
      <c r="AF47" s="11">
        <v>0</v>
      </c>
      <c r="AG47" s="11"/>
      <c r="AH47" s="11">
        <v>0</v>
      </c>
      <c r="AI47" s="11">
        <v>0</v>
      </c>
      <c r="AJ47" s="11">
        <v>0</v>
      </c>
      <c r="AK47" s="1"/>
      <c r="AL47" s="1"/>
      <c r="AM47" s="1"/>
      <c r="AN47" s="10">
        <v>44666</v>
      </c>
      <c r="AO47" s="1"/>
      <c r="AP47" s="1">
        <v>2</v>
      </c>
      <c r="AQ47" s="1"/>
      <c r="AR47" s="1"/>
      <c r="AS47" s="1">
        <v>1</v>
      </c>
      <c r="AT47" s="1">
        <v>20220430</v>
      </c>
      <c r="AU47" s="1">
        <v>20220416</v>
      </c>
      <c r="AV47" s="1">
        <v>6060624</v>
      </c>
      <c r="AW47" s="1">
        <v>0</v>
      </c>
      <c r="AX47" s="1">
        <v>20220823</v>
      </c>
    </row>
    <row r="48" spans="1:50" x14ac:dyDescent="0.25">
      <c r="A48" s="1">
        <v>900169638</v>
      </c>
      <c r="B48" s="1" t="s">
        <v>8</v>
      </c>
      <c r="C48" s="1" t="s">
        <v>10</v>
      </c>
      <c r="D48" s="1">
        <v>53766</v>
      </c>
      <c r="E48" s="1" t="s">
        <v>10</v>
      </c>
      <c r="F48" s="1">
        <v>53766</v>
      </c>
      <c r="G48" s="1"/>
      <c r="H48" s="1" t="s">
        <v>106</v>
      </c>
      <c r="I48" s="1" t="s">
        <v>162</v>
      </c>
      <c r="J48" s="10">
        <v>44681</v>
      </c>
      <c r="K48" s="11">
        <v>1356390</v>
      </c>
      <c r="L48" s="11">
        <v>1329262</v>
      </c>
      <c r="M48" s="1" t="s">
        <v>54</v>
      </c>
      <c r="N48" s="1" t="s">
        <v>182</v>
      </c>
      <c r="O48" s="1"/>
      <c r="P48" s="1" t="s">
        <v>182</v>
      </c>
      <c r="Q48" s="1"/>
      <c r="R48" s="1"/>
      <c r="S48" s="1"/>
      <c r="T48" s="1"/>
      <c r="U48" s="1"/>
      <c r="V48" s="1" t="s">
        <v>55</v>
      </c>
      <c r="W48" s="11">
        <v>1356390</v>
      </c>
      <c r="X48" s="11">
        <v>0</v>
      </c>
      <c r="Y48" s="11">
        <v>0</v>
      </c>
      <c r="Z48" s="11">
        <v>0</v>
      </c>
      <c r="AA48" s="11">
        <v>0</v>
      </c>
      <c r="AB48" s="1"/>
      <c r="AC48" s="11">
        <v>0</v>
      </c>
      <c r="AD48" s="1"/>
      <c r="AE48" s="11">
        <v>1356390</v>
      </c>
      <c r="AF48" s="11">
        <v>0</v>
      </c>
      <c r="AG48" s="11"/>
      <c r="AH48" s="11">
        <v>0</v>
      </c>
      <c r="AI48" s="11">
        <v>0</v>
      </c>
      <c r="AJ48" s="11">
        <v>0</v>
      </c>
      <c r="AK48" s="1"/>
      <c r="AL48" s="1"/>
      <c r="AM48" s="1"/>
      <c r="AN48" s="10">
        <v>44696</v>
      </c>
      <c r="AO48" s="1"/>
      <c r="AP48" s="1">
        <v>2</v>
      </c>
      <c r="AQ48" s="1"/>
      <c r="AR48" s="1"/>
      <c r="AS48" s="1">
        <v>2</v>
      </c>
      <c r="AT48" s="1">
        <v>20220730</v>
      </c>
      <c r="AU48" s="1">
        <v>20220715</v>
      </c>
      <c r="AV48" s="1">
        <v>1356390</v>
      </c>
      <c r="AW48" s="1">
        <v>0</v>
      </c>
      <c r="AX48" s="1">
        <v>20220823</v>
      </c>
    </row>
    <row r="49" spans="1:50" x14ac:dyDescent="0.25">
      <c r="A49" s="1">
        <v>900169638</v>
      </c>
      <c r="B49" s="1" t="s">
        <v>8</v>
      </c>
      <c r="C49" s="1" t="s">
        <v>10</v>
      </c>
      <c r="D49" s="1">
        <v>53768</v>
      </c>
      <c r="E49" s="1" t="s">
        <v>10</v>
      </c>
      <c r="F49" s="1">
        <v>53768</v>
      </c>
      <c r="G49" s="1"/>
      <c r="H49" s="1" t="s">
        <v>107</v>
      </c>
      <c r="I49" s="1" t="s">
        <v>163</v>
      </c>
      <c r="J49" s="10">
        <v>44681</v>
      </c>
      <c r="K49" s="11">
        <v>363296</v>
      </c>
      <c r="L49" s="11">
        <v>356030</v>
      </c>
      <c r="M49" s="1" t="s">
        <v>54</v>
      </c>
      <c r="N49" s="1" t="s">
        <v>182</v>
      </c>
      <c r="O49" s="1"/>
      <c r="P49" s="1" t="s">
        <v>182</v>
      </c>
      <c r="Q49" s="1"/>
      <c r="R49" s="1"/>
      <c r="S49" s="1"/>
      <c r="T49" s="1"/>
      <c r="U49" s="1"/>
      <c r="V49" s="1" t="s">
        <v>55</v>
      </c>
      <c r="W49" s="11">
        <v>363296</v>
      </c>
      <c r="X49" s="11">
        <v>0</v>
      </c>
      <c r="Y49" s="11">
        <v>0</v>
      </c>
      <c r="Z49" s="11">
        <v>0</v>
      </c>
      <c r="AA49" s="11">
        <v>0</v>
      </c>
      <c r="AB49" s="1"/>
      <c r="AC49" s="11">
        <v>0</v>
      </c>
      <c r="AD49" s="1"/>
      <c r="AE49" s="11">
        <v>363296</v>
      </c>
      <c r="AF49" s="11">
        <v>0</v>
      </c>
      <c r="AG49" s="11"/>
      <c r="AH49" s="11">
        <v>0</v>
      </c>
      <c r="AI49" s="11">
        <v>0</v>
      </c>
      <c r="AJ49" s="11">
        <v>0</v>
      </c>
      <c r="AK49" s="1"/>
      <c r="AL49" s="1"/>
      <c r="AM49" s="1"/>
      <c r="AN49" s="10">
        <v>44696</v>
      </c>
      <c r="AO49" s="1"/>
      <c r="AP49" s="1">
        <v>2</v>
      </c>
      <c r="AQ49" s="1"/>
      <c r="AR49" s="1"/>
      <c r="AS49" s="1">
        <v>2</v>
      </c>
      <c r="AT49" s="1">
        <v>20220730</v>
      </c>
      <c r="AU49" s="1">
        <v>20220715</v>
      </c>
      <c r="AV49" s="1">
        <v>363296</v>
      </c>
      <c r="AW49" s="1">
        <v>0</v>
      </c>
      <c r="AX49" s="1">
        <v>20220823</v>
      </c>
    </row>
    <row r="50" spans="1:50" x14ac:dyDescent="0.25">
      <c r="A50" s="1">
        <v>900169638</v>
      </c>
      <c r="B50" s="1" t="s">
        <v>8</v>
      </c>
      <c r="C50" s="1" t="s">
        <v>10</v>
      </c>
      <c r="D50" s="1">
        <v>53769</v>
      </c>
      <c r="E50" s="1" t="s">
        <v>10</v>
      </c>
      <c r="F50" s="1">
        <v>53769</v>
      </c>
      <c r="G50" s="1"/>
      <c r="H50" s="1" t="s">
        <v>108</v>
      </c>
      <c r="I50" s="1" t="s">
        <v>164</v>
      </c>
      <c r="J50" s="10">
        <v>44681</v>
      </c>
      <c r="K50" s="11">
        <v>726592</v>
      </c>
      <c r="L50" s="11">
        <v>712060</v>
      </c>
      <c r="M50" s="1" t="s">
        <v>54</v>
      </c>
      <c r="N50" s="1" t="s">
        <v>182</v>
      </c>
      <c r="O50" s="1"/>
      <c r="P50" s="1" t="s">
        <v>182</v>
      </c>
      <c r="Q50" s="1"/>
      <c r="R50" s="1"/>
      <c r="S50" s="1"/>
      <c r="T50" s="1"/>
      <c r="U50" s="1"/>
      <c r="V50" s="1" t="s">
        <v>55</v>
      </c>
      <c r="W50" s="11">
        <v>726592</v>
      </c>
      <c r="X50" s="11">
        <v>0</v>
      </c>
      <c r="Y50" s="11">
        <v>0</v>
      </c>
      <c r="Z50" s="11">
        <v>0</v>
      </c>
      <c r="AA50" s="11">
        <v>0</v>
      </c>
      <c r="AB50" s="1"/>
      <c r="AC50" s="11">
        <v>0</v>
      </c>
      <c r="AD50" s="1"/>
      <c r="AE50" s="11">
        <v>726592</v>
      </c>
      <c r="AF50" s="11">
        <v>0</v>
      </c>
      <c r="AG50" s="11"/>
      <c r="AH50" s="11">
        <v>0</v>
      </c>
      <c r="AI50" s="11">
        <v>0</v>
      </c>
      <c r="AJ50" s="11">
        <v>0</v>
      </c>
      <c r="AK50" s="1"/>
      <c r="AL50" s="1"/>
      <c r="AM50" s="1"/>
      <c r="AN50" s="10">
        <v>44696</v>
      </c>
      <c r="AO50" s="1"/>
      <c r="AP50" s="1">
        <v>2</v>
      </c>
      <c r="AQ50" s="1"/>
      <c r="AR50" s="1"/>
      <c r="AS50" s="1">
        <v>2</v>
      </c>
      <c r="AT50" s="1">
        <v>20220730</v>
      </c>
      <c r="AU50" s="1">
        <v>20220715</v>
      </c>
      <c r="AV50" s="1">
        <v>726592</v>
      </c>
      <c r="AW50" s="1">
        <v>0</v>
      </c>
      <c r="AX50" s="1">
        <v>20220823</v>
      </c>
    </row>
    <row r="51" spans="1:50" x14ac:dyDescent="0.25">
      <c r="A51" s="1">
        <v>900169638</v>
      </c>
      <c r="B51" s="1" t="s">
        <v>8</v>
      </c>
      <c r="C51" s="1" t="s">
        <v>10</v>
      </c>
      <c r="D51" s="1">
        <v>53771</v>
      </c>
      <c r="E51" s="1" t="s">
        <v>10</v>
      </c>
      <c r="F51" s="1">
        <v>53771</v>
      </c>
      <c r="G51" s="1"/>
      <c r="H51" s="1" t="s">
        <v>109</v>
      </c>
      <c r="I51" s="1" t="s">
        <v>165</v>
      </c>
      <c r="J51" s="10">
        <v>44681</v>
      </c>
      <c r="K51" s="11">
        <v>337072</v>
      </c>
      <c r="L51" s="11">
        <v>330331</v>
      </c>
      <c r="M51" s="1" t="s">
        <v>54</v>
      </c>
      <c r="N51" s="1" t="s">
        <v>182</v>
      </c>
      <c r="O51" s="1"/>
      <c r="P51" s="1" t="s">
        <v>182</v>
      </c>
      <c r="Q51" s="1"/>
      <c r="R51" s="1"/>
      <c r="S51" s="1"/>
      <c r="T51" s="1"/>
      <c r="U51" s="1"/>
      <c r="V51" s="1" t="s">
        <v>55</v>
      </c>
      <c r="W51" s="11">
        <v>337072</v>
      </c>
      <c r="X51" s="11">
        <v>0</v>
      </c>
      <c r="Y51" s="11">
        <v>0</v>
      </c>
      <c r="Z51" s="11">
        <v>0</v>
      </c>
      <c r="AA51" s="11">
        <v>0</v>
      </c>
      <c r="AB51" s="1"/>
      <c r="AC51" s="11">
        <v>0</v>
      </c>
      <c r="AD51" s="1"/>
      <c r="AE51" s="11">
        <v>337072</v>
      </c>
      <c r="AF51" s="11">
        <v>0</v>
      </c>
      <c r="AG51" s="11"/>
      <c r="AH51" s="11">
        <v>0</v>
      </c>
      <c r="AI51" s="11">
        <v>0</v>
      </c>
      <c r="AJ51" s="11">
        <v>0</v>
      </c>
      <c r="AK51" s="1"/>
      <c r="AL51" s="1"/>
      <c r="AM51" s="1"/>
      <c r="AN51" s="10">
        <v>44696</v>
      </c>
      <c r="AO51" s="1"/>
      <c r="AP51" s="1">
        <v>2</v>
      </c>
      <c r="AQ51" s="1"/>
      <c r="AR51" s="1"/>
      <c r="AS51" s="1">
        <v>1</v>
      </c>
      <c r="AT51" s="1">
        <v>20220530</v>
      </c>
      <c r="AU51" s="1">
        <v>20220520</v>
      </c>
      <c r="AV51" s="1">
        <v>337072</v>
      </c>
      <c r="AW51" s="1">
        <v>0</v>
      </c>
      <c r="AX51" s="1">
        <v>20220823</v>
      </c>
    </row>
    <row r="52" spans="1:50" x14ac:dyDescent="0.25">
      <c r="A52" s="1">
        <v>900169638</v>
      </c>
      <c r="B52" s="1" t="s">
        <v>8</v>
      </c>
      <c r="C52" s="1" t="s">
        <v>10</v>
      </c>
      <c r="D52" s="1">
        <v>59855</v>
      </c>
      <c r="E52" s="1" t="s">
        <v>10</v>
      </c>
      <c r="F52" s="1">
        <v>59855</v>
      </c>
      <c r="G52" s="1"/>
      <c r="H52" s="1" t="s">
        <v>110</v>
      </c>
      <c r="I52" s="1" t="s">
        <v>166</v>
      </c>
      <c r="J52" s="10">
        <v>44742</v>
      </c>
      <c r="K52" s="11">
        <v>5862990</v>
      </c>
      <c r="L52" s="11">
        <v>5745730</v>
      </c>
      <c r="M52" s="1" t="s">
        <v>54</v>
      </c>
      <c r="N52" s="1" t="s">
        <v>181</v>
      </c>
      <c r="O52" s="1"/>
      <c r="P52" s="1" t="s">
        <v>182</v>
      </c>
      <c r="Q52" s="1"/>
      <c r="R52" s="1"/>
      <c r="S52" s="1"/>
      <c r="T52" s="1"/>
      <c r="U52" s="1"/>
      <c r="V52" s="1" t="s">
        <v>55</v>
      </c>
      <c r="W52" s="11">
        <v>5862990</v>
      </c>
      <c r="X52" s="11">
        <v>0</v>
      </c>
      <c r="Y52" s="11">
        <v>0</v>
      </c>
      <c r="Z52" s="11">
        <v>0</v>
      </c>
      <c r="AA52" s="11">
        <v>0</v>
      </c>
      <c r="AB52" s="1"/>
      <c r="AC52" s="11">
        <v>0</v>
      </c>
      <c r="AD52" s="1"/>
      <c r="AE52" s="11">
        <v>5862990</v>
      </c>
      <c r="AF52" s="11">
        <v>0</v>
      </c>
      <c r="AG52" s="11"/>
      <c r="AH52" s="11">
        <v>0</v>
      </c>
      <c r="AI52" s="11">
        <v>0</v>
      </c>
      <c r="AJ52" s="11">
        <v>0</v>
      </c>
      <c r="AK52" s="1"/>
      <c r="AL52" s="1"/>
      <c r="AM52" s="1"/>
      <c r="AN52" s="10">
        <v>44757</v>
      </c>
      <c r="AO52" s="1"/>
      <c r="AP52" s="1">
        <v>2</v>
      </c>
      <c r="AQ52" s="1"/>
      <c r="AR52" s="1"/>
      <c r="AS52" s="1">
        <v>1</v>
      </c>
      <c r="AT52" s="1">
        <v>20220730</v>
      </c>
      <c r="AU52" s="1">
        <v>20220722</v>
      </c>
      <c r="AV52" s="1">
        <v>5862990</v>
      </c>
      <c r="AW52" s="1">
        <v>0</v>
      </c>
      <c r="AX52" s="1">
        <v>20220823</v>
      </c>
    </row>
    <row r="53" spans="1:50" x14ac:dyDescent="0.25">
      <c r="A53" s="1">
        <v>900169638</v>
      </c>
      <c r="B53" s="1" t="s">
        <v>8</v>
      </c>
      <c r="C53" s="1" t="s">
        <v>10</v>
      </c>
      <c r="D53" s="1">
        <v>53773</v>
      </c>
      <c r="E53" s="1" t="s">
        <v>10</v>
      </c>
      <c r="F53" s="1">
        <v>53773</v>
      </c>
      <c r="G53" s="1"/>
      <c r="H53" s="1" t="s">
        <v>111</v>
      </c>
      <c r="I53" s="1" t="s">
        <v>167</v>
      </c>
      <c r="J53" s="10">
        <v>44681</v>
      </c>
      <c r="K53" s="11">
        <v>5570518</v>
      </c>
      <c r="L53" s="11">
        <v>5433950</v>
      </c>
      <c r="M53" s="1" t="s">
        <v>56</v>
      </c>
      <c r="N53" s="1" t="s">
        <v>182</v>
      </c>
      <c r="O53" s="1"/>
      <c r="P53" s="1" t="s">
        <v>182</v>
      </c>
      <c r="Q53" s="1"/>
      <c r="R53" s="1"/>
      <c r="S53" s="1"/>
      <c r="T53" s="1"/>
      <c r="U53" s="1"/>
      <c r="V53" s="1" t="s">
        <v>55</v>
      </c>
      <c r="W53" s="11">
        <v>5570518</v>
      </c>
      <c r="X53" s="11">
        <v>0</v>
      </c>
      <c r="Y53" s="11">
        <v>0</v>
      </c>
      <c r="Z53" s="11">
        <v>0</v>
      </c>
      <c r="AA53" s="11">
        <v>25158</v>
      </c>
      <c r="AB53" s="1" t="s">
        <v>57</v>
      </c>
      <c r="AC53" s="11">
        <v>0</v>
      </c>
      <c r="AD53" s="1"/>
      <c r="AE53" s="11">
        <v>5545360</v>
      </c>
      <c r="AF53" s="11">
        <v>0</v>
      </c>
      <c r="AG53" s="11"/>
      <c r="AH53" s="11">
        <v>0</v>
      </c>
      <c r="AI53" s="11">
        <v>0</v>
      </c>
      <c r="AJ53" s="11">
        <v>0</v>
      </c>
      <c r="AK53" s="1"/>
      <c r="AL53" s="1"/>
      <c r="AM53" s="1"/>
      <c r="AN53" s="10">
        <v>44696</v>
      </c>
      <c r="AO53" s="1"/>
      <c r="AP53" s="1">
        <v>2</v>
      </c>
      <c r="AQ53" s="1"/>
      <c r="AR53" s="1"/>
      <c r="AS53" s="1">
        <v>2</v>
      </c>
      <c r="AT53" s="1">
        <v>20220730</v>
      </c>
      <c r="AU53" s="1">
        <v>20220715</v>
      </c>
      <c r="AV53" s="1">
        <v>5570518</v>
      </c>
      <c r="AW53" s="1">
        <v>25158</v>
      </c>
      <c r="AX53" s="1">
        <v>20220823</v>
      </c>
    </row>
    <row r="54" spans="1:50" x14ac:dyDescent="0.25">
      <c r="A54" s="1">
        <v>900169638</v>
      </c>
      <c r="B54" s="1" t="s">
        <v>8</v>
      </c>
      <c r="C54" s="1" t="s">
        <v>10</v>
      </c>
      <c r="D54" s="1">
        <v>44049</v>
      </c>
      <c r="E54" s="1" t="s">
        <v>10</v>
      </c>
      <c r="F54" s="1">
        <v>44049</v>
      </c>
      <c r="G54" s="1"/>
      <c r="H54" s="1" t="s">
        <v>112</v>
      </c>
      <c r="I54" s="1" t="s">
        <v>168</v>
      </c>
      <c r="J54" s="10">
        <v>44561</v>
      </c>
      <c r="K54" s="11">
        <v>11532438</v>
      </c>
      <c r="L54" s="11">
        <v>11301789</v>
      </c>
      <c r="M54" s="1" t="s">
        <v>58</v>
      </c>
      <c r="N54" s="1" t="s">
        <v>182</v>
      </c>
      <c r="O54" s="16">
        <f>L54-AH54</f>
        <v>176400</v>
      </c>
      <c r="P54" s="1" t="s">
        <v>183</v>
      </c>
      <c r="Q54" s="1"/>
      <c r="R54" s="1"/>
      <c r="S54" s="1"/>
      <c r="T54" s="1"/>
      <c r="U54" s="1"/>
      <c r="V54" s="1" t="s">
        <v>55</v>
      </c>
      <c r="W54" s="11">
        <v>11352438</v>
      </c>
      <c r="X54" s="11">
        <v>0</v>
      </c>
      <c r="Y54" s="11">
        <v>0</v>
      </c>
      <c r="Z54" s="11">
        <v>0</v>
      </c>
      <c r="AA54" s="11">
        <v>0</v>
      </c>
      <c r="AB54" s="1"/>
      <c r="AC54" s="11">
        <v>0</v>
      </c>
      <c r="AD54" s="1"/>
      <c r="AE54" s="11">
        <v>11352438</v>
      </c>
      <c r="AF54" s="11">
        <v>0</v>
      </c>
      <c r="AG54" s="11"/>
      <c r="AH54" s="11">
        <v>11125389</v>
      </c>
      <c r="AI54" s="1">
        <v>2201273965</v>
      </c>
      <c r="AJ54" s="1" t="s">
        <v>188</v>
      </c>
      <c r="AK54" s="1"/>
      <c r="AL54" s="1"/>
      <c r="AM54" s="1"/>
      <c r="AN54" s="10">
        <v>44576</v>
      </c>
      <c r="AO54" s="1"/>
      <c r="AP54" s="1">
        <v>2</v>
      </c>
      <c r="AQ54" s="1"/>
      <c r="AR54" s="1"/>
      <c r="AS54" s="1">
        <v>1</v>
      </c>
      <c r="AT54" s="1">
        <v>20220130</v>
      </c>
      <c r="AU54" s="1">
        <v>20220111</v>
      </c>
      <c r="AV54" s="1">
        <v>11352438</v>
      </c>
      <c r="AW54" s="1">
        <v>0</v>
      </c>
      <c r="AX54" s="1">
        <v>20220823</v>
      </c>
    </row>
    <row r="55" spans="1:50" x14ac:dyDescent="0.25">
      <c r="A55" s="1">
        <v>900169638</v>
      </c>
      <c r="B55" s="1" t="s">
        <v>8</v>
      </c>
      <c r="C55" s="1" t="s">
        <v>10</v>
      </c>
      <c r="D55" s="1">
        <v>59029</v>
      </c>
      <c r="E55" s="1" t="s">
        <v>10</v>
      </c>
      <c r="F55" s="1">
        <v>59029</v>
      </c>
      <c r="G55" s="1"/>
      <c r="H55" s="1" t="s">
        <v>113</v>
      </c>
      <c r="I55" s="1" t="s">
        <v>169</v>
      </c>
      <c r="J55" s="10">
        <v>44742</v>
      </c>
      <c r="K55" s="11">
        <v>306231</v>
      </c>
      <c r="L55" s="11">
        <v>38653</v>
      </c>
      <c r="M55" s="1" t="s">
        <v>58</v>
      </c>
      <c r="N55" s="1" t="s">
        <v>181</v>
      </c>
      <c r="O55" s="1"/>
      <c r="P55" s="1" t="s">
        <v>182</v>
      </c>
      <c r="Q55" s="1"/>
      <c r="R55" s="1"/>
      <c r="S55" s="1"/>
      <c r="T55" s="1"/>
      <c r="U55" s="1"/>
      <c r="V55" s="1" t="s">
        <v>55</v>
      </c>
      <c r="W55" s="11">
        <v>39442</v>
      </c>
      <c r="X55" s="11">
        <v>0</v>
      </c>
      <c r="Y55" s="11">
        <v>0</v>
      </c>
      <c r="Z55" s="11">
        <v>0</v>
      </c>
      <c r="AA55" s="11">
        <v>0</v>
      </c>
      <c r="AB55" s="1"/>
      <c r="AC55" s="11">
        <v>0</v>
      </c>
      <c r="AD55" s="1"/>
      <c r="AE55" s="11">
        <v>39442</v>
      </c>
      <c r="AF55" s="11">
        <v>0</v>
      </c>
      <c r="AG55" s="11"/>
      <c r="AH55" s="11">
        <v>0</v>
      </c>
      <c r="AI55" s="11">
        <v>0</v>
      </c>
      <c r="AJ55" s="11">
        <v>0</v>
      </c>
      <c r="AK55" s="1"/>
      <c r="AL55" s="1"/>
      <c r="AM55" s="1"/>
      <c r="AN55" s="10">
        <v>44757</v>
      </c>
      <c r="AO55" s="1"/>
      <c r="AP55" s="1">
        <v>2</v>
      </c>
      <c r="AQ55" s="1"/>
      <c r="AR55" s="1"/>
      <c r="AS55" s="1">
        <v>1</v>
      </c>
      <c r="AT55" s="1">
        <v>20220730</v>
      </c>
      <c r="AU55" s="1">
        <v>20220722</v>
      </c>
      <c r="AV55" s="1">
        <v>39442</v>
      </c>
      <c r="AW55" s="1">
        <v>0</v>
      </c>
      <c r="AX55" s="1">
        <v>20220823</v>
      </c>
    </row>
    <row r="56" spans="1:50" x14ac:dyDescent="0.25">
      <c r="A56" s="1">
        <v>900169638</v>
      </c>
      <c r="B56" s="1" t="s">
        <v>8</v>
      </c>
      <c r="C56" s="1" t="s">
        <v>10</v>
      </c>
      <c r="D56" s="1">
        <v>59030</v>
      </c>
      <c r="E56" s="1" t="s">
        <v>10</v>
      </c>
      <c r="F56" s="1">
        <v>59030</v>
      </c>
      <c r="G56" s="1"/>
      <c r="H56" s="1" t="s">
        <v>114</v>
      </c>
      <c r="I56" s="1" t="s">
        <v>170</v>
      </c>
      <c r="J56" s="10">
        <v>44742</v>
      </c>
      <c r="K56" s="11">
        <v>144406</v>
      </c>
      <c r="L56" s="11">
        <v>719059</v>
      </c>
      <c r="M56" s="1" t="s">
        <v>58</v>
      </c>
      <c r="N56" s="1" t="s">
        <v>181</v>
      </c>
      <c r="O56" s="1"/>
      <c r="P56" s="1" t="s">
        <v>182</v>
      </c>
      <c r="Q56" s="1"/>
      <c r="R56" s="1"/>
      <c r="S56" s="1"/>
      <c r="T56" s="1"/>
      <c r="U56" s="1"/>
      <c r="V56" s="1" t="s">
        <v>55</v>
      </c>
      <c r="W56" s="11">
        <v>733734</v>
      </c>
      <c r="X56" s="11">
        <v>0</v>
      </c>
      <c r="Y56" s="11">
        <v>0</v>
      </c>
      <c r="Z56" s="11">
        <v>0</v>
      </c>
      <c r="AA56" s="11">
        <v>0</v>
      </c>
      <c r="AB56" s="1"/>
      <c r="AC56" s="11">
        <v>0</v>
      </c>
      <c r="AD56" s="1"/>
      <c r="AE56" s="11">
        <v>733734</v>
      </c>
      <c r="AF56" s="11">
        <v>0</v>
      </c>
      <c r="AG56" s="11"/>
      <c r="AH56" s="11">
        <v>0</v>
      </c>
      <c r="AI56" s="11">
        <v>0</v>
      </c>
      <c r="AJ56" s="11">
        <v>0</v>
      </c>
      <c r="AK56" s="1"/>
      <c r="AL56" s="1"/>
      <c r="AM56" s="1"/>
      <c r="AN56" s="10">
        <v>44757</v>
      </c>
      <c r="AO56" s="1"/>
      <c r="AP56" s="1">
        <v>2</v>
      </c>
      <c r="AQ56" s="1"/>
      <c r="AR56" s="1"/>
      <c r="AS56" s="1">
        <v>1</v>
      </c>
      <c r="AT56" s="1">
        <v>20220730</v>
      </c>
      <c r="AU56" s="1">
        <v>20220722</v>
      </c>
      <c r="AV56" s="1">
        <v>733734</v>
      </c>
      <c r="AW56" s="1">
        <v>0</v>
      </c>
      <c r="AX56" s="1">
        <v>20220823</v>
      </c>
    </row>
    <row r="57" spans="1:50" x14ac:dyDescent="0.25">
      <c r="A57" s="1">
        <v>900169638</v>
      </c>
      <c r="B57" s="1" t="s">
        <v>8</v>
      </c>
      <c r="C57" s="1" t="s">
        <v>10</v>
      </c>
      <c r="D57" s="1">
        <v>59031</v>
      </c>
      <c r="E57" s="1" t="s">
        <v>10</v>
      </c>
      <c r="F57" s="1">
        <v>59031</v>
      </c>
      <c r="G57" s="1"/>
      <c r="H57" s="1" t="s">
        <v>115</v>
      </c>
      <c r="I57" s="1" t="s">
        <v>171</v>
      </c>
      <c r="J57" s="10">
        <v>44742</v>
      </c>
      <c r="K57" s="11">
        <v>197427</v>
      </c>
      <c r="L57" s="11">
        <v>799186</v>
      </c>
      <c r="M57" s="1" t="s">
        <v>58</v>
      </c>
      <c r="N57" s="1" t="s">
        <v>181</v>
      </c>
      <c r="O57" s="1"/>
      <c r="P57" s="1" t="s">
        <v>182</v>
      </c>
      <c r="Q57" s="1"/>
      <c r="R57" s="1"/>
      <c r="S57" s="1"/>
      <c r="T57" s="1"/>
      <c r="U57" s="1"/>
      <c r="V57" s="1" t="s">
        <v>55</v>
      </c>
      <c r="W57" s="11">
        <v>815496</v>
      </c>
      <c r="X57" s="11">
        <v>0</v>
      </c>
      <c r="Y57" s="11">
        <v>0</v>
      </c>
      <c r="Z57" s="11">
        <v>0</v>
      </c>
      <c r="AA57" s="11">
        <v>0</v>
      </c>
      <c r="AB57" s="1"/>
      <c r="AC57" s="11">
        <v>0</v>
      </c>
      <c r="AD57" s="1"/>
      <c r="AE57" s="11">
        <v>815496</v>
      </c>
      <c r="AF57" s="11">
        <v>0</v>
      </c>
      <c r="AG57" s="11"/>
      <c r="AH57" s="11">
        <v>0</v>
      </c>
      <c r="AI57" s="11">
        <v>0</v>
      </c>
      <c r="AJ57" s="11">
        <v>0</v>
      </c>
      <c r="AK57" s="1"/>
      <c r="AL57" s="1"/>
      <c r="AM57" s="1"/>
      <c r="AN57" s="10">
        <v>44757</v>
      </c>
      <c r="AO57" s="1"/>
      <c r="AP57" s="1">
        <v>2</v>
      </c>
      <c r="AQ57" s="1"/>
      <c r="AR57" s="1"/>
      <c r="AS57" s="1">
        <v>1</v>
      </c>
      <c r="AT57" s="1">
        <v>20220730</v>
      </c>
      <c r="AU57" s="1">
        <v>20220722</v>
      </c>
      <c r="AV57" s="1">
        <v>815496</v>
      </c>
      <c r="AW57" s="1">
        <v>0</v>
      </c>
      <c r="AX57" s="1">
        <v>20220823</v>
      </c>
    </row>
    <row r="58" spans="1:50" x14ac:dyDescent="0.25">
      <c r="A58" s="1">
        <v>900169638</v>
      </c>
      <c r="B58" s="1" t="s">
        <v>8</v>
      </c>
      <c r="C58" s="1" t="s">
        <v>10</v>
      </c>
      <c r="D58" s="1">
        <v>59033</v>
      </c>
      <c r="E58" s="1" t="s">
        <v>10</v>
      </c>
      <c r="F58" s="1">
        <v>59033</v>
      </c>
      <c r="G58" s="1"/>
      <c r="H58" s="1" t="s">
        <v>116</v>
      </c>
      <c r="I58" s="1" t="s">
        <v>172</v>
      </c>
      <c r="J58" s="10">
        <v>44742</v>
      </c>
      <c r="K58" s="11">
        <v>29340</v>
      </c>
      <c r="L58" s="11">
        <v>5448451</v>
      </c>
      <c r="M58" s="1" t="s">
        <v>58</v>
      </c>
      <c r="N58" s="1" t="s">
        <v>181</v>
      </c>
      <c r="O58" s="1"/>
      <c r="P58" s="1" t="s">
        <v>182</v>
      </c>
      <c r="Q58" s="1"/>
      <c r="R58" s="1"/>
      <c r="S58" s="1"/>
      <c r="T58" s="1"/>
      <c r="U58" s="1"/>
      <c r="V58" s="1" t="s">
        <v>55</v>
      </c>
      <c r="W58" s="11">
        <v>5559644</v>
      </c>
      <c r="X58" s="11">
        <v>0</v>
      </c>
      <c r="Y58" s="11">
        <v>0</v>
      </c>
      <c r="Z58" s="11">
        <v>0</v>
      </c>
      <c r="AA58" s="11">
        <v>0</v>
      </c>
      <c r="AB58" s="1"/>
      <c r="AC58" s="11">
        <v>0</v>
      </c>
      <c r="AD58" s="1"/>
      <c r="AE58" s="11">
        <v>5559644</v>
      </c>
      <c r="AF58" s="11">
        <v>0</v>
      </c>
      <c r="AG58" s="11"/>
      <c r="AH58" s="11">
        <v>0</v>
      </c>
      <c r="AI58" s="11">
        <v>0</v>
      </c>
      <c r="AJ58" s="11">
        <v>0</v>
      </c>
      <c r="AK58" s="1"/>
      <c r="AL58" s="1"/>
      <c r="AM58" s="1"/>
      <c r="AN58" s="10">
        <v>44757</v>
      </c>
      <c r="AO58" s="1"/>
      <c r="AP58" s="1">
        <v>2</v>
      </c>
      <c r="AQ58" s="1"/>
      <c r="AR58" s="1"/>
      <c r="AS58" s="1">
        <v>1</v>
      </c>
      <c r="AT58" s="1">
        <v>20220730</v>
      </c>
      <c r="AU58" s="1">
        <v>20220722</v>
      </c>
      <c r="AV58" s="1">
        <v>5559644</v>
      </c>
      <c r="AW58" s="1">
        <v>0</v>
      </c>
      <c r="AX58" s="1">
        <v>20220823</v>
      </c>
    </row>
  </sheetData>
  <autoFilter ref="A2:AX58" xr:uid="{119BA858-A21B-47AF-A1C9-AD1E86ED1E38}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0E2B22-A385-435F-987E-DD394E274B90}">
  <dimension ref="B1:M41"/>
  <sheetViews>
    <sheetView showGridLines="0" tabSelected="1" topLeftCell="A9" zoomScale="90" zoomScaleNormal="90" zoomScaleSheetLayoutView="100" workbookViewId="0">
      <selection activeCell="L33" sqref="L33"/>
    </sheetView>
  </sheetViews>
  <sheetFormatPr baseColWidth="10" defaultRowHeight="12.75" x14ac:dyDescent="0.2"/>
  <cols>
    <col min="1" max="1" width="4.42578125" style="22" customWidth="1"/>
    <col min="2" max="2" width="11.42578125" style="22"/>
    <col min="3" max="3" width="17.5703125" style="22" customWidth="1"/>
    <col min="4" max="4" width="11.5703125" style="22" customWidth="1"/>
    <col min="5" max="7" width="11.42578125" style="22"/>
    <col min="8" max="8" width="11.5703125" style="22" bestFit="1" customWidth="1"/>
    <col min="9" max="9" width="22.5703125" style="22" customWidth="1"/>
    <col min="10" max="10" width="14" style="22" customWidth="1"/>
    <col min="11" max="11" width="8.85546875" style="22" customWidth="1"/>
    <col min="12" max="12" width="20.7109375" style="22" bestFit="1" customWidth="1"/>
    <col min="13" max="13" width="14.85546875" style="22" bestFit="1" customWidth="1"/>
    <col min="14" max="216" width="11.42578125" style="22"/>
    <col min="217" max="217" width="4.42578125" style="22" customWidth="1"/>
    <col min="218" max="218" width="11.42578125" style="22"/>
    <col min="219" max="219" width="17.5703125" style="22" customWidth="1"/>
    <col min="220" max="220" width="11.5703125" style="22" customWidth="1"/>
    <col min="221" max="224" width="11.42578125" style="22"/>
    <col min="225" max="225" width="22.5703125" style="22" customWidth="1"/>
    <col min="226" max="226" width="14" style="22" customWidth="1"/>
    <col min="227" max="227" width="1.7109375" style="22" customWidth="1"/>
    <col min="228" max="472" width="11.42578125" style="22"/>
    <col min="473" max="473" width="4.42578125" style="22" customWidth="1"/>
    <col min="474" max="474" width="11.42578125" style="22"/>
    <col min="475" max="475" width="17.5703125" style="22" customWidth="1"/>
    <col min="476" max="476" width="11.5703125" style="22" customWidth="1"/>
    <col min="477" max="480" width="11.42578125" style="22"/>
    <col min="481" max="481" width="22.5703125" style="22" customWidth="1"/>
    <col min="482" max="482" width="14" style="22" customWidth="1"/>
    <col min="483" max="483" width="1.7109375" style="22" customWidth="1"/>
    <col min="484" max="728" width="11.42578125" style="22"/>
    <col min="729" max="729" width="4.42578125" style="22" customWidth="1"/>
    <col min="730" max="730" width="11.42578125" style="22"/>
    <col min="731" max="731" width="17.5703125" style="22" customWidth="1"/>
    <col min="732" max="732" width="11.5703125" style="22" customWidth="1"/>
    <col min="733" max="736" width="11.42578125" style="22"/>
    <col min="737" max="737" width="22.5703125" style="22" customWidth="1"/>
    <col min="738" max="738" width="14" style="22" customWidth="1"/>
    <col min="739" max="739" width="1.7109375" style="22" customWidth="1"/>
    <col min="740" max="984" width="11.42578125" style="22"/>
    <col min="985" max="985" width="4.42578125" style="22" customWidth="1"/>
    <col min="986" max="986" width="11.42578125" style="22"/>
    <col min="987" max="987" width="17.5703125" style="22" customWidth="1"/>
    <col min="988" max="988" width="11.5703125" style="22" customWidth="1"/>
    <col min="989" max="992" width="11.42578125" style="22"/>
    <col min="993" max="993" width="22.5703125" style="22" customWidth="1"/>
    <col min="994" max="994" width="14" style="22" customWidth="1"/>
    <col min="995" max="995" width="1.7109375" style="22" customWidth="1"/>
    <col min="996" max="1240" width="11.42578125" style="22"/>
    <col min="1241" max="1241" width="4.42578125" style="22" customWidth="1"/>
    <col min="1242" max="1242" width="11.42578125" style="22"/>
    <col min="1243" max="1243" width="17.5703125" style="22" customWidth="1"/>
    <col min="1244" max="1244" width="11.5703125" style="22" customWidth="1"/>
    <col min="1245" max="1248" width="11.42578125" style="22"/>
    <col min="1249" max="1249" width="22.5703125" style="22" customWidth="1"/>
    <col min="1250" max="1250" width="14" style="22" customWidth="1"/>
    <col min="1251" max="1251" width="1.7109375" style="22" customWidth="1"/>
    <col min="1252" max="1496" width="11.42578125" style="22"/>
    <col min="1497" max="1497" width="4.42578125" style="22" customWidth="1"/>
    <col min="1498" max="1498" width="11.42578125" style="22"/>
    <col min="1499" max="1499" width="17.5703125" style="22" customWidth="1"/>
    <col min="1500" max="1500" width="11.5703125" style="22" customWidth="1"/>
    <col min="1501" max="1504" width="11.42578125" style="22"/>
    <col min="1505" max="1505" width="22.5703125" style="22" customWidth="1"/>
    <col min="1506" max="1506" width="14" style="22" customWidth="1"/>
    <col min="1507" max="1507" width="1.7109375" style="22" customWidth="1"/>
    <col min="1508" max="1752" width="11.42578125" style="22"/>
    <col min="1753" max="1753" width="4.42578125" style="22" customWidth="1"/>
    <col min="1754" max="1754" width="11.42578125" style="22"/>
    <col min="1755" max="1755" width="17.5703125" style="22" customWidth="1"/>
    <col min="1756" max="1756" width="11.5703125" style="22" customWidth="1"/>
    <col min="1757" max="1760" width="11.42578125" style="22"/>
    <col min="1761" max="1761" width="22.5703125" style="22" customWidth="1"/>
    <col min="1762" max="1762" width="14" style="22" customWidth="1"/>
    <col min="1763" max="1763" width="1.7109375" style="22" customWidth="1"/>
    <col min="1764" max="2008" width="11.42578125" style="22"/>
    <col min="2009" max="2009" width="4.42578125" style="22" customWidth="1"/>
    <col min="2010" max="2010" width="11.42578125" style="22"/>
    <col min="2011" max="2011" width="17.5703125" style="22" customWidth="1"/>
    <col min="2012" max="2012" width="11.5703125" style="22" customWidth="1"/>
    <col min="2013" max="2016" width="11.42578125" style="22"/>
    <col min="2017" max="2017" width="22.5703125" style="22" customWidth="1"/>
    <col min="2018" max="2018" width="14" style="22" customWidth="1"/>
    <col min="2019" max="2019" width="1.7109375" style="22" customWidth="1"/>
    <col min="2020" max="2264" width="11.42578125" style="22"/>
    <col min="2265" max="2265" width="4.42578125" style="22" customWidth="1"/>
    <col min="2266" max="2266" width="11.42578125" style="22"/>
    <col min="2267" max="2267" width="17.5703125" style="22" customWidth="1"/>
    <col min="2268" max="2268" width="11.5703125" style="22" customWidth="1"/>
    <col min="2269" max="2272" width="11.42578125" style="22"/>
    <col min="2273" max="2273" width="22.5703125" style="22" customWidth="1"/>
    <col min="2274" max="2274" width="14" style="22" customWidth="1"/>
    <col min="2275" max="2275" width="1.7109375" style="22" customWidth="1"/>
    <col min="2276" max="2520" width="11.42578125" style="22"/>
    <col min="2521" max="2521" width="4.42578125" style="22" customWidth="1"/>
    <col min="2522" max="2522" width="11.42578125" style="22"/>
    <col min="2523" max="2523" width="17.5703125" style="22" customWidth="1"/>
    <col min="2524" max="2524" width="11.5703125" style="22" customWidth="1"/>
    <col min="2525" max="2528" width="11.42578125" style="22"/>
    <col min="2529" max="2529" width="22.5703125" style="22" customWidth="1"/>
    <col min="2530" max="2530" width="14" style="22" customWidth="1"/>
    <col min="2531" max="2531" width="1.7109375" style="22" customWidth="1"/>
    <col min="2532" max="2776" width="11.42578125" style="22"/>
    <col min="2777" max="2777" width="4.42578125" style="22" customWidth="1"/>
    <col min="2778" max="2778" width="11.42578125" style="22"/>
    <col min="2779" max="2779" width="17.5703125" style="22" customWidth="1"/>
    <col min="2780" max="2780" width="11.5703125" style="22" customWidth="1"/>
    <col min="2781" max="2784" width="11.42578125" style="22"/>
    <col min="2785" max="2785" width="22.5703125" style="22" customWidth="1"/>
    <col min="2786" max="2786" width="14" style="22" customWidth="1"/>
    <col min="2787" max="2787" width="1.7109375" style="22" customWidth="1"/>
    <col min="2788" max="3032" width="11.42578125" style="22"/>
    <col min="3033" max="3033" width="4.42578125" style="22" customWidth="1"/>
    <col min="3034" max="3034" width="11.42578125" style="22"/>
    <col min="3035" max="3035" width="17.5703125" style="22" customWidth="1"/>
    <col min="3036" max="3036" width="11.5703125" style="22" customWidth="1"/>
    <col min="3037" max="3040" width="11.42578125" style="22"/>
    <col min="3041" max="3041" width="22.5703125" style="22" customWidth="1"/>
    <col min="3042" max="3042" width="14" style="22" customWidth="1"/>
    <col min="3043" max="3043" width="1.7109375" style="22" customWidth="1"/>
    <col min="3044" max="3288" width="11.42578125" style="22"/>
    <col min="3289" max="3289" width="4.42578125" style="22" customWidth="1"/>
    <col min="3290" max="3290" width="11.42578125" style="22"/>
    <col min="3291" max="3291" width="17.5703125" style="22" customWidth="1"/>
    <col min="3292" max="3292" width="11.5703125" style="22" customWidth="1"/>
    <col min="3293" max="3296" width="11.42578125" style="22"/>
    <col min="3297" max="3297" width="22.5703125" style="22" customWidth="1"/>
    <col min="3298" max="3298" width="14" style="22" customWidth="1"/>
    <col min="3299" max="3299" width="1.7109375" style="22" customWidth="1"/>
    <col min="3300" max="3544" width="11.42578125" style="22"/>
    <col min="3545" max="3545" width="4.42578125" style="22" customWidth="1"/>
    <col min="3546" max="3546" width="11.42578125" style="22"/>
    <col min="3547" max="3547" width="17.5703125" style="22" customWidth="1"/>
    <col min="3548" max="3548" width="11.5703125" style="22" customWidth="1"/>
    <col min="3549" max="3552" width="11.42578125" style="22"/>
    <col min="3553" max="3553" width="22.5703125" style="22" customWidth="1"/>
    <col min="3554" max="3554" width="14" style="22" customWidth="1"/>
    <col min="3555" max="3555" width="1.7109375" style="22" customWidth="1"/>
    <col min="3556" max="3800" width="11.42578125" style="22"/>
    <col min="3801" max="3801" width="4.42578125" style="22" customWidth="1"/>
    <col min="3802" max="3802" width="11.42578125" style="22"/>
    <col min="3803" max="3803" width="17.5703125" style="22" customWidth="1"/>
    <col min="3804" max="3804" width="11.5703125" style="22" customWidth="1"/>
    <col min="3805" max="3808" width="11.42578125" style="22"/>
    <col min="3809" max="3809" width="22.5703125" style="22" customWidth="1"/>
    <col min="3810" max="3810" width="14" style="22" customWidth="1"/>
    <col min="3811" max="3811" width="1.7109375" style="22" customWidth="1"/>
    <col min="3812" max="4056" width="11.42578125" style="22"/>
    <col min="4057" max="4057" width="4.42578125" style="22" customWidth="1"/>
    <col min="4058" max="4058" width="11.42578125" style="22"/>
    <col min="4059" max="4059" width="17.5703125" style="22" customWidth="1"/>
    <col min="4060" max="4060" width="11.5703125" style="22" customWidth="1"/>
    <col min="4061" max="4064" width="11.42578125" style="22"/>
    <col min="4065" max="4065" width="22.5703125" style="22" customWidth="1"/>
    <col min="4066" max="4066" width="14" style="22" customWidth="1"/>
    <col min="4067" max="4067" width="1.7109375" style="22" customWidth="1"/>
    <col min="4068" max="4312" width="11.42578125" style="22"/>
    <col min="4313" max="4313" width="4.42578125" style="22" customWidth="1"/>
    <col min="4314" max="4314" width="11.42578125" style="22"/>
    <col min="4315" max="4315" width="17.5703125" style="22" customWidth="1"/>
    <col min="4316" max="4316" width="11.5703125" style="22" customWidth="1"/>
    <col min="4317" max="4320" width="11.42578125" style="22"/>
    <col min="4321" max="4321" width="22.5703125" style="22" customWidth="1"/>
    <col min="4322" max="4322" width="14" style="22" customWidth="1"/>
    <col min="4323" max="4323" width="1.7109375" style="22" customWidth="1"/>
    <col min="4324" max="4568" width="11.42578125" style="22"/>
    <col min="4569" max="4569" width="4.42578125" style="22" customWidth="1"/>
    <col min="4570" max="4570" width="11.42578125" style="22"/>
    <col min="4571" max="4571" width="17.5703125" style="22" customWidth="1"/>
    <col min="4572" max="4572" width="11.5703125" style="22" customWidth="1"/>
    <col min="4573" max="4576" width="11.42578125" style="22"/>
    <col min="4577" max="4577" width="22.5703125" style="22" customWidth="1"/>
    <col min="4578" max="4578" width="14" style="22" customWidth="1"/>
    <col min="4579" max="4579" width="1.7109375" style="22" customWidth="1"/>
    <col min="4580" max="4824" width="11.42578125" style="22"/>
    <col min="4825" max="4825" width="4.42578125" style="22" customWidth="1"/>
    <col min="4826" max="4826" width="11.42578125" style="22"/>
    <col min="4827" max="4827" width="17.5703125" style="22" customWidth="1"/>
    <col min="4828" max="4828" width="11.5703125" style="22" customWidth="1"/>
    <col min="4829" max="4832" width="11.42578125" style="22"/>
    <col min="4833" max="4833" width="22.5703125" style="22" customWidth="1"/>
    <col min="4834" max="4834" width="14" style="22" customWidth="1"/>
    <col min="4835" max="4835" width="1.7109375" style="22" customWidth="1"/>
    <col min="4836" max="5080" width="11.42578125" style="22"/>
    <col min="5081" max="5081" width="4.42578125" style="22" customWidth="1"/>
    <col min="5082" max="5082" width="11.42578125" style="22"/>
    <col min="5083" max="5083" width="17.5703125" style="22" customWidth="1"/>
    <col min="5084" max="5084" width="11.5703125" style="22" customWidth="1"/>
    <col min="5085" max="5088" width="11.42578125" style="22"/>
    <col min="5089" max="5089" width="22.5703125" style="22" customWidth="1"/>
    <col min="5090" max="5090" width="14" style="22" customWidth="1"/>
    <col min="5091" max="5091" width="1.7109375" style="22" customWidth="1"/>
    <col min="5092" max="5336" width="11.42578125" style="22"/>
    <col min="5337" max="5337" width="4.42578125" style="22" customWidth="1"/>
    <col min="5338" max="5338" width="11.42578125" style="22"/>
    <col min="5339" max="5339" width="17.5703125" style="22" customWidth="1"/>
    <col min="5340" max="5340" width="11.5703125" style="22" customWidth="1"/>
    <col min="5341" max="5344" width="11.42578125" style="22"/>
    <col min="5345" max="5345" width="22.5703125" style="22" customWidth="1"/>
    <col min="5346" max="5346" width="14" style="22" customWidth="1"/>
    <col min="5347" max="5347" width="1.7109375" style="22" customWidth="1"/>
    <col min="5348" max="5592" width="11.42578125" style="22"/>
    <col min="5593" max="5593" width="4.42578125" style="22" customWidth="1"/>
    <col min="5594" max="5594" width="11.42578125" style="22"/>
    <col min="5595" max="5595" width="17.5703125" style="22" customWidth="1"/>
    <col min="5596" max="5596" width="11.5703125" style="22" customWidth="1"/>
    <col min="5597" max="5600" width="11.42578125" style="22"/>
    <col min="5601" max="5601" width="22.5703125" style="22" customWidth="1"/>
    <col min="5602" max="5602" width="14" style="22" customWidth="1"/>
    <col min="5603" max="5603" width="1.7109375" style="22" customWidth="1"/>
    <col min="5604" max="5848" width="11.42578125" style="22"/>
    <col min="5849" max="5849" width="4.42578125" style="22" customWidth="1"/>
    <col min="5850" max="5850" width="11.42578125" style="22"/>
    <col min="5851" max="5851" width="17.5703125" style="22" customWidth="1"/>
    <col min="5852" max="5852" width="11.5703125" style="22" customWidth="1"/>
    <col min="5853" max="5856" width="11.42578125" style="22"/>
    <col min="5857" max="5857" width="22.5703125" style="22" customWidth="1"/>
    <col min="5858" max="5858" width="14" style="22" customWidth="1"/>
    <col min="5859" max="5859" width="1.7109375" style="22" customWidth="1"/>
    <col min="5860" max="6104" width="11.42578125" style="22"/>
    <col min="6105" max="6105" width="4.42578125" style="22" customWidth="1"/>
    <col min="6106" max="6106" width="11.42578125" style="22"/>
    <col min="6107" max="6107" width="17.5703125" style="22" customWidth="1"/>
    <col min="6108" max="6108" width="11.5703125" style="22" customWidth="1"/>
    <col min="6109" max="6112" width="11.42578125" style="22"/>
    <col min="6113" max="6113" width="22.5703125" style="22" customWidth="1"/>
    <col min="6114" max="6114" width="14" style="22" customWidth="1"/>
    <col min="6115" max="6115" width="1.7109375" style="22" customWidth="1"/>
    <col min="6116" max="6360" width="11.42578125" style="22"/>
    <col min="6361" max="6361" width="4.42578125" style="22" customWidth="1"/>
    <col min="6362" max="6362" width="11.42578125" style="22"/>
    <col min="6363" max="6363" width="17.5703125" style="22" customWidth="1"/>
    <col min="6364" max="6364" width="11.5703125" style="22" customWidth="1"/>
    <col min="6365" max="6368" width="11.42578125" style="22"/>
    <col min="6369" max="6369" width="22.5703125" style="22" customWidth="1"/>
    <col min="6370" max="6370" width="14" style="22" customWidth="1"/>
    <col min="6371" max="6371" width="1.7109375" style="22" customWidth="1"/>
    <col min="6372" max="6616" width="11.42578125" style="22"/>
    <col min="6617" max="6617" width="4.42578125" style="22" customWidth="1"/>
    <col min="6618" max="6618" width="11.42578125" style="22"/>
    <col min="6619" max="6619" width="17.5703125" style="22" customWidth="1"/>
    <col min="6620" max="6620" width="11.5703125" style="22" customWidth="1"/>
    <col min="6621" max="6624" width="11.42578125" style="22"/>
    <col min="6625" max="6625" width="22.5703125" style="22" customWidth="1"/>
    <col min="6626" max="6626" width="14" style="22" customWidth="1"/>
    <col min="6627" max="6627" width="1.7109375" style="22" customWidth="1"/>
    <col min="6628" max="6872" width="11.42578125" style="22"/>
    <col min="6873" max="6873" width="4.42578125" style="22" customWidth="1"/>
    <col min="6874" max="6874" width="11.42578125" style="22"/>
    <col min="6875" max="6875" width="17.5703125" style="22" customWidth="1"/>
    <col min="6876" max="6876" width="11.5703125" style="22" customWidth="1"/>
    <col min="6877" max="6880" width="11.42578125" style="22"/>
    <col min="6881" max="6881" width="22.5703125" style="22" customWidth="1"/>
    <col min="6882" max="6882" width="14" style="22" customWidth="1"/>
    <col min="6883" max="6883" width="1.7109375" style="22" customWidth="1"/>
    <col min="6884" max="7128" width="11.42578125" style="22"/>
    <col min="7129" max="7129" width="4.42578125" style="22" customWidth="1"/>
    <col min="7130" max="7130" width="11.42578125" style="22"/>
    <col min="7131" max="7131" width="17.5703125" style="22" customWidth="1"/>
    <col min="7132" max="7132" width="11.5703125" style="22" customWidth="1"/>
    <col min="7133" max="7136" width="11.42578125" style="22"/>
    <col min="7137" max="7137" width="22.5703125" style="22" customWidth="1"/>
    <col min="7138" max="7138" width="14" style="22" customWidth="1"/>
    <col min="7139" max="7139" width="1.7109375" style="22" customWidth="1"/>
    <col min="7140" max="7384" width="11.42578125" style="22"/>
    <col min="7385" max="7385" width="4.42578125" style="22" customWidth="1"/>
    <col min="7386" max="7386" width="11.42578125" style="22"/>
    <col min="7387" max="7387" width="17.5703125" style="22" customWidth="1"/>
    <col min="7388" max="7388" width="11.5703125" style="22" customWidth="1"/>
    <col min="7389" max="7392" width="11.42578125" style="22"/>
    <col min="7393" max="7393" width="22.5703125" style="22" customWidth="1"/>
    <col min="7394" max="7394" width="14" style="22" customWidth="1"/>
    <col min="7395" max="7395" width="1.7109375" style="22" customWidth="1"/>
    <col min="7396" max="7640" width="11.42578125" style="22"/>
    <col min="7641" max="7641" width="4.42578125" style="22" customWidth="1"/>
    <col min="7642" max="7642" width="11.42578125" style="22"/>
    <col min="7643" max="7643" width="17.5703125" style="22" customWidth="1"/>
    <col min="7644" max="7644" width="11.5703125" style="22" customWidth="1"/>
    <col min="7645" max="7648" width="11.42578125" style="22"/>
    <col min="7649" max="7649" width="22.5703125" style="22" customWidth="1"/>
    <col min="7650" max="7650" width="14" style="22" customWidth="1"/>
    <col min="7651" max="7651" width="1.7109375" style="22" customWidth="1"/>
    <col min="7652" max="7896" width="11.42578125" style="22"/>
    <col min="7897" max="7897" width="4.42578125" style="22" customWidth="1"/>
    <col min="7898" max="7898" width="11.42578125" style="22"/>
    <col min="7899" max="7899" width="17.5703125" style="22" customWidth="1"/>
    <col min="7900" max="7900" width="11.5703125" style="22" customWidth="1"/>
    <col min="7901" max="7904" width="11.42578125" style="22"/>
    <col min="7905" max="7905" width="22.5703125" style="22" customWidth="1"/>
    <col min="7906" max="7906" width="14" style="22" customWidth="1"/>
    <col min="7907" max="7907" width="1.7109375" style="22" customWidth="1"/>
    <col min="7908" max="8152" width="11.42578125" style="22"/>
    <col min="8153" max="8153" width="4.42578125" style="22" customWidth="1"/>
    <col min="8154" max="8154" width="11.42578125" style="22"/>
    <col min="8155" max="8155" width="17.5703125" style="22" customWidth="1"/>
    <col min="8156" max="8156" width="11.5703125" style="22" customWidth="1"/>
    <col min="8157" max="8160" width="11.42578125" style="22"/>
    <col min="8161" max="8161" width="22.5703125" style="22" customWidth="1"/>
    <col min="8162" max="8162" width="14" style="22" customWidth="1"/>
    <col min="8163" max="8163" width="1.7109375" style="22" customWidth="1"/>
    <col min="8164" max="8408" width="11.42578125" style="22"/>
    <col min="8409" max="8409" width="4.42578125" style="22" customWidth="1"/>
    <col min="8410" max="8410" width="11.42578125" style="22"/>
    <col min="8411" max="8411" width="17.5703125" style="22" customWidth="1"/>
    <col min="8412" max="8412" width="11.5703125" style="22" customWidth="1"/>
    <col min="8413" max="8416" width="11.42578125" style="22"/>
    <col min="8417" max="8417" width="22.5703125" style="22" customWidth="1"/>
    <col min="8418" max="8418" width="14" style="22" customWidth="1"/>
    <col min="8419" max="8419" width="1.7109375" style="22" customWidth="1"/>
    <col min="8420" max="8664" width="11.42578125" style="22"/>
    <col min="8665" max="8665" width="4.42578125" style="22" customWidth="1"/>
    <col min="8666" max="8666" width="11.42578125" style="22"/>
    <col min="8667" max="8667" width="17.5703125" style="22" customWidth="1"/>
    <col min="8668" max="8668" width="11.5703125" style="22" customWidth="1"/>
    <col min="8669" max="8672" width="11.42578125" style="22"/>
    <col min="8673" max="8673" width="22.5703125" style="22" customWidth="1"/>
    <col min="8674" max="8674" width="14" style="22" customWidth="1"/>
    <col min="8675" max="8675" width="1.7109375" style="22" customWidth="1"/>
    <col min="8676" max="8920" width="11.42578125" style="22"/>
    <col min="8921" max="8921" width="4.42578125" style="22" customWidth="1"/>
    <col min="8922" max="8922" width="11.42578125" style="22"/>
    <col min="8923" max="8923" width="17.5703125" style="22" customWidth="1"/>
    <col min="8924" max="8924" width="11.5703125" style="22" customWidth="1"/>
    <col min="8925" max="8928" width="11.42578125" style="22"/>
    <col min="8929" max="8929" width="22.5703125" style="22" customWidth="1"/>
    <col min="8930" max="8930" width="14" style="22" customWidth="1"/>
    <col min="8931" max="8931" width="1.7109375" style="22" customWidth="1"/>
    <col min="8932" max="9176" width="11.42578125" style="22"/>
    <col min="9177" max="9177" width="4.42578125" style="22" customWidth="1"/>
    <col min="9178" max="9178" width="11.42578125" style="22"/>
    <col min="9179" max="9179" width="17.5703125" style="22" customWidth="1"/>
    <col min="9180" max="9180" width="11.5703125" style="22" customWidth="1"/>
    <col min="9181" max="9184" width="11.42578125" style="22"/>
    <col min="9185" max="9185" width="22.5703125" style="22" customWidth="1"/>
    <col min="9186" max="9186" width="14" style="22" customWidth="1"/>
    <col min="9187" max="9187" width="1.7109375" style="22" customWidth="1"/>
    <col min="9188" max="9432" width="11.42578125" style="22"/>
    <col min="9433" max="9433" width="4.42578125" style="22" customWidth="1"/>
    <col min="9434" max="9434" width="11.42578125" style="22"/>
    <col min="9435" max="9435" width="17.5703125" style="22" customWidth="1"/>
    <col min="9436" max="9436" width="11.5703125" style="22" customWidth="1"/>
    <col min="9437" max="9440" width="11.42578125" style="22"/>
    <col min="9441" max="9441" width="22.5703125" style="22" customWidth="1"/>
    <col min="9442" max="9442" width="14" style="22" customWidth="1"/>
    <col min="9443" max="9443" width="1.7109375" style="22" customWidth="1"/>
    <col min="9444" max="9688" width="11.42578125" style="22"/>
    <col min="9689" max="9689" width="4.42578125" style="22" customWidth="1"/>
    <col min="9690" max="9690" width="11.42578125" style="22"/>
    <col min="9691" max="9691" width="17.5703125" style="22" customWidth="1"/>
    <col min="9692" max="9692" width="11.5703125" style="22" customWidth="1"/>
    <col min="9693" max="9696" width="11.42578125" style="22"/>
    <col min="9697" max="9697" width="22.5703125" style="22" customWidth="1"/>
    <col min="9698" max="9698" width="14" style="22" customWidth="1"/>
    <col min="9699" max="9699" width="1.7109375" style="22" customWidth="1"/>
    <col min="9700" max="9944" width="11.42578125" style="22"/>
    <col min="9945" max="9945" width="4.42578125" style="22" customWidth="1"/>
    <col min="9946" max="9946" width="11.42578125" style="22"/>
    <col min="9947" max="9947" width="17.5703125" style="22" customWidth="1"/>
    <col min="9948" max="9948" width="11.5703125" style="22" customWidth="1"/>
    <col min="9949" max="9952" width="11.42578125" style="22"/>
    <col min="9953" max="9953" width="22.5703125" style="22" customWidth="1"/>
    <col min="9954" max="9954" width="14" style="22" customWidth="1"/>
    <col min="9955" max="9955" width="1.7109375" style="22" customWidth="1"/>
    <col min="9956" max="10200" width="11.42578125" style="22"/>
    <col min="10201" max="10201" width="4.42578125" style="22" customWidth="1"/>
    <col min="10202" max="10202" width="11.42578125" style="22"/>
    <col min="10203" max="10203" width="17.5703125" style="22" customWidth="1"/>
    <col min="10204" max="10204" width="11.5703125" style="22" customWidth="1"/>
    <col min="10205" max="10208" width="11.42578125" style="22"/>
    <col min="10209" max="10209" width="22.5703125" style="22" customWidth="1"/>
    <col min="10210" max="10210" width="14" style="22" customWidth="1"/>
    <col min="10211" max="10211" width="1.7109375" style="22" customWidth="1"/>
    <col min="10212" max="10456" width="11.42578125" style="22"/>
    <col min="10457" max="10457" width="4.42578125" style="22" customWidth="1"/>
    <col min="10458" max="10458" width="11.42578125" style="22"/>
    <col min="10459" max="10459" width="17.5703125" style="22" customWidth="1"/>
    <col min="10460" max="10460" width="11.5703125" style="22" customWidth="1"/>
    <col min="10461" max="10464" width="11.42578125" style="22"/>
    <col min="10465" max="10465" width="22.5703125" style="22" customWidth="1"/>
    <col min="10466" max="10466" width="14" style="22" customWidth="1"/>
    <col min="10467" max="10467" width="1.7109375" style="22" customWidth="1"/>
    <col min="10468" max="10712" width="11.42578125" style="22"/>
    <col min="10713" max="10713" width="4.42578125" style="22" customWidth="1"/>
    <col min="10714" max="10714" width="11.42578125" style="22"/>
    <col min="10715" max="10715" width="17.5703125" style="22" customWidth="1"/>
    <col min="10716" max="10716" width="11.5703125" style="22" customWidth="1"/>
    <col min="10717" max="10720" width="11.42578125" style="22"/>
    <col min="10721" max="10721" width="22.5703125" style="22" customWidth="1"/>
    <col min="10722" max="10722" width="14" style="22" customWidth="1"/>
    <col min="10723" max="10723" width="1.7109375" style="22" customWidth="1"/>
    <col min="10724" max="10968" width="11.42578125" style="22"/>
    <col min="10969" max="10969" width="4.42578125" style="22" customWidth="1"/>
    <col min="10970" max="10970" width="11.42578125" style="22"/>
    <col min="10971" max="10971" width="17.5703125" style="22" customWidth="1"/>
    <col min="10972" max="10972" width="11.5703125" style="22" customWidth="1"/>
    <col min="10973" max="10976" width="11.42578125" style="22"/>
    <col min="10977" max="10977" width="22.5703125" style="22" customWidth="1"/>
    <col min="10978" max="10978" width="14" style="22" customWidth="1"/>
    <col min="10979" max="10979" width="1.7109375" style="22" customWidth="1"/>
    <col min="10980" max="11224" width="11.42578125" style="22"/>
    <col min="11225" max="11225" width="4.42578125" style="22" customWidth="1"/>
    <col min="11226" max="11226" width="11.42578125" style="22"/>
    <col min="11227" max="11227" width="17.5703125" style="22" customWidth="1"/>
    <col min="11228" max="11228" width="11.5703125" style="22" customWidth="1"/>
    <col min="11229" max="11232" width="11.42578125" style="22"/>
    <col min="11233" max="11233" width="22.5703125" style="22" customWidth="1"/>
    <col min="11234" max="11234" width="14" style="22" customWidth="1"/>
    <col min="11235" max="11235" width="1.7109375" style="22" customWidth="1"/>
    <col min="11236" max="11480" width="11.42578125" style="22"/>
    <col min="11481" max="11481" width="4.42578125" style="22" customWidth="1"/>
    <col min="11482" max="11482" width="11.42578125" style="22"/>
    <col min="11483" max="11483" width="17.5703125" style="22" customWidth="1"/>
    <col min="11484" max="11484" width="11.5703125" style="22" customWidth="1"/>
    <col min="11485" max="11488" width="11.42578125" style="22"/>
    <col min="11489" max="11489" width="22.5703125" style="22" customWidth="1"/>
    <col min="11490" max="11490" width="14" style="22" customWidth="1"/>
    <col min="11491" max="11491" width="1.7109375" style="22" customWidth="1"/>
    <col min="11492" max="11736" width="11.42578125" style="22"/>
    <col min="11737" max="11737" width="4.42578125" style="22" customWidth="1"/>
    <col min="11738" max="11738" width="11.42578125" style="22"/>
    <col min="11739" max="11739" width="17.5703125" style="22" customWidth="1"/>
    <col min="11740" max="11740" width="11.5703125" style="22" customWidth="1"/>
    <col min="11741" max="11744" width="11.42578125" style="22"/>
    <col min="11745" max="11745" width="22.5703125" style="22" customWidth="1"/>
    <col min="11746" max="11746" width="14" style="22" customWidth="1"/>
    <col min="11747" max="11747" width="1.7109375" style="22" customWidth="1"/>
    <col min="11748" max="11992" width="11.42578125" style="22"/>
    <col min="11993" max="11993" width="4.42578125" style="22" customWidth="1"/>
    <col min="11994" max="11994" width="11.42578125" style="22"/>
    <col min="11995" max="11995" width="17.5703125" style="22" customWidth="1"/>
    <col min="11996" max="11996" width="11.5703125" style="22" customWidth="1"/>
    <col min="11997" max="12000" width="11.42578125" style="22"/>
    <col min="12001" max="12001" width="22.5703125" style="22" customWidth="1"/>
    <col min="12002" max="12002" width="14" style="22" customWidth="1"/>
    <col min="12003" max="12003" width="1.7109375" style="22" customWidth="1"/>
    <col min="12004" max="12248" width="11.42578125" style="22"/>
    <col min="12249" max="12249" width="4.42578125" style="22" customWidth="1"/>
    <col min="12250" max="12250" width="11.42578125" style="22"/>
    <col min="12251" max="12251" width="17.5703125" style="22" customWidth="1"/>
    <col min="12252" max="12252" width="11.5703125" style="22" customWidth="1"/>
    <col min="12253" max="12256" width="11.42578125" style="22"/>
    <col min="12257" max="12257" width="22.5703125" style="22" customWidth="1"/>
    <col min="12258" max="12258" width="14" style="22" customWidth="1"/>
    <col min="12259" max="12259" width="1.7109375" style="22" customWidth="1"/>
    <col min="12260" max="12504" width="11.42578125" style="22"/>
    <col min="12505" max="12505" width="4.42578125" style="22" customWidth="1"/>
    <col min="12506" max="12506" width="11.42578125" style="22"/>
    <col min="12507" max="12507" width="17.5703125" style="22" customWidth="1"/>
    <col min="12508" max="12508" width="11.5703125" style="22" customWidth="1"/>
    <col min="12509" max="12512" width="11.42578125" style="22"/>
    <col min="12513" max="12513" width="22.5703125" style="22" customWidth="1"/>
    <col min="12514" max="12514" width="14" style="22" customWidth="1"/>
    <col min="12515" max="12515" width="1.7109375" style="22" customWidth="1"/>
    <col min="12516" max="12760" width="11.42578125" style="22"/>
    <col min="12761" max="12761" width="4.42578125" style="22" customWidth="1"/>
    <col min="12762" max="12762" width="11.42578125" style="22"/>
    <col min="12763" max="12763" width="17.5703125" style="22" customWidth="1"/>
    <col min="12764" max="12764" width="11.5703125" style="22" customWidth="1"/>
    <col min="12765" max="12768" width="11.42578125" style="22"/>
    <col min="12769" max="12769" width="22.5703125" style="22" customWidth="1"/>
    <col min="12770" max="12770" width="14" style="22" customWidth="1"/>
    <col min="12771" max="12771" width="1.7109375" style="22" customWidth="1"/>
    <col min="12772" max="13016" width="11.42578125" style="22"/>
    <col min="13017" max="13017" width="4.42578125" style="22" customWidth="1"/>
    <col min="13018" max="13018" width="11.42578125" style="22"/>
    <col min="13019" max="13019" width="17.5703125" style="22" customWidth="1"/>
    <col min="13020" max="13020" width="11.5703125" style="22" customWidth="1"/>
    <col min="13021" max="13024" width="11.42578125" style="22"/>
    <col min="13025" max="13025" width="22.5703125" style="22" customWidth="1"/>
    <col min="13026" max="13026" width="14" style="22" customWidth="1"/>
    <col min="13027" max="13027" width="1.7109375" style="22" customWidth="1"/>
    <col min="13028" max="13272" width="11.42578125" style="22"/>
    <col min="13273" max="13273" width="4.42578125" style="22" customWidth="1"/>
    <col min="13274" max="13274" width="11.42578125" style="22"/>
    <col min="13275" max="13275" width="17.5703125" style="22" customWidth="1"/>
    <col min="13276" max="13276" width="11.5703125" style="22" customWidth="1"/>
    <col min="13277" max="13280" width="11.42578125" style="22"/>
    <col min="13281" max="13281" width="22.5703125" style="22" customWidth="1"/>
    <col min="13282" max="13282" width="14" style="22" customWidth="1"/>
    <col min="13283" max="13283" width="1.7109375" style="22" customWidth="1"/>
    <col min="13284" max="13528" width="11.42578125" style="22"/>
    <col min="13529" max="13529" width="4.42578125" style="22" customWidth="1"/>
    <col min="13530" max="13530" width="11.42578125" style="22"/>
    <col min="13531" max="13531" width="17.5703125" style="22" customWidth="1"/>
    <col min="13532" max="13532" width="11.5703125" style="22" customWidth="1"/>
    <col min="13533" max="13536" width="11.42578125" style="22"/>
    <col min="13537" max="13537" width="22.5703125" style="22" customWidth="1"/>
    <col min="13538" max="13538" width="14" style="22" customWidth="1"/>
    <col min="13539" max="13539" width="1.7109375" style="22" customWidth="1"/>
    <col min="13540" max="13784" width="11.42578125" style="22"/>
    <col min="13785" max="13785" width="4.42578125" style="22" customWidth="1"/>
    <col min="13786" max="13786" width="11.42578125" style="22"/>
    <col min="13787" max="13787" width="17.5703125" style="22" customWidth="1"/>
    <col min="13788" max="13788" width="11.5703125" style="22" customWidth="1"/>
    <col min="13789" max="13792" width="11.42578125" style="22"/>
    <col min="13793" max="13793" width="22.5703125" style="22" customWidth="1"/>
    <col min="13794" max="13794" width="14" style="22" customWidth="1"/>
    <col min="13795" max="13795" width="1.7109375" style="22" customWidth="1"/>
    <col min="13796" max="14040" width="11.42578125" style="22"/>
    <col min="14041" max="14041" width="4.42578125" style="22" customWidth="1"/>
    <col min="14042" max="14042" width="11.42578125" style="22"/>
    <col min="14043" max="14043" width="17.5703125" style="22" customWidth="1"/>
    <col min="14044" max="14044" width="11.5703125" style="22" customWidth="1"/>
    <col min="14045" max="14048" width="11.42578125" style="22"/>
    <col min="14049" max="14049" width="22.5703125" style="22" customWidth="1"/>
    <col min="14050" max="14050" width="14" style="22" customWidth="1"/>
    <col min="14051" max="14051" width="1.7109375" style="22" customWidth="1"/>
    <col min="14052" max="14296" width="11.42578125" style="22"/>
    <col min="14297" max="14297" width="4.42578125" style="22" customWidth="1"/>
    <col min="14298" max="14298" width="11.42578125" style="22"/>
    <col min="14299" max="14299" width="17.5703125" style="22" customWidth="1"/>
    <col min="14300" max="14300" width="11.5703125" style="22" customWidth="1"/>
    <col min="14301" max="14304" width="11.42578125" style="22"/>
    <col min="14305" max="14305" width="22.5703125" style="22" customWidth="1"/>
    <col min="14306" max="14306" width="14" style="22" customWidth="1"/>
    <col min="14307" max="14307" width="1.7109375" style="22" customWidth="1"/>
    <col min="14308" max="14552" width="11.42578125" style="22"/>
    <col min="14553" max="14553" width="4.42578125" style="22" customWidth="1"/>
    <col min="14554" max="14554" width="11.42578125" style="22"/>
    <col min="14555" max="14555" width="17.5703125" style="22" customWidth="1"/>
    <col min="14556" max="14556" width="11.5703125" style="22" customWidth="1"/>
    <col min="14557" max="14560" width="11.42578125" style="22"/>
    <col min="14561" max="14561" width="22.5703125" style="22" customWidth="1"/>
    <col min="14562" max="14562" width="14" style="22" customWidth="1"/>
    <col min="14563" max="14563" width="1.7109375" style="22" customWidth="1"/>
    <col min="14564" max="14808" width="11.42578125" style="22"/>
    <col min="14809" max="14809" width="4.42578125" style="22" customWidth="1"/>
    <col min="14810" max="14810" width="11.42578125" style="22"/>
    <col min="14811" max="14811" width="17.5703125" style="22" customWidth="1"/>
    <col min="14812" max="14812" width="11.5703125" style="22" customWidth="1"/>
    <col min="14813" max="14816" width="11.42578125" style="22"/>
    <col min="14817" max="14817" width="22.5703125" style="22" customWidth="1"/>
    <col min="14818" max="14818" width="14" style="22" customWidth="1"/>
    <col min="14819" max="14819" width="1.7109375" style="22" customWidth="1"/>
    <col min="14820" max="15064" width="11.42578125" style="22"/>
    <col min="15065" max="15065" width="4.42578125" style="22" customWidth="1"/>
    <col min="15066" max="15066" width="11.42578125" style="22"/>
    <col min="15067" max="15067" width="17.5703125" style="22" customWidth="1"/>
    <col min="15068" max="15068" width="11.5703125" style="22" customWidth="1"/>
    <col min="15069" max="15072" width="11.42578125" style="22"/>
    <col min="15073" max="15073" width="22.5703125" style="22" customWidth="1"/>
    <col min="15074" max="15074" width="14" style="22" customWidth="1"/>
    <col min="15075" max="15075" width="1.7109375" style="22" customWidth="1"/>
    <col min="15076" max="15320" width="11.42578125" style="22"/>
    <col min="15321" max="15321" width="4.42578125" style="22" customWidth="1"/>
    <col min="15322" max="15322" width="11.42578125" style="22"/>
    <col min="15323" max="15323" width="17.5703125" style="22" customWidth="1"/>
    <col min="15324" max="15324" width="11.5703125" style="22" customWidth="1"/>
    <col min="15325" max="15328" width="11.42578125" style="22"/>
    <col min="15329" max="15329" width="22.5703125" style="22" customWidth="1"/>
    <col min="15330" max="15330" width="14" style="22" customWidth="1"/>
    <col min="15331" max="15331" width="1.7109375" style="22" customWidth="1"/>
    <col min="15332" max="15576" width="11.42578125" style="22"/>
    <col min="15577" max="15577" width="4.42578125" style="22" customWidth="1"/>
    <col min="15578" max="15578" width="11.42578125" style="22"/>
    <col min="15579" max="15579" width="17.5703125" style="22" customWidth="1"/>
    <col min="15580" max="15580" width="11.5703125" style="22" customWidth="1"/>
    <col min="15581" max="15584" width="11.42578125" style="22"/>
    <col min="15585" max="15585" width="22.5703125" style="22" customWidth="1"/>
    <col min="15586" max="15586" width="14" style="22" customWidth="1"/>
    <col min="15587" max="15587" width="1.7109375" style="22" customWidth="1"/>
    <col min="15588" max="15832" width="11.42578125" style="22"/>
    <col min="15833" max="15833" width="4.42578125" style="22" customWidth="1"/>
    <col min="15834" max="15834" width="11.42578125" style="22"/>
    <col min="15835" max="15835" width="17.5703125" style="22" customWidth="1"/>
    <col min="15836" max="15836" width="11.5703125" style="22" customWidth="1"/>
    <col min="15837" max="15840" width="11.42578125" style="22"/>
    <col min="15841" max="15841" width="22.5703125" style="22" customWidth="1"/>
    <col min="15842" max="15842" width="14" style="22" customWidth="1"/>
    <col min="15843" max="15843" width="1.7109375" style="22" customWidth="1"/>
    <col min="15844" max="16088" width="11.42578125" style="22"/>
    <col min="16089" max="16089" width="4.42578125" style="22" customWidth="1"/>
    <col min="16090" max="16090" width="11.42578125" style="22"/>
    <col min="16091" max="16091" width="17.5703125" style="22" customWidth="1"/>
    <col min="16092" max="16092" width="11.5703125" style="22" customWidth="1"/>
    <col min="16093" max="16096" width="11.42578125" style="22"/>
    <col min="16097" max="16097" width="22.5703125" style="22" customWidth="1"/>
    <col min="16098" max="16098" width="14" style="22" customWidth="1"/>
    <col min="16099" max="16099" width="1.7109375" style="22" customWidth="1"/>
    <col min="16100" max="16384" width="11.42578125" style="22"/>
  </cols>
  <sheetData>
    <row r="1" spans="2:10" ht="18" customHeight="1" thickBot="1" x14ac:dyDescent="0.25"/>
    <row r="2" spans="2:10" ht="19.5" customHeight="1" x14ac:dyDescent="0.2">
      <c r="B2" s="23"/>
      <c r="C2" s="24"/>
      <c r="D2" s="25" t="s">
        <v>195</v>
      </c>
      <c r="E2" s="26"/>
      <c r="F2" s="26"/>
      <c r="G2" s="26"/>
      <c r="H2" s="26"/>
      <c r="I2" s="27"/>
      <c r="J2" s="28" t="s">
        <v>196</v>
      </c>
    </row>
    <row r="3" spans="2:10" ht="13.5" thickBot="1" x14ac:dyDescent="0.25">
      <c r="B3" s="29"/>
      <c r="C3" s="30"/>
      <c r="D3" s="31"/>
      <c r="E3" s="32"/>
      <c r="F3" s="32"/>
      <c r="G3" s="32"/>
      <c r="H3" s="32"/>
      <c r="I3" s="33"/>
      <c r="J3" s="34"/>
    </row>
    <row r="4" spans="2:10" x14ac:dyDescent="0.2">
      <c r="B4" s="29"/>
      <c r="C4" s="30"/>
      <c r="D4" s="25" t="s">
        <v>197</v>
      </c>
      <c r="E4" s="26"/>
      <c r="F4" s="26"/>
      <c r="G4" s="26"/>
      <c r="H4" s="26"/>
      <c r="I4" s="27"/>
      <c r="J4" s="28" t="s">
        <v>198</v>
      </c>
    </row>
    <row r="5" spans="2:10" x14ac:dyDescent="0.2">
      <c r="B5" s="29"/>
      <c r="C5" s="30"/>
      <c r="D5" s="35"/>
      <c r="E5" s="36"/>
      <c r="F5" s="36"/>
      <c r="G5" s="36"/>
      <c r="H5" s="36"/>
      <c r="I5" s="37"/>
      <c r="J5" s="38"/>
    </row>
    <row r="6" spans="2:10" ht="13.5" thickBot="1" x14ac:dyDescent="0.25">
      <c r="B6" s="39"/>
      <c r="C6" s="40"/>
      <c r="D6" s="31"/>
      <c r="E6" s="32"/>
      <c r="F6" s="32"/>
      <c r="G6" s="32"/>
      <c r="H6" s="32"/>
      <c r="I6" s="33"/>
      <c r="J6" s="34"/>
    </row>
    <row r="7" spans="2:10" x14ac:dyDescent="0.2">
      <c r="B7" s="41"/>
      <c r="J7" s="42"/>
    </row>
    <row r="8" spans="2:10" x14ac:dyDescent="0.2">
      <c r="B8" s="41"/>
      <c r="J8" s="42"/>
    </row>
    <row r="9" spans="2:10" x14ac:dyDescent="0.2">
      <c r="B9" s="41"/>
      <c r="J9" s="42"/>
    </row>
    <row r="10" spans="2:10" x14ac:dyDescent="0.2">
      <c r="B10" s="41"/>
      <c r="C10" s="22" t="s">
        <v>214</v>
      </c>
      <c r="E10" s="43"/>
      <c r="J10" s="42"/>
    </row>
    <row r="11" spans="2:10" x14ac:dyDescent="0.2">
      <c r="B11" s="41"/>
      <c r="J11" s="42"/>
    </row>
    <row r="12" spans="2:10" x14ac:dyDescent="0.2">
      <c r="B12" s="41"/>
      <c r="C12" s="22" t="s">
        <v>215</v>
      </c>
      <c r="J12" s="42"/>
    </row>
    <row r="13" spans="2:10" x14ac:dyDescent="0.2">
      <c r="B13" s="41"/>
      <c r="C13" s="22" t="s">
        <v>216</v>
      </c>
      <c r="J13" s="42"/>
    </row>
    <row r="14" spans="2:10" x14ac:dyDescent="0.2">
      <c r="B14" s="41"/>
      <c r="J14" s="42"/>
    </row>
    <row r="15" spans="2:10" x14ac:dyDescent="0.2">
      <c r="B15" s="41"/>
      <c r="C15" s="22" t="s">
        <v>217</v>
      </c>
      <c r="J15" s="42"/>
    </row>
    <row r="16" spans="2:10" x14ac:dyDescent="0.2">
      <c r="B16" s="41"/>
      <c r="C16" s="44"/>
      <c r="J16" s="42"/>
    </row>
    <row r="17" spans="2:12" x14ac:dyDescent="0.2">
      <c r="B17" s="41"/>
      <c r="C17" s="22" t="s">
        <v>218</v>
      </c>
      <c r="D17" s="43"/>
      <c r="H17" s="45" t="s">
        <v>199</v>
      </c>
      <c r="I17" s="45" t="s">
        <v>200</v>
      </c>
      <c r="J17" s="42"/>
    </row>
    <row r="18" spans="2:12" x14ac:dyDescent="0.2">
      <c r="B18" s="41"/>
      <c r="C18" s="46" t="s">
        <v>201</v>
      </c>
      <c r="D18" s="46"/>
      <c r="E18" s="46"/>
      <c r="F18" s="46"/>
      <c r="H18" s="45">
        <v>56</v>
      </c>
      <c r="I18" s="47">
        <v>180154168</v>
      </c>
      <c r="J18" s="42"/>
    </row>
    <row r="19" spans="2:12" x14ac:dyDescent="0.2">
      <c r="B19" s="41"/>
      <c r="C19" s="22" t="s">
        <v>202</v>
      </c>
      <c r="H19" s="48">
        <v>5</v>
      </c>
      <c r="I19" s="49">
        <v>16059093</v>
      </c>
      <c r="J19" s="42"/>
    </row>
    <row r="20" spans="2:12" x14ac:dyDescent="0.2">
      <c r="B20" s="41"/>
      <c r="C20" s="22" t="s">
        <v>203</v>
      </c>
      <c r="H20" s="48"/>
      <c r="I20" s="49"/>
      <c r="J20" s="42"/>
    </row>
    <row r="21" spans="2:12" x14ac:dyDescent="0.2">
      <c r="B21" s="41"/>
      <c r="C21" s="22" t="s">
        <v>204</v>
      </c>
      <c r="H21" s="48">
        <v>13</v>
      </c>
      <c r="I21" s="49">
        <v>64195264</v>
      </c>
      <c r="J21" s="42"/>
    </row>
    <row r="22" spans="2:12" x14ac:dyDescent="0.2">
      <c r="B22" s="41"/>
      <c r="C22" s="22" t="s">
        <v>205</v>
      </c>
      <c r="H22" s="48"/>
      <c r="I22" s="49"/>
      <c r="J22" s="42"/>
    </row>
    <row r="23" spans="2:12" x14ac:dyDescent="0.2">
      <c r="B23" s="41"/>
      <c r="C23" s="22" t="s">
        <v>206</v>
      </c>
      <c r="H23" s="50"/>
      <c r="I23" s="51"/>
      <c r="J23" s="42"/>
    </row>
    <row r="24" spans="2:12" x14ac:dyDescent="0.2">
      <c r="B24" s="41"/>
      <c r="C24" s="46" t="s">
        <v>207</v>
      </c>
      <c r="D24" s="46"/>
      <c r="E24" s="46"/>
      <c r="F24" s="46"/>
      <c r="H24" s="45">
        <f>SUM(H19:H23)</f>
        <v>18</v>
      </c>
      <c r="I24" s="52">
        <f>(I19+I20+I21+I22+I23)</f>
        <v>80254357</v>
      </c>
      <c r="J24" s="42"/>
    </row>
    <row r="25" spans="2:12" hidden="1" x14ac:dyDescent="0.2">
      <c r="B25" s="41"/>
      <c r="C25" s="22" t="s">
        <v>208</v>
      </c>
      <c r="H25" s="48">
        <v>38</v>
      </c>
      <c r="I25" s="49">
        <v>99899811</v>
      </c>
      <c r="J25" s="42"/>
    </row>
    <row r="26" spans="2:12" ht="13.5" hidden="1" thickBot="1" x14ac:dyDescent="0.25">
      <c r="B26" s="41"/>
      <c r="C26" s="22" t="s">
        <v>181</v>
      </c>
      <c r="H26" s="53"/>
      <c r="I26" s="54"/>
      <c r="J26" s="42"/>
    </row>
    <row r="27" spans="2:12" ht="12.75" customHeight="1" x14ac:dyDescent="0.2">
      <c r="B27" s="41"/>
      <c r="C27" s="46" t="s">
        <v>209</v>
      </c>
      <c r="D27" s="46"/>
      <c r="E27" s="46"/>
      <c r="F27" s="46"/>
      <c r="H27" s="48">
        <f>H25+H26</f>
        <v>38</v>
      </c>
      <c r="I27" s="52">
        <f>(I26+I25)</f>
        <v>99899811</v>
      </c>
      <c r="J27" s="42"/>
      <c r="L27" s="56"/>
    </row>
    <row r="28" spans="2:12" x14ac:dyDescent="0.2">
      <c r="B28" s="41"/>
      <c r="C28" s="64" t="s">
        <v>221</v>
      </c>
      <c r="D28" s="64"/>
      <c r="E28" s="64"/>
      <c r="F28" s="64"/>
      <c r="G28" s="65"/>
      <c r="H28" s="66"/>
      <c r="I28" s="67">
        <v>26993957</v>
      </c>
      <c r="J28" s="42"/>
    </row>
    <row r="29" spans="2:12" x14ac:dyDescent="0.2">
      <c r="B29" s="41"/>
      <c r="C29" s="46" t="s">
        <v>222</v>
      </c>
      <c r="D29" s="46"/>
      <c r="E29" s="46"/>
      <c r="F29" s="46"/>
      <c r="H29" s="45"/>
      <c r="I29" s="52">
        <f>I27-I28</f>
        <v>72905854</v>
      </c>
      <c r="J29" s="42"/>
    </row>
    <row r="30" spans="2:12" x14ac:dyDescent="0.2">
      <c r="B30" s="41"/>
      <c r="C30" s="68" t="s">
        <v>223</v>
      </c>
      <c r="D30" s="68"/>
      <c r="E30" s="68"/>
      <c r="F30" s="68"/>
      <c r="G30" s="69"/>
      <c r="H30" s="70"/>
      <c r="I30" s="71">
        <v>12954032</v>
      </c>
      <c r="J30" s="42"/>
    </row>
    <row r="31" spans="2:12" x14ac:dyDescent="0.2">
      <c r="B31" s="41"/>
      <c r="C31" s="46" t="s">
        <v>224</v>
      </c>
      <c r="D31" s="46"/>
      <c r="E31" s="46"/>
      <c r="F31" s="46"/>
      <c r="H31" s="45"/>
      <c r="I31" s="52">
        <f>I29-I30</f>
        <v>59951822</v>
      </c>
      <c r="J31" s="42"/>
    </row>
    <row r="32" spans="2:12" x14ac:dyDescent="0.2">
      <c r="B32" s="41"/>
      <c r="C32" s="46"/>
      <c r="D32" s="46"/>
      <c r="E32" s="46"/>
      <c r="F32" s="46"/>
      <c r="H32" s="45"/>
      <c r="I32" s="52"/>
      <c r="J32" s="42"/>
    </row>
    <row r="33" spans="2:13" ht="13.5" thickBot="1" x14ac:dyDescent="0.25">
      <c r="B33" s="41"/>
      <c r="C33" s="46" t="s">
        <v>210</v>
      </c>
      <c r="D33" s="46"/>
      <c r="H33" s="62">
        <f>(H24+H27)</f>
        <v>56</v>
      </c>
      <c r="I33" s="55">
        <f>(I24+I27)</f>
        <v>180154168</v>
      </c>
      <c r="J33" s="42"/>
    </row>
    <row r="34" spans="2:13" ht="13.5" thickTop="1" x14ac:dyDescent="0.2">
      <c r="B34" s="41"/>
      <c r="C34" s="46"/>
      <c r="D34" s="46"/>
      <c r="H34" s="56"/>
      <c r="I34" s="49"/>
      <c r="J34" s="42"/>
      <c r="L34" s="22" t="s">
        <v>219</v>
      </c>
      <c r="M34" s="61">
        <v>12954032</v>
      </c>
    </row>
    <row r="35" spans="2:13" x14ac:dyDescent="0.2">
      <c r="B35" s="41"/>
      <c r="G35" s="56"/>
      <c r="H35" s="56"/>
      <c r="I35" s="56"/>
      <c r="J35" s="42"/>
      <c r="L35" s="22" t="s">
        <v>220</v>
      </c>
      <c r="M35" s="61">
        <v>14039925</v>
      </c>
    </row>
    <row r="36" spans="2:13" x14ac:dyDescent="0.2">
      <c r="B36" s="41"/>
      <c r="G36" s="56"/>
      <c r="H36" s="56"/>
      <c r="I36" s="56"/>
      <c r="J36" s="42"/>
      <c r="M36" s="63">
        <f>SUM(M34:M35)</f>
        <v>26993957</v>
      </c>
    </row>
    <row r="37" spans="2:13" x14ac:dyDescent="0.2">
      <c r="B37" s="41"/>
      <c r="G37" s="56"/>
      <c r="H37" s="56"/>
      <c r="I37" s="56"/>
      <c r="J37" s="42"/>
    </row>
    <row r="38" spans="2:13" ht="13.5" thickBot="1" x14ac:dyDescent="0.25">
      <c r="B38" s="41"/>
      <c r="C38" s="57"/>
      <c r="D38" s="57"/>
      <c r="G38" s="57" t="s">
        <v>211</v>
      </c>
      <c r="H38" s="57"/>
      <c r="I38" s="56"/>
      <c r="J38" s="42"/>
      <c r="L38" s="61"/>
      <c r="M38" s="56"/>
    </row>
    <row r="39" spans="2:13" x14ac:dyDescent="0.2">
      <c r="B39" s="41"/>
      <c r="C39" s="56" t="s">
        <v>212</v>
      </c>
      <c r="D39" s="56"/>
      <c r="G39" s="56" t="s">
        <v>213</v>
      </c>
      <c r="H39" s="56"/>
      <c r="I39" s="56"/>
      <c r="J39" s="42"/>
    </row>
    <row r="40" spans="2:13" ht="18.75" customHeight="1" x14ac:dyDescent="0.2">
      <c r="B40" s="41"/>
      <c r="G40" s="56"/>
      <c r="H40" s="56"/>
      <c r="I40" s="56"/>
      <c r="J40" s="42"/>
    </row>
    <row r="41" spans="2:13" ht="13.5" thickBot="1" x14ac:dyDescent="0.25">
      <c r="B41" s="58"/>
      <c r="C41" s="59"/>
      <c r="D41" s="59"/>
      <c r="E41" s="59"/>
      <c r="F41" s="59"/>
      <c r="G41" s="57"/>
      <c r="H41" s="57"/>
      <c r="I41" s="57"/>
      <c r="J41" s="60"/>
    </row>
  </sheetData>
  <pageMargins left="0.7" right="0.7" top="0.75" bottom="0.75" header="0.3" footer="0.3"/>
  <pageSetup orientation="portrait" r:id="rId1"/>
  <headerFooter alignWithMargins="0"/>
  <ignoredErrors>
    <ignoredError sqref="H24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TD</vt:lpstr>
      <vt:lpstr>ESTADO DE CADA FACTURA</vt:lpstr>
      <vt:lpstr>FOR-CSA-018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Diego Fernando Fernandez Valencia</dc:creator>
  <cp:lastModifiedBy>Diego Fernando Fernandez Valencia</cp:lastModifiedBy>
  <dcterms:created xsi:type="dcterms:W3CDTF">2021-11-04T15:08:49Z</dcterms:created>
  <dcterms:modified xsi:type="dcterms:W3CDTF">2022-08-30T16:32:46Z</dcterms:modified>
</cp:coreProperties>
</file>