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HOSPITAL SAN ANTONIO DE PADUA DE SIMITI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I30" i="4"/>
  <c r="H30" i="4"/>
  <c r="I28" i="4"/>
  <c r="H28" i="4"/>
  <c r="I24" i="4"/>
  <c r="I32" i="4" s="1"/>
  <c r="H24" i="4"/>
  <c r="E4" i="2" l="1"/>
  <c r="E3" i="2"/>
  <c r="H1" i="2"/>
  <c r="G1" i="2"/>
  <c r="G5" i="1" l="1"/>
</calcChain>
</file>

<file path=xl/sharedStrings.xml><?xml version="1.0" encoding="utf-8"?>
<sst xmlns="http://schemas.openxmlformats.org/spreadsheetml/2006/main" count="56" uniqueCount="50">
  <si>
    <t>NIT</t>
  </si>
  <si>
    <t>NOMBRE ENTIDAD</t>
  </si>
  <si>
    <t>PREFIJO</t>
  </si>
  <si>
    <t>NUMERO DE FACTURA</t>
  </si>
  <si>
    <t>FECHA FACTURA</t>
  </si>
  <si>
    <t xml:space="preserve">VALOR INICIAL FACTURA </t>
  </si>
  <si>
    <t>SALDO DE LA FACTURA</t>
  </si>
  <si>
    <t>ESE HOSPITAL SAN ANTONIO DE PADUA DE SIMITI</t>
  </si>
  <si>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</si>
  <si>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</si>
  <si>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</si>
  <si>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</si>
  <si>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</si>
  <si>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</si>
  <si>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</si>
  <si>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</si>
  <si>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ESTADO EPS 01 SEPTIEMBRE</t>
  </si>
  <si>
    <t>FACTURA CERRADA POR EXTEMPORANEIDAD</t>
  </si>
  <si>
    <t>FACTURA NO RADICADA</t>
  </si>
  <si>
    <t>Total general</t>
  </si>
  <si>
    <t>Tipificación</t>
  </si>
  <si>
    <t>Can Facturas</t>
  </si>
  <si>
    <t>Saldo Facturas</t>
  </si>
  <si>
    <t>FOR-CSA-018</t>
  </si>
  <si>
    <t>HOJA 1 DE 1</t>
  </si>
  <si>
    <t>RESUMEN DE CARTERA REVISADA POR LA EPS</t>
  </si>
  <si>
    <t>VERSION 1</t>
  </si>
  <si>
    <t>SANTIAGO DE CALI , SEPTIEMBRE 01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</si>
  <si>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</si>
  <si>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</si>
  <si>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</si>
  <si>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</si>
  <si>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</si>
  <si>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</si>
  <si>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</si>
  <si>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</si>
  <si>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</si>
  <si>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</si>
  <si>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</si>
  <si>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</si>
  <si>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</si>
  <si>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</si>
  <si>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</si>
  <si>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</si>
  <si>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</si>
  <si>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</si>
  <si>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</si>
  <si>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 ANTONIO DE PADUA DE SIMITI</t>
  </si>
  <si>
    <t>NIT: 900196366</t>
  </si>
  <si>
    <t>A continuacion me permito remitir nuestra respuesta al estado de cartera presentado en la fecha: 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</si>
</sst>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2" xfId="0" applyBorder="1"/>
    <xf numFmtId="0" fontId="3" fillId="0" borderId="2" xfId="0" applyFont="1" applyFill="1" applyBorder="1" applyAlignment="1">
      <alignment horizontal="center" vertical="top"/>
    </xf>
    <xf numFmtId="14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right" vertical="top"/>
    </xf>
    <xf numFmtId="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2" xfId="0" applyFont="1" applyBorder="1"/>
    <xf numFmtId="14" fontId="4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right" vertical="top"/>
    </xf>
    <xf numFmtId="164" fontId="0" fillId="0" borderId="0" xfId="1" applyNumberFormat="1" applyFont="1"/>
    <xf numFmtId="164" fontId="2" fillId="0" borderId="0" xfId="1" applyNumberFormat="1" applyFont="1"/>
    <xf numFmtId="0" fontId="0" fillId="0" borderId="2" xfId="0" applyBorder="1" applyAlignment="1">
      <alignment horizontal="left"/>
    </xf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2" xfId="0" pivotButton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6" fontId="7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0" xfId="2" applyNumberFormat="1" applyFont="1" applyBorder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</cellXfs>
  <cellStyles count="3">
    <cellStyle name="Millares" xfId="1" builtinId="3"/>
    <cellStyle name="Normal" xfId="0" builtinId="0"/>
    <cellStyle name="Normal 2 2" xfId="2"/>
  </cellStyles>
  <dxfs count="4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5.467517708334" createdVersion="5" refreshedVersion="5" minRefreshableVersion="3" recordCount="2">
  <cacheSource type="worksheet">
    <worksheetSource ref="A2:I4" sheet="ESTADO DE CADA FACTURA"/>
  </cacheSource>
  <cacheFields count="9">
    <cacheField name="NIT IPS" numFmtId="0">
      <sharedItems containsSemiMixedTypes="0" containsString="0" containsNumber="1" containsInteger="1" minValue="900196366" maxValue="90019636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464" maxValue="120472"/>
    </cacheField>
    <cacheField name="LLAVE" numFmtId="0">
      <sharedItems/>
    </cacheField>
    <cacheField name="FECHA FACT IPS" numFmtId="14">
      <sharedItems containsSemiMixedTypes="0" containsNonDate="0" containsDate="1" containsString="0" minDate="2014-11-20T00:00:00" maxDate="2020-10-27T00:00:00"/>
    </cacheField>
    <cacheField name="VALOR FACT IPS" numFmtId="4">
      <sharedItems containsSemiMixedTypes="0" containsString="0" containsNumber="1" containsInteger="1" minValue="203272" maxValue="403216"/>
    </cacheField>
    <cacheField name="SALDO FACT IPS" numFmtId="4">
      <sharedItems containsSemiMixedTypes="0" containsString="0" containsNumber="1" containsInteger="1" minValue="203272" maxValue="403216"/>
    </cacheField>
    <cacheField name="ESTADO EPS 01 SEPTIEMBRE" numFmtId="0">
      <sharedItems count="2">
        <s v="FACTURA CERRADA POR EXTEMPORANEIDAD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196366"/>
    <s v="ESE HOSPITAL SAN ANTONIO DE PADUA DE SIMITI"/>
    <m/>
    <n v="10464"/>
    <s v="900196366__10464"/>
    <d v="2014-11-20T00:00:00"/>
    <n v="203272"/>
    <n v="203272"/>
    <x v="0"/>
  </r>
  <r>
    <n v="900196366"/>
    <s v="ESE HOSPITAL SAN ANTONIO DE PADUA DE SIMITI"/>
    <m/>
    <n v="120472"/>
    <s v="900196366__120472"/>
    <d v="2020-10-26T00:00:00"/>
    <n v="403216"/>
    <n v="403216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9">
    <pivotField showAll="0"/>
    <pivotField showAll="0"/>
    <pivotField showAll="0"/>
    <pivotField showAll="0"/>
    <pivotField showAll="0"/>
    <pivotField numFmtId="14" showAll="0"/>
    <pivotField numFmtId="4" showAll="0"/>
    <pivotField dataField="1" numFmtId="4" showAll="0"/>
    <pivotField axis="axisRow" showAll="0">
      <items count="3">
        <item x="0"/>
        <item x="1"/>
        <item t="default"/>
      </items>
    </pivotField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 Facturas" fld="7" subtotal="count" baseField="8" baseItem="0"/>
    <dataField name="Saldo Facturas" fld="7" baseField="0" baseItem="0" numFmtId="164"/>
  </dataFields>
  <formats count="13"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8" type="button" dataOnly="0" labelOnly="1" outline="0" axis="axisRow" fieldPosition="0"/>
    </format>
    <format dxfId="44">
      <pivotArea dataOnly="0" labelOnly="1" fieldPosition="0">
        <references count="1">
          <reference field="8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8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"/>
  <sheetViews>
    <sheetView workbookViewId="0">
      <selection activeCell="B14" sqref="B14"/>
    </sheetView>
  </sheetViews>
  <sheetFormatPr baseColWidth="10" defaultRowHeight="15" x14ac:dyDescent="0.25"/>
  <cols>
    <col min="2" max="2" width="45" bestFit="1" customWidth="1"/>
    <col min="3" max="3" width="8" bestFit="1" customWidth="1"/>
    <col min="4" max="4" width="20.42578125" bestFit="1" customWidth="1"/>
    <col min="5" max="5" width="15.28515625" bestFit="1" customWidth="1"/>
    <col min="6" max="6" width="23.140625" bestFit="1" customWidth="1"/>
    <col min="7" max="7" width="20.85546875" bestFit="1" customWidth="1"/>
  </cols>
  <sheetData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</row>
    <row r="3" spans="1:7" x14ac:dyDescent="0.25">
      <c r="A3" s="3">
        <v>900196366</v>
      </c>
      <c r="B3" s="3" t="s">
        <v>7</v>
      </c>
      <c r="C3" s="3"/>
      <c r="D3" s="4">
        <v>-10464</v>
      </c>
      <c r="E3" s="5">
        <v>41963</v>
      </c>
      <c r="F3" s="6">
        <v>203272</v>
      </c>
      <c r="G3" s="6">
        <v>203272</v>
      </c>
    </row>
    <row r="4" spans="1:7" x14ac:dyDescent="0.25">
      <c r="A4" s="3">
        <v>900196366</v>
      </c>
      <c r="B4" s="3" t="s">
        <v>7</v>
      </c>
      <c r="C4" s="3"/>
      <c r="D4" s="4">
        <v>120472</v>
      </c>
      <c r="E4" s="5">
        <v>44130</v>
      </c>
      <c r="F4" s="6">
        <v>403216</v>
      </c>
      <c r="G4" s="6">
        <v>403216</v>
      </c>
    </row>
    <row r="5" spans="1:7" x14ac:dyDescent="0.25">
      <c r="G5" s="7">
        <f>SUM(G3:G4)</f>
        <v>606488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3" sqref="A3"/>
    </sheetView>
  </sheetViews>
  <sheetFormatPr baseColWidth="10" defaultRowHeight="15" x14ac:dyDescent="0.25"/>
  <cols>
    <col min="1" max="1" width="11.42578125" style="12"/>
    <col min="2" max="2" width="45" style="12" bestFit="1" customWidth="1"/>
    <col min="3" max="4" width="11.42578125" style="12"/>
    <col min="5" max="5" width="18.140625" style="12" bestFit="1" customWidth="1"/>
    <col min="6" max="8" width="11.42578125" style="12"/>
    <col min="9" max="9" width="40.85546875" style="12" bestFit="1" customWidth="1"/>
    <col min="10" max="16384" width="11.42578125" style="12"/>
  </cols>
  <sheetData>
    <row r="1" spans="1:9" x14ac:dyDescent="0.25">
      <c r="G1" s="17">
        <f>SUBTOTAL(9,G3:G4)</f>
        <v>606488</v>
      </c>
      <c r="H1" s="17">
        <f>SUBTOTAL(9,H3:H4)</f>
        <v>606488</v>
      </c>
    </row>
    <row r="2" spans="1:9" ht="30" x14ac:dyDescent="0.25">
      <c r="A2" s="8" t="s">
        <v>8</v>
      </c>
      <c r="B2" s="8" t="s">
        <v>9</v>
      </c>
      <c r="C2" s="8" t="s">
        <v>10</v>
      </c>
      <c r="D2" s="8" t="s">
        <v>11</v>
      </c>
      <c r="E2" s="9" t="s">
        <v>12</v>
      </c>
      <c r="F2" s="8" t="s">
        <v>13</v>
      </c>
      <c r="G2" s="10" t="s">
        <v>14</v>
      </c>
      <c r="H2" s="10" t="s">
        <v>15</v>
      </c>
      <c r="I2" s="11" t="s">
        <v>16</v>
      </c>
    </row>
    <row r="3" spans="1:9" x14ac:dyDescent="0.25">
      <c r="A3" s="13">
        <v>900196366</v>
      </c>
      <c r="B3" s="13" t="s">
        <v>7</v>
      </c>
      <c r="C3" s="13"/>
      <c r="D3" s="13">
        <v>10464</v>
      </c>
      <c r="E3" s="13" t="str">
        <f>CONCATENATE(A3,"_",C3,"_",D3)</f>
        <v>900196366__10464</v>
      </c>
      <c r="F3" s="14">
        <v>41963</v>
      </c>
      <c r="G3" s="15">
        <v>203272</v>
      </c>
      <c r="H3" s="15">
        <v>203272</v>
      </c>
      <c r="I3" s="13" t="s">
        <v>17</v>
      </c>
    </row>
    <row r="4" spans="1:9" x14ac:dyDescent="0.25">
      <c r="A4" s="13">
        <v>900196366</v>
      </c>
      <c r="B4" s="13" t="s">
        <v>7</v>
      </c>
      <c r="C4" s="13"/>
      <c r="D4" s="13">
        <v>120472</v>
      </c>
      <c r="E4" s="13" t="str">
        <f>CONCATENATE(A4,"_",C4,"_",D4)</f>
        <v>900196366__120472</v>
      </c>
      <c r="F4" s="14">
        <v>44130</v>
      </c>
      <c r="G4" s="15">
        <v>403216</v>
      </c>
      <c r="H4" s="15">
        <v>403216</v>
      </c>
      <c r="I4" s="13" t="s">
        <v>18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B4" sqref="B4:C4"/>
    </sheetView>
  </sheetViews>
  <sheetFormatPr baseColWidth="10" defaultRowHeight="15" x14ac:dyDescent="0.25"/>
  <cols>
    <col min="1" max="1" width="40.85546875" bestFit="1" customWidth="1"/>
    <col min="2" max="2" width="12" bestFit="1" customWidth="1"/>
    <col min="3" max="3" width="15" style="16" bestFit="1" customWidth="1"/>
  </cols>
  <sheetData>
    <row r="3" spans="1:3" x14ac:dyDescent="0.25">
      <c r="A3" s="22" t="s">
        <v>20</v>
      </c>
      <c r="B3" s="20" t="s">
        <v>21</v>
      </c>
      <c r="C3" s="23" t="s">
        <v>22</v>
      </c>
    </row>
    <row r="4" spans="1:3" x14ac:dyDescent="0.25">
      <c r="A4" s="18" t="s">
        <v>17</v>
      </c>
      <c r="B4" s="21">
        <v>1</v>
      </c>
      <c r="C4" s="19">
        <v>203272</v>
      </c>
    </row>
    <row r="5" spans="1:3" x14ac:dyDescent="0.25">
      <c r="A5" s="18" t="s">
        <v>18</v>
      </c>
      <c r="B5" s="21">
        <v>1</v>
      </c>
      <c r="C5" s="19">
        <v>403216</v>
      </c>
    </row>
    <row r="6" spans="1:3" x14ac:dyDescent="0.25">
      <c r="A6" s="20" t="s">
        <v>19</v>
      </c>
      <c r="B6" s="21">
        <v>2</v>
      </c>
      <c r="C6" s="23">
        <v>606488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23</v>
      </c>
      <c r="E2" s="28"/>
      <c r="F2" s="28"/>
      <c r="G2" s="28"/>
      <c r="H2" s="28"/>
      <c r="I2" s="29"/>
      <c r="J2" s="30" t="s">
        <v>24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25</v>
      </c>
      <c r="E4" s="28"/>
      <c r="F4" s="28"/>
      <c r="G4" s="28"/>
      <c r="H4" s="28"/>
      <c r="I4" s="29"/>
      <c r="J4" s="30" t="s">
        <v>26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27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46" t="s">
        <v>47</v>
      </c>
      <c r="J12" s="44"/>
    </row>
    <row r="13" spans="2:10" x14ac:dyDescent="0.2">
      <c r="B13" s="43"/>
      <c r="C13" s="24" t="s">
        <v>48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49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28</v>
      </c>
      <c r="D17" s="45"/>
      <c r="H17" s="48" t="s">
        <v>29</v>
      </c>
      <c r="I17" s="48" t="s">
        <v>30</v>
      </c>
      <c r="J17" s="44"/>
    </row>
    <row r="18" spans="2:10" x14ac:dyDescent="0.2">
      <c r="B18" s="43"/>
      <c r="C18" s="46" t="s">
        <v>31</v>
      </c>
      <c r="D18" s="46"/>
      <c r="E18" s="46"/>
      <c r="F18" s="46"/>
      <c r="H18" s="49">
        <v>2</v>
      </c>
      <c r="I18" s="50">
        <v>606488</v>
      </c>
      <c r="J18" s="44"/>
    </row>
    <row r="19" spans="2:10" x14ac:dyDescent="0.2">
      <c r="B19" s="43"/>
      <c r="C19" s="24" t="s">
        <v>32</v>
      </c>
      <c r="H19" s="51">
        <v>0</v>
      </c>
      <c r="I19" s="52">
        <v>0</v>
      </c>
      <c r="J19" s="44"/>
    </row>
    <row r="20" spans="2:10" x14ac:dyDescent="0.2">
      <c r="B20" s="43"/>
      <c r="C20" s="24" t="s">
        <v>33</v>
      </c>
      <c r="H20" s="51">
        <v>0</v>
      </c>
      <c r="I20" s="52">
        <v>0</v>
      </c>
      <c r="J20" s="44"/>
    </row>
    <row r="21" spans="2:10" x14ac:dyDescent="0.2">
      <c r="B21" s="43"/>
      <c r="C21" s="24" t="s">
        <v>34</v>
      </c>
      <c r="H21" s="51">
        <v>1</v>
      </c>
      <c r="I21" s="53">
        <v>403216</v>
      </c>
      <c r="J21" s="44"/>
    </row>
    <row r="22" spans="2:10" x14ac:dyDescent="0.2">
      <c r="B22" s="43"/>
      <c r="C22" s="24" t="s">
        <v>17</v>
      </c>
      <c r="H22" s="51">
        <v>1</v>
      </c>
      <c r="I22" s="52">
        <v>203272</v>
      </c>
      <c r="J22" s="44"/>
    </row>
    <row r="23" spans="2:10" ht="13.5" thickBot="1" x14ac:dyDescent="0.25">
      <c r="B23" s="43"/>
      <c r="C23" s="24" t="s">
        <v>35</v>
      </c>
      <c r="H23" s="54">
        <v>0</v>
      </c>
      <c r="I23" s="55">
        <v>0</v>
      </c>
      <c r="J23" s="44"/>
    </row>
    <row r="24" spans="2:10" x14ac:dyDescent="0.2">
      <c r="B24" s="43"/>
      <c r="C24" s="46" t="s">
        <v>36</v>
      </c>
      <c r="D24" s="46"/>
      <c r="E24" s="46"/>
      <c r="F24" s="46"/>
      <c r="H24" s="49">
        <f>H19+H20+H21+H22+H23</f>
        <v>2</v>
      </c>
      <c r="I24" s="56">
        <f>I19+I20+I21+I22+I23</f>
        <v>606488</v>
      </c>
      <c r="J24" s="44"/>
    </row>
    <row r="25" spans="2:10" x14ac:dyDescent="0.2">
      <c r="B25" s="43"/>
      <c r="C25" s="24" t="s">
        <v>37</v>
      </c>
      <c r="H25" s="51">
        <v>0</v>
      </c>
      <c r="I25" s="52">
        <v>0</v>
      </c>
      <c r="J25" s="44"/>
    </row>
    <row r="26" spans="2:10" x14ac:dyDescent="0.2">
      <c r="B26" s="43"/>
      <c r="C26" s="24" t="s">
        <v>38</v>
      </c>
      <c r="H26" s="51">
        <v>0</v>
      </c>
      <c r="I26" s="52">
        <v>0</v>
      </c>
      <c r="J26" s="44"/>
    </row>
    <row r="27" spans="2:10" ht="13.5" thickBot="1" x14ac:dyDescent="0.25">
      <c r="B27" s="43"/>
      <c r="C27" s="24" t="s">
        <v>39</v>
      </c>
      <c r="H27" s="54">
        <v>0</v>
      </c>
      <c r="I27" s="55">
        <v>0</v>
      </c>
      <c r="J27" s="44"/>
    </row>
    <row r="28" spans="2:10" x14ac:dyDescent="0.2">
      <c r="B28" s="43"/>
      <c r="C28" s="46" t="s">
        <v>40</v>
      </c>
      <c r="D28" s="46"/>
      <c r="E28" s="46"/>
      <c r="F28" s="46"/>
      <c r="H28" s="49">
        <f>H25+H26+H27</f>
        <v>0</v>
      </c>
      <c r="I28" s="56">
        <f>I25+I26+I27</f>
        <v>0</v>
      </c>
      <c r="J28" s="44"/>
    </row>
    <row r="29" spans="2:10" ht="13.5" thickBot="1" x14ac:dyDescent="0.25">
      <c r="B29" s="43"/>
      <c r="C29" s="24" t="s">
        <v>41</v>
      </c>
      <c r="D29" s="46"/>
      <c r="E29" s="46"/>
      <c r="F29" s="46"/>
      <c r="H29" s="54">
        <v>0</v>
      </c>
      <c r="I29" s="55">
        <v>0</v>
      </c>
      <c r="J29" s="44"/>
    </row>
    <row r="30" spans="2:10" x14ac:dyDescent="0.2">
      <c r="B30" s="43"/>
      <c r="C30" s="46" t="s">
        <v>42</v>
      </c>
      <c r="D30" s="46"/>
      <c r="E30" s="46"/>
      <c r="F30" s="46"/>
      <c r="H30" s="51">
        <f>H29</f>
        <v>0</v>
      </c>
      <c r="I30" s="52">
        <f>I29</f>
        <v>0</v>
      </c>
      <c r="J30" s="44"/>
    </row>
    <row r="31" spans="2:10" x14ac:dyDescent="0.2">
      <c r="B31" s="43"/>
      <c r="C31" s="46"/>
      <c r="D31" s="46"/>
      <c r="E31" s="46"/>
      <c r="F31" s="46"/>
      <c r="H31" s="57"/>
      <c r="I31" s="56"/>
      <c r="J31" s="44"/>
    </row>
    <row r="32" spans="2:10" ht="13.5" thickBot="1" x14ac:dyDescent="0.25">
      <c r="B32" s="43"/>
      <c r="C32" s="46" t="s">
        <v>43</v>
      </c>
      <c r="D32" s="46"/>
      <c r="H32" s="58">
        <f>H24+H28+H30</f>
        <v>2</v>
      </c>
      <c r="I32" s="59">
        <f>I24+I28+I30</f>
        <v>606488</v>
      </c>
      <c r="J32" s="44"/>
    </row>
    <row r="33" spans="2:10" ht="13.5" thickTop="1" x14ac:dyDescent="0.2">
      <c r="B33" s="43"/>
      <c r="C33" s="46"/>
      <c r="D33" s="46"/>
      <c r="H33" s="60"/>
      <c r="I33" s="52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x14ac:dyDescent="0.2">
      <c r="B36" s="43"/>
      <c r="G36" s="60"/>
      <c r="H36" s="60"/>
      <c r="I36" s="60"/>
      <c r="J36" s="44"/>
    </row>
    <row r="37" spans="2:10" ht="13.5" thickBot="1" x14ac:dyDescent="0.25">
      <c r="B37" s="43"/>
      <c r="C37" s="61"/>
      <c r="D37" s="61"/>
      <c r="G37" s="61" t="s">
        <v>44</v>
      </c>
      <c r="H37" s="61"/>
      <c r="I37" s="60"/>
      <c r="J37" s="44"/>
    </row>
    <row r="38" spans="2:10" x14ac:dyDescent="0.2">
      <c r="B38" s="43"/>
      <c r="C38" s="60" t="s">
        <v>45</v>
      </c>
      <c r="D38" s="60"/>
      <c r="G38" s="60" t="s">
        <v>46</v>
      </c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x14ac:dyDescent="0.2">
      <c r="B40" s="43"/>
      <c r="G40" s="60"/>
      <c r="H40" s="60"/>
      <c r="I40" s="60"/>
      <c r="J40" s="44"/>
    </row>
    <row r="41" spans="2:10" ht="18.75" customHeight="1" thickBot="1" x14ac:dyDescent="0.25">
      <c r="B41" s="62"/>
      <c r="C41" s="63"/>
      <c r="D41" s="63"/>
      <c r="E41" s="63"/>
      <c r="F41" s="63"/>
      <c r="G41" s="61"/>
      <c r="H41" s="61"/>
      <c r="I41" s="61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2022-09-01T16:08:49Z</dcterms:created>
  <dcterms:modified xsi:type="dcterms:W3CDTF">2022-09-01T16:18:12Z</dcterms:modified>
</cp:coreProperties>
</file>