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 2022\8. AGOSTO CARTERAS RECIBIDAS\CLINICA SIGMA\"/>
    </mc:Choice>
  </mc:AlternateContent>
  <bookViews>
    <workbookView xWindow="0" yWindow="0" windowWidth="20490" windowHeight="7455" activeTab="3"/>
  </bookViews>
  <sheets>
    <sheet name="INFO IPS" sheetId="2" r:id="rId1"/>
    <sheet name="ESTADO DE CADA FACTURA" sheetId="1" r:id="rId2"/>
    <sheet name="TD" sheetId="4" r:id="rId3"/>
    <sheet name="FOR-CSA-018" sheetId="3" r:id="rId4"/>
  </sheets>
  <definedNames>
    <definedName name="_xlnm._FilterDatabase" localSheetId="1" hidden="1">'ESTADO DE CADA FACTURA'!$A$2:$AQ$90</definedName>
  </definedNames>
  <calcPr calcId="152511"/>
  <pivotCaches>
    <pivotCache cacheId="20"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3" l="1"/>
  <c r="H30" i="3"/>
  <c r="I28" i="3"/>
  <c r="H28" i="3"/>
  <c r="I24" i="3"/>
  <c r="H24" i="3"/>
  <c r="H32" i="3" l="1"/>
  <c r="I32" i="3"/>
  <c r="G90" i="2"/>
  <c r="F90" i="2"/>
  <c r="J1" i="1"/>
  <c r="I1" i="1"/>
</calcChain>
</file>

<file path=xl/sharedStrings.xml><?xml version="1.0" encoding="utf-8"?>
<sst xmlns="http://schemas.openxmlformats.org/spreadsheetml/2006/main" count="1186" uniqueCount="289">
  <si>
    <t>NIT IPS</t>
  </si>
  <si>
    <t xml:space="preserve"> ENTIDAD</t>
  </si>
  <si>
    <t>Prefijo Factura</t>
  </si>
  <si>
    <t>NUMERO FACTURA</t>
  </si>
  <si>
    <t>LLAVE</t>
  </si>
  <si>
    <t>PREFIJO SASS</t>
  </si>
  <si>
    <t>NUMERO FACT SASSS</t>
  </si>
  <si>
    <t>FECHA FACT IPS</t>
  </si>
  <si>
    <t>VALOR FACT IPS</t>
  </si>
  <si>
    <t>SALDO FACT IPS</t>
  </si>
  <si>
    <t>OBSERVACION SASS</t>
  </si>
  <si>
    <t>ESTADO EPS 07 SEPTIEMBRE</t>
  </si>
  <si>
    <t>ESTADO VAGLO</t>
  </si>
  <si>
    <t>VALOR VAGLO</t>
  </si>
  <si>
    <t>DETALLE VAGLO</t>
  </si>
  <si>
    <t>P. ABIERTAS IMPORTE</t>
  </si>
  <si>
    <t>VALIDACION ALFA FACT</t>
  </si>
  <si>
    <t>VALOR RADICADO FACT</t>
  </si>
  <si>
    <t>VALOR NOTA CREDITO</t>
  </si>
  <si>
    <t>VALOR NOTA DEBITO</t>
  </si>
  <si>
    <t>VALOR DESCCOMERCIAL</t>
  </si>
  <si>
    <t>VALOR GLOSA ACEPTDA</t>
  </si>
  <si>
    <t>OBSERVACION GLOSA ACEPTADA</t>
  </si>
  <si>
    <t>VALOR GLOSA DEVUELTA</t>
  </si>
  <si>
    <t>OBSERVACION GLOSA DEVUELTA</t>
  </si>
  <si>
    <t>VALOR CRUZADO SASS</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</si>
  <si>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</si>
  <si>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</si>
  <si>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</si>
  <si>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</si>
  <si>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</si>
  <si>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</si>
  <si>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</si>
  <si>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</si>
  <si>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</si>
  <si>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</si>
  <si>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</si>
  <si>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</si>
  <si>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</si>
  <si>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</si>
  <si>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</si>
  <si>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</si>
  <si>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</si>
  <si>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OCCIDENTAL DE INVERSIONES MEDICO QUIRURGICA</t>
  </si>
  <si>
    <t>FE</t>
  </si>
  <si>
    <t>NULL</t>
  </si>
  <si>
    <t>A)Factura no radicada en ERP</t>
  </si>
  <si>
    <t>no_cruza</t>
  </si>
  <si>
    <t>SI</t>
  </si>
  <si>
    <t>B)Factura sin saldo ERP</t>
  </si>
  <si>
    <t>OK</t>
  </si>
  <si>
    <t>B)Factura sin saldo ERP/conciliar diferencia glosa aceptada</t>
  </si>
  <si>
    <t>IPS ACEPTA $ 3500 SEGUN ACTA DE CONCILIACION REALIZADAEL 12 ABRIL 2022 POR ELIZABETH FERNANDEZ Y LUZ ADRIANA SINISTERRA.ELIZABETH FERNANDEZ</t>
  </si>
  <si>
    <t>IPS ACEPTA $ 119.816, SEGUN ACTA DE CONCILIACION REALIZADA EL 12 ABRIL 2022 POR ELIZABETH FERNANDEZ Y LUZADRIANA SINISTERRA.ELIZABETH FERNANDEZ</t>
  </si>
  <si>
    <t>IPS ACEPTA $ 13.300 SEGUN ACTA DE CONCILIACION REALIZADAEL 12 ABRIL 2022 POR ELIZABETH FERNANDEZ Y LUZ ADRIANA SINISTERRA.ELIZABETH FERNANDEZ</t>
  </si>
  <si>
    <t>IPS ACEPTA $ 268.800 SEGUN ACTA DE CONCILIACION REALIZADAEL 12 ABRIL 2022 POR ELIZABETH FERNANDEZ Y LUZ ADRIANA SINISTERRA.ELIZABETH FERNANDEZ</t>
  </si>
  <si>
    <t>IPS ACEPTA $3.600 SEGUN ACTA DE CONCILIACION REALIZADAEL 12 ABRIL 2022 POR ELIZABETH FERNANDEZ Y LUZ ADRIANA SINISTERRA.ELIZABETH FERNANDEZ</t>
  </si>
  <si>
    <t>SE ACEPTA NOTA CREDITO ENVIADA POR EL PRESTADOR # 973549ENVIADA EL 1 JULIO , DE LA FACTURA FE-262493 .YUFREY HERNANDEZ TRUQUE</t>
  </si>
  <si>
    <t>IPS ACEPTA SGUN ACTA DE CONCILIZACION REALIZADA EL 12ABRIL 2022 POR ELIZABETH FERNANDEZ Y LUZ ADRIANA SINISTERRAELIZABETH FERNANDEZ</t>
  </si>
  <si>
    <t>B)Factura sin saldo ERP/conciliar diferencia valor de factura</t>
  </si>
  <si>
    <t>C)Glosas total pendiente por respuesta de IPS</t>
  </si>
  <si>
    <t>AUT SE DEVUELV EFACTURA LAS AUTORIZACIONES QUE ENVIAN ETAN YA CANCELADAS EN LA FACTURA FE 263968 AUT 221403114327913221253114552071-22683114341508-221243360260680-221168552343476 YUFREY</t>
  </si>
  <si>
    <t>C)Glosas total pendiente por respuesta de IPS/conciliar diferencia valor de factura</t>
  </si>
  <si>
    <t>PGP: SE GLOSA FACTURA POR QUE USUARIO PERTENECE ALA CAPITASERVIQUIRON SERVICIO ESTA PGP .JULIETA MARTINEZ RC :_1105937075 CONSULTA OFTAMOLOGIA.YUFREY HERNANDEZ</t>
  </si>
  <si>
    <t>AUTO: SE GLOSA FACTURA POR LA AUTORIZACION DEL PROCEDIMIENTONO CUENTA AUTORIZACION : PACIENTE DANNA ISABELLA MALFITANORC: 1115464160 CUP : 998701 AUTORIZADO ES CONSULTA.YUFREY HERNANDEZ</t>
  </si>
  <si>
    <t>PGP O CAPITA: SE GLOSA FACTURA POR PACIENTES PERTENCE CAPITANORORIENTE SERVICIOS PGP : PIEDRAHITA OBANDO ROBINSON AUT:DOCUM:1108572600 .221373114630707 Y 221373114632365 NOROEIENTE.MARTINEZ CASTAÑEDA JOSE DAVID.Y 221683353633031PAGA263962</t>
  </si>
  <si>
    <t>PGP: se objeta factura servicio consulta Especializada deoftalmologia del paciente ERNESTO ROJAS CUBIDES CC 14443238corresponde al P.G.P Paciente capita con la IPS Serinsa CALINORTE. se objeta $19.632. copago de $3700.  Gladys Vivas.</t>
  </si>
  <si>
    <t>AUT SE DEVJELVE SOPORTE DE FACTURA MULTIUSUARIO CC 66938929MARLIN CUERO NO HAY AUTORIZACION PARA EL SERVICIO FACTURADOGESTIONAR CON EL AREA ENCARGADA DEBE SER DE 15 DIGITOS PARAPODER DAR TRAMITE DE PAGO. YUFREY</t>
  </si>
  <si>
    <t>SE DEVUELVE FACTURA CON SOPORTES COMPLETOS,RELACION DE FACTURA NO CUADRA CON LO FACTURADO,VALIDAR PARA DARLE CONTINUAD AL TREMITE.YUFREY HERNNDEZ</t>
  </si>
  <si>
    <t>805026250_FE_263646</t>
  </si>
  <si>
    <t>805026250_FE_264893</t>
  </si>
  <si>
    <t>805026250_FE_265140</t>
  </si>
  <si>
    <t>805026250_FE_262687</t>
  </si>
  <si>
    <t>805026250_FE_262692</t>
  </si>
  <si>
    <t>805026250_FE_263376</t>
  </si>
  <si>
    <t>805026250_FE_263426</t>
  </si>
  <si>
    <t>805026250_FE_263968</t>
  </si>
  <si>
    <t>805026250_FE_260787</t>
  </si>
  <si>
    <t>805026250_FE_260788</t>
  </si>
  <si>
    <t>805026250_FE_260789</t>
  </si>
  <si>
    <t>805026250_FE_261046</t>
  </si>
  <si>
    <t>805026250_FE_261047</t>
  </si>
  <si>
    <t>805026250_FE_261050</t>
  </si>
  <si>
    <t>805026250_FE_261408</t>
  </si>
  <si>
    <t>805026250_FE_261411</t>
  </si>
  <si>
    <t>805026250_FE_261437</t>
  </si>
  <si>
    <t>805026250_FE_261867</t>
  </si>
  <si>
    <t>805026250_FE_261869</t>
  </si>
  <si>
    <t>805026250_FE_264029</t>
  </si>
  <si>
    <t>805026250_FE_264030</t>
  </si>
  <si>
    <t>805026250_FE_264083</t>
  </si>
  <si>
    <t>805026250_FE_264094</t>
  </si>
  <si>
    <t>805026250_FE_264095</t>
  </si>
  <si>
    <t>805026250_FE_264127</t>
  </si>
  <si>
    <t>805026250_FE_264346</t>
  </si>
  <si>
    <t>805026250_FE_264363</t>
  </si>
  <si>
    <t>805026250_FE_257495</t>
  </si>
  <si>
    <t>805026250_FE_257502</t>
  </si>
  <si>
    <t>805026250_FE_257966</t>
  </si>
  <si>
    <t>805026250_FE_257984</t>
  </si>
  <si>
    <t>805026250_FE_257985</t>
  </si>
  <si>
    <t>805026250_FE_258064</t>
  </si>
  <si>
    <t>805026250_FE_258070</t>
  </si>
  <si>
    <t>805026250__231508</t>
  </si>
  <si>
    <t>805026250_FE_232236</t>
  </si>
  <si>
    <t>805026250_FE_235819</t>
  </si>
  <si>
    <t>805026250_FE_258444</t>
  </si>
  <si>
    <t>805026250_FE_258914</t>
  </si>
  <si>
    <t>805026250_FE_259209</t>
  </si>
  <si>
    <t>805026250_FE_259288</t>
  </si>
  <si>
    <t>805026250_FE_259290</t>
  </si>
  <si>
    <t>805026250_FE_259803</t>
  </si>
  <si>
    <t>805026250_FE_259806</t>
  </si>
  <si>
    <t>805026250_FE_259808</t>
  </si>
  <si>
    <t>805026250_FE_260020</t>
  </si>
  <si>
    <t>805026250_FE_260022</t>
  </si>
  <si>
    <t>805026250_FE_260023</t>
  </si>
  <si>
    <t>805026250_FE_260273</t>
  </si>
  <si>
    <t>805026250_FE_260274</t>
  </si>
  <si>
    <t>805026250_FE_260280</t>
  </si>
  <si>
    <t>805026250_FE_260607</t>
  </si>
  <si>
    <t>805026250_FE_260608</t>
  </si>
  <si>
    <t>805026250_FE_260611</t>
  </si>
  <si>
    <t>805026250_FE_258742</t>
  </si>
  <si>
    <t>805026250_FE_260659</t>
  </si>
  <si>
    <t>805026250_FE_256914</t>
  </si>
  <si>
    <t>805026250_FE_256918</t>
  </si>
  <si>
    <t>805026250_FE_257494</t>
  </si>
  <si>
    <t>805026250_FE_239352</t>
  </si>
  <si>
    <t>805026250_FE_239373</t>
  </si>
  <si>
    <t>805026250_FE_240037</t>
  </si>
  <si>
    <t>805026250_FE_242425</t>
  </si>
  <si>
    <t>805026250_FE_248036</t>
  </si>
  <si>
    <t>805026250_FE_251303</t>
  </si>
  <si>
    <t>805026250_FE_260664</t>
  </si>
  <si>
    <t>805026250_FE_258745</t>
  </si>
  <si>
    <t>805026250_FE_260635</t>
  </si>
  <si>
    <t>805026250_FE_260279</t>
  </si>
  <si>
    <t>805026250_FE_259289</t>
  </si>
  <si>
    <t>805026250_FE_258728</t>
  </si>
  <si>
    <t>805026250_FE_258436</t>
  </si>
  <si>
    <t>805026250_FE_248111</t>
  </si>
  <si>
    <t>805026250_FE_248461</t>
  </si>
  <si>
    <t>805026250_FE_257986</t>
  </si>
  <si>
    <t>805026250_FE_262493</t>
  </si>
  <si>
    <t>805026250__229454</t>
  </si>
  <si>
    <t>805026250_FE_237606</t>
  </si>
  <si>
    <t>805026250_FE_265199</t>
  </si>
  <si>
    <t>805026250_FE_245236</t>
  </si>
  <si>
    <t>805026250_FE_258443</t>
  </si>
  <si>
    <t>805026250_FE_264879</t>
  </si>
  <si>
    <t>805026250_FE_263992</t>
  </si>
  <si>
    <t>805026250_FE_264028</t>
  </si>
  <si>
    <t>805026250_FE_263962</t>
  </si>
  <si>
    <t>805026250_FE_262772</t>
  </si>
  <si>
    <t>805026250_FE_264372</t>
  </si>
  <si>
    <t>805026250__228033</t>
  </si>
  <si>
    <t>NIT</t>
  </si>
  <si>
    <t>NOMBRE ENTIDAD</t>
  </si>
  <si>
    <t>PREFIJO</t>
  </si>
  <si>
    <t>FACTURA</t>
  </si>
  <si>
    <t>FECHA FACTURA</t>
  </si>
  <si>
    <t>VR. INICIAL FACTURA</t>
  </si>
  <si>
    <t>SALDO FACTURA</t>
  </si>
  <si>
    <t>ESTADO</t>
  </si>
  <si>
    <t>03/03/2020</t>
  </si>
  <si>
    <t>GLOSA SUSTENTADA EL 3 DE MAYO 2022. PENDIENTE PAGO</t>
  </si>
  <si>
    <t>19/05/2020</t>
  </si>
  <si>
    <t>GLOSA SUSTENTADA EL 22 DE JULIO 2021. PENDIENTE PAGO</t>
  </si>
  <si>
    <t>24/07/2020</t>
  </si>
  <si>
    <t>RADICADA</t>
  </si>
  <si>
    <t>21/08/2020</t>
  </si>
  <si>
    <t>GLOSA SUSTENTADA EL 3 DE MAYO 2022</t>
  </si>
  <si>
    <t>20/10/2020</t>
  </si>
  <si>
    <t>CONCILIADA JUNIO DE 2021 PENDIENTE PAGO</t>
  </si>
  <si>
    <t>18/11/2020</t>
  </si>
  <si>
    <t>15/12/2020</t>
  </si>
  <si>
    <t>GLOSA CONCILIADA 11 ABRIL DE 2022</t>
  </si>
  <si>
    <t>31/12/2020</t>
  </si>
  <si>
    <t>GLOSA CONCILIADA 11 ABRIL DE 2022. PENDIENTE PAGO</t>
  </si>
  <si>
    <t>13/02/2021</t>
  </si>
  <si>
    <t>18/03/2021</t>
  </si>
  <si>
    <t>29/05/2021</t>
  </si>
  <si>
    <t>31/05/2021</t>
  </si>
  <si>
    <t>15/06/2021</t>
  </si>
  <si>
    <t>31/08/2021</t>
  </si>
  <si>
    <t>DEVUELTA Y RADICADA NUEVAMENTE EL 20 ABRIL 2022. GLOSADA EL 12 DE JUNIO Y SUSTENTADA EL 02 AGOSTO 2022</t>
  </si>
  <si>
    <t>30/12/2021</t>
  </si>
  <si>
    <t>DEVUELTA Y RADICADA NUEVAMENTE EL 20 ABRIL 2022</t>
  </si>
  <si>
    <t>21/01/2022</t>
  </si>
  <si>
    <t>RADICADA PENDIENTE PAGO</t>
  </si>
  <si>
    <t>22/01/2022</t>
  </si>
  <si>
    <t>RADICADA NUEVAMENTE EL 20 ABRIL 2022</t>
  </si>
  <si>
    <t>29/01/2022</t>
  </si>
  <si>
    <t>31/01/2022</t>
  </si>
  <si>
    <t>11/02/2022</t>
  </si>
  <si>
    <t>19/02/2022</t>
  </si>
  <si>
    <t>GLOSADA Y SUSTENTANTA EL 03 DE MAYO DE 2022</t>
  </si>
  <si>
    <t>DEVUELTA Y RADICADA NUEVAMENTE EL 03 MAYO DE 2022</t>
  </si>
  <si>
    <t>24/02/2022</t>
  </si>
  <si>
    <t>03/03/2022</t>
  </si>
  <si>
    <t>04/03/2022</t>
  </si>
  <si>
    <t>19/03/2022</t>
  </si>
  <si>
    <t>22/03/2022</t>
  </si>
  <si>
    <t>25/03/2022</t>
  </si>
  <si>
    <t>31/03/2022</t>
  </si>
  <si>
    <t>GLOSADA Y SUSTENTANTADA EL 9 DE MAYO 2022</t>
  </si>
  <si>
    <t>09/04/2022</t>
  </si>
  <si>
    <t>11/04/2022</t>
  </si>
  <si>
    <t>GLOSADA PARCIAL Y SUSTENTANTA EL 03 DE MAYO DE 2022</t>
  </si>
  <si>
    <t>13/04/2022</t>
  </si>
  <si>
    <t>23/04/2022</t>
  </si>
  <si>
    <t>GLOSADA PARCIAL  Y SUSTENTADA EL 02 DE AGOSTO 2022</t>
  </si>
  <si>
    <t>30/04/2022</t>
  </si>
  <si>
    <t>02/05/2022</t>
  </si>
  <si>
    <t>12/05/2022</t>
  </si>
  <si>
    <t>26/05/2022</t>
  </si>
  <si>
    <t>RADICADA GLOSADA PARCIAL DEL 12 JUNIO Y JUSTIFICADA EL 2 AGOSTO DE 2022</t>
  </si>
  <si>
    <t>28/05/2022</t>
  </si>
  <si>
    <t>31/05/2022</t>
  </si>
  <si>
    <t>DEVUELTA Y JUSTIFICADA EL 03 DE AGOSTO 2022</t>
  </si>
  <si>
    <t>16/06/2022</t>
  </si>
  <si>
    <t>RADICADA EL 02 AGOSTO 2022</t>
  </si>
  <si>
    <t>01/07/2022</t>
  </si>
  <si>
    <t>06/07/2022</t>
  </si>
  <si>
    <t>07/07/2022</t>
  </si>
  <si>
    <t>GLOSADA PARCIAL Y SUSTENTANTA EL 02 DE AGOSTO DE 2022</t>
  </si>
  <si>
    <t>13/07/2022</t>
  </si>
  <si>
    <t>14/07/2022</t>
  </si>
  <si>
    <t>PENDIENTE POR RADICAR</t>
  </si>
  <si>
    <t>RADICADA 01 AGOSTO 2022</t>
  </si>
  <si>
    <t>TOTAL</t>
  </si>
  <si>
    <t>FOR-CSA-018</t>
  </si>
  <si>
    <t>HOJA 1 DE 1</t>
  </si>
  <si>
    <t>RESUMEN DE CARTERA REVISADA POR LA EPS</t>
  </si>
  <si>
    <t>VERSION 1</t>
  </si>
  <si>
    <t>SANTIAGO DE CALI , SEPTIEMBRE 07 DE 2022</t>
  </si>
  <si>
    <t>Con Corte al dia :31/07/2022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</si>
  <si>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</si>
  <si>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</si>
  <si>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</si>
  <si>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</si>
  <si>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</si>
  <si>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</si>
  <si>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</si>
  <si>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</si>
  <si>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</si>
  <si>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</si>
  <si>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</si>
  <si>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</si>
  <si>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</si>
  <si>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</si>
  <si>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</si>
  <si>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</si>
  <si>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</si>
  <si>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</si>
  <si>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</si>
  <si>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Señores : OCCIDENTAL DE INVERSIONES MEDICO QUIRURGICA - CLÍNICA SIGMA</t>
  </si>
  <si>
    <t>NIT:805026250</t>
  </si>
  <si>
    <t>DEVOLUCION</t>
  </si>
  <si>
    <t>GLOSA</t>
  </si>
  <si>
    <t xml:space="preserve">.PGP: SE GLOSA FACTURA POR QUE USUARIO PERTENECE ALA CAPITA SERVIQUIRON SERVICIO ESTA PGP .JULIETA MARTINEZ RC :_       1105937075 CONSULTA OFTAMOLOGIA. YUFREY HERNANDEZ                                                                                                                                                                                                                                                                                                                                                                                                                                                                                                                                                                       </t>
  </si>
  <si>
    <t xml:space="preserve">.AUTO: SE GLOSA FACTURA POR LA AUTORIZACION DEL PROCEDIMIENTO NO CUENTA AUTORIZACION : PACIENTE DANNA ISABELLA MALFITANORC: 1115464160 CUP : 998701 AUTORIZADO ES CONSULTA. YUFREY HERNANDEZ                                                                                                                                                                                                                                                                                                                                                                                                                                                                                                                                                    </t>
  </si>
  <si>
    <t xml:space="preserve">.PGP O CAPITA: SE GLOSA FACTURA POR PACIENTES PERTENCE CAPITA NORORIENTE SERVICIOS PGP : PIEDRAHITA OBANDO ROBINSON AUT:DOCUM:1108572600 .221373114630707 Y 221373114632365 NOROEIEN TE.MARTINEZ CASTAÑEDA JOSE DAVID.Y 221683353633031PAGA26396                                                                                                                                                                                                                                                                                                                                                                                                                                                                                                </t>
  </si>
  <si>
    <t xml:space="preserve">SPTE.INCOMPLETOS: se devueve factura con soportes completos por que no anexar evoluciones de los pacientes ,anexan los de otros. favor anexar para continuar tramite. yufrey hernnadez                                                                                                                                                                                                                                                                                                                                                                                                                                                                                                                                                          </t>
  </si>
  <si>
    <t xml:space="preserve">.AUT SE DEVJELVE SOPORTE DE FACTURA MULTIUSUARIO CC 66938929 MARLIN CUERO NO HAY AUTORIZACION PARA EL SERVICIO FACTURADOGESTIONAR CON EL AREA ENCARGADA DEBE SER DE 15 DIGITOS PARA PODER DAR TRAMITE DE PAGO. YUFREY                                                                                                                                                                                                                                                                                                                                                                                                                                                                                                                           </t>
  </si>
  <si>
    <t xml:space="preserve">SE SOSTIEN DEVOLUCION DE LA FACTURA, AL MOMENTO DE VALIDAR L A INFORMACION SE EVIDENCIA LAS SIGUIENTES INCONSISTENCIAS: 1. DE ACUERDO A LA RES 3047-08 TODA FACTURA DEBE PRESENTAR D ETALLE DE CARGOS CON LA RELACION DISCRIMINADA DE LA ATENCIOPOR CADA PACIENTE DE CADA UNO DE ITEMS RESUMIDOS EN LA FACTU RA, DEBIDAMENTE VALORIZADOS. EN LA FACTURA NO SE ENCUENTRA N DETALLE LA ATENCION PRESTADA A CADA PACIENTE. REQUISITO SE GUN RESOLUCION 3047 /08 ANEXO TECNICO 5                    2. AL MOMENTO DE VALIDAR LA INFORMACION SE EVIDENCIA QUE LA SUMATORIA DE LOS ITEMS REGISTRADOS EN LA FACTURA PRESENTA DIFERENCIAS CON LOS SUBTOTALES Y EL TOTAL DE LOS SERVICIOS FAC TURADOS. SEGUN RESO 3047/08 ANEXO TECNICO 6. CLAUDIA DIAZ  </t>
  </si>
  <si>
    <t>FACTURA DEVUELTA</t>
  </si>
  <si>
    <t>FACTURA GLOSA PENDIENTE POR CONCILIAR</t>
  </si>
  <si>
    <t>26.08.2022</t>
  </si>
  <si>
    <t>30.08.2022</t>
  </si>
  <si>
    <t>30.06.2022</t>
  </si>
  <si>
    <t>29.03.2021</t>
  </si>
  <si>
    <t>29.09.2021</t>
  </si>
  <si>
    <t>05.05.2021</t>
  </si>
  <si>
    <t>28.04.2022</t>
  </si>
  <si>
    <t>17.08.2021</t>
  </si>
  <si>
    <t>12.01.2022</t>
  </si>
  <si>
    <t>07.09.2020</t>
  </si>
  <si>
    <t>FACTURA CANCELADA</t>
  </si>
  <si>
    <t>FACTURA CANCELADA - GLOSA ACEPTADA POR IPS</t>
  </si>
  <si>
    <t>FACTURA PENDIENTE EN PROGRAMACION DE PAGO</t>
  </si>
  <si>
    <t>FACTURA NO RADICADA</t>
  </si>
  <si>
    <t>Total general</t>
  </si>
  <si>
    <t>Tipificación</t>
  </si>
  <si>
    <t>Cant Facturas</t>
  </si>
  <si>
    <t>Saldo Facturas</t>
  </si>
  <si>
    <t>Valor Glosa Aceptada</t>
  </si>
  <si>
    <t>A continuacion me permito remitir nuestra respuesta al estado de cartera presentado en la fecha: 2/08/2022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</si>
</sst>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 #,##0_-;\-&quot;$&quot;\ * #,##0_-;_-&quot;$&quot;\ * &quot;-&quot;_-;_-@_-"/>
    <numFmt numFmtId="43" formatCode="_-* #,##0.00_-;\-* #,##0.00_-;_-* &quot;-&quot;??_-;_-@_-"/>
    <numFmt numFmtId="164" formatCode="_-* #,##0_-;\-* #,##0_-;_-* &quot;-&quot;??_-;_-@_-"/>
    <numFmt numFmtId="165" formatCode="_-&quot;$&quot;* #,##0_-;\-&quot;$&quot;* #,##0_-;_-&quot;$&quot;* &quot;-&quot;_-;_-@_-"/>
    <numFmt numFmtId="166" formatCode="dd/mm/yyyy;@"/>
    <numFmt numFmtId="167" formatCode="&quot;$&quot;\ #,##0;[Red]&quot;$&quot;\ #,##0"/>
    <numFmt numFmtId="168" formatCode="&quot;$&quot;\ #,##0"/>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1"/>
      <color theme="1"/>
      <name val="Century Gothic"/>
      <family val="2"/>
    </font>
    <font>
      <sz val="10"/>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8"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43" fontId="1" fillId="0" borderId="0" applyFont="0" applyFill="0" applyBorder="0" applyAlignment="0" applyProtection="0"/>
    <xf numFmtId="165" fontId="4" fillId="0" borderId="0" applyFont="0" applyFill="0" applyBorder="0" applyAlignment="0" applyProtection="0"/>
    <xf numFmtId="0" fontId="6" fillId="0" borderId="0"/>
  </cellStyleXfs>
  <cellXfs count="71">
    <xf numFmtId="0" fontId="0" fillId="0" borderId="0" xfId="0"/>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164" fontId="2" fillId="0" borderId="1" xfId="1" applyNumberFormat="1" applyFont="1" applyBorder="1" applyAlignment="1">
      <alignment horizontal="center" vertical="center" wrapText="1"/>
    </xf>
    <xf numFmtId="0" fontId="2" fillId="3" borderId="1" xfId="0" applyFont="1" applyFill="1" applyBorder="1" applyAlignment="1">
      <alignment horizontal="center" vertical="center" wrapText="1"/>
    </xf>
    <xf numFmtId="164" fontId="2" fillId="4" borderId="1" xfId="1" applyNumberFormat="1" applyFont="1" applyFill="1" applyBorder="1" applyAlignment="1">
      <alignment horizontal="center" vertical="center" wrapText="1"/>
    </xf>
    <xf numFmtId="164" fontId="2" fillId="3" borderId="1" xfId="1" applyNumberFormat="1" applyFont="1" applyFill="1" applyBorder="1" applyAlignment="1">
      <alignment horizontal="center" vertical="center" wrapText="1"/>
    </xf>
    <xf numFmtId="0" fontId="0" fillId="0" borderId="1" xfId="0" applyBorder="1"/>
    <xf numFmtId="14" fontId="0" fillId="0" borderId="1" xfId="0" applyNumberFormat="1" applyBorder="1"/>
    <xf numFmtId="164" fontId="0" fillId="0" borderId="1" xfId="1" applyNumberFormat="1" applyFont="1" applyBorder="1"/>
    <xf numFmtId="164" fontId="2" fillId="0" borderId="0" xfId="1" applyNumberFormat="1" applyFont="1"/>
    <xf numFmtId="0" fontId="3" fillId="5" borderId="1" xfId="0" applyFont="1" applyFill="1" applyBorder="1" applyAlignment="1">
      <alignment horizontal="center"/>
    </xf>
    <xf numFmtId="165" fontId="3" fillId="5" borderId="1" xfId="2" applyFont="1" applyFill="1" applyBorder="1"/>
    <xf numFmtId="165" fontId="3" fillId="5" borderId="1" xfId="2" applyFont="1" applyFill="1" applyBorder="1" applyAlignment="1">
      <alignment horizontal="center"/>
    </xf>
    <xf numFmtId="0" fontId="5" fillId="0" borderId="1" xfId="0" applyFont="1" applyBorder="1" applyAlignment="1">
      <alignment horizontal="center"/>
    </xf>
    <xf numFmtId="0" fontId="5" fillId="0" borderId="1" xfId="0" applyNumberFormat="1" applyFont="1" applyBorder="1" applyAlignment="1">
      <alignment horizontal="center"/>
    </xf>
    <xf numFmtId="165" fontId="5" fillId="0" borderId="1" xfId="2" applyFont="1" applyBorder="1"/>
    <xf numFmtId="0" fontId="5" fillId="0" borderId="1" xfId="0" applyFont="1" applyBorder="1" applyAlignment="1">
      <alignment horizontal="center" wrapText="1"/>
    </xf>
    <xf numFmtId="166" fontId="5" fillId="0" borderId="1" xfId="0" applyNumberFormat="1" applyFont="1" applyBorder="1" applyAlignment="1">
      <alignment horizontal="center"/>
    </xf>
    <xf numFmtId="0" fontId="7" fillId="0" borderId="0" xfId="3" applyFont="1"/>
    <xf numFmtId="0" fontId="7" fillId="0" borderId="2" xfId="3" applyFont="1" applyBorder="1" applyAlignment="1">
      <alignment horizontal="centerContinuous"/>
    </xf>
    <xf numFmtId="0" fontId="7" fillId="0" borderId="3" xfId="3" applyFont="1" applyBorder="1" applyAlignment="1">
      <alignment horizontal="centerContinuous"/>
    </xf>
    <xf numFmtId="0" fontId="8" fillId="0" borderId="2" xfId="3" applyFont="1" applyBorder="1" applyAlignment="1">
      <alignment horizontal="centerContinuous" vertical="center"/>
    </xf>
    <xf numFmtId="0" fontId="8" fillId="0" borderId="4" xfId="3" applyFont="1" applyBorder="1" applyAlignment="1">
      <alignment horizontal="centerContinuous" vertical="center"/>
    </xf>
    <xf numFmtId="0" fontId="8" fillId="0" borderId="3" xfId="3" applyFont="1" applyBorder="1" applyAlignment="1">
      <alignment horizontal="centerContinuous" vertical="center"/>
    </xf>
    <xf numFmtId="0" fontId="8" fillId="0" borderId="5" xfId="3" applyFont="1" applyBorder="1" applyAlignment="1">
      <alignment horizontal="centerContinuous" vertical="center"/>
    </xf>
    <xf numFmtId="0" fontId="7" fillId="0" borderId="6" xfId="3" applyFont="1" applyBorder="1" applyAlignment="1">
      <alignment horizontal="centerContinuous"/>
    </xf>
    <xf numFmtId="0" fontId="7" fillId="0" borderId="7" xfId="3" applyFont="1" applyBorder="1" applyAlignment="1">
      <alignment horizontal="centerContinuous"/>
    </xf>
    <xf numFmtId="0" fontId="8" fillId="0" borderId="8" xfId="3" applyFont="1" applyBorder="1" applyAlignment="1">
      <alignment horizontal="centerContinuous" vertical="center"/>
    </xf>
    <xf numFmtId="0" fontId="8" fillId="0" borderId="9" xfId="3" applyFont="1" applyBorder="1" applyAlignment="1">
      <alignment horizontal="centerContinuous" vertical="center"/>
    </xf>
    <xf numFmtId="0" fontId="8" fillId="0" borderId="10" xfId="3" applyFont="1" applyBorder="1" applyAlignment="1">
      <alignment horizontal="centerContinuous" vertical="center"/>
    </xf>
    <xf numFmtId="0" fontId="8" fillId="0" borderId="11" xfId="3" applyFont="1" applyBorder="1" applyAlignment="1">
      <alignment horizontal="centerContinuous" vertical="center"/>
    </xf>
    <xf numFmtId="0" fontId="8" fillId="0" borderId="6" xfId="3" applyFont="1" applyBorder="1" applyAlignment="1">
      <alignment horizontal="centerContinuous" vertical="center"/>
    </xf>
    <xf numFmtId="0" fontId="8" fillId="0" borderId="0" xfId="3" applyFont="1" applyAlignment="1">
      <alignment horizontal="centerContinuous" vertical="center"/>
    </xf>
    <xf numFmtId="0" fontId="8" fillId="0" borderId="7" xfId="3" applyFont="1" applyBorder="1" applyAlignment="1">
      <alignment horizontal="centerContinuous" vertical="center"/>
    </xf>
    <xf numFmtId="0" fontId="8" fillId="0" borderId="12" xfId="3" applyFont="1" applyBorder="1" applyAlignment="1">
      <alignment horizontal="centerContinuous" vertical="center"/>
    </xf>
    <xf numFmtId="0" fontId="7" fillId="0" borderId="8" xfId="3" applyFont="1" applyBorder="1" applyAlignment="1">
      <alignment horizontal="centerContinuous"/>
    </xf>
    <xf numFmtId="0" fontId="7" fillId="0" borderId="10" xfId="3" applyFont="1" applyBorder="1" applyAlignment="1">
      <alignment horizontal="centerContinuous"/>
    </xf>
    <xf numFmtId="0" fontId="7" fillId="0" borderId="6" xfId="3" applyFont="1" applyBorder="1"/>
    <xf numFmtId="0" fontId="7" fillId="0" borderId="7" xfId="3" applyFont="1" applyBorder="1"/>
    <xf numFmtId="14" fontId="7" fillId="0" borderId="0" xfId="3" applyNumberFormat="1" applyFont="1"/>
    <xf numFmtId="0" fontId="8" fillId="0" borderId="0" xfId="3" applyFont="1"/>
    <xf numFmtId="14" fontId="7" fillId="0" borderId="0" xfId="3" applyNumberFormat="1" applyFont="1" applyAlignment="1">
      <alignment horizontal="left"/>
    </xf>
    <xf numFmtId="0" fontId="8" fillId="0" borderId="0" xfId="3" applyFont="1" applyAlignment="1">
      <alignment horizontal="center"/>
    </xf>
    <xf numFmtId="1" fontId="8" fillId="0" borderId="0" xfId="3" applyNumberFormat="1" applyFont="1" applyAlignment="1">
      <alignment horizontal="center"/>
    </xf>
    <xf numFmtId="42" fontId="8" fillId="0" borderId="0" xfId="3" applyNumberFormat="1" applyFont="1" applyAlignment="1">
      <alignment horizontal="right"/>
    </xf>
    <xf numFmtId="1" fontId="7" fillId="0" borderId="0" xfId="3" applyNumberFormat="1" applyFont="1" applyAlignment="1">
      <alignment horizontal="center"/>
    </xf>
    <xf numFmtId="167" fontId="7" fillId="0" borderId="0" xfId="3" applyNumberFormat="1" applyFont="1" applyAlignment="1">
      <alignment horizontal="right"/>
    </xf>
    <xf numFmtId="168" fontId="7" fillId="0" borderId="0" xfId="3" applyNumberFormat="1" applyFont="1" applyAlignment="1">
      <alignment horizontal="right"/>
    </xf>
    <xf numFmtId="1" fontId="7" fillId="0" borderId="9" xfId="3" applyNumberFormat="1" applyFont="1" applyBorder="1" applyAlignment="1">
      <alignment horizontal="center"/>
    </xf>
    <xf numFmtId="167" fontId="7" fillId="0" borderId="9" xfId="3" applyNumberFormat="1" applyFont="1" applyBorder="1" applyAlignment="1">
      <alignment horizontal="right"/>
    </xf>
    <xf numFmtId="167" fontId="8" fillId="0" borderId="0" xfId="3" applyNumberFormat="1" applyFont="1" applyAlignment="1">
      <alignment horizontal="right"/>
    </xf>
    <xf numFmtId="0" fontId="7" fillId="0" borderId="0" xfId="3" applyFont="1" applyAlignment="1">
      <alignment horizontal="center"/>
    </xf>
    <xf numFmtId="1" fontId="8" fillId="0" borderId="13" xfId="3" applyNumberFormat="1" applyFont="1" applyBorder="1" applyAlignment="1">
      <alignment horizontal="center"/>
    </xf>
    <xf numFmtId="167" fontId="8" fillId="0" borderId="13" xfId="3" applyNumberFormat="1" applyFont="1" applyBorder="1" applyAlignment="1">
      <alignment horizontal="right"/>
    </xf>
    <xf numFmtId="167" fontId="7" fillId="0" borderId="0" xfId="3" applyNumberFormat="1" applyFont="1"/>
    <xf numFmtId="167" fontId="7" fillId="0" borderId="9" xfId="3" applyNumberFormat="1" applyFont="1" applyBorder="1"/>
    <xf numFmtId="0" fontId="7" fillId="0" borderId="8" xfId="3" applyFont="1" applyBorder="1"/>
    <xf numFmtId="0" fontId="7" fillId="0" borderId="9" xfId="3" applyFont="1" applyBorder="1"/>
    <xf numFmtId="0" fontId="7" fillId="0" borderId="10" xfId="3" applyFont="1" applyBorder="1"/>
    <xf numFmtId="0" fontId="3" fillId="5" borderId="1" xfId="0" applyFont="1" applyFill="1" applyBorder="1" applyAlignment="1">
      <alignment horizontal="center"/>
    </xf>
    <xf numFmtId="164" fontId="0" fillId="0" borderId="0" xfId="1" applyNumberFormat="1" applyFont="1"/>
    <xf numFmtId="3" fontId="0" fillId="0" borderId="0" xfId="0" applyNumberFormat="1"/>
    <xf numFmtId="164" fontId="0" fillId="0" borderId="0" xfId="0" applyNumberFormat="1"/>
    <xf numFmtId="0" fontId="0" fillId="0" borderId="1" xfId="0" applyBorder="1" applyAlignment="1">
      <alignment horizontal="left"/>
    </xf>
    <xf numFmtId="0" fontId="0" fillId="0" borderId="1" xfId="0" applyBorder="1" applyAlignment="1">
      <alignment horizontal="center"/>
    </xf>
    <xf numFmtId="0" fontId="0" fillId="0" borderId="1" xfId="0" applyNumberFormat="1" applyBorder="1" applyAlignment="1">
      <alignment horizontal="center"/>
    </xf>
    <xf numFmtId="0" fontId="0" fillId="0" borderId="0" xfId="0" applyAlignment="1">
      <alignment horizontal="center"/>
    </xf>
    <xf numFmtId="0" fontId="0" fillId="0" borderId="1" xfId="0" pivotButton="1" applyBorder="1" applyAlignment="1">
      <alignment horizontal="center"/>
    </xf>
    <xf numFmtId="164" fontId="0" fillId="0" borderId="1" xfId="0" applyNumberFormat="1" applyBorder="1"/>
    <xf numFmtId="164" fontId="0" fillId="0" borderId="1" xfId="0" applyNumberFormat="1" applyBorder="1" applyAlignment="1">
      <alignment horizontal="center"/>
    </xf>
  </cellXfs>
  <cellStyles count="4">
    <cellStyle name="Millares" xfId="1" builtinId="3"/>
    <cellStyle name="Moneda [0] 2" xfId="2"/>
    <cellStyle name="Normal" xfId="0" builtinId="0"/>
    <cellStyle name="Normal 2 2" xfId="3"/>
  </cellStyles>
  <dxfs count="91">
    <dxf>
      <font>
        <color rgb="FF9C0006"/>
      </font>
      <fill>
        <patternFill>
          <bgColor rgb="FFFFC7CE"/>
        </patternFill>
      </fill>
    </dxf>
    <dxf>
      <font>
        <color rgb="FF9C0006"/>
      </font>
      <fill>
        <patternFill>
          <bgColor rgb="FFFFC7CE"/>
        </patternFill>
      </fill>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 #,##0_-;_-* &quot;-&quot;??_-;_-@_-"/>
    </dxf>
    <dxf>
      <numFmt numFmtId="164" formatCode="_-* #,##0_-;\-* #,##0_-;_-* &quot;-&quot;??_-;_-@_-"/>
    </dxf>
    <dxf>
      <numFmt numFmtId="164" formatCode="_-* #,##0_-;\-* #,##0_-;_-* &quot;-&quot;??_-;_-@_-"/>
    </dxf>
    <dxf>
      <numFmt numFmtId="164" formatCode="_-* #,##0_-;\-* #,##0_-;_-* &quot;-&quot;??_-;_-@_-"/>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numFmt numFmtId="169" formatCode="_-* #,##0.0_-;\-* #,##0.0_-;_-* &quot;-&quot;??_-;_-@_-"/>
    </dxf>
    <dxf>
      <numFmt numFmtId="164" formatCode="_-* #,##0_-;\-* #,##0_-;_-* &quot;-&quot;??_-;_-@_-"/>
    </dxf>
    <dxf>
      <numFmt numFmtId="169" formatCode="_-* #,##0.0_-;\-* #,##0.0_-;_-* &quot;-&quot;??_-;_-@_-"/>
    </dxf>
    <dxf>
      <numFmt numFmtId="164"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 #,##0_-;_-* &quot;-&quot;??_-;_-@_-"/>
    </dxf>
    <dxf>
      <numFmt numFmtId="164" formatCode="_-* #,##0_-;\-* #,##0_-;_-* &quot;-&quot;??_-;_-@_-"/>
    </dxf>
    <dxf>
      <numFmt numFmtId="169" formatCode="_-* #,##0.0_-;\-* #,##0.0_-;_-* &quot;-&quot;??_-;_-@_-"/>
    </dxf>
    <dxf>
      <numFmt numFmtId="169" formatCode="_-* #,##0.0_-;\-* #,##0.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 #,##0_-;_-* &quot;-&quot;??_-;_-@_-"/>
    </dxf>
    <dxf>
      <numFmt numFmtId="164" formatCode="_-* #,##0_-;\-* #,##0_-;_-* &quot;-&quot;??_-;_-@_-"/>
    </dxf>
    <dxf>
      <numFmt numFmtId="169" formatCode="_-* #,##0.0_-;\-* #,##0.0_-;_-* &quot;-&quot;??_-;_-@_-"/>
    </dxf>
    <dxf>
      <numFmt numFmtId="164" formatCode="_-* #,##0_-;\-* #,##0_-;_-* &quot;-&quot;??_-;_-@_-"/>
    </dxf>
    <dxf>
      <numFmt numFmtId="169" formatCode="_-* #,##0.0_-;\-* #,##0.0_-;_-* &quot;-&quot;??_-;_-@_-"/>
    </dxf>
    <dxf>
      <numFmt numFmtId="164"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9" formatCode="_-* #,##0.0_-;\-* #,##0.0_-;_-* &quot;-&quot;??_-;_-@_-"/>
    </dxf>
    <dxf>
      <numFmt numFmtId="169" formatCode="_-* #,##0.0_-;\-* #,##0.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11.391931828701" createdVersion="5" refreshedVersion="5" minRefreshableVersion="3" recordCount="88">
  <cacheSource type="worksheet">
    <worksheetSource ref="A2:AQ90" sheet="ESTADO DE CADA FACTURA"/>
  </cacheSource>
  <cacheFields count="43">
    <cacheField name="NIT IPS" numFmtId="0">
      <sharedItems containsSemiMixedTypes="0" containsString="0" containsNumber="1" containsInteger="1" minValue="805026250" maxValue="805026250"/>
    </cacheField>
    <cacheField name=" ENTIDAD" numFmtId="0">
      <sharedItems/>
    </cacheField>
    <cacheField name="Prefijo Factura" numFmtId="0">
      <sharedItems containsBlank="1"/>
    </cacheField>
    <cacheField name="NUMERO FACTURA" numFmtId="0">
      <sharedItems containsSemiMixedTypes="0" containsString="0" containsNumber="1" containsInteger="1" minValue="228033" maxValue="265199"/>
    </cacheField>
    <cacheField name="LLAVE" numFmtId="0">
      <sharedItems/>
    </cacheField>
    <cacheField name="PREFIJO SASS" numFmtId="0">
      <sharedItems containsBlank="1"/>
    </cacheField>
    <cacheField name="NUMERO FACT SASSS" numFmtId="0">
      <sharedItems containsMixedTypes="1" containsNumber="1" containsInteger="1" minValue="228033" maxValue="265199"/>
    </cacheField>
    <cacheField name="FECHA FACT IPS" numFmtId="14">
      <sharedItems containsSemiMixedTypes="0" containsNonDate="0" containsDate="1" containsString="0" minDate="2020-03-03T00:00:00" maxDate="2022-07-31T00:00:00"/>
    </cacheField>
    <cacheField name="VALOR FACT IPS" numFmtId="164">
      <sharedItems containsSemiMixedTypes="0" containsString="0" containsNumber="1" containsInteger="1" minValue="19632" maxValue="53069035"/>
    </cacheField>
    <cacheField name="SALDO FACT IPS" numFmtId="164">
      <sharedItems containsSemiMixedTypes="0" containsString="0" containsNumber="1" containsInteger="1" minValue="19632" maxValue="53069035"/>
    </cacheField>
    <cacheField name="OBSERVACION SASS" numFmtId="0">
      <sharedItems/>
    </cacheField>
    <cacheField name="ESTADO EPS 07 SEPTIEMBRE" numFmtId="0">
      <sharedItems count="6">
        <s v="FACTURA NO RADICADA"/>
        <s v="FACTURA PENDIENTE EN PROGRAMACION DE PAGO"/>
        <s v="FACTURA CANCELADA"/>
        <s v="FACTURA CANCELADA - GLOSA ACEPTADA POR IPS"/>
        <s v="FACTURA DEVUELTA"/>
        <s v="FACTURA GLOSA PENDIENTE POR CONCILIAR"/>
      </sharedItems>
    </cacheField>
    <cacheField name="ESTADO VAGLO" numFmtId="0">
      <sharedItems containsBlank="1"/>
    </cacheField>
    <cacheField name="VALOR VAGLO" numFmtId="164">
      <sharedItems containsSemiMixedTypes="0" containsString="0" containsNumber="1" containsInteger="1" minValue="0" maxValue="7705063"/>
    </cacheField>
    <cacheField name="DETALLE VAGLO" numFmtId="0">
      <sharedItems containsBlank="1" longText="1"/>
    </cacheField>
    <cacheField name="P. ABIERTAS IMPORTE" numFmtId="164">
      <sharedItems containsSemiMixedTypes="0" containsString="0" containsNumber="1" containsInteger="1" minValue="0" maxValue="17173239"/>
    </cacheField>
    <cacheField name="VALIDACION ALFA FACT" numFmtId="0">
      <sharedItems/>
    </cacheField>
    <cacheField name="VALOR RADICADO FACT" numFmtId="164">
      <sharedItems containsSemiMixedTypes="0" containsString="0" containsNumber="1" containsInteger="1" minValue="0" maxValue="53069305"/>
    </cacheField>
    <cacheField name="VALOR NOTA CREDITO" numFmtId="164">
      <sharedItems containsSemiMixedTypes="0" containsString="0" containsNumber="1" containsInteger="1" minValue="0" maxValue="563169"/>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GLOSA ACEPTDA" numFmtId="164">
      <sharedItems containsSemiMixedTypes="0" containsString="0" containsNumber="1" containsInteger="1" minValue="0" maxValue="268800"/>
    </cacheField>
    <cacheField name="OBSERVACION GLOSA ACEPTADA" numFmtId="0">
      <sharedItems containsBlank="1"/>
    </cacheField>
    <cacheField name="VALOR GLOSA DEVUELTA" numFmtId="164">
      <sharedItems containsSemiMixedTypes="0" containsString="0" containsNumber="1" containsInteger="1" minValue="0" maxValue="7705063"/>
    </cacheField>
    <cacheField name="OBSERVACION GLOSA DEVUELTA" numFmtId="0">
      <sharedItems containsBlank="1"/>
    </cacheField>
    <cacheField name="VALOR CRUZADO SASS" numFmtId="164">
      <sharedItems containsSemiMixedTypes="0" containsString="0" containsNumber="1" containsInteger="1" minValue="0" maxValue="52641883"/>
    </cacheField>
    <cacheField name="SALDO SASS" numFmtId="164">
      <sharedItems containsSemiMixedTypes="0" containsString="0" containsNumber="1" containsInteger="1" minValue="0" maxValue="7705063"/>
    </cacheField>
    <cacheField name="VALOR CANCELADO SAP" numFmtId="164">
      <sharedItems containsSemiMixedTypes="0" containsString="0" containsNumber="1" containsInteger="1" minValue="0" maxValue="25534109"/>
    </cacheField>
    <cacheField name="RETENCION" numFmtId="164">
      <sharedItems containsSemiMixedTypes="0" containsString="0" containsNumber="1" containsInteger="1" minValue="0" maxValue="539312"/>
    </cacheField>
    <cacheField name="DOC COMPENSACION SAP" numFmtId="0">
      <sharedItems containsString="0" containsBlank="1" containsNumber="1" containsInteger="1" minValue="2200916009" maxValue="2201288741"/>
    </cacheField>
    <cacheField name="FECHA COMPENSACION SAP" numFmtId="0">
      <sharedItems containsBlank="1"/>
    </cacheField>
    <cacheField name="VALOR TRANFERENCIA" numFmtId="164">
      <sharedItems containsSemiMixedTypes="0" containsString="0" containsNumber="1" containsInteger="1" minValue="0" maxValue="0"/>
    </cacheField>
    <cacheField name="FECHA RAD IPS" numFmtId="14">
      <sharedItems containsSemiMixedTypes="0" containsNonDate="0" containsDate="1" containsString="0" minDate="2020-03-03T00:00:00" maxDate="2022-07-31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210330" maxValue="21001231"/>
    </cacheField>
    <cacheField name="F RAD SASS" numFmtId="0">
      <sharedItems containsString="0" containsBlank="1" containsNumber="1" containsInteger="1" minValue="20210325" maxValue="20220901"/>
    </cacheField>
    <cacheField name="VALOR REPORTADO CRICULAR 030" numFmtId="164">
      <sharedItems containsSemiMixedTypes="0" containsString="0" containsNumber="1" containsInteger="1" minValue="0" maxValue="53069305"/>
    </cacheField>
    <cacheField name="VALOR GLOSA ACEPTADA REPORTADO CIRCULAR 030" numFmtId="164">
      <sharedItems containsSemiMixedTypes="0" containsString="0" containsNumber="1" containsInteger="1" minValue="0" maxValue="563169"/>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8">
  <r>
    <n v="805026250"/>
    <s v="OCCIDENTAL DE INVERSIONES MEDICO QUIRURGICA"/>
    <s v="FE"/>
    <n v="263646"/>
    <s v="805026250_FE_263646"/>
    <s v="NULL"/>
    <s v="NULL"/>
    <d v="2022-06-22T00:00:00"/>
    <n v="3670490"/>
    <n v="3670490"/>
    <s v="A)Factura no radicada en ERP"/>
    <x v="0"/>
    <m/>
    <n v="0"/>
    <m/>
    <n v="0"/>
    <s v="no_cruza"/>
    <n v="0"/>
    <n v="0"/>
    <n v="0"/>
    <n v="0"/>
    <n v="0"/>
    <m/>
    <n v="0"/>
    <m/>
    <n v="0"/>
    <n v="0"/>
    <n v="0"/>
    <n v="0"/>
    <m/>
    <m/>
    <n v="0"/>
    <d v="2022-06-22T00:00:00"/>
    <m/>
    <m/>
    <m/>
    <s v="SI"/>
    <m/>
    <m/>
    <m/>
    <n v="0"/>
    <n v="0"/>
    <m/>
  </r>
  <r>
    <n v="805026250"/>
    <s v="OCCIDENTAL DE INVERSIONES MEDICO QUIRURGICA"/>
    <s v="FE"/>
    <n v="264893"/>
    <s v="805026250_FE_264893"/>
    <s v="FE"/>
    <n v="264893"/>
    <d v="2022-07-26T00:00:00"/>
    <n v="9320000"/>
    <n v="9320000"/>
    <s v="B)Factura sin saldo ERP"/>
    <x v="1"/>
    <m/>
    <n v="0"/>
    <m/>
    <n v="9133600"/>
    <s v="OK"/>
    <n v="9320000"/>
    <n v="0"/>
    <n v="0"/>
    <n v="0"/>
    <n v="0"/>
    <m/>
    <n v="0"/>
    <m/>
    <n v="9320000"/>
    <n v="0"/>
    <n v="0"/>
    <n v="0"/>
    <m/>
    <m/>
    <n v="0"/>
    <d v="2022-07-26T00:00:00"/>
    <m/>
    <n v="2"/>
    <m/>
    <s v="SI"/>
    <n v="1"/>
    <n v="20220830"/>
    <n v="20220812"/>
    <n v="9320000"/>
    <n v="0"/>
    <m/>
  </r>
  <r>
    <n v="805026250"/>
    <s v="OCCIDENTAL DE INVERSIONES MEDICO QUIRURGICA"/>
    <s v="FE"/>
    <n v="265140"/>
    <s v="805026250_FE_265140"/>
    <s v="FE"/>
    <n v="265140"/>
    <d v="2022-07-30T00:00:00"/>
    <n v="4660000"/>
    <n v="4660000"/>
    <s v="B)Factura sin saldo ERP"/>
    <x v="1"/>
    <m/>
    <n v="0"/>
    <m/>
    <n v="4566800"/>
    <s v="OK"/>
    <n v="4660000"/>
    <n v="0"/>
    <n v="0"/>
    <n v="0"/>
    <n v="0"/>
    <m/>
    <n v="0"/>
    <m/>
    <n v="4660000"/>
    <n v="0"/>
    <n v="0"/>
    <n v="0"/>
    <m/>
    <m/>
    <n v="0"/>
    <d v="2022-07-30T00:00:00"/>
    <m/>
    <n v="2"/>
    <m/>
    <s v="SI"/>
    <n v="1"/>
    <n v="20220830"/>
    <n v="20220804"/>
    <n v="4660000"/>
    <n v="0"/>
    <m/>
  </r>
  <r>
    <n v="805026250"/>
    <s v="OCCIDENTAL DE INVERSIONES MEDICO QUIRURGICA"/>
    <s v="FE"/>
    <n v="262687"/>
    <s v="805026250_FE_262687"/>
    <s v="FE"/>
    <n v="262687"/>
    <d v="2022-05-28T00:00:00"/>
    <n v="188758"/>
    <n v="188758"/>
    <s v="B)Factura sin saldo ERP"/>
    <x v="1"/>
    <m/>
    <n v="0"/>
    <m/>
    <n v="31419"/>
    <s v="OK"/>
    <n v="188758"/>
    <n v="0"/>
    <n v="0"/>
    <n v="0"/>
    <n v="0"/>
    <m/>
    <n v="0"/>
    <m/>
    <n v="188758"/>
    <n v="0"/>
    <n v="0"/>
    <n v="0"/>
    <m/>
    <m/>
    <n v="0"/>
    <d v="2022-05-28T00:00:00"/>
    <m/>
    <n v="2"/>
    <m/>
    <s v="SI"/>
    <n v="1"/>
    <n v="20220630"/>
    <n v="20220621"/>
    <n v="188758"/>
    <n v="0"/>
    <m/>
  </r>
  <r>
    <n v="805026250"/>
    <s v="OCCIDENTAL DE INVERSIONES MEDICO QUIRURGICA"/>
    <s v="FE"/>
    <n v="262692"/>
    <s v="805026250_FE_262692"/>
    <s v="FE"/>
    <n v="262692"/>
    <d v="2022-05-28T00:00:00"/>
    <n v="1176032"/>
    <n v="1176032"/>
    <s v="B)Factura sin saldo ERP"/>
    <x v="2"/>
    <m/>
    <n v="0"/>
    <m/>
    <n v="0"/>
    <s v="OK"/>
    <n v="1176032"/>
    <n v="0"/>
    <n v="0"/>
    <n v="0"/>
    <n v="0"/>
    <m/>
    <n v="0"/>
    <m/>
    <n v="1176032"/>
    <n v="0"/>
    <n v="1152511"/>
    <n v="0"/>
    <n v="2201276903"/>
    <s v="26.08.2022"/>
    <n v="0"/>
    <d v="2022-05-28T00:00:00"/>
    <m/>
    <n v="2"/>
    <m/>
    <s v="SI"/>
    <n v="1"/>
    <n v="20220630"/>
    <n v="20220622"/>
    <n v="1176032"/>
    <n v="0"/>
    <m/>
  </r>
  <r>
    <n v="805026250"/>
    <s v="OCCIDENTAL DE INVERSIONES MEDICO QUIRURGICA"/>
    <s v="FE"/>
    <n v="263376"/>
    <s v="805026250_FE_263376"/>
    <s v="FE"/>
    <n v="263376"/>
    <d v="2022-06-16T00:00:00"/>
    <n v="13290000"/>
    <n v="13290000"/>
    <s v="B)Factura sin saldo ERP"/>
    <x v="1"/>
    <m/>
    <n v="0"/>
    <m/>
    <n v="13024200"/>
    <s v="OK"/>
    <n v="13290000"/>
    <n v="0"/>
    <n v="0"/>
    <n v="0"/>
    <n v="0"/>
    <m/>
    <n v="0"/>
    <m/>
    <n v="13290000"/>
    <n v="0"/>
    <n v="0"/>
    <n v="0"/>
    <m/>
    <m/>
    <n v="0"/>
    <d v="2022-06-16T00:00:00"/>
    <m/>
    <n v="2"/>
    <m/>
    <s v="SI"/>
    <n v="1"/>
    <n v="20220830"/>
    <n v="20220802"/>
    <n v="13290000"/>
    <n v="0"/>
    <m/>
  </r>
  <r>
    <n v="805026250"/>
    <s v="OCCIDENTAL DE INVERSIONES MEDICO QUIRURGICA"/>
    <s v="FE"/>
    <n v="263426"/>
    <s v="805026250_FE_263426"/>
    <s v="FE"/>
    <n v="263426"/>
    <d v="2022-06-16T00:00:00"/>
    <n v="6602721"/>
    <n v="6602721"/>
    <s v="B)Factura sin saldo ERP"/>
    <x v="1"/>
    <m/>
    <n v="0"/>
    <m/>
    <n v="6470667"/>
    <s v="OK"/>
    <n v="6602721"/>
    <n v="0"/>
    <n v="0"/>
    <n v="0"/>
    <n v="0"/>
    <m/>
    <n v="0"/>
    <m/>
    <n v="6602721"/>
    <n v="0"/>
    <n v="0"/>
    <n v="0"/>
    <m/>
    <m/>
    <n v="0"/>
    <d v="2022-06-16T00:00:00"/>
    <m/>
    <n v="2"/>
    <m/>
    <s v="SI"/>
    <n v="1"/>
    <n v="20220830"/>
    <n v="20220804"/>
    <n v="6602721"/>
    <n v="0"/>
    <m/>
  </r>
  <r>
    <n v="805026250"/>
    <s v="OCCIDENTAL DE INVERSIONES MEDICO QUIRURGICA"/>
    <s v="FE"/>
    <n v="263968"/>
    <s v="805026250_FE_263968"/>
    <s v="FE"/>
    <n v="263968"/>
    <d v="2022-06-30T00:00:00"/>
    <n v="98160"/>
    <n v="98160"/>
    <s v="B)Factura sin saldo ERP"/>
    <x v="1"/>
    <m/>
    <n v="0"/>
    <m/>
    <n v="96197"/>
    <s v="OK"/>
    <n v="98160"/>
    <n v="0"/>
    <n v="0"/>
    <n v="0"/>
    <n v="0"/>
    <m/>
    <n v="0"/>
    <m/>
    <n v="98160"/>
    <n v="0"/>
    <n v="0"/>
    <n v="0"/>
    <m/>
    <m/>
    <n v="0"/>
    <d v="2022-06-30T00:00:00"/>
    <m/>
    <n v="2"/>
    <m/>
    <s v="SI"/>
    <n v="1"/>
    <n v="20220830"/>
    <n v="20220817"/>
    <n v="98160"/>
    <n v="0"/>
    <m/>
  </r>
  <r>
    <n v="805026250"/>
    <s v="OCCIDENTAL DE INVERSIONES MEDICO QUIRURGICA"/>
    <s v="FE"/>
    <n v="260787"/>
    <s v="805026250_FE_260787"/>
    <s v="FE"/>
    <n v="260787"/>
    <d v="2022-04-13T00:00:00"/>
    <n v="218450"/>
    <n v="218450"/>
    <s v="B)Factura sin saldo ERP"/>
    <x v="1"/>
    <m/>
    <n v="0"/>
    <m/>
    <n v="213599"/>
    <s v="OK"/>
    <n v="218450"/>
    <n v="0"/>
    <n v="0"/>
    <n v="0"/>
    <n v="0"/>
    <m/>
    <n v="0"/>
    <m/>
    <n v="218450"/>
    <n v="0"/>
    <n v="0"/>
    <n v="0"/>
    <m/>
    <m/>
    <n v="0"/>
    <d v="2022-04-13T00:00:00"/>
    <m/>
    <n v="2"/>
    <m/>
    <s v="SI"/>
    <n v="1"/>
    <n v="20220530"/>
    <n v="20220509"/>
    <n v="218450"/>
    <n v="0"/>
    <m/>
  </r>
  <r>
    <n v="805026250"/>
    <s v="OCCIDENTAL DE INVERSIONES MEDICO QUIRURGICA"/>
    <s v="FE"/>
    <n v="260788"/>
    <s v="805026250_FE_260788"/>
    <s v="FE"/>
    <n v="260788"/>
    <d v="2022-04-13T00:00:00"/>
    <n v="1101231"/>
    <n v="1101231"/>
    <s v="B)Factura sin saldo ERP"/>
    <x v="1"/>
    <m/>
    <n v="0"/>
    <m/>
    <n v="1079206"/>
    <s v="OK"/>
    <n v="1101231"/>
    <n v="0"/>
    <n v="0"/>
    <n v="0"/>
    <n v="0"/>
    <m/>
    <n v="0"/>
    <m/>
    <n v="1101231"/>
    <n v="0"/>
    <n v="0"/>
    <n v="0"/>
    <m/>
    <m/>
    <n v="0"/>
    <d v="2022-04-13T00:00:00"/>
    <m/>
    <n v="2"/>
    <m/>
    <s v="SI"/>
    <n v="1"/>
    <n v="20220530"/>
    <n v="20220509"/>
    <n v="1101231"/>
    <n v="0"/>
    <m/>
  </r>
  <r>
    <n v="805026250"/>
    <s v="OCCIDENTAL DE INVERSIONES MEDICO QUIRURGICA"/>
    <s v="FE"/>
    <n v="260789"/>
    <s v="805026250_FE_260789"/>
    <s v="FE"/>
    <n v="260789"/>
    <d v="2022-04-13T00:00:00"/>
    <n v="1890000"/>
    <n v="1890000"/>
    <s v="B)Factura sin saldo ERP"/>
    <x v="2"/>
    <m/>
    <n v="0"/>
    <m/>
    <n v="0"/>
    <s v="OK"/>
    <n v="1890000"/>
    <n v="0"/>
    <n v="0"/>
    <n v="0"/>
    <n v="0"/>
    <m/>
    <n v="0"/>
    <m/>
    <n v="1890000"/>
    <n v="0"/>
    <n v="1852200"/>
    <n v="0"/>
    <n v="2201276903"/>
    <s v="26.08.2022"/>
    <n v="0"/>
    <d v="2022-04-13T00:00:00"/>
    <m/>
    <n v="2"/>
    <m/>
    <s v="SI"/>
    <n v="1"/>
    <n v="20220530"/>
    <n v="20220504"/>
    <n v="1890000"/>
    <n v="0"/>
    <m/>
  </r>
  <r>
    <n v="805026250"/>
    <s v="OCCIDENTAL DE INVERSIONES MEDICO QUIRURGICA"/>
    <s v="FE"/>
    <n v="261046"/>
    <s v="805026250_FE_261046"/>
    <s v="FE"/>
    <n v="261046"/>
    <d v="2022-04-23T00:00:00"/>
    <n v="1131011"/>
    <n v="1131011"/>
    <s v="B)Factura sin saldo ERP"/>
    <x v="1"/>
    <m/>
    <n v="0"/>
    <m/>
    <n v="1107403"/>
    <s v="OK"/>
    <n v="1131011"/>
    <n v="0"/>
    <n v="0"/>
    <n v="0"/>
    <n v="0"/>
    <m/>
    <n v="0"/>
    <m/>
    <n v="1131011"/>
    <n v="0"/>
    <n v="0"/>
    <n v="0"/>
    <m/>
    <m/>
    <n v="0"/>
    <d v="2022-04-23T00:00:00"/>
    <m/>
    <n v="2"/>
    <m/>
    <s v="SI"/>
    <n v="1"/>
    <n v="20220530"/>
    <n v="20220509"/>
    <n v="1131011"/>
    <n v="0"/>
    <m/>
  </r>
  <r>
    <n v="805026250"/>
    <s v="OCCIDENTAL DE INVERSIONES MEDICO QUIRURGICA"/>
    <s v="FE"/>
    <n v="261047"/>
    <s v="805026250_FE_261047"/>
    <s v="FE"/>
    <n v="261047"/>
    <d v="2022-04-23T00:00:00"/>
    <n v="2242021"/>
    <n v="2242021"/>
    <s v="B)Factura sin saldo ERP"/>
    <x v="1"/>
    <m/>
    <n v="0"/>
    <m/>
    <n v="301627"/>
    <s v="OK"/>
    <n v="2242021"/>
    <n v="0"/>
    <n v="0"/>
    <n v="0"/>
    <n v="0"/>
    <m/>
    <n v="0"/>
    <m/>
    <n v="2242021"/>
    <n v="0"/>
    <n v="0"/>
    <n v="0"/>
    <m/>
    <m/>
    <n v="0"/>
    <d v="2022-04-23T00:00:00"/>
    <m/>
    <n v="2"/>
    <m/>
    <s v="SI"/>
    <n v="2"/>
    <n v="20220903"/>
    <n v="20220809"/>
    <n v="2242021"/>
    <n v="0"/>
    <m/>
  </r>
  <r>
    <n v="805026250"/>
    <s v="OCCIDENTAL DE INVERSIONES MEDICO QUIRURGICA"/>
    <s v="FE"/>
    <n v="261050"/>
    <s v="805026250_FE_261050"/>
    <s v="FE"/>
    <n v="261050"/>
    <d v="2022-04-23T00:00:00"/>
    <n v="58896"/>
    <n v="58896"/>
    <s v="B)Factura sin saldo ERP"/>
    <x v="2"/>
    <m/>
    <n v="0"/>
    <m/>
    <n v="0"/>
    <s v="OK"/>
    <n v="58896"/>
    <n v="0"/>
    <n v="0"/>
    <n v="0"/>
    <n v="0"/>
    <m/>
    <n v="0"/>
    <m/>
    <n v="58896"/>
    <n v="0"/>
    <n v="57718"/>
    <n v="0"/>
    <n v="2201276903"/>
    <s v="26.08.2022"/>
    <n v="0"/>
    <d v="2022-04-23T00:00:00"/>
    <m/>
    <n v="2"/>
    <m/>
    <s v="SI"/>
    <n v="1"/>
    <n v="20220530"/>
    <n v="20220509"/>
    <n v="58896"/>
    <n v="0"/>
    <m/>
  </r>
  <r>
    <n v="805026250"/>
    <s v="OCCIDENTAL DE INVERSIONES MEDICO QUIRURGICA"/>
    <s v="FE"/>
    <n v="261408"/>
    <s v="805026250_FE_261408"/>
    <s v="FE"/>
    <n v="261408"/>
    <d v="2022-04-30T00:00:00"/>
    <n v="371900"/>
    <n v="371900"/>
    <s v="B)Factura sin saldo ERP"/>
    <x v="1"/>
    <m/>
    <n v="0"/>
    <m/>
    <n v="360812"/>
    <s v="OK"/>
    <n v="371900"/>
    <n v="0"/>
    <n v="0"/>
    <n v="0"/>
    <n v="0"/>
    <m/>
    <n v="0"/>
    <m/>
    <n v="371900"/>
    <n v="0"/>
    <n v="0"/>
    <n v="0"/>
    <m/>
    <m/>
    <n v="0"/>
    <d v="2022-04-30T00:00:00"/>
    <m/>
    <n v="2"/>
    <m/>
    <s v="SI"/>
    <n v="1"/>
    <n v="20220530"/>
    <n v="20220509"/>
    <n v="371900"/>
    <n v="0"/>
    <m/>
  </r>
  <r>
    <n v="805026250"/>
    <s v="OCCIDENTAL DE INVERSIONES MEDICO QUIRURGICA"/>
    <s v="FE"/>
    <n v="261411"/>
    <s v="805026250_FE_261411"/>
    <s v="FE"/>
    <n v="261411"/>
    <d v="2022-04-30T00:00:00"/>
    <n v="129213"/>
    <n v="129213"/>
    <s v="B)Factura sin saldo ERP"/>
    <x v="1"/>
    <m/>
    <n v="0"/>
    <m/>
    <n v="126469"/>
    <s v="OK"/>
    <n v="129213"/>
    <n v="0"/>
    <n v="0"/>
    <n v="0"/>
    <n v="0"/>
    <m/>
    <n v="0"/>
    <m/>
    <n v="129213"/>
    <n v="0"/>
    <n v="0"/>
    <n v="0"/>
    <m/>
    <m/>
    <n v="0"/>
    <d v="2022-04-30T00:00:00"/>
    <m/>
    <n v="2"/>
    <m/>
    <s v="SI"/>
    <n v="1"/>
    <n v="20220530"/>
    <n v="20220509"/>
    <n v="129213"/>
    <n v="0"/>
    <m/>
  </r>
  <r>
    <n v="805026250"/>
    <s v="OCCIDENTAL DE INVERSIONES MEDICO QUIRURGICA"/>
    <s v="FE"/>
    <n v="261437"/>
    <s v="805026250_FE_261437"/>
    <s v="FE"/>
    <n v="261437"/>
    <d v="2022-05-02T00:00:00"/>
    <n v="1977099"/>
    <n v="1977099"/>
    <s v="B)Factura sin saldo ERP"/>
    <x v="1"/>
    <m/>
    <n v="0"/>
    <m/>
    <n v="1934381"/>
    <s v="OK"/>
    <n v="1977099"/>
    <n v="0"/>
    <n v="0"/>
    <n v="0"/>
    <n v="0"/>
    <m/>
    <n v="0"/>
    <m/>
    <n v="1977099"/>
    <n v="0"/>
    <n v="0"/>
    <n v="0"/>
    <m/>
    <m/>
    <n v="0"/>
    <d v="2022-05-02T00:00:00"/>
    <m/>
    <n v="2"/>
    <m/>
    <s v="SI"/>
    <n v="1"/>
    <n v="20220530"/>
    <n v="20220519"/>
    <n v="1977099"/>
    <n v="0"/>
    <m/>
  </r>
  <r>
    <n v="805026250"/>
    <s v="OCCIDENTAL DE INVERSIONES MEDICO QUIRURGICA"/>
    <s v="FE"/>
    <n v="261867"/>
    <s v="805026250_FE_261867"/>
    <s v="FE"/>
    <n v="261867"/>
    <d v="2022-05-12T00:00:00"/>
    <n v="1084628"/>
    <n v="1084628"/>
    <s v="B)Factura sin saldo ERP"/>
    <x v="1"/>
    <m/>
    <n v="0"/>
    <m/>
    <n v="42460"/>
    <s v="OK"/>
    <n v="1084628"/>
    <n v="0"/>
    <n v="0"/>
    <n v="0"/>
    <n v="0"/>
    <m/>
    <n v="0"/>
    <m/>
    <n v="1084628"/>
    <n v="0"/>
    <n v="0"/>
    <n v="0"/>
    <m/>
    <m/>
    <n v="0"/>
    <d v="2022-05-12T00:00:00"/>
    <m/>
    <n v="2"/>
    <m/>
    <s v="SI"/>
    <n v="1"/>
    <n v="20220630"/>
    <n v="20220621"/>
    <n v="1084628"/>
    <n v="0"/>
    <m/>
  </r>
  <r>
    <n v="805026250"/>
    <s v="OCCIDENTAL DE INVERSIONES MEDICO QUIRURGICA"/>
    <s v="FE"/>
    <n v="261869"/>
    <s v="805026250_FE_261869"/>
    <s v="FE"/>
    <n v="261869"/>
    <d v="2022-05-12T00:00:00"/>
    <n v="650286"/>
    <n v="650286"/>
    <s v="B)Factura sin saldo ERP"/>
    <x v="2"/>
    <m/>
    <n v="0"/>
    <m/>
    <n v="0"/>
    <s v="OK"/>
    <n v="650286"/>
    <n v="0"/>
    <n v="0"/>
    <n v="0"/>
    <n v="0"/>
    <m/>
    <n v="0"/>
    <m/>
    <n v="650286"/>
    <n v="0"/>
    <n v="637280"/>
    <n v="0"/>
    <n v="2201276903"/>
    <s v="26.08.2022"/>
    <n v="0"/>
    <d v="2022-05-12T00:00:00"/>
    <m/>
    <n v="2"/>
    <m/>
    <s v="SI"/>
    <n v="1"/>
    <n v="20220630"/>
    <n v="20220622"/>
    <n v="650286"/>
    <n v="0"/>
    <m/>
  </r>
  <r>
    <n v="805026250"/>
    <s v="OCCIDENTAL DE INVERSIONES MEDICO QUIRURGICA"/>
    <s v="FE"/>
    <n v="264029"/>
    <s v="805026250_FE_264029"/>
    <s v="FE"/>
    <n v="264029"/>
    <d v="2022-07-01T00:00:00"/>
    <n v="288432"/>
    <n v="288432"/>
    <s v="B)Factura sin saldo ERP"/>
    <x v="1"/>
    <m/>
    <n v="0"/>
    <m/>
    <n v="282663"/>
    <s v="OK"/>
    <n v="288432"/>
    <n v="0"/>
    <n v="0"/>
    <n v="0"/>
    <n v="0"/>
    <m/>
    <n v="0"/>
    <m/>
    <n v="288432"/>
    <n v="0"/>
    <n v="0"/>
    <n v="0"/>
    <m/>
    <m/>
    <n v="0"/>
    <d v="2022-07-01T00:00:00"/>
    <m/>
    <n v="2"/>
    <m/>
    <s v="SI"/>
    <n v="1"/>
    <n v="20220830"/>
    <n v="20220804"/>
    <n v="288432"/>
    <n v="0"/>
    <m/>
  </r>
  <r>
    <n v="805026250"/>
    <s v="OCCIDENTAL DE INVERSIONES MEDICO QUIRURGICA"/>
    <s v="FE"/>
    <n v="264030"/>
    <s v="805026250_FE_264030"/>
    <s v="FE"/>
    <n v="264030"/>
    <d v="2022-07-01T00:00:00"/>
    <n v="245249"/>
    <n v="245249"/>
    <s v="B)Factura sin saldo ERP"/>
    <x v="1"/>
    <m/>
    <n v="0"/>
    <m/>
    <n v="239668"/>
    <s v="OK"/>
    <n v="245249"/>
    <n v="0"/>
    <n v="0"/>
    <n v="0"/>
    <n v="0"/>
    <m/>
    <n v="0"/>
    <m/>
    <n v="245249"/>
    <n v="0"/>
    <n v="0"/>
    <n v="0"/>
    <m/>
    <m/>
    <n v="0"/>
    <d v="2022-07-01T00:00:00"/>
    <m/>
    <n v="2"/>
    <m/>
    <s v="SI"/>
    <n v="1"/>
    <n v="20220830"/>
    <n v="20220812"/>
    <n v="245249"/>
    <n v="0"/>
    <m/>
  </r>
  <r>
    <n v="805026250"/>
    <s v="OCCIDENTAL DE INVERSIONES MEDICO QUIRURGICA"/>
    <s v="FE"/>
    <n v="264083"/>
    <s v="805026250_FE_264083"/>
    <s v="FE"/>
    <n v="264083"/>
    <d v="2022-07-06T00:00:00"/>
    <n v="3605000"/>
    <n v="3605000"/>
    <s v="B)Factura sin saldo ERP"/>
    <x v="1"/>
    <m/>
    <n v="0"/>
    <m/>
    <n v="3532900"/>
    <s v="OK"/>
    <n v="3605000"/>
    <n v="0"/>
    <n v="0"/>
    <n v="0"/>
    <n v="0"/>
    <m/>
    <n v="0"/>
    <m/>
    <n v="3605000"/>
    <n v="0"/>
    <n v="0"/>
    <n v="0"/>
    <m/>
    <m/>
    <n v="0"/>
    <d v="2022-07-06T00:00:00"/>
    <m/>
    <n v="2"/>
    <m/>
    <s v="SI"/>
    <n v="1"/>
    <n v="20220830"/>
    <n v="20220804"/>
    <n v="3605000"/>
    <n v="0"/>
    <m/>
  </r>
  <r>
    <n v="805026250"/>
    <s v="OCCIDENTAL DE INVERSIONES MEDICO QUIRURGICA"/>
    <s v="FE"/>
    <n v="264094"/>
    <s v="805026250_FE_264094"/>
    <s v="FE"/>
    <n v="264094"/>
    <d v="2022-07-06T00:00:00"/>
    <n v="4660000"/>
    <n v="4660000"/>
    <s v="B)Factura sin saldo ERP"/>
    <x v="1"/>
    <m/>
    <n v="0"/>
    <m/>
    <n v="4566800"/>
    <s v="OK"/>
    <n v="4660000"/>
    <n v="0"/>
    <n v="0"/>
    <n v="0"/>
    <n v="0"/>
    <m/>
    <n v="0"/>
    <m/>
    <n v="4660000"/>
    <n v="0"/>
    <n v="0"/>
    <n v="0"/>
    <m/>
    <m/>
    <n v="0"/>
    <d v="2022-07-06T00:00:00"/>
    <m/>
    <n v="2"/>
    <m/>
    <s v="SI"/>
    <n v="1"/>
    <n v="20220830"/>
    <n v="20220804"/>
    <n v="4660000"/>
    <n v="0"/>
    <m/>
  </r>
  <r>
    <n v="805026250"/>
    <s v="OCCIDENTAL DE INVERSIONES MEDICO QUIRURGICA"/>
    <s v="FE"/>
    <n v="264095"/>
    <s v="805026250_FE_264095"/>
    <s v="FE"/>
    <n v="264095"/>
    <d v="2022-07-06T00:00:00"/>
    <n v="4430000"/>
    <n v="4430000"/>
    <s v="B)Factura sin saldo ERP"/>
    <x v="1"/>
    <m/>
    <n v="0"/>
    <m/>
    <n v="4341400"/>
    <s v="OK"/>
    <n v="4430000"/>
    <n v="0"/>
    <n v="0"/>
    <n v="0"/>
    <n v="0"/>
    <m/>
    <n v="0"/>
    <m/>
    <n v="4430000"/>
    <n v="0"/>
    <n v="0"/>
    <n v="0"/>
    <m/>
    <m/>
    <n v="0"/>
    <d v="2022-07-06T00:00:00"/>
    <m/>
    <n v="2"/>
    <m/>
    <s v="SI"/>
    <n v="1"/>
    <n v="20220830"/>
    <n v="20220804"/>
    <n v="4430000"/>
    <n v="0"/>
    <m/>
  </r>
  <r>
    <n v="805026250"/>
    <s v="OCCIDENTAL DE INVERSIONES MEDICO QUIRURGICA"/>
    <s v="FE"/>
    <n v="264127"/>
    <s v="805026250_FE_264127"/>
    <s v="FE"/>
    <n v="264127"/>
    <d v="2022-07-07T00:00:00"/>
    <n v="10287380"/>
    <n v="10287380"/>
    <s v="B)Factura sin saldo ERP"/>
    <x v="1"/>
    <m/>
    <n v="0"/>
    <m/>
    <n v="4341400"/>
    <s v="OK"/>
    <n v="10287380"/>
    <n v="0"/>
    <n v="0"/>
    <n v="0"/>
    <n v="0"/>
    <m/>
    <n v="0"/>
    <m/>
    <n v="10287380"/>
    <n v="0"/>
    <n v="0"/>
    <n v="0"/>
    <m/>
    <m/>
    <n v="0"/>
    <d v="2022-07-07T00:00:00"/>
    <m/>
    <n v="2"/>
    <m/>
    <s v="SI"/>
    <n v="2"/>
    <n v="20220827"/>
    <n v="20220804"/>
    <n v="10287380"/>
    <n v="0"/>
    <m/>
  </r>
  <r>
    <n v="805026250"/>
    <s v="OCCIDENTAL DE INVERSIONES MEDICO QUIRURGICA"/>
    <s v="FE"/>
    <n v="264346"/>
    <s v="805026250_FE_264346"/>
    <s v="FE"/>
    <n v="264346"/>
    <d v="2022-07-13T00:00:00"/>
    <n v="2318540"/>
    <n v="2318540"/>
    <s v="B)Factura sin saldo ERP"/>
    <x v="1"/>
    <m/>
    <n v="0"/>
    <m/>
    <n v="2271109"/>
    <s v="OK"/>
    <n v="2318540"/>
    <n v="0"/>
    <n v="0"/>
    <n v="0"/>
    <n v="0"/>
    <m/>
    <n v="0"/>
    <m/>
    <n v="2318540"/>
    <n v="0"/>
    <n v="0"/>
    <n v="0"/>
    <m/>
    <m/>
    <n v="0"/>
    <d v="2022-07-13T00:00:00"/>
    <m/>
    <n v="2"/>
    <m/>
    <s v="SI"/>
    <n v="1"/>
    <n v="20220830"/>
    <n v="20220801"/>
    <n v="2318540"/>
    <n v="0"/>
    <m/>
  </r>
  <r>
    <n v="805026250"/>
    <s v="OCCIDENTAL DE INVERSIONES MEDICO QUIRURGICA"/>
    <s v="FE"/>
    <n v="264363"/>
    <s v="805026250_FE_264363"/>
    <s v="FE"/>
    <n v="264363"/>
    <d v="2022-07-14T00:00:00"/>
    <n v="512802"/>
    <n v="512802"/>
    <s v="B)Factura sin saldo ERP"/>
    <x v="1"/>
    <m/>
    <n v="0"/>
    <m/>
    <n v="499830"/>
    <s v="OK"/>
    <n v="512802"/>
    <n v="0"/>
    <n v="0"/>
    <n v="0"/>
    <n v="0"/>
    <m/>
    <n v="0"/>
    <m/>
    <n v="512802"/>
    <n v="0"/>
    <n v="0"/>
    <n v="0"/>
    <m/>
    <m/>
    <n v="0"/>
    <d v="2022-07-14T00:00:00"/>
    <m/>
    <n v="2"/>
    <m/>
    <s v="SI"/>
    <n v="1"/>
    <n v="20220830"/>
    <n v="20220801"/>
    <n v="512802"/>
    <n v="0"/>
    <m/>
  </r>
  <r>
    <n v="805026250"/>
    <s v="OCCIDENTAL DE INVERSIONES MEDICO QUIRURGICA"/>
    <s v="FE"/>
    <n v="257495"/>
    <s v="805026250_FE_257495"/>
    <s v="FE"/>
    <n v="257495"/>
    <d v="2022-01-21T00:00:00"/>
    <n v="31050"/>
    <n v="31050"/>
    <s v="B)Factura sin saldo ERP"/>
    <x v="2"/>
    <m/>
    <n v="0"/>
    <m/>
    <n v="0"/>
    <s v="OK"/>
    <n v="31050"/>
    <n v="0"/>
    <n v="0"/>
    <n v="0"/>
    <n v="0"/>
    <m/>
    <n v="0"/>
    <m/>
    <n v="31050"/>
    <n v="0"/>
    <n v="6982"/>
    <n v="0"/>
    <n v="2201288639"/>
    <s v="30.08.2022"/>
    <n v="0"/>
    <d v="2022-01-21T00:00:00"/>
    <m/>
    <n v="2"/>
    <m/>
    <s v="SI"/>
    <n v="1"/>
    <n v="20220228"/>
    <n v="20220221"/>
    <n v="31050"/>
    <n v="0"/>
    <m/>
  </r>
  <r>
    <n v="805026250"/>
    <s v="OCCIDENTAL DE INVERSIONES MEDICO QUIRURGICA"/>
    <s v="FE"/>
    <n v="257502"/>
    <s v="805026250_FE_257502"/>
    <s v="FE"/>
    <n v="257502"/>
    <d v="2022-01-22T00:00:00"/>
    <n v="17523713"/>
    <n v="17523713"/>
    <s v="B)Factura sin saldo ERP"/>
    <x v="1"/>
    <m/>
    <n v="0"/>
    <m/>
    <n v="17173239"/>
    <s v="OK"/>
    <n v="17523713"/>
    <n v="0"/>
    <n v="0"/>
    <n v="0"/>
    <n v="0"/>
    <m/>
    <n v="0"/>
    <m/>
    <n v="17523713"/>
    <n v="0"/>
    <n v="0"/>
    <n v="0"/>
    <m/>
    <m/>
    <n v="0"/>
    <d v="2022-01-22T00:00:00"/>
    <m/>
    <n v="2"/>
    <m/>
    <s v="SI"/>
    <n v="2"/>
    <n v="20220430"/>
    <n v="20220413"/>
    <n v="17523713"/>
    <n v="0"/>
    <m/>
  </r>
  <r>
    <n v="805026250"/>
    <s v="OCCIDENTAL DE INVERSIONES MEDICO QUIRURGICA"/>
    <s v="FE"/>
    <n v="257966"/>
    <s v="805026250_FE_257966"/>
    <s v="FE"/>
    <n v="257966"/>
    <d v="2022-01-29T00:00:00"/>
    <n v="1027554"/>
    <n v="1027554"/>
    <s v="B)Factura sin saldo ERP"/>
    <x v="2"/>
    <m/>
    <n v="0"/>
    <m/>
    <n v="0"/>
    <s v="OK"/>
    <n v="1027554"/>
    <n v="0"/>
    <n v="0"/>
    <n v="0"/>
    <n v="0"/>
    <m/>
    <n v="0"/>
    <m/>
    <n v="1027554"/>
    <n v="0"/>
    <n v="191228"/>
    <n v="0"/>
    <n v="2201288639"/>
    <s v="30.08.2022"/>
    <n v="0"/>
    <d v="2022-01-29T00:00:00"/>
    <m/>
    <n v="2"/>
    <m/>
    <s v="SI"/>
    <n v="1"/>
    <n v="20220228"/>
    <n v="20220221"/>
    <n v="1027554"/>
    <n v="0"/>
    <m/>
  </r>
  <r>
    <n v="805026250"/>
    <s v="OCCIDENTAL DE INVERSIONES MEDICO QUIRURGICA"/>
    <s v="FE"/>
    <n v="257984"/>
    <s v="805026250_FE_257984"/>
    <s v="FE"/>
    <n v="257984"/>
    <d v="2022-01-29T00:00:00"/>
    <n v="939117"/>
    <n v="939117"/>
    <s v="B)Factura sin saldo ERP"/>
    <x v="2"/>
    <m/>
    <n v="0"/>
    <m/>
    <n v="0"/>
    <s v="OK"/>
    <n v="939117"/>
    <n v="0"/>
    <n v="0"/>
    <n v="0"/>
    <n v="0"/>
    <m/>
    <n v="0"/>
    <m/>
    <n v="939117"/>
    <n v="0"/>
    <n v="920335"/>
    <n v="0"/>
    <n v="2201276903"/>
    <s v="26.08.2022"/>
    <n v="0"/>
    <d v="2022-01-29T00:00:00"/>
    <m/>
    <n v="2"/>
    <m/>
    <s v="SI"/>
    <n v="1"/>
    <n v="20220228"/>
    <n v="20220228"/>
    <n v="939117"/>
    <n v="0"/>
    <m/>
  </r>
  <r>
    <n v="805026250"/>
    <s v="OCCIDENTAL DE INVERSIONES MEDICO QUIRURGICA"/>
    <s v="FE"/>
    <n v="257985"/>
    <s v="805026250_FE_257985"/>
    <s v="FE"/>
    <n v="257985"/>
    <d v="2022-01-29T00:00:00"/>
    <n v="85033"/>
    <n v="85033"/>
    <s v="B)Factura sin saldo ERP"/>
    <x v="2"/>
    <m/>
    <n v="0"/>
    <m/>
    <n v="0"/>
    <s v="OK"/>
    <n v="85033"/>
    <n v="0"/>
    <n v="0"/>
    <n v="0"/>
    <n v="0"/>
    <m/>
    <n v="0"/>
    <m/>
    <n v="85033"/>
    <n v="0"/>
    <n v="83332"/>
    <n v="0"/>
    <n v="2201276903"/>
    <s v="26.08.2022"/>
    <n v="0"/>
    <d v="2022-01-29T00:00:00"/>
    <m/>
    <n v="2"/>
    <m/>
    <s v="SI"/>
    <n v="1"/>
    <n v="20220228"/>
    <n v="20220228"/>
    <n v="85033"/>
    <n v="0"/>
    <m/>
  </r>
  <r>
    <n v="805026250"/>
    <s v="OCCIDENTAL DE INVERSIONES MEDICO QUIRURGICA"/>
    <s v="FE"/>
    <n v="258064"/>
    <s v="805026250_FE_258064"/>
    <s v="FE"/>
    <n v="258064"/>
    <d v="2022-01-31T00:00:00"/>
    <n v="537600"/>
    <n v="537600"/>
    <s v="B)Factura sin saldo ERP"/>
    <x v="2"/>
    <m/>
    <n v="0"/>
    <m/>
    <n v="0"/>
    <s v="OK"/>
    <n v="537600"/>
    <n v="0"/>
    <n v="0"/>
    <n v="0"/>
    <n v="0"/>
    <m/>
    <n v="0"/>
    <m/>
    <n v="537600"/>
    <n v="0"/>
    <n v="526848"/>
    <n v="0"/>
    <n v="2201288639"/>
    <s v="30.08.2022"/>
    <n v="0"/>
    <d v="2022-01-31T00:00:00"/>
    <m/>
    <n v="2"/>
    <m/>
    <s v="SI"/>
    <n v="1"/>
    <n v="20220228"/>
    <n v="20220221"/>
    <n v="537600"/>
    <n v="0"/>
    <m/>
  </r>
  <r>
    <n v="805026250"/>
    <s v="OCCIDENTAL DE INVERSIONES MEDICO QUIRURGICA"/>
    <s v="FE"/>
    <n v="258070"/>
    <s v="805026250_FE_258070"/>
    <s v="FE"/>
    <n v="258070"/>
    <d v="2022-01-31T00:00:00"/>
    <n v="290799"/>
    <n v="290799"/>
    <s v="B)Factura sin saldo ERP"/>
    <x v="2"/>
    <m/>
    <n v="0"/>
    <m/>
    <n v="0"/>
    <s v="OK"/>
    <n v="290799"/>
    <n v="0"/>
    <n v="0"/>
    <n v="0"/>
    <n v="0"/>
    <m/>
    <n v="0"/>
    <m/>
    <n v="290799"/>
    <n v="0"/>
    <n v="88239"/>
    <n v="0"/>
    <n v="2201288639"/>
    <s v="30.08.2022"/>
    <n v="0"/>
    <d v="2022-01-31T00:00:00"/>
    <m/>
    <n v="2"/>
    <m/>
    <s v="SI"/>
    <n v="1"/>
    <n v="20220228"/>
    <n v="20220221"/>
    <n v="290799"/>
    <n v="0"/>
    <m/>
  </r>
  <r>
    <n v="805026250"/>
    <s v="OCCIDENTAL DE INVERSIONES MEDICO QUIRURGICA"/>
    <m/>
    <n v="231508"/>
    <s v="805026250__231508"/>
    <m/>
    <n v="231508"/>
    <d v="2020-07-24T00:00:00"/>
    <n v="7492000"/>
    <n v="6871674"/>
    <s v="B)Factura sin saldo ERP"/>
    <x v="1"/>
    <m/>
    <n v="0"/>
    <m/>
    <n v="7342160"/>
    <s v="OK"/>
    <n v="7492000"/>
    <n v="0"/>
    <n v="0"/>
    <n v="0"/>
    <n v="0"/>
    <m/>
    <n v="0"/>
    <m/>
    <n v="7492000"/>
    <n v="0"/>
    <n v="0"/>
    <n v="0"/>
    <m/>
    <m/>
    <n v="0"/>
    <d v="2020-07-24T00:00:00"/>
    <m/>
    <n v="2"/>
    <m/>
    <s v="SI"/>
    <n v="2"/>
    <n v="20220430"/>
    <n v="20220412"/>
    <n v="7492000"/>
    <n v="0"/>
    <m/>
  </r>
  <r>
    <n v="805026250"/>
    <s v="OCCIDENTAL DE INVERSIONES MEDICO QUIRURGICA"/>
    <s v="FE"/>
    <n v="232236"/>
    <s v="805026250_FE_232236"/>
    <s v="FE"/>
    <n v="232236"/>
    <d v="2020-08-21T00:00:00"/>
    <n v="1805107"/>
    <n v="1126674"/>
    <s v="B)Factura sin saldo ERP"/>
    <x v="2"/>
    <m/>
    <n v="0"/>
    <m/>
    <n v="1104141"/>
    <s v="OK"/>
    <n v="1805107"/>
    <n v="0"/>
    <n v="0"/>
    <n v="0"/>
    <n v="0"/>
    <m/>
    <n v="0"/>
    <m/>
    <n v="1805107"/>
    <n v="0"/>
    <n v="505297"/>
    <n v="0"/>
    <n v="2201257616"/>
    <s v="30.06.2022"/>
    <n v="0"/>
    <d v="2020-08-21T00:00:00"/>
    <m/>
    <n v="2"/>
    <m/>
    <s v="SI"/>
    <n v="3"/>
    <n v="20220518"/>
    <n v="20220503"/>
    <n v="1805107"/>
    <n v="0"/>
    <m/>
  </r>
  <r>
    <n v="805026250"/>
    <s v="OCCIDENTAL DE INVERSIONES MEDICO QUIRURGICA"/>
    <s v="FE"/>
    <n v="235819"/>
    <s v="805026250_FE_235819"/>
    <s v="FE"/>
    <n v="235819"/>
    <d v="2020-10-20T00:00:00"/>
    <n v="11331246"/>
    <n v="456331"/>
    <s v="B)Factura sin saldo ERP"/>
    <x v="2"/>
    <m/>
    <n v="0"/>
    <m/>
    <n v="967260"/>
    <s v="OK"/>
    <n v="11331246"/>
    <n v="0"/>
    <n v="0"/>
    <n v="0"/>
    <n v="0"/>
    <m/>
    <n v="0"/>
    <m/>
    <n v="11331246"/>
    <n v="0"/>
    <n v="10131845"/>
    <n v="0"/>
    <n v="2201035632"/>
    <s v="29.03.2021"/>
    <n v="0"/>
    <d v="2020-10-20T00:00:00"/>
    <m/>
    <n v="2"/>
    <m/>
    <s v="SI"/>
    <n v="2"/>
    <n v="20220430"/>
    <n v="20220412"/>
    <n v="11331246"/>
    <n v="0"/>
    <m/>
  </r>
  <r>
    <n v="805026250"/>
    <s v="OCCIDENTAL DE INVERSIONES MEDICO QUIRURGICA"/>
    <s v="FE"/>
    <n v="258444"/>
    <s v="805026250_FE_258444"/>
    <s v="FE"/>
    <n v="258444"/>
    <d v="2022-02-11T00:00:00"/>
    <n v="557232"/>
    <n v="557232"/>
    <s v="B)Factura sin saldo ERP"/>
    <x v="2"/>
    <m/>
    <n v="0"/>
    <m/>
    <n v="0"/>
    <s v="OK"/>
    <n v="557232"/>
    <n v="0"/>
    <n v="0"/>
    <n v="0"/>
    <n v="0"/>
    <m/>
    <n v="0"/>
    <m/>
    <n v="557232"/>
    <n v="0"/>
    <n v="546087"/>
    <n v="0"/>
    <n v="2201276903"/>
    <s v="26.08.2022"/>
    <n v="0"/>
    <d v="2022-02-11T00:00:00"/>
    <m/>
    <n v="2"/>
    <m/>
    <s v="SI"/>
    <n v="1"/>
    <n v="20220228"/>
    <n v="20220214"/>
    <n v="557232"/>
    <n v="0"/>
    <m/>
  </r>
  <r>
    <n v="805026250"/>
    <s v="OCCIDENTAL DE INVERSIONES MEDICO QUIRURGICA"/>
    <s v="FE"/>
    <n v="258914"/>
    <s v="805026250_FE_258914"/>
    <s v="FE"/>
    <n v="258914"/>
    <d v="2022-02-24T00:00:00"/>
    <n v="7492000"/>
    <n v="7492000"/>
    <s v="B)Factura sin saldo ERP"/>
    <x v="1"/>
    <m/>
    <n v="0"/>
    <m/>
    <n v="7342160"/>
    <s v="OK"/>
    <n v="7492000"/>
    <n v="0"/>
    <n v="0"/>
    <n v="0"/>
    <n v="0"/>
    <m/>
    <n v="0"/>
    <m/>
    <n v="7492000"/>
    <n v="0"/>
    <n v="0"/>
    <n v="0"/>
    <m/>
    <m/>
    <n v="0"/>
    <d v="2022-02-24T00:00:00"/>
    <m/>
    <n v="2"/>
    <m/>
    <s v="SI"/>
    <n v="1"/>
    <n v="20220330"/>
    <n v="20220308"/>
    <n v="7492000"/>
    <n v="0"/>
    <m/>
  </r>
  <r>
    <n v="805026250"/>
    <s v="OCCIDENTAL DE INVERSIONES MEDICO QUIRURGICA"/>
    <s v="FE"/>
    <n v="259209"/>
    <s v="805026250_FE_259209"/>
    <s v="FE"/>
    <n v="259209"/>
    <d v="2022-03-03T00:00:00"/>
    <n v="1028722"/>
    <n v="1028722"/>
    <s v="B)Factura sin saldo ERP"/>
    <x v="1"/>
    <m/>
    <n v="0"/>
    <m/>
    <n v="501843"/>
    <s v="OK"/>
    <n v="1028722"/>
    <n v="0"/>
    <n v="0"/>
    <n v="0"/>
    <n v="0"/>
    <m/>
    <n v="0"/>
    <m/>
    <n v="1028722"/>
    <n v="0"/>
    <n v="0"/>
    <n v="0"/>
    <m/>
    <m/>
    <n v="0"/>
    <d v="2022-03-03T00:00:00"/>
    <m/>
    <n v="2"/>
    <m/>
    <s v="SI"/>
    <n v="2"/>
    <n v="20220528"/>
    <n v="20220503"/>
    <n v="1028722"/>
    <n v="0"/>
    <m/>
  </r>
  <r>
    <n v="805026250"/>
    <s v="OCCIDENTAL DE INVERSIONES MEDICO QUIRURGICA"/>
    <s v="FE"/>
    <n v="259288"/>
    <s v="805026250_FE_259288"/>
    <s v="FE"/>
    <n v="259288"/>
    <d v="2022-03-04T00:00:00"/>
    <n v="19632"/>
    <n v="19632"/>
    <s v="B)Factura sin saldo ERP"/>
    <x v="2"/>
    <m/>
    <n v="0"/>
    <m/>
    <n v="0"/>
    <s v="OK"/>
    <n v="19632"/>
    <n v="0"/>
    <n v="0"/>
    <n v="0"/>
    <n v="0"/>
    <m/>
    <n v="0"/>
    <m/>
    <n v="19632"/>
    <n v="0"/>
    <n v="19239"/>
    <n v="0"/>
    <n v="2201276903"/>
    <s v="26.08.2022"/>
    <n v="0"/>
    <d v="2022-03-04T00:00:00"/>
    <m/>
    <n v="2"/>
    <m/>
    <s v="SI"/>
    <n v="1"/>
    <n v="20220430"/>
    <n v="20220404"/>
    <n v="19632"/>
    <n v="0"/>
    <m/>
  </r>
  <r>
    <n v="805026250"/>
    <s v="OCCIDENTAL DE INVERSIONES MEDICO QUIRURGICA"/>
    <s v="FE"/>
    <n v="259290"/>
    <s v="805026250_FE_259290"/>
    <s v="FE"/>
    <n v="259290"/>
    <d v="2022-03-04T00:00:00"/>
    <n v="40552"/>
    <n v="40552"/>
    <s v="B)Factura sin saldo ERP"/>
    <x v="1"/>
    <m/>
    <n v="0"/>
    <m/>
    <n v="4769"/>
    <s v="OK"/>
    <n v="40552"/>
    <n v="0"/>
    <n v="0"/>
    <n v="0"/>
    <n v="0"/>
    <m/>
    <n v="0"/>
    <m/>
    <n v="40552"/>
    <n v="0"/>
    <n v="0"/>
    <n v="0"/>
    <m/>
    <m/>
    <n v="0"/>
    <d v="2022-03-04T00:00:00"/>
    <m/>
    <n v="2"/>
    <m/>
    <s v="SI"/>
    <n v="1"/>
    <n v="20220430"/>
    <n v="20220404"/>
    <n v="40552"/>
    <n v="0"/>
    <m/>
  </r>
  <r>
    <n v="805026250"/>
    <s v="OCCIDENTAL DE INVERSIONES MEDICO QUIRURGICA"/>
    <s v="FE"/>
    <n v="259803"/>
    <s v="805026250_FE_259803"/>
    <s v="FE"/>
    <n v="259803"/>
    <d v="2022-03-19T00:00:00"/>
    <n v="1052090"/>
    <n v="1052090"/>
    <s v="B)Factura sin saldo ERP"/>
    <x v="1"/>
    <m/>
    <n v="0"/>
    <m/>
    <n v="649400"/>
    <s v="OK"/>
    <n v="1052090"/>
    <n v="0"/>
    <n v="0"/>
    <n v="0"/>
    <n v="0"/>
    <m/>
    <n v="0"/>
    <m/>
    <n v="1052090"/>
    <n v="0"/>
    <n v="0"/>
    <n v="0"/>
    <m/>
    <m/>
    <n v="0"/>
    <d v="2022-03-19T00:00:00"/>
    <m/>
    <n v="2"/>
    <m/>
    <s v="SI"/>
    <n v="2"/>
    <n v="20220518"/>
    <n v="20220503"/>
    <n v="1052090"/>
    <n v="0"/>
    <m/>
  </r>
  <r>
    <n v="805026250"/>
    <s v="OCCIDENTAL DE INVERSIONES MEDICO QUIRURGICA"/>
    <s v="FE"/>
    <n v="259806"/>
    <s v="805026250_FE_259806"/>
    <s v="FE"/>
    <n v="259806"/>
    <d v="2022-03-19T00:00:00"/>
    <n v="4033859"/>
    <n v="4033859"/>
    <s v="B)Factura sin saldo ERP"/>
    <x v="1"/>
    <m/>
    <n v="0"/>
    <m/>
    <n v="3949896"/>
    <s v="OK"/>
    <n v="4033859"/>
    <n v="0"/>
    <n v="0"/>
    <n v="0"/>
    <n v="0"/>
    <m/>
    <n v="0"/>
    <m/>
    <n v="4033859"/>
    <n v="0"/>
    <n v="0"/>
    <n v="0"/>
    <m/>
    <m/>
    <n v="0"/>
    <d v="2022-03-19T00:00:00"/>
    <m/>
    <n v="2"/>
    <m/>
    <s v="SI"/>
    <n v="1"/>
    <n v="20220430"/>
    <n v="20220413"/>
    <n v="4033859"/>
    <n v="0"/>
    <m/>
  </r>
  <r>
    <n v="805026250"/>
    <s v="OCCIDENTAL DE INVERSIONES MEDICO QUIRURGICA"/>
    <s v="FE"/>
    <n v="259808"/>
    <s v="805026250_FE_259808"/>
    <s v="FE"/>
    <n v="259808"/>
    <d v="2022-03-22T00:00:00"/>
    <n v="3631320"/>
    <n v="3631320"/>
    <s v="B)Factura sin saldo ERP"/>
    <x v="1"/>
    <m/>
    <n v="0"/>
    <m/>
    <n v="3558694"/>
    <s v="OK"/>
    <n v="3631320"/>
    <n v="0"/>
    <n v="0"/>
    <n v="0"/>
    <n v="0"/>
    <m/>
    <n v="0"/>
    <m/>
    <n v="3631320"/>
    <n v="0"/>
    <n v="0"/>
    <n v="0"/>
    <m/>
    <m/>
    <n v="0"/>
    <d v="2022-03-22T00:00:00"/>
    <m/>
    <n v="2"/>
    <m/>
    <s v="SI"/>
    <n v="2"/>
    <n v="20220528"/>
    <n v="20220503"/>
    <n v="3631320"/>
    <n v="0"/>
    <m/>
  </r>
  <r>
    <n v="805026250"/>
    <s v="OCCIDENTAL DE INVERSIONES MEDICO QUIRURGICA"/>
    <s v="FE"/>
    <n v="260020"/>
    <s v="805026250_FE_260020"/>
    <s v="FE"/>
    <n v="260020"/>
    <d v="2022-03-25T00:00:00"/>
    <n v="1740964"/>
    <n v="1740964"/>
    <s v="B)Factura sin saldo ERP"/>
    <x v="1"/>
    <m/>
    <n v="0"/>
    <m/>
    <n v="1703485"/>
    <s v="OK"/>
    <n v="1740964"/>
    <n v="0"/>
    <n v="0"/>
    <n v="0"/>
    <n v="0"/>
    <m/>
    <n v="0"/>
    <m/>
    <n v="1740964"/>
    <n v="0"/>
    <n v="0"/>
    <n v="0"/>
    <m/>
    <m/>
    <n v="0"/>
    <d v="2022-03-25T00:00:00"/>
    <m/>
    <n v="2"/>
    <m/>
    <s v="SI"/>
    <n v="2"/>
    <n v="20220530"/>
    <n v="20220503"/>
    <n v="1740964"/>
    <n v="0"/>
    <m/>
  </r>
  <r>
    <n v="805026250"/>
    <s v="OCCIDENTAL DE INVERSIONES MEDICO QUIRURGICA"/>
    <s v="FE"/>
    <n v="260022"/>
    <s v="805026250_FE_260022"/>
    <s v="FE"/>
    <n v="260022"/>
    <d v="2022-03-25T00:00:00"/>
    <n v="1700000"/>
    <n v="1700000"/>
    <s v="B)Factura sin saldo ERP"/>
    <x v="1"/>
    <m/>
    <n v="0"/>
    <m/>
    <n v="1666000"/>
    <s v="OK"/>
    <n v="1700000"/>
    <n v="0"/>
    <n v="0"/>
    <n v="0"/>
    <n v="0"/>
    <m/>
    <n v="0"/>
    <m/>
    <n v="1700000"/>
    <n v="0"/>
    <n v="0"/>
    <n v="0"/>
    <m/>
    <m/>
    <n v="0"/>
    <d v="2022-03-25T00:00:00"/>
    <m/>
    <n v="2"/>
    <m/>
    <s v="SI"/>
    <n v="1"/>
    <n v="20220430"/>
    <n v="20220413"/>
    <n v="1700000"/>
    <n v="0"/>
    <m/>
  </r>
  <r>
    <n v="805026250"/>
    <s v="OCCIDENTAL DE INVERSIONES MEDICO QUIRURGICA"/>
    <s v="FE"/>
    <n v="260023"/>
    <s v="805026250_FE_260023"/>
    <s v="FE"/>
    <n v="260023"/>
    <d v="2022-03-25T00:00:00"/>
    <n v="1124778"/>
    <n v="1124778"/>
    <s v="B)Factura sin saldo ERP"/>
    <x v="1"/>
    <m/>
    <n v="0"/>
    <m/>
    <n v="30429"/>
    <s v="OK"/>
    <n v="1124778"/>
    <n v="0"/>
    <n v="0"/>
    <n v="0"/>
    <n v="0"/>
    <m/>
    <n v="0"/>
    <m/>
    <n v="1124778"/>
    <n v="0"/>
    <n v="0"/>
    <n v="0"/>
    <m/>
    <m/>
    <n v="0"/>
    <d v="2022-03-25T00:00:00"/>
    <m/>
    <n v="2"/>
    <m/>
    <s v="SI"/>
    <n v="3"/>
    <n v="20220901"/>
    <n v="20220818"/>
    <n v="1124778"/>
    <n v="0"/>
    <m/>
  </r>
  <r>
    <n v="805026250"/>
    <s v="OCCIDENTAL DE INVERSIONES MEDICO QUIRURGICA"/>
    <s v="FE"/>
    <n v="260273"/>
    <s v="805026250_FE_260273"/>
    <s v="FE"/>
    <n v="260273"/>
    <d v="2022-03-31T00:00:00"/>
    <n v="2300648"/>
    <n v="2300648"/>
    <s v="B)Factura sin saldo ERP"/>
    <x v="1"/>
    <m/>
    <n v="0"/>
    <m/>
    <n v="924203"/>
    <s v="OK"/>
    <n v="2300648"/>
    <n v="0"/>
    <n v="0"/>
    <n v="0"/>
    <n v="0"/>
    <m/>
    <n v="0"/>
    <m/>
    <n v="2300648"/>
    <n v="0"/>
    <n v="0"/>
    <n v="0"/>
    <m/>
    <m/>
    <n v="0"/>
    <d v="2022-03-31T00:00:00"/>
    <m/>
    <n v="2"/>
    <m/>
    <s v="SI"/>
    <n v="1"/>
    <n v="20220430"/>
    <n v="20220413"/>
    <n v="2300648"/>
    <n v="0"/>
    <m/>
  </r>
  <r>
    <n v="805026250"/>
    <s v="OCCIDENTAL DE INVERSIONES MEDICO QUIRURGICA"/>
    <s v="FE"/>
    <n v="260274"/>
    <s v="805026250_FE_260274"/>
    <s v="FE"/>
    <n v="260274"/>
    <d v="2022-03-31T00:00:00"/>
    <n v="404888"/>
    <n v="404888"/>
    <s v="B)Factura sin saldo ERP"/>
    <x v="1"/>
    <m/>
    <n v="0"/>
    <m/>
    <n v="380439"/>
    <s v="OK"/>
    <n v="404888"/>
    <n v="0"/>
    <n v="0"/>
    <n v="0"/>
    <n v="0"/>
    <m/>
    <n v="0"/>
    <m/>
    <n v="404888"/>
    <n v="0"/>
    <n v="0"/>
    <n v="0"/>
    <m/>
    <m/>
    <n v="0"/>
    <d v="2022-03-31T00:00:00"/>
    <m/>
    <n v="2"/>
    <m/>
    <s v="SI"/>
    <n v="2"/>
    <n v="20220518"/>
    <n v="20220503"/>
    <n v="404888"/>
    <n v="0"/>
    <m/>
  </r>
  <r>
    <n v="805026250"/>
    <s v="OCCIDENTAL DE INVERSIONES MEDICO QUIRURGICA"/>
    <s v="FE"/>
    <n v="260280"/>
    <s v="805026250_FE_260280"/>
    <s v="FE"/>
    <n v="260280"/>
    <d v="2022-03-31T00:00:00"/>
    <n v="522074"/>
    <n v="522074"/>
    <s v="B)Factura sin saldo ERP"/>
    <x v="1"/>
    <m/>
    <n v="0"/>
    <m/>
    <n v="511337"/>
    <s v="OK"/>
    <n v="522074"/>
    <n v="0"/>
    <n v="0"/>
    <n v="0"/>
    <n v="0"/>
    <m/>
    <n v="0"/>
    <m/>
    <n v="522074"/>
    <n v="0"/>
    <n v="0"/>
    <n v="0"/>
    <m/>
    <m/>
    <n v="0"/>
    <d v="2022-03-31T00:00:00"/>
    <m/>
    <n v="2"/>
    <m/>
    <s v="SI"/>
    <n v="1"/>
    <n v="20220430"/>
    <n v="20220401"/>
    <n v="522074"/>
    <n v="0"/>
    <m/>
  </r>
  <r>
    <n v="805026250"/>
    <s v="OCCIDENTAL DE INVERSIONES MEDICO QUIRURGICA"/>
    <s v="FE"/>
    <n v="260607"/>
    <s v="805026250_FE_260607"/>
    <s v="FE"/>
    <n v="260607"/>
    <d v="2022-04-09T00:00:00"/>
    <n v="1237576"/>
    <n v="1237576"/>
    <s v="B)Factura sin saldo ERP"/>
    <x v="1"/>
    <m/>
    <n v="0"/>
    <m/>
    <n v="1209727"/>
    <s v="OK"/>
    <n v="1237576"/>
    <n v="0"/>
    <n v="0"/>
    <n v="0"/>
    <n v="0"/>
    <m/>
    <n v="0"/>
    <m/>
    <n v="1237576"/>
    <n v="0"/>
    <n v="0"/>
    <n v="0"/>
    <m/>
    <m/>
    <n v="0"/>
    <d v="2022-04-09T00:00:00"/>
    <m/>
    <n v="2"/>
    <m/>
    <s v="SI"/>
    <n v="1"/>
    <n v="20220430"/>
    <n v="20220413"/>
    <n v="1237576"/>
    <n v="0"/>
    <m/>
  </r>
  <r>
    <n v="805026250"/>
    <s v="OCCIDENTAL DE INVERSIONES MEDICO QUIRURGICA"/>
    <s v="FE"/>
    <n v="260608"/>
    <s v="805026250_FE_260608"/>
    <s v="FE"/>
    <n v="260608"/>
    <d v="2022-04-09T00:00:00"/>
    <n v="247950"/>
    <n v="247950"/>
    <s v="B)Factura sin saldo ERP"/>
    <x v="1"/>
    <m/>
    <n v="0"/>
    <m/>
    <n v="186119"/>
    <s v="OK"/>
    <n v="247950"/>
    <n v="0"/>
    <n v="0"/>
    <n v="0"/>
    <n v="0"/>
    <m/>
    <n v="0"/>
    <m/>
    <n v="247950"/>
    <n v="0"/>
    <n v="0"/>
    <n v="0"/>
    <m/>
    <m/>
    <n v="0"/>
    <d v="2022-04-09T00:00:00"/>
    <m/>
    <n v="2"/>
    <m/>
    <s v="SI"/>
    <n v="1"/>
    <n v="20220430"/>
    <n v="20220419"/>
    <n v="247950"/>
    <n v="0"/>
    <m/>
  </r>
  <r>
    <n v="805026250"/>
    <s v="OCCIDENTAL DE INVERSIONES MEDICO QUIRURGICA"/>
    <s v="FE"/>
    <n v="260611"/>
    <s v="805026250_FE_260611"/>
    <s v="FE"/>
    <n v="260611"/>
    <d v="2022-04-10T00:00:00"/>
    <n v="25264"/>
    <n v="25264"/>
    <s v="B)Factura sin saldo ERP"/>
    <x v="1"/>
    <m/>
    <n v="0"/>
    <m/>
    <n v="0"/>
    <s v="OK"/>
    <n v="25264"/>
    <n v="0"/>
    <n v="0"/>
    <n v="0"/>
    <n v="0"/>
    <m/>
    <n v="0"/>
    <m/>
    <n v="25264"/>
    <n v="0"/>
    <n v="0"/>
    <n v="0"/>
    <m/>
    <m/>
    <n v="0"/>
    <d v="2022-04-10T00:00:00"/>
    <m/>
    <n v="2"/>
    <m/>
    <s v="SI"/>
    <n v="1"/>
    <n v="20220930"/>
    <n v="20220901"/>
    <n v="25264"/>
    <n v="0"/>
    <m/>
  </r>
  <r>
    <n v="805026250"/>
    <s v="OCCIDENTAL DE INVERSIONES MEDICO QUIRURGICA"/>
    <s v="FE"/>
    <n v="258742"/>
    <s v="805026250_FE_258742"/>
    <s v="FE"/>
    <n v="258742"/>
    <d v="2022-02-19T00:00:00"/>
    <n v="341599"/>
    <n v="341599"/>
    <s v="B)Factura sin saldo ERP"/>
    <x v="1"/>
    <m/>
    <n v="0"/>
    <m/>
    <n v="117721"/>
    <s v="OK"/>
    <n v="341599"/>
    <n v="0"/>
    <n v="0"/>
    <n v="0"/>
    <n v="0"/>
    <m/>
    <n v="0"/>
    <m/>
    <n v="341599"/>
    <n v="0"/>
    <n v="0"/>
    <n v="0"/>
    <m/>
    <m/>
    <n v="0"/>
    <d v="2022-02-19T00:00:00"/>
    <m/>
    <n v="2"/>
    <m/>
    <s v="SI"/>
    <n v="2"/>
    <n v="20220518"/>
    <n v="20220503"/>
    <n v="341599"/>
    <n v="0"/>
    <m/>
  </r>
  <r>
    <n v="805026250"/>
    <s v="OCCIDENTAL DE INVERSIONES MEDICO QUIRURGICA"/>
    <s v="FE"/>
    <n v="260659"/>
    <s v="805026250_FE_260659"/>
    <s v="FE"/>
    <n v="260659"/>
    <d v="2022-04-11T00:00:00"/>
    <n v="1052000"/>
    <n v="1052000"/>
    <s v="B)Factura sin saldo ERP"/>
    <x v="1"/>
    <m/>
    <n v="0"/>
    <m/>
    <n v="1030496"/>
    <s v="OK"/>
    <n v="1052000"/>
    <n v="0"/>
    <n v="0"/>
    <n v="0"/>
    <n v="0"/>
    <m/>
    <n v="0"/>
    <m/>
    <n v="1052000"/>
    <n v="0"/>
    <n v="0"/>
    <n v="0"/>
    <m/>
    <m/>
    <n v="0"/>
    <d v="2022-04-11T00:00:00"/>
    <m/>
    <n v="2"/>
    <m/>
    <s v="SI"/>
    <n v="1"/>
    <n v="20220530"/>
    <n v="20220510"/>
    <n v="1052000"/>
    <n v="0"/>
    <m/>
  </r>
  <r>
    <n v="805026250"/>
    <s v="OCCIDENTAL DE INVERSIONES MEDICO QUIRURGICA"/>
    <s v="FE"/>
    <n v="256914"/>
    <s v="805026250_FE_256914"/>
    <s v="FE"/>
    <n v="256914"/>
    <d v="2021-12-30T00:00:00"/>
    <n v="712674"/>
    <n v="712674"/>
    <s v="B)Factura sin saldo ERP"/>
    <x v="2"/>
    <m/>
    <n v="0"/>
    <m/>
    <n v="225487"/>
    <s v="OK"/>
    <n v="712674"/>
    <n v="0"/>
    <n v="0"/>
    <n v="0"/>
    <n v="0"/>
    <m/>
    <n v="0"/>
    <m/>
    <n v="712674"/>
    <n v="0"/>
    <n v="174235"/>
    <n v="0"/>
    <n v="2201288741"/>
    <s v="30.08.2022"/>
    <n v="0"/>
    <d v="2021-12-30T00:00:00"/>
    <m/>
    <n v="2"/>
    <m/>
    <s v="SI"/>
    <n v="2"/>
    <n v="20220518"/>
    <n v="20220503"/>
    <n v="712674"/>
    <n v="0"/>
    <m/>
  </r>
  <r>
    <n v="805026250"/>
    <s v="OCCIDENTAL DE INVERSIONES MEDICO QUIRURGICA"/>
    <s v="FE"/>
    <n v="256918"/>
    <s v="805026250_FE_256918"/>
    <s v="FE"/>
    <n v="256918"/>
    <d v="2021-12-30T00:00:00"/>
    <n v="2593231"/>
    <n v="2557467"/>
    <s v="B)Factura sin saldo ERP/conciliar diferencia glosa aceptada"/>
    <x v="1"/>
    <m/>
    <n v="0"/>
    <m/>
    <n v="2504370"/>
    <s v="OK"/>
    <n v="2593231"/>
    <n v="35764"/>
    <n v="0"/>
    <n v="0"/>
    <n v="0"/>
    <m/>
    <n v="0"/>
    <m/>
    <n v="2557467"/>
    <n v="0"/>
    <n v="0"/>
    <n v="0"/>
    <m/>
    <m/>
    <n v="0"/>
    <d v="2021-12-30T00:00:00"/>
    <m/>
    <n v="2"/>
    <m/>
    <s v="SI"/>
    <n v="3"/>
    <n v="20220530"/>
    <n v="20220519"/>
    <n v="2593231"/>
    <n v="35764"/>
    <m/>
  </r>
  <r>
    <n v="805026250"/>
    <s v="OCCIDENTAL DE INVERSIONES MEDICO QUIRURGICA"/>
    <s v="FE"/>
    <n v="257494"/>
    <s v="805026250_FE_257494"/>
    <s v="FE"/>
    <n v="257494"/>
    <d v="2022-01-21T00:00:00"/>
    <n v="1350198"/>
    <n v="1323566"/>
    <s v="B)Factura sin saldo ERP/conciliar diferencia glosa aceptada"/>
    <x v="3"/>
    <m/>
    <n v="0"/>
    <m/>
    <n v="0"/>
    <s v="OK"/>
    <n v="1350198"/>
    <n v="0"/>
    <n v="0"/>
    <n v="0"/>
    <n v="3500"/>
    <s v="IPS ACEPTA $ 3500 SEGUN ACTA DE CONCILIACION REALIZADAEL 12 ABRIL 2022 POR ELIZABETH FERNANDEZ Y LUZ ADRIANA SINISTERRA.ELIZABETH FERNANDEZ"/>
    <n v="0"/>
    <m/>
    <n v="1346698"/>
    <n v="0"/>
    <n v="1319764"/>
    <n v="0"/>
    <n v="2201288639"/>
    <s v="30.08.2022"/>
    <n v="0"/>
    <d v="2022-01-21T00:00:00"/>
    <m/>
    <n v="2"/>
    <m/>
    <s v="SI"/>
    <n v="2"/>
    <n v="20220430"/>
    <n v="20220412"/>
    <n v="1350198"/>
    <n v="3500"/>
    <m/>
  </r>
  <r>
    <n v="805026250"/>
    <s v="OCCIDENTAL DE INVERSIONES MEDICO QUIRURGICA"/>
    <s v="FE"/>
    <n v="239352"/>
    <s v="805026250_FE_239352"/>
    <s v="FE"/>
    <n v="239352"/>
    <d v="2020-12-15T00:00:00"/>
    <n v="1332323"/>
    <n v="268797"/>
    <s v="B)Factura sin saldo ERP/conciliar diferencia glosa aceptada"/>
    <x v="3"/>
    <m/>
    <n v="0"/>
    <m/>
    <n v="0"/>
    <s v="OK"/>
    <n v="1332323"/>
    <n v="0"/>
    <n v="0"/>
    <n v="0"/>
    <n v="119816"/>
    <s v="IPS ACEPTA $ 119.816, SEGUN ACTA DE CONCILIACION REALIZADA EL 12 ABRIL 2022 POR ELIZABETH FERNANDEZ Y LUZADRIANA SINISTERRA.ELIZABETH FERNANDEZ"/>
    <n v="0"/>
    <m/>
    <n v="1212507"/>
    <n v="0"/>
    <n v="924836"/>
    <n v="0"/>
    <n v="2201118954"/>
    <s v="29.09.2021"/>
    <n v="0"/>
    <d v="2020-12-15T00:00:00"/>
    <m/>
    <n v="2"/>
    <m/>
    <s v="SI"/>
    <n v="3"/>
    <n v="20220430"/>
    <n v="20220412"/>
    <n v="1332323"/>
    <n v="119816"/>
    <m/>
  </r>
  <r>
    <n v="805026250"/>
    <s v="OCCIDENTAL DE INVERSIONES MEDICO QUIRURGICA"/>
    <s v="FE"/>
    <n v="239373"/>
    <s v="805026250_FE_239373"/>
    <s v="FE"/>
    <n v="239373"/>
    <d v="2020-12-15T00:00:00"/>
    <n v="9198260"/>
    <n v="622923"/>
    <s v="B)Factura sin saldo ERP/conciliar diferencia glosa aceptada"/>
    <x v="2"/>
    <m/>
    <n v="0"/>
    <m/>
    <n v="0"/>
    <s v="OK"/>
    <n v="8575337"/>
    <n v="563169"/>
    <n v="0"/>
    <n v="0"/>
    <n v="0"/>
    <m/>
    <n v="0"/>
    <m/>
    <n v="8012168"/>
    <n v="0"/>
    <n v="7848913"/>
    <n v="163255"/>
    <n v="2201050787"/>
    <s v="05.05.2021"/>
    <n v="0"/>
    <d v="2020-12-15T00:00:00"/>
    <m/>
    <n v="2"/>
    <m/>
    <s v="SI"/>
    <n v="2"/>
    <n v="20210730"/>
    <n v="20210721"/>
    <n v="8575337"/>
    <n v="563169"/>
    <m/>
  </r>
  <r>
    <n v="805026250"/>
    <s v="OCCIDENTAL DE INVERSIONES MEDICO QUIRURGICA"/>
    <s v="FE"/>
    <n v="240037"/>
    <s v="805026250_FE_240037"/>
    <s v="FE"/>
    <n v="240037"/>
    <d v="2020-12-31T00:00:00"/>
    <n v="10681148"/>
    <n v="885940"/>
    <s v="B)Factura sin saldo ERP/conciliar diferencia glosa aceptada"/>
    <x v="1"/>
    <m/>
    <n v="0"/>
    <m/>
    <n v="263424"/>
    <s v="OK"/>
    <n v="10143548"/>
    <n v="348340"/>
    <n v="0"/>
    <n v="0"/>
    <n v="0"/>
    <m/>
    <n v="0"/>
    <m/>
    <n v="9795208"/>
    <n v="0"/>
    <n v="9332106"/>
    <n v="0"/>
    <n v="2201226737"/>
    <s v="28.04.2022"/>
    <n v="0"/>
    <d v="2020-12-31T00:00:00"/>
    <m/>
    <n v="2"/>
    <m/>
    <s v="SI"/>
    <n v="2"/>
    <n v="20220430"/>
    <n v="20220412"/>
    <n v="10143548"/>
    <n v="348340"/>
    <m/>
  </r>
  <r>
    <n v="805026250"/>
    <s v="OCCIDENTAL DE INVERSIONES MEDICO QUIRURGICA"/>
    <s v="FE"/>
    <n v="242425"/>
    <s v="805026250_FE_242425"/>
    <s v="FE"/>
    <n v="242425"/>
    <d v="2021-02-13T00:00:00"/>
    <n v="27013821"/>
    <n v="671600"/>
    <s v="B)Factura sin saldo ERP/conciliar diferencia glosa aceptada"/>
    <x v="2"/>
    <m/>
    <n v="0"/>
    <m/>
    <n v="0"/>
    <s v="OK"/>
    <n v="26342221"/>
    <n v="268800"/>
    <n v="0"/>
    <n v="0"/>
    <n v="0"/>
    <m/>
    <n v="0"/>
    <m/>
    <n v="26073421"/>
    <n v="0"/>
    <n v="25534109"/>
    <n v="539312"/>
    <n v="2201092075"/>
    <s v="17.08.2021"/>
    <n v="0"/>
    <d v="2021-02-13T00:00:00"/>
    <m/>
    <n v="2"/>
    <m/>
    <s v="SI"/>
    <n v="2"/>
    <n v="20210330"/>
    <n v="20210325"/>
    <n v="26342221"/>
    <n v="268800"/>
    <m/>
  </r>
  <r>
    <n v="805026250"/>
    <s v="OCCIDENTAL DE INVERSIONES MEDICO QUIRURGICA"/>
    <s v="FE"/>
    <n v="248036"/>
    <s v="805026250_FE_248036"/>
    <s v="FE"/>
    <n v="248036"/>
    <d v="2021-05-29T00:00:00"/>
    <n v="18997193"/>
    <n v="80065"/>
    <s v="B)Factura sin saldo ERP/conciliar diferencia glosa aceptada"/>
    <x v="2"/>
    <m/>
    <n v="0"/>
    <m/>
    <n v="0"/>
    <s v="OK"/>
    <n v="18917128"/>
    <n v="117013"/>
    <n v="0"/>
    <n v="0"/>
    <n v="0"/>
    <m/>
    <n v="0"/>
    <m/>
    <n v="18800115"/>
    <n v="0"/>
    <n v="18415865"/>
    <n v="384250"/>
    <n v="2201226737"/>
    <s v="28.04.2022"/>
    <n v="0"/>
    <d v="2021-05-29T00:00:00"/>
    <m/>
    <n v="2"/>
    <m/>
    <s v="SI"/>
    <n v="1"/>
    <n v="20210622"/>
    <n v="20210609"/>
    <n v="18917128"/>
    <n v="117013"/>
    <m/>
  </r>
  <r>
    <n v="805026250"/>
    <s v="OCCIDENTAL DE INVERSIONES MEDICO QUIRURGICA"/>
    <s v="FE"/>
    <n v="251303"/>
    <s v="805026250_FE_251303"/>
    <s v="FE"/>
    <n v="251303"/>
    <d v="2021-08-31T00:00:00"/>
    <n v="53069035"/>
    <n v="53069035"/>
    <s v="B)Factura sin saldo ERP/conciliar diferencia glosa aceptada"/>
    <x v="1"/>
    <m/>
    <n v="0"/>
    <m/>
    <n v="101650"/>
    <s v="OK"/>
    <n v="53069305"/>
    <n v="427422"/>
    <n v="0"/>
    <n v="0"/>
    <n v="0"/>
    <m/>
    <n v="0"/>
    <m/>
    <n v="52641883"/>
    <n v="0"/>
    <n v="0"/>
    <n v="0"/>
    <m/>
    <m/>
    <n v="0"/>
    <d v="2021-08-31T00:00:00"/>
    <m/>
    <n v="2"/>
    <m/>
    <s v="SI"/>
    <n v="3"/>
    <n v="20220901"/>
    <n v="20220818"/>
    <n v="53069305"/>
    <n v="427422"/>
    <m/>
  </r>
  <r>
    <n v="805026250"/>
    <s v="OCCIDENTAL DE INVERSIONES MEDICO QUIRURGICA"/>
    <s v="FE"/>
    <n v="260664"/>
    <s v="805026250_FE_260664"/>
    <s v="FE"/>
    <n v="260664"/>
    <d v="2022-04-11T00:00:00"/>
    <n v="106252"/>
    <n v="65700"/>
    <s v="B)Factura sin saldo ERP/conciliar diferencia glosa aceptada"/>
    <x v="1"/>
    <m/>
    <n v="0"/>
    <m/>
    <n v="49522"/>
    <s v="OK"/>
    <n v="106252"/>
    <n v="40552"/>
    <n v="0"/>
    <n v="0"/>
    <n v="0"/>
    <m/>
    <n v="0"/>
    <m/>
    <n v="65700"/>
    <n v="0"/>
    <n v="0"/>
    <n v="0"/>
    <m/>
    <m/>
    <n v="0"/>
    <d v="2022-04-11T00:00:00"/>
    <m/>
    <n v="2"/>
    <m/>
    <s v="SI"/>
    <n v="2"/>
    <n v="20220518"/>
    <n v="20220503"/>
    <n v="106252"/>
    <n v="40552"/>
    <m/>
  </r>
  <r>
    <n v="805026250"/>
    <s v="OCCIDENTAL DE INVERSIONES MEDICO QUIRURGICA"/>
    <s v="FE"/>
    <n v="258745"/>
    <s v="805026250_FE_258745"/>
    <s v="FE"/>
    <n v="258745"/>
    <d v="2022-02-19T00:00:00"/>
    <n v="19632"/>
    <n v="19632"/>
    <s v="B)Factura sin saldo ERP/conciliar diferencia glosa aceptada"/>
    <x v="2"/>
    <m/>
    <n v="0"/>
    <m/>
    <n v="0"/>
    <s v="OK"/>
    <n v="19632"/>
    <n v="0"/>
    <n v="0"/>
    <n v="0"/>
    <n v="19632"/>
    <m/>
    <n v="0"/>
    <m/>
    <n v="0"/>
    <n v="0"/>
    <n v="19239"/>
    <n v="0"/>
    <n v="2201276903"/>
    <s v="26.08.2022"/>
    <n v="0"/>
    <d v="2022-02-19T00:00:00"/>
    <m/>
    <n v="2"/>
    <m/>
    <s v="SI"/>
    <n v="2"/>
    <n v="20220531"/>
    <n v="20220531"/>
    <n v="19632"/>
    <n v="19632"/>
    <m/>
  </r>
  <r>
    <n v="805026250"/>
    <s v="OCCIDENTAL DE INVERSIONES MEDICO QUIRURGICA"/>
    <s v="FE"/>
    <n v="260635"/>
    <s v="805026250_FE_260635"/>
    <s v="FE"/>
    <n v="260635"/>
    <d v="2022-04-11T00:00:00"/>
    <n v="8019753"/>
    <n v="7998889"/>
    <s v="B)Factura sin saldo ERP/conciliar diferencia glosa aceptada"/>
    <x v="1"/>
    <m/>
    <n v="0"/>
    <m/>
    <n v="7833077"/>
    <s v="OK"/>
    <n v="8019753"/>
    <n v="20864"/>
    <n v="0"/>
    <n v="0"/>
    <n v="0"/>
    <m/>
    <n v="0"/>
    <m/>
    <n v="7998889"/>
    <n v="0"/>
    <n v="0"/>
    <n v="0"/>
    <m/>
    <m/>
    <n v="0"/>
    <d v="2022-04-11T00:00:00"/>
    <m/>
    <n v="2"/>
    <m/>
    <s v="SI"/>
    <n v="2"/>
    <n v="20220518"/>
    <n v="20220503"/>
    <n v="8019753"/>
    <n v="20864"/>
    <m/>
  </r>
  <r>
    <n v="805026250"/>
    <s v="OCCIDENTAL DE INVERSIONES MEDICO QUIRURGICA"/>
    <s v="FE"/>
    <n v="260279"/>
    <s v="805026250_FE_260279"/>
    <s v="FE"/>
    <n v="260279"/>
    <d v="2022-03-31T00:00:00"/>
    <n v="39264"/>
    <n v="19632"/>
    <s v="B)Factura sin saldo ERP/conciliar diferencia glosa aceptada"/>
    <x v="2"/>
    <m/>
    <n v="0"/>
    <m/>
    <n v="0"/>
    <s v="OK"/>
    <n v="39264"/>
    <n v="19632"/>
    <n v="0"/>
    <n v="0"/>
    <n v="0"/>
    <m/>
    <n v="0"/>
    <m/>
    <n v="19632"/>
    <n v="0"/>
    <n v="19239"/>
    <n v="393"/>
    <n v="2201276903"/>
    <s v="26.08.2022"/>
    <n v="0"/>
    <d v="2022-03-31T00:00:00"/>
    <m/>
    <n v="2"/>
    <m/>
    <s v="SI"/>
    <n v="2"/>
    <n v="20220601"/>
    <n v="20220518"/>
    <n v="39264"/>
    <n v="19632"/>
    <m/>
  </r>
  <r>
    <n v="805026250"/>
    <s v="OCCIDENTAL DE INVERSIONES MEDICO QUIRURGICA"/>
    <s v="FE"/>
    <n v="259289"/>
    <s v="805026250_FE_259289"/>
    <s v="FE"/>
    <n v="259289"/>
    <d v="2022-03-04T00:00:00"/>
    <n v="1767111"/>
    <n v="1767111"/>
    <s v="B)Factura sin saldo ERP/conciliar diferencia glosa aceptada"/>
    <x v="1"/>
    <m/>
    <n v="0"/>
    <m/>
    <n v="1715493"/>
    <s v="OK"/>
    <n v="1767111"/>
    <n v="15932"/>
    <n v="0"/>
    <n v="0"/>
    <n v="0"/>
    <m/>
    <n v="0"/>
    <m/>
    <n v="1751179"/>
    <n v="0"/>
    <n v="0"/>
    <n v="0"/>
    <m/>
    <m/>
    <n v="0"/>
    <d v="2022-03-04T00:00:00"/>
    <m/>
    <n v="2"/>
    <m/>
    <s v="SI"/>
    <n v="3"/>
    <n v="20220901"/>
    <n v="20220818"/>
    <n v="1767111"/>
    <n v="15932"/>
    <m/>
  </r>
  <r>
    <n v="805026250"/>
    <s v="OCCIDENTAL DE INVERSIONES MEDICO QUIRURGICA"/>
    <s v="FE"/>
    <n v="258728"/>
    <s v="805026250_FE_258728"/>
    <s v="FE"/>
    <n v="258728"/>
    <d v="2022-02-19T00:00:00"/>
    <n v="417220"/>
    <n v="417220"/>
    <s v="B)Factura sin saldo ERP/conciliar diferencia glosa aceptada"/>
    <x v="1"/>
    <m/>
    <n v="0"/>
    <m/>
    <n v="388678"/>
    <s v="OK"/>
    <n v="417220"/>
    <n v="19632"/>
    <n v="0"/>
    <n v="0"/>
    <n v="0"/>
    <m/>
    <n v="0"/>
    <m/>
    <n v="397588"/>
    <n v="0"/>
    <n v="0"/>
    <n v="0"/>
    <m/>
    <m/>
    <n v="0"/>
    <d v="2022-02-19T00:00:00"/>
    <m/>
    <n v="2"/>
    <m/>
    <s v="SI"/>
    <n v="3"/>
    <n v="20220901"/>
    <n v="20220818"/>
    <n v="417220"/>
    <n v="19632"/>
    <m/>
  </r>
  <r>
    <n v="805026250"/>
    <s v="OCCIDENTAL DE INVERSIONES MEDICO QUIRURGICA"/>
    <s v="FE"/>
    <n v="258436"/>
    <s v="805026250_FE_258436"/>
    <s v="FE"/>
    <n v="258436"/>
    <d v="2022-02-11T00:00:00"/>
    <n v="977826"/>
    <n v="964526"/>
    <s v="B)Factura sin saldo ERP/conciliar diferencia glosa aceptada"/>
    <x v="3"/>
    <m/>
    <n v="0"/>
    <m/>
    <n v="0"/>
    <s v="OK"/>
    <n v="977826"/>
    <n v="0"/>
    <n v="0"/>
    <n v="0"/>
    <n v="13300"/>
    <s v="IPS ACEPTA $ 13.300 SEGUN ACTA DE CONCILIACION REALIZADAEL 12 ABRIL 2022 POR ELIZABETH FERNANDEZ Y LUZ ADRIANA SINISTERRA.ELIZABETH FERNANDEZ"/>
    <n v="0"/>
    <m/>
    <n v="964526"/>
    <n v="0"/>
    <n v="943839"/>
    <n v="0"/>
    <n v="2201288639"/>
    <s v="30.08.2022"/>
    <n v="0"/>
    <d v="2022-02-11T00:00:00"/>
    <m/>
    <n v="2"/>
    <m/>
    <s v="SI"/>
    <n v="2"/>
    <n v="20220430"/>
    <n v="20220412"/>
    <n v="977826"/>
    <n v="13300"/>
    <m/>
  </r>
  <r>
    <n v="805026250"/>
    <s v="OCCIDENTAL DE INVERSIONES MEDICO QUIRURGICA"/>
    <s v="FE"/>
    <n v="248111"/>
    <s v="805026250_FE_248111"/>
    <s v="FE"/>
    <n v="248111"/>
    <d v="2021-05-31T00:00:00"/>
    <n v="3961991"/>
    <n v="192183"/>
    <s v="B)Factura sin saldo ERP/conciliar diferencia glosa aceptada"/>
    <x v="2"/>
    <m/>
    <n v="0"/>
    <m/>
    <n v="0"/>
    <s v="OK"/>
    <n v="3961991"/>
    <n v="192183"/>
    <n v="0"/>
    <n v="0"/>
    <n v="0"/>
    <m/>
    <n v="0"/>
    <m/>
    <n v="3769808"/>
    <n v="0"/>
    <n v="3693574"/>
    <n v="76234"/>
    <n v="2201166771"/>
    <s v="12.01.2022"/>
    <n v="0"/>
    <d v="2021-05-31T00:00:00"/>
    <m/>
    <n v="2"/>
    <m/>
    <s v="SI"/>
    <n v="3"/>
    <n v="20220901"/>
    <n v="20220818"/>
    <n v="3961991"/>
    <n v="192183"/>
    <m/>
  </r>
  <r>
    <n v="805026250"/>
    <s v="OCCIDENTAL DE INVERSIONES MEDICO QUIRURGICA"/>
    <s v="FE"/>
    <n v="248461"/>
    <s v="805026250_FE_248461"/>
    <s v="FE"/>
    <n v="248461"/>
    <d v="2021-06-15T00:00:00"/>
    <n v="17913714"/>
    <n v="117675"/>
    <s v="B)Factura sin saldo ERP/conciliar diferencia glosa aceptada"/>
    <x v="3"/>
    <m/>
    <n v="0"/>
    <m/>
    <n v="0"/>
    <s v="OK"/>
    <n v="17913714"/>
    <n v="117675"/>
    <n v="0"/>
    <n v="0"/>
    <n v="268800"/>
    <s v="IPS ACEPTA $ 268.800 SEGUN ACTA DE CONCILIACION REALIZADAEL 12 ABRIL 2022 POR ELIZABETH FERNANDEZ Y LUZ ADRIANA SINISTERRA.ELIZABETH FERNANDEZ"/>
    <n v="0"/>
    <m/>
    <n v="17527239"/>
    <n v="0"/>
    <n v="17171548"/>
    <n v="0"/>
    <n v="2201226737"/>
    <s v="28.04.2022"/>
    <n v="0"/>
    <d v="2021-06-15T00:00:00"/>
    <m/>
    <n v="2"/>
    <m/>
    <s v="SI"/>
    <n v="2"/>
    <n v="20220430"/>
    <n v="20220412"/>
    <n v="17913714"/>
    <n v="386475"/>
    <m/>
  </r>
  <r>
    <n v="805026250"/>
    <s v="OCCIDENTAL DE INVERSIONES MEDICO QUIRURGICA"/>
    <s v="FE"/>
    <n v="257986"/>
    <s v="805026250_FE_257986"/>
    <s v="FE"/>
    <n v="257986"/>
    <d v="2022-01-29T00:00:00"/>
    <n v="173250"/>
    <n v="169650"/>
    <s v="B)Factura sin saldo ERP/conciliar diferencia glosa aceptada"/>
    <x v="3"/>
    <m/>
    <n v="0"/>
    <m/>
    <n v="0"/>
    <s v="OK"/>
    <n v="173250"/>
    <n v="0"/>
    <n v="0"/>
    <n v="0"/>
    <n v="3600"/>
    <s v="IPS ACEPTA $3.600 SEGUN ACTA DE CONCILIACION REALIZADAEL 12 ABRIL 2022 POR ELIZABETH FERNANDEZ Y LUZ ADRIANA SINISTERRA.ELIZABETH FERNANDEZ"/>
    <n v="0"/>
    <m/>
    <n v="169650"/>
    <n v="0"/>
    <n v="166257"/>
    <n v="0"/>
    <n v="2201288639"/>
    <s v="30.08.2022"/>
    <n v="0"/>
    <d v="2022-01-29T00:00:00"/>
    <m/>
    <n v="2"/>
    <m/>
    <s v="SI"/>
    <n v="2"/>
    <n v="20220430"/>
    <n v="20220412"/>
    <n v="173250"/>
    <n v="3600"/>
    <m/>
  </r>
  <r>
    <n v="805026250"/>
    <s v="OCCIDENTAL DE INVERSIONES MEDICO QUIRURGICA"/>
    <s v="FE"/>
    <n v="262493"/>
    <s v="805026250_FE_262493"/>
    <s v="FE"/>
    <n v="262493"/>
    <d v="2022-05-26T00:00:00"/>
    <n v="2775754"/>
    <n v="2759822"/>
    <s v="B)Factura sin saldo ERP/conciliar diferencia glosa aceptada"/>
    <x v="1"/>
    <m/>
    <n v="0"/>
    <m/>
    <n v="2700889"/>
    <s v="OK"/>
    <n v="2775754"/>
    <n v="0"/>
    <n v="0"/>
    <n v="0"/>
    <n v="15932"/>
    <s v="SE ACEPTA NOTA CREDITO ENVIADA POR EL PRESTADOR # 973549ENVIADA EL 1 JULIO , DE LA FACTURA FE-262493 .YUFREY HERNANDEZ TRUQUE"/>
    <n v="0"/>
    <m/>
    <n v="2759822"/>
    <n v="0"/>
    <n v="0"/>
    <n v="0"/>
    <m/>
    <m/>
    <n v="0"/>
    <d v="2022-05-26T00:00:00"/>
    <m/>
    <n v="2"/>
    <m/>
    <s v="SI"/>
    <n v="2"/>
    <n v="20220730"/>
    <n v="20220701"/>
    <n v="2775754"/>
    <n v="15932"/>
    <m/>
  </r>
  <r>
    <n v="805026250"/>
    <s v="OCCIDENTAL DE INVERSIONES MEDICO QUIRURGICA"/>
    <m/>
    <n v="229454"/>
    <s v="805026250__229454"/>
    <m/>
    <n v="229454"/>
    <d v="2020-05-19T00:00:00"/>
    <n v="4849350"/>
    <n v="1636034"/>
    <s v="B)Factura sin saldo ERP/conciliar diferencia glosa aceptada"/>
    <x v="1"/>
    <m/>
    <n v="0"/>
    <m/>
    <n v="1603313"/>
    <s v="OK"/>
    <n v="4849350"/>
    <n v="0"/>
    <n v="0"/>
    <n v="0"/>
    <n v="215770"/>
    <s v="IPS ACEPTA SGUN ACTA DE CONCILIZACION REALIZADA EL 12ABRIL 2022 POR ELIZABETH FERNANDEZ Y LUZ ADRIANA SINISTERRAELIZABETH FERNANDEZ"/>
    <n v="0"/>
    <m/>
    <n v="4633580"/>
    <n v="0"/>
    <n v="2934889"/>
    <n v="0"/>
    <n v="2200916009"/>
    <s v="07.09.2020"/>
    <n v="0"/>
    <d v="2020-05-19T00:00:00"/>
    <m/>
    <n v="2"/>
    <m/>
    <s v="SI"/>
    <n v="3"/>
    <n v="20220430"/>
    <n v="20220412"/>
    <n v="4849350"/>
    <n v="215770"/>
    <m/>
  </r>
  <r>
    <n v="805026250"/>
    <s v="OCCIDENTAL DE INVERSIONES MEDICO QUIRURGICA"/>
    <s v="FE"/>
    <n v="237606"/>
    <s v="805026250_FE_237606"/>
    <s v="FE"/>
    <n v="237606"/>
    <d v="2020-11-18T00:00:00"/>
    <n v="13409506"/>
    <n v="402622"/>
    <s v="B)Factura sin saldo ERP/conciliar diferencia valor de factura"/>
    <x v="1"/>
    <m/>
    <n v="0"/>
    <m/>
    <n v="366391"/>
    <s v="OK"/>
    <n v="13380752"/>
    <n v="0"/>
    <n v="0"/>
    <n v="0"/>
    <n v="0"/>
    <m/>
    <n v="0"/>
    <m/>
    <n v="13380752"/>
    <n v="0"/>
    <n v="382402"/>
    <n v="0"/>
    <n v="2201257616"/>
    <s v="30.06.2022"/>
    <n v="0"/>
    <d v="2020-11-18T00:00:00"/>
    <m/>
    <n v="2"/>
    <m/>
    <s v="SI"/>
    <n v="3"/>
    <n v="20220518"/>
    <n v="20220503"/>
    <n v="13380752"/>
    <n v="0"/>
    <m/>
  </r>
  <r>
    <n v="805026250"/>
    <s v="OCCIDENTAL DE INVERSIONES MEDICO QUIRURGICA"/>
    <s v="FE"/>
    <n v="265199"/>
    <s v="805026250_FE_265199"/>
    <s v="FE"/>
    <n v="265199"/>
    <d v="2022-07-30T00:00:00"/>
    <n v="985604"/>
    <n v="985604"/>
    <s v="B)Factura sin saldo ERP/conciliar diferencia valor de factura"/>
    <x v="1"/>
    <m/>
    <n v="0"/>
    <m/>
    <n v="28828"/>
    <s v="OK"/>
    <n v="985504"/>
    <n v="0"/>
    <n v="0"/>
    <n v="0"/>
    <n v="0"/>
    <m/>
    <n v="0"/>
    <m/>
    <n v="985504"/>
    <n v="0"/>
    <n v="0"/>
    <n v="0"/>
    <m/>
    <m/>
    <n v="0"/>
    <d v="2022-07-30T00:00:00"/>
    <m/>
    <n v="2"/>
    <m/>
    <s v="SI"/>
    <n v="1"/>
    <n v="20220830"/>
    <n v="20220805"/>
    <n v="985504"/>
    <n v="0"/>
    <m/>
  </r>
  <r>
    <n v="805026250"/>
    <s v="OCCIDENTAL DE INVERSIONES MEDICO QUIRURGICA"/>
    <s v="FE"/>
    <n v="245236"/>
    <s v="805026250_FE_245236"/>
    <s v="FE"/>
    <n v="245236"/>
    <d v="2021-03-18T00:00:00"/>
    <n v="11168174"/>
    <n v="87600"/>
    <s v="B)Factura sin saldo ERP/conciliar diferencia valor de factura"/>
    <x v="2"/>
    <m/>
    <n v="0"/>
    <m/>
    <n v="0"/>
    <s v="OK"/>
    <n v="11080574"/>
    <n v="0"/>
    <n v="0"/>
    <n v="0"/>
    <n v="0"/>
    <m/>
    <n v="0"/>
    <m/>
    <n v="11080574"/>
    <n v="0"/>
    <n v="10854195"/>
    <n v="0"/>
    <n v="2201092075"/>
    <s v="17.08.2021"/>
    <n v="0"/>
    <d v="2021-03-18T00:00:00"/>
    <m/>
    <n v="2"/>
    <m/>
    <s v="SI"/>
    <n v="2"/>
    <n v="20210730"/>
    <n v="20210721"/>
    <n v="11080574"/>
    <n v="0"/>
    <m/>
  </r>
  <r>
    <n v="805026250"/>
    <s v="OCCIDENTAL DE INVERSIONES MEDICO QUIRURGICA"/>
    <s v="FE"/>
    <n v="258443"/>
    <s v="805026250_FE_258443"/>
    <s v="FE"/>
    <n v="258443"/>
    <d v="2022-02-11T00:00:00"/>
    <n v="447702"/>
    <n v="447702"/>
    <s v="B)Factura sin saldo ERP/conciliar diferencia valor de factura"/>
    <x v="2"/>
    <m/>
    <n v="0"/>
    <m/>
    <n v="0"/>
    <s v="OK"/>
    <n v="456856"/>
    <n v="0"/>
    <n v="0"/>
    <n v="0"/>
    <n v="0"/>
    <m/>
    <n v="0"/>
    <m/>
    <n v="456856"/>
    <n v="0"/>
    <n v="446847"/>
    <n v="0"/>
    <n v="2201288639"/>
    <s v="30.08.2022"/>
    <n v="0"/>
    <d v="2022-02-11T00:00:00"/>
    <m/>
    <n v="2"/>
    <m/>
    <s v="SI"/>
    <n v="1"/>
    <n v="20220228"/>
    <n v="20220214"/>
    <n v="456856"/>
    <n v="0"/>
    <m/>
  </r>
  <r>
    <n v="805026250"/>
    <s v="OCCIDENTAL DE INVERSIONES MEDICO QUIRURGICA"/>
    <s v="FE"/>
    <n v="264879"/>
    <s v="805026250_FE_264879"/>
    <s v="FE"/>
    <n v="264879"/>
    <d v="2022-07-26T00:00:00"/>
    <n v="3683528"/>
    <n v="3683528"/>
    <s v="C)Glosas total pendiente por respuesta de IPS"/>
    <x v="4"/>
    <s v="DEVOLUCION"/>
    <n v="3683528"/>
    <m/>
    <n v="0"/>
    <s v="OK"/>
    <n v="3683528"/>
    <n v="0"/>
    <n v="0"/>
    <n v="0"/>
    <n v="0"/>
    <m/>
    <n v="3683528"/>
    <s v="AUT SE DEVUELV EFACTURA LAS AUTORIZACIONES QUE ENVIAN ETAN YA CANCELADAS EN LA FACTURA FE 263968 AUT 221403114327913221253114552071-22683114341508-221243360260680-221168552343476 YUFREY"/>
    <n v="0"/>
    <n v="3683528"/>
    <n v="0"/>
    <n v="0"/>
    <m/>
    <m/>
    <n v="0"/>
    <d v="2022-07-26T00:00:00"/>
    <m/>
    <n v="9"/>
    <m/>
    <s v="SI"/>
    <n v="1"/>
    <n v="21001231"/>
    <n v="20220817"/>
    <n v="3683528"/>
    <n v="0"/>
    <m/>
  </r>
  <r>
    <n v="805026250"/>
    <s v="OCCIDENTAL DE INVERSIONES MEDICO QUIRURGICA"/>
    <s v="FE"/>
    <n v="263992"/>
    <s v="805026250_FE_263992"/>
    <s v="FE"/>
    <n v="263992"/>
    <d v="2022-06-30T00:00:00"/>
    <n v="1735354"/>
    <n v="1735354"/>
    <s v="C)Glosas total pendiente por respuesta de IPS/conciliar diferencia valor de factura"/>
    <x v="5"/>
    <s v="GLOSA"/>
    <n v="31050"/>
    <s v=".PGP: SE GLOSA FACTURA POR QUE USUARIO PERTENECE ALA CAPITA SERVIQUIRON SERVICIO ESTA PGP .JULIETA MARTINEZ RC :_       1105937075 CONSULTA OFTAMOLOGIA. YUFREY HERNANDEZ                                                                                                                                                                                                                                                                                                                                                                                                                                                                                                                                                                       "/>
    <n v="1663886"/>
    <s v="OK"/>
    <n v="1735354"/>
    <n v="0"/>
    <n v="0"/>
    <n v="0"/>
    <n v="0"/>
    <m/>
    <n v="31050"/>
    <s v="PGP: SE GLOSA FACTURA POR QUE USUARIO PERTENECE ALA CAPITASERVIQUIRON SERVICIO ESTA PGP .JULIETA MARTINEZ RC :_1105937075 CONSULTA OFTAMOLOGIA.YUFREY HERNANDEZ"/>
    <n v="1704304"/>
    <n v="31050"/>
    <n v="0"/>
    <n v="0"/>
    <m/>
    <m/>
    <n v="0"/>
    <d v="2022-06-30T00:00:00"/>
    <m/>
    <n v="9"/>
    <m/>
    <s v="SI"/>
    <n v="1"/>
    <n v="21001231"/>
    <n v="20220812"/>
    <n v="1735354"/>
    <n v="0"/>
    <m/>
  </r>
  <r>
    <n v="805026250"/>
    <s v="OCCIDENTAL DE INVERSIONES MEDICO QUIRURGICA"/>
    <s v="FE"/>
    <n v="264028"/>
    <s v="805026250_FE_264028"/>
    <s v="FE"/>
    <n v="264028"/>
    <d v="2022-07-01T00:00:00"/>
    <n v="3103045"/>
    <n v="3103045"/>
    <s v="C)Glosas total pendiente por respuesta de IPS/conciliar diferencia valor de factura"/>
    <x v="5"/>
    <s v="GLOSA"/>
    <n v="525000"/>
    <s v=".AUTO: SE GLOSA FACTURA POR LA AUTORIZACION DEL PROCEDIMIENTO NO CUENTA AUTORIZACION : PACIENTE DANNA ISABELLA MALFITANORC: 1115464160 CUP : 998701 AUTORIZADO ES CONSULTA. YUFREY HERNANDEZ                                                                                                                                                                                                                                                                                                                                                                                                                                                                                                                                                    "/>
    <n v="2526410"/>
    <s v="OK"/>
    <n v="3103045"/>
    <n v="0"/>
    <n v="0"/>
    <n v="0"/>
    <n v="0"/>
    <m/>
    <n v="525000"/>
    <s v="AUTO: SE GLOSA FACTURA POR LA AUTORIZACION DEL PROCEDIMIENTONO CUENTA AUTORIZACION : PACIENTE DANNA ISABELLA MALFITANORC: 1115464160 CUP : 998701 AUTORIZADO ES CONSULTA.YUFREY HERNANDEZ"/>
    <n v="2578045"/>
    <n v="525000"/>
    <n v="0"/>
    <n v="0"/>
    <m/>
    <m/>
    <n v="0"/>
    <d v="2022-07-01T00:00:00"/>
    <m/>
    <n v="9"/>
    <m/>
    <s v="SI"/>
    <n v="1"/>
    <n v="21001231"/>
    <n v="20220808"/>
    <n v="3103045"/>
    <n v="0"/>
    <m/>
  </r>
  <r>
    <n v="805026250"/>
    <s v="OCCIDENTAL DE INVERSIONES MEDICO QUIRURGICA"/>
    <s v="FE"/>
    <n v="263962"/>
    <s v="805026250_FE_263962"/>
    <s v="FE"/>
    <n v="263962"/>
    <d v="2022-06-30T00:00:00"/>
    <n v="3781876"/>
    <n v="3781876"/>
    <s v="C)Glosas total pendiente por respuesta de IPS/conciliar diferencia valor de factura"/>
    <x v="5"/>
    <s v="GLOSA"/>
    <n v="650664"/>
    <s v=".PGP O CAPITA: SE GLOSA FACTURA POR PACIENTES PERTENCE CAPITA NORORIENTE SERVICIOS PGP : PIEDRAHITA OBANDO ROBINSON AUT:DOCUM:1108572600 .221373114630707 Y 221373114632365 NOROEIEN TE.MARTINEZ CASTAÑEDA JOSE DAVID.Y 221683353633031PAGA26396                                                                                                                                                                                                                                                                                                                                                                                                                                                                                                "/>
    <n v="3064595"/>
    <s v="OK"/>
    <n v="3781876"/>
    <n v="0"/>
    <n v="0"/>
    <n v="0"/>
    <n v="0"/>
    <m/>
    <n v="650664"/>
    <s v="PGP O CAPITA: SE GLOSA FACTURA POR PACIENTES PERTENCE CAPITANORORIENTE SERVICIOS PGP : PIEDRAHITA OBANDO ROBINSON AUT:DOCUM:1108572600 .221373114630707 Y 221373114632365 NOROEIENTE.MARTINEZ CASTAÑEDA JOSE DAVID.Y 221683353633031PAGA263962"/>
    <n v="3131212"/>
    <n v="650664"/>
    <n v="0"/>
    <n v="0"/>
    <m/>
    <m/>
    <n v="0"/>
    <d v="2022-06-30T00:00:00"/>
    <m/>
    <n v="9"/>
    <m/>
    <s v="SI"/>
    <n v="1"/>
    <n v="21001231"/>
    <n v="20220808"/>
    <n v="3781876"/>
    <n v="0"/>
    <m/>
  </r>
  <r>
    <n v="805026250"/>
    <s v="OCCIDENTAL DE INVERSIONES MEDICO QUIRURGICA"/>
    <s v="FE"/>
    <n v="262772"/>
    <s v="805026250_FE_262772"/>
    <s v="FE"/>
    <n v="262772"/>
    <d v="2022-05-31T00:00:00"/>
    <n v="68660"/>
    <n v="68660"/>
    <s v="C)Glosas total pendiente por respuesta de IPS/conciliar diferencia valor de factura"/>
    <x v="5"/>
    <s v="GLOSA"/>
    <n v="15932"/>
    <s v="SPTE.INCOMPLETOS: se devueve factura con soportes completos por que no anexar evoluciones de los pacientes ,anexan los de otros. favor anexar para continuar tramite. yufrey hernnadez                                                                                                                                                                                                                                                                                                                                                                                                                                                                                                                                                          "/>
    <n v="51157"/>
    <s v="OK"/>
    <n v="68660"/>
    <n v="0"/>
    <n v="0"/>
    <n v="0"/>
    <n v="0"/>
    <m/>
    <n v="15932"/>
    <s v="PGP: se objeta factura servicio consulta Especializada deoftalmologia del paciente ERNESTO ROJAS CUBIDES CC 14443238corresponde al P.G.P Paciente capita con la IPS Serinsa CALINORTE. se objeta $19.632. copago de $3700.  Gladys Vivas."/>
    <n v="52728"/>
    <n v="15932"/>
    <n v="0"/>
    <n v="0"/>
    <m/>
    <m/>
    <n v="0"/>
    <d v="2022-05-31T00:00:00"/>
    <m/>
    <n v="9"/>
    <m/>
    <s v="SI"/>
    <n v="2"/>
    <n v="21001231"/>
    <n v="20220812"/>
    <n v="68660"/>
    <n v="0"/>
    <m/>
  </r>
  <r>
    <n v="805026250"/>
    <s v="OCCIDENTAL DE INVERSIONES MEDICO QUIRURGICA"/>
    <s v="FE"/>
    <n v="264372"/>
    <s v="805026250_FE_264372"/>
    <s v="FE"/>
    <n v="264372"/>
    <d v="2022-07-14T00:00:00"/>
    <n v="57660"/>
    <n v="57660"/>
    <s v="C)Glosas total pendiente por respuesta de IPS/conciliar diferencia valor de factura"/>
    <x v="5"/>
    <s v="GLOSA"/>
    <n v="15932"/>
    <s v=".AUT SE DEVJELVE SOPORTE DE FACTURA MULTIUSUARIO CC 66938929 MARLIN CUERO NO HAY AUTORIZACION PARA EL SERVICIO FACTURADOGESTIONAR CON EL AREA ENCARGADA DEBE SER DE 15 DIGITOS PARA PODER DAR TRAMITE DE PAGO. YUFREY                                                                                                                                                                                                                                                                                                                                                                                                                                                                                                                           "/>
    <n v="40157"/>
    <s v="OK"/>
    <n v="57660"/>
    <n v="0"/>
    <n v="0"/>
    <n v="0"/>
    <n v="0"/>
    <m/>
    <n v="15932"/>
    <s v="AUT SE DEVJELVE SOPORTE DE FACTURA MULTIUSUARIO CC 66938929MARLIN CUERO NO HAY AUTORIZACION PARA EL SERVICIO FACTURADOGESTIONAR CON EL AREA ENCARGADA DEBE SER DE 15 DIGITOS PARAPODER DAR TRAMITE DE PAGO. YUFREY"/>
    <n v="41728"/>
    <n v="15932"/>
    <n v="0"/>
    <n v="0"/>
    <m/>
    <m/>
    <n v="0"/>
    <d v="2022-07-14T00:00:00"/>
    <m/>
    <n v="9"/>
    <m/>
    <s v="SI"/>
    <n v="1"/>
    <n v="21001231"/>
    <n v="20220801"/>
    <n v="57660"/>
    <n v="0"/>
    <m/>
  </r>
  <r>
    <n v="805026250"/>
    <s v="OCCIDENTAL DE INVERSIONES MEDICO QUIRURGICA"/>
    <m/>
    <n v="228033"/>
    <s v="805026250__228033"/>
    <m/>
    <n v="228033"/>
    <d v="2020-03-03T00:00:00"/>
    <n v="7705063"/>
    <n v="7032520"/>
    <s v="C)Glosas total pendiente por respuesta de IPS/conciliar diferencia valor de factura"/>
    <x v="4"/>
    <s v="DEVOLUCION"/>
    <n v="7705063"/>
    <s v="SE SOSTIEN DEVOLUCION DE LA FACTURA, AL MOMENTO DE VALIDAR L A INFORMACION SE EVIDENCIA LAS SIGUIENTES INCONSISTENCIAS: 1. DE ACUERDO A LA RES 3047-08 TODA FACTURA DEBE PRESENTAR D ETALLE DE CARGOS CON LA RELACION DISCRIMINADA DE LA ATENCIOPOR CADA PACIENTE DE CADA UNO DE ITEMS RESUMIDOS EN LA FACTU RA, DEBIDAMENTE VALORIZADOS. EN LA FACTURA NO SE ENCUENTRA N DETALLE LA ATENCION PRESTADA A CADA PACIENTE. REQUISITO SE GUN RESOLUCION 3047 /08 ANEXO TECNICO 5                    2. AL MOMENTO DE VALIDAR LA INFORMACION SE EVIDENCIA QUE LA SUMATORIA DE LOS ITEMS REGISTRADOS EN LA FACTURA PRESENTA DIFERENCIAS CON LOS SUBTOTALES Y EL TOTAL DE LOS SERVICIOS FAC TURADOS. SEGUN RESO 3047/08 ANEXO TECNICO 6. CLAUDIA DIAZ  "/>
    <n v="0"/>
    <s v="OK"/>
    <n v="7705063"/>
    <n v="0"/>
    <n v="0"/>
    <n v="0"/>
    <n v="0"/>
    <m/>
    <n v="7705063"/>
    <s v="SE DEVUELVE FACTURA CON SOPORTES COMPLETOS,RELACION DE FACTURA NO CUADRA CON LO FACTURADO,VALIDAR PARA DARLE CONTINUAD AL TREMITE.YUFREY HERNNDEZ"/>
    <n v="0"/>
    <n v="7705063"/>
    <n v="0"/>
    <n v="0"/>
    <m/>
    <m/>
    <n v="0"/>
    <d v="2020-03-03T00:00:00"/>
    <m/>
    <n v="9"/>
    <m/>
    <s v="SI"/>
    <n v="3"/>
    <n v="21001231"/>
    <n v="20220503"/>
    <n v="7705063"/>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10" firstHeaderRow="0" firstDataRow="1" firstDataCol="1"/>
  <pivotFields count="43">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7">
        <item x="2"/>
        <item x="3"/>
        <item x="4"/>
        <item x="5"/>
        <item x="0"/>
        <item x="1"/>
        <item t="default"/>
      </items>
      <autoSortScope>
        <pivotArea dataOnly="0" outline="0" fieldPosition="0">
          <references count="1">
            <reference field="4294967294" count="1" selected="0">
              <x v="0"/>
            </reference>
          </references>
        </pivotArea>
      </autoSortScope>
    </pivotField>
    <pivotField showAll="0"/>
    <pivotField numFmtId="164" showAll="0"/>
    <pivotField showAll="0"/>
    <pivotField numFmtId="164" showAll="0"/>
    <pivotField showAll="0"/>
    <pivotField numFmtId="164" showAll="0"/>
    <pivotField numFmtId="164" showAll="0"/>
    <pivotField numFmtId="164" showAll="0"/>
    <pivotField numFmtId="164" showAll="0"/>
    <pivotField dataField="1" numFmtId="164" showAll="0"/>
    <pivotField showAll="0"/>
    <pivotField numFmtId="164" showAll="0"/>
    <pivotField showAll="0"/>
    <pivotField numFmtId="164" showAll="0"/>
    <pivotField numFmtId="164" showAll="0"/>
    <pivotField numFmtId="164" showAll="0"/>
    <pivotField numFmtId="164" showAll="0"/>
    <pivotField showAll="0"/>
    <pivotField showAll="0"/>
    <pivotField numFmtId="164" showAll="0"/>
    <pivotField numFmtId="14" showAll="0"/>
    <pivotField showAll="0"/>
    <pivotField showAll="0"/>
    <pivotField showAll="0"/>
    <pivotField showAll="0"/>
    <pivotField showAll="0"/>
    <pivotField showAll="0"/>
    <pivotField showAll="0"/>
    <pivotField numFmtId="164" showAll="0"/>
    <pivotField numFmtId="164" showAll="0"/>
    <pivotField showAll="0"/>
  </pivotFields>
  <rowFields count="1">
    <field x="11"/>
  </rowFields>
  <rowItems count="7">
    <i>
      <x v="4"/>
    </i>
    <i>
      <x v="2"/>
    </i>
    <i>
      <x v="3"/>
    </i>
    <i>
      <x v="1"/>
    </i>
    <i>
      <x/>
    </i>
    <i>
      <x v="5"/>
    </i>
    <i t="grand">
      <x/>
    </i>
  </rowItems>
  <colFields count="1">
    <field x="-2"/>
  </colFields>
  <colItems count="3">
    <i>
      <x/>
    </i>
    <i i="1">
      <x v="1"/>
    </i>
    <i i="2">
      <x v="2"/>
    </i>
  </colItems>
  <dataFields count="3">
    <dataField name="Cant Facturas" fld="9" subtotal="count" baseField="11" baseItem="0"/>
    <dataField name="Saldo Facturas" fld="9" baseField="0" baseItem="0" numFmtId="164"/>
    <dataField name="Valor Glosa Aceptada" fld="21" baseField="0" baseItem="0" numFmtId="164"/>
  </dataFields>
  <formats count="15">
    <format dxfId="90">
      <pivotArea type="all" dataOnly="0" outline="0" fieldPosition="0"/>
    </format>
    <format dxfId="89">
      <pivotArea outline="0" collapsedLevelsAreSubtotals="1" fieldPosition="0"/>
    </format>
    <format dxfId="88">
      <pivotArea field="11" type="button" dataOnly="0" labelOnly="1" outline="0" axis="axisRow" fieldPosition="0"/>
    </format>
    <format dxfId="87">
      <pivotArea dataOnly="0" labelOnly="1" fieldPosition="0">
        <references count="1">
          <reference field="11" count="0"/>
        </references>
      </pivotArea>
    </format>
    <format dxfId="86">
      <pivotArea dataOnly="0" labelOnly="1" grandRow="1" outline="0" fieldPosition="0"/>
    </format>
    <format dxfId="85">
      <pivotArea dataOnly="0" labelOnly="1" outline="0" fieldPosition="0">
        <references count="1">
          <reference field="4294967294" count="3">
            <x v="0"/>
            <x v="1"/>
            <x v="2"/>
          </reference>
        </references>
      </pivotArea>
    </format>
    <format dxfId="46">
      <pivotArea outline="0" collapsedLevelsAreSubtotals="1" fieldPosition="0">
        <references count="1">
          <reference field="4294967294" count="1" selected="0">
            <x v="2"/>
          </reference>
        </references>
      </pivotArea>
    </format>
    <format dxfId="44">
      <pivotArea dataOnly="0" labelOnly="1" outline="0" fieldPosition="0">
        <references count="1">
          <reference field="4294967294" count="1">
            <x v="2"/>
          </reference>
        </references>
      </pivotArea>
    </format>
    <format dxfId="24">
      <pivotArea outline="0" collapsedLevelsAreSubtotals="1" fieldPosition="0">
        <references count="1">
          <reference field="4294967294" count="1" selected="0">
            <x v="1"/>
          </reference>
        </references>
      </pivotArea>
    </format>
    <format dxfId="22">
      <pivotArea dataOnly="0" labelOnly="1" outline="0" fieldPosition="0">
        <references count="1">
          <reference field="4294967294" count="1">
            <x v="1"/>
          </reference>
        </references>
      </pivotArea>
    </format>
    <format dxfId="20">
      <pivotArea outline="0" collapsedLevelsAreSubtotals="1" fieldPosition="0">
        <references count="1">
          <reference field="4294967294" count="1" selected="0">
            <x v="0"/>
          </reference>
        </references>
      </pivotArea>
    </format>
    <format dxfId="19">
      <pivotArea field="11" type="button" dataOnly="0" labelOnly="1" outline="0" axis="axisRow" fieldPosition="0"/>
    </format>
    <format dxfId="18">
      <pivotArea dataOnly="0" labelOnly="1" outline="0" fieldPosition="0">
        <references count="1">
          <reference field="4294967294" count="3">
            <x v="0"/>
            <x v="1"/>
            <x v="2"/>
          </reference>
        </references>
      </pivotArea>
    </format>
    <format dxfId="3">
      <pivotArea grandRow="1" outline="0" collapsedLevelsAreSubtotals="1" fieldPosition="0"/>
    </format>
    <format dxfId="2">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0"/>
  <sheetViews>
    <sheetView workbookViewId="0">
      <selection activeCell="B16" sqref="B16"/>
    </sheetView>
  </sheetViews>
  <sheetFormatPr baseColWidth="10" defaultRowHeight="15" x14ac:dyDescent="0.25"/>
  <cols>
    <col min="2" max="2" width="41.42578125" bestFit="1" customWidth="1"/>
    <col min="6" max="6" width="18.42578125" bestFit="1" customWidth="1"/>
    <col min="8" max="8" width="63.7109375" bestFit="1" customWidth="1"/>
  </cols>
  <sheetData>
    <row r="1" spans="1:8" x14ac:dyDescent="0.25">
      <c r="A1" s="11" t="s">
        <v>157</v>
      </c>
      <c r="B1" s="11" t="s">
        <v>158</v>
      </c>
      <c r="C1" s="11" t="s">
        <v>159</v>
      </c>
      <c r="D1" s="11" t="s">
        <v>160</v>
      </c>
      <c r="E1" s="11" t="s">
        <v>161</v>
      </c>
      <c r="F1" s="12" t="s">
        <v>162</v>
      </c>
      <c r="G1" s="13" t="s">
        <v>163</v>
      </c>
      <c r="H1" s="11" t="s">
        <v>164</v>
      </c>
    </row>
    <row r="2" spans="1:8" x14ac:dyDescent="0.25">
      <c r="A2" s="14">
        <v>805026250</v>
      </c>
      <c r="B2" s="14" t="s">
        <v>43</v>
      </c>
      <c r="C2" s="14"/>
      <c r="D2" s="15">
        <v>228033</v>
      </c>
      <c r="E2" s="14" t="s">
        <v>165</v>
      </c>
      <c r="F2" s="16">
        <v>7705063</v>
      </c>
      <c r="G2" s="16">
        <v>7032520</v>
      </c>
      <c r="H2" s="14" t="s">
        <v>166</v>
      </c>
    </row>
    <row r="3" spans="1:8" x14ac:dyDescent="0.25">
      <c r="A3" s="14">
        <v>805026250</v>
      </c>
      <c r="B3" s="14" t="s">
        <v>43</v>
      </c>
      <c r="C3" s="14"/>
      <c r="D3" s="15">
        <v>229454</v>
      </c>
      <c r="E3" s="14" t="s">
        <v>167</v>
      </c>
      <c r="F3" s="16">
        <v>4849350</v>
      </c>
      <c r="G3" s="16">
        <v>1636034</v>
      </c>
      <c r="H3" s="14" t="s">
        <v>168</v>
      </c>
    </row>
    <row r="4" spans="1:8" x14ac:dyDescent="0.25">
      <c r="A4" s="14">
        <v>805026250</v>
      </c>
      <c r="B4" s="14" t="s">
        <v>43</v>
      </c>
      <c r="C4" s="14"/>
      <c r="D4" s="15">
        <v>231508</v>
      </c>
      <c r="E4" s="14" t="s">
        <v>169</v>
      </c>
      <c r="F4" s="16">
        <v>7492000</v>
      </c>
      <c r="G4" s="16">
        <v>6871674</v>
      </c>
      <c r="H4" s="14" t="s">
        <v>170</v>
      </c>
    </row>
    <row r="5" spans="1:8" x14ac:dyDescent="0.25">
      <c r="A5" s="14">
        <v>805026250</v>
      </c>
      <c r="B5" s="14" t="s">
        <v>43</v>
      </c>
      <c r="C5" s="14" t="s">
        <v>44</v>
      </c>
      <c r="D5" s="15">
        <v>232236</v>
      </c>
      <c r="E5" s="14" t="s">
        <v>171</v>
      </c>
      <c r="F5" s="16">
        <v>1805107</v>
      </c>
      <c r="G5" s="16">
        <v>1126674</v>
      </c>
      <c r="H5" s="14" t="s">
        <v>172</v>
      </c>
    </row>
    <row r="6" spans="1:8" x14ac:dyDescent="0.25">
      <c r="A6" s="14">
        <v>805026250</v>
      </c>
      <c r="B6" s="14" t="s">
        <v>43</v>
      </c>
      <c r="C6" s="14" t="s">
        <v>44</v>
      </c>
      <c r="D6" s="15">
        <v>235819</v>
      </c>
      <c r="E6" s="14" t="s">
        <v>173</v>
      </c>
      <c r="F6" s="16">
        <v>11331246</v>
      </c>
      <c r="G6" s="16">
        <v>456331</v>
      </c>
      <c r="H6" s="14" t="s">
        <v>174</v>
      </c>
    </row>
    <row r="7" spans="1:8" x14ac:dyDescent="0.25">
      <c r="A7" s="14">
        <v>805026250</v>
      </c>
      <c r="B7" s="14" t="s">
        <v>43</v>
      </c>
      <c r="C7" s="14" t="s">
        <v>44</v>
      </c>
      <c r="D7" s="15">
        <v>237606</v>
      </c>
      <c r="E7" s="14" t="s">
        <v>175</v>
      </c>
      <c r="F7" s="16">
        <v>13409506</v>
      </c>
      <c r="G7" s="16">
        <v>402622</v>
      </c>
      <c r="H7" s="14" t="s">
        <v>172</v>
      </c>
    </row>
    <row r="8" spans="1:8" x14ac:dyDescent="0.25">
      <c r="A8" s="14">
        <v>805026250</v>
      </c>
      <c r="B8" s="14" t="s">
        <v>43</v>
      </c>
      <c r="C8" s="14" t="s">
        <v>44</v>
      </c>
      <c r="D8" s="15">
        <v>239352</v>
      </c>
      <c r="E8" s="14" t="s">
        <v>176</v>
      </c>
      <c r="F8" s="16">
        <v>1332323</v>
      </c>
      <c r="G8" s="16">
        <v>268797</v>
      </c>
      <c r="H8" s="14" t="s">
        <v>177</v>
      </c>
    </row>
    <row r="9" spans="1:8" x14ac:dyDescent="0.25">
      <c r="A9" s="14">
        <v>805026250</v>
      </c>
      <c r="B9" s="14" t="s">
        <v>43</v>
      </c>
      <c r="C9" s="14" t="s">
        <v>44</v>
      </c>
      <c r="D9" s="15">
        <v>239373</v>
      </c>
      <c r="E9" s="14" t="s">
        <v>176</v>
      </c>
      <c r="F9" s="16">
        <v>9198260</v>
      </c>
      <c r="G9" s="16">
        <v>622923</v>
      </c>
      <c r="H9" s="14" t="s">
        <v>174</v>
      </c>
    </row>
    <row r="10" spans="1:8" x14ac:dyDescent="0.25">
      <c r="A10" s="14">
        <v>805026250</v>
      </c>
      <c r="B10" s="14" t="s">
        <v>43</v>
      </c>
      <c r="C10" s="14" t="s">
        <v>44</v>
      </c>
      <c r="D10" s="15">
        <v>240037</v>
      </c>
      <c r="E10" s="14" t="s">
        <v>178</v>
      </c>
      <c r="F10" s="16">
        <v>10681148</v>
      </c>
      <c r="G10" s="16">
        <v>885940</v>
      </c>
      <c r="H10" s="14" t="s">
        <v>179</v>
      </c>
    </row>
    <row r="11" spans="1:8" x14ac:dyDescent="0.25">
      <c r="A11" s="14">
        <v>805026250</v>
      </c>
      <c r="B11" s="14" t="s">
        <v>43</v>
      </c>
      <c r="C11" s="14" t="s">
        <v>44</v>
      </c>
      <c r="D11" s="15">
        <v>242425</v>
      </c>
      <c r="E11" s="14" t="s">
        <v>180</v>
      </c>
      <c r="F11" s="16">
        <v>27013821</v>
      </c>
      <c r="G11" s="16">
        <v>671600</v>
      </c>
      <c r="H11" s="14" t="s">
        <v>174</v>
      </c>
    </row>
    <row r="12" spans="1:8" x14ac:dyDescent="0.25">
      <c r="A12" s="14">
        <v>805026250</v>
      </c>
      <c r="B12" s="14" t="s">
        <v>43</v>
      </c>
      <c r="C12" s="14" t="s">
        <v>44</v>
      </c>
      <c r="D12" s="15">
        <v>245236</v>
      </c>
      <c r="E12" s="14" t="s">
        <v>181</v>
      </c>
      <c r="F12" s="16">
        <v>11168174</v>
      </c>
      <c r="G12" s="16">
        <v>87600</v>
      </c>
      <c r="H12" s="14" t="s">
        <v>170</v>
      </c>
    </row>
    <row r="13" spans="1:8" x14ac:dyDescent="0.25">
      <c r="A13" s="14">
        <v>805026250</v>
      </c>
      <c r="B13" s="14" t="s">
        <v>43</v>
      </c>
      <c r="C13" s="14" t="s">
        <v>44</v>
      </c>
      <c r="D13" s="15">
        <v>248036</v>
      </c>
      <c r="E13" s="14" t="s">
        <v>182</v>
      </c>
      <c r="F13" s="16">
        <v>18997193</v>
      </c>
      <c r="G13" s="16">
        <v>80065</v>
      </c>
      <c r="H13" s="14" t="s">
        <v>170</v>
      </c>
    </row>
    <row r="14" spans="1:8" x14ac:dyDescent="0.25">
      <c r="A14" s="14">
        <v>805026250</v>
      </c>
      <c r="B14" s="14" t="s">
        <v>43</v>
      </c>
      <c r="C14" s="14" t="s">
        <v>44</v>
      </c>
      <c r="D14" s="15">
        <v>248111</v>
      </c>
      <c r="E14" s="14" t="s">
        <v>183</v>
      </c>
      <c r="F14" s="16">
        <v>3961991</v>
      </c>
      <c r="G14" s="16">
        <v>192183</v>
      </c>
      <c r="H14" s="14" t="s">
        <v>172</v>
      </c>
    </row>
    <row r="15" spans="1:8" x14ac:dyDescent="0.25">
      <c r="A15" s="14">
        <v>805026250</v>
      </c>
      <c r="B15" s="14" t="s">
        <v>43</v>
      </c>
      <c r="C15" s="14" t="s">
        <v>44</v>
      </c>
      <c r="D15" s="15">
        <v>248461</v>
      </c>
      <c r="E15" s="14" t="s">
        <v>184</v>
      </c>
      <c r="F15" s="16">
        <v>17913714</v>
      </c>
      <c r="G15" s="16">
        <v>117675</v>
      </c>
      <c r="H15" s="14" t="s">
        <v>174</v>
      </c>
    </row>
    <row r="16" spans="1:8" ht="153.75" x14ac:dyDescent="0.25">
      <c r="A16" s="14">
        <v>805026250</v>
      </c>
      <c r="B16" s="14" t="s">
        <v>43</v>
      </c>
      <c r="C16" s="14" t="s">
        <v>44</v>
      </c>
      <c r="D16" s="15">
        <v>251303</v>
      </c>
      <c r="E16" s="14" t="s">
        <v>185</v>
      </c>
      <c r="F16" s="16">
        <v>53069035</v>
      </c>
      <c r="G16" s="16">
        <v>53069035</v>
      </c>
      <c r="H16" s="17" t="s">
        <v>186</v>
      </c>
    </row>
    <row r="17" spans="1:8" x14ac:dyDescent="0.25">
      <c r="A17" s="14">
        <v>805026250</v>
      </c>
      <c r="B17" s="14" t="s">
        <v>43</v>
      </c>
      <c r="C17" s="14" t="s">
        <v>44</v>
      </c>
      <c r="D17" s="15">
        <v>256914</v>
      </c>
      <c r="E17" s="14" t="s">
        <v>187</v>
      </c>
      <c r="F17" s="16">
        <v>712674</v>
      </c>
      <c r="G17" s="16">
        <v>712674</v>
      </c>
      <c r="H17" s="14" t="s">
        <v>172</v>
      </c>
    </row>
    <row r="18" spans="1:8" x14ac:dyDescent="0.25">
      <c r="A18" s="14">
        <v>805026250</v>
      </c>
      <c r="B18" s="14" t="s">
        <v>43</v>
      </c>
      <c r="C18" s="14" t="s">
        <v>44</v>
      </c>
      <c r="D18" s="15">
        <v>256918</v>
      </c>
      <c r="E18" s="14" t="s">
        <v>187</v>
      </c>
      <c r="F18" s="16">
        <v>2593231</v>
      </c>
      <c r="G18" s="16">
        <v>2557467</v>
      </c>
      <c r="H18" s="14" t="s">
        <v>188</v>
      </c>
    </row>
    <row r="19" spans="1:8" x14ac:dyDescent="0.25">
      <c r="A19" s="14">
        <v>805026250</v>
      </c>
      <c r="B19" s="14" t="s">
        <v>43</v>
      </c>
      <c r="C19" s="14" t="s">
        <v>44</v>
      </c>
      <c r="D19" s="15">
        <v>257494</v>
      </c>
      <c r="E19" s="14" t="s">
        <v>189</v>
      </c>
      <c r="F19" s="16">
        <v>1350198</v>
      </c>
      <c r="G19" s="16">
        <v>1323566</v>
      </c>
      <c r="H19" s="14" t="s">
        <v>190</v>
      </c>
    </row>
    <row r="20" spans="1:8" x14ac:dyDescent="0.25">
      <c r="A20" s="14">
        <v>805026250</v>
      </c>
      <c r="B20" s="14" t="s">
        <v>43</v>
      </c>
      <c r="C20" s="14" t="s">
        <v>44</v>
      </c>
      <c r="D20" s="15">
        <v>257495</v>
      </c>
      <c r="E20" s="14" t="s">
        <v>189</v>
      </c>
      <c r="F20" s="16">
        <v>31050</v>
      </c>
      <c r="G20" s="16">
        <v>31050</v>
      </c>
      <c r="H20" s="14" t="s">
        <v>170</v>
      </c>
    </row>
    <row r="21" spans="1:8" x14ac:dyDescent="0.25">
      <c r="A21" s="14">
        <v>805026250</v>
      </c>
      <c r="B21" s="14" t="s">
        <v>43</v>
      </c>
      <c r="C21" s="14" t="s">
        <v>44</v>
      </c>
      <c r="D21" s="15">
        <v>257502</v>
      </c>
      <c r="E21" s="14" t="s">
        <v>191</v>
      </c>
      <c r="F21" s="16">
        <v>17523713</v>
      </c>
      <c r="G21" s="16">
        <v>17523713</v>
      </c>
      <c r="H21" s="14" t="s">
        <v>192</v>
      </c>
    </row>
    <row r="22" spans="1:8" x14ac:dyDescent="0.25">
      <c r="A22" s="14">
        <v>805026250</v>
      </c>
      <c r="B22" s="14" t="s">
        <v>43</v>
      </c>
      <c r="C22" s="14" t="s">
        <v>44</v>
      </c>
      <c r="D22" s="15">
        <v>257966</v>
      </c>
      <c r="E22" s="14" t="s">
        <v>193</v>
      </c>
      <c r="F22" s="16">
        <v>1027554</v>
      </c>
      <c r="G22" s="16">
        <v>1027554</v>
      </c>
      <c r="H22" s="14" t="s">
        <v>170</v>
      </c>
    </row>
    <row r="23" spans="1:8" x14ac:dyDescent="0.25">
      <c r="A23" s="14">
        <v>805026250</v>
      </c>
      <c r="B23" s="14" t="s">
        <v>43</v>
      </c>
      <c r="C23" s="14" t="s">
        <v>44</v>
      </c>
      <c r="D23" s="15">
        <v>257984</v>
      </c>
      <c r="E23" s="14" t="s">
        <v>193</v>
      </c>
      <c r="F23" s="16">
        <v>939117</v>
      </c>
      <c r="G23" s="16">
        <v>939117</v>
      </c>
      <c r="H23" s="14" t="s">
        <v>170</v>
      </c>
    </row>
    <row r="24" spans="1:8" x14ac:dyDescent="0.25">
      <c r="A24" s="14">
        <v>805026250</v>
      </c>
      <c r="B24" s="14" t="s">
        <v>43</v>
      </c>
      <c r="C24" s="14" t="s">
        <v>44</v>
      </c>
      <c r="D24" s="15">
        <v>257985</v>
      </c>
      <c r="E24" s="14" t="s">
        <v>193</v>
      </c>
      <c r="F24" s="16">
        <v>85033</v>
      </c>
      <c r="G24" s="16">
        <v>85033</v>
      </c>
      <c r="H24" s="14" t="s">
        <v>170</v>
      </c>
    </row>
    <row r="25" spans="1:8" x14ac:dyDescent="0.25">
      <c r="A25" s="14">
        <v>805026250</v>
      </c>
      <c r="B25" s="14" t="s">
        <v>43</v>
      </c>
      <c r="C25" s="14" t="s">
        <v>44</v>
      </c>
      <c r="D25" s="15">
        <v>257986</v>
      </c>
      <c r="E25" s="14" t="s">
        <v>193</v>
      </c>
      <c r="F25" s="16">
        <v>173250</v>
      </c>
      <c r="G25" s="16">
        <v>169650</v>
      </c>
      <c r="H25" s="14" t="s">
        <v>190</v>
      </c>
    </row>
    <row r="26" spans="1:8" x14ac:dyDescent="0.25">
      <c r="A26" s="14">
        <v>805026250</v>
      </c>
      <c r="B26" s="14" t="s">
        <v>43</v>
      </c>
      <c r="C26" s="14" t="s">
        <v>44</v>
      </c>
      <c r="D26" s="15">
        <v>258064</v>
      </c>
      <c r="E26" s="14" t="s">
        <v>194</v>
      </c>
      <c r="F26" s="16">
        <v>537600</v>
      </c>
      <c r="G26" s="16">
        <v>537600</v>
      </c>
      <c r="H26" s="14" t="s">
        <v>170</v>
      </c>
    </row>
    <row r="27" spans="1:8" x14ac:dyDescent="0.25">
      <c r="A27" s="14">
        <v>805026250</v>
      </c>
      <c r="B27" s="14" t="s">
        <v>43</v>
      </c>
      <c r="C27" s="14" t="s">
        <v>44</v>
      </c>
      <c r="D27" s="15">
        <v>258070</v>
      </c>
      <c r="E27" s="14" t="s">
        <v>194</v>
      </c>
      <c r="F27" s="16">
        <v>290799</v>
      </c>
      <c r="G27" s="16">
        <v>290799</v>
      </c>
      <c r="H27" s="14" t="s">
        <v>170</v>
      </c>
    </row>
    <row r="28" spans="1:8" x14ac:dyDescent="0.25">
      <c r="A28" s="14">
        <v>805026250</v>
      </c>
      <c r="B28" s="14" t="s">
        <v>43</v>
      </c>
      <c r="C28" s="14" t="s">
        <v>44</v>
      </c>
      <c r="D28" s="15">
        <v>258436</v>
      </c>
      <c r="E28" s="14" t="s">
        <v>195</v>
      </c>
      <c r="F28" s="16">
        <v>977826</v>
      </c>
      <c r="G28" s="16">
        <v>964526</v>
      </c>
      <c r="H28" s="14" t="s">
        <v>170</v>
      </c>
    </row>
    <row r="29" spans="1:8" x14ac:dyDescent="0.25">
      <c r="A29" s="14">
        <v>805026250</v>
      </c>
      <c r="B29" s="14" t="s">
        <v>43</v>
      </c>
      <c r="C29" s="14" t="s">
        <v>44</v>
      </c>
      <c r="D29" s="15">
        <v>258443</v>
      </c>
      <c r="E29" s="14" t="s">
        <v>195</v>
      </c>
      <c r="F29" s="16">
        <v>447702</v>
      </c>
      <c r="G29" s="16">
        <v>447702</v>
      </c>
      <c r="H29" s="14" t="s">
        <v>170</v>
      </c>
    </row>
    <row r="30" spans="1:8" x14ac:dyDescent="0.25">
      <c r="A30" s="14">
        <v>805026250</v>
      </c>
      <c r="B30" s="14" t="s">
        <v>43</v>
      </c>
      <c r="C30" s="14" t="s">
        <v>44</v>
      </c>
      <c r="D30" s="15">
        <v>258444</v>
      </c>
      <c r="E30" s="14" t="s">
        <v>195</v>
      </c>
      <c r="F30" s="16">
        <v>557232</v>
      </c>
      <c r="G30" s="16">
        <v>557232</v>
      </c>
      <c r="H30" s="14" t="s">
        <v>170</v>
      </c>
    </row>
    <row r="31" spans="1:8" x14ac:dyDescent="0.25">
      <c r="A31" s="14">
        <v>805026250</v>
      </c>
      <c r="B31" s="14" t="s">
        <v>43</v>
      </c>
      <c r="C31" s="14" t="s">
        <v>44</v>
      </c>
      <c r="D31" s="15">
        <v>258728</v>
      </c>
      <c r="E31" s="14" t="s">
        <v>196</v>
      </c>
      <c r="F31" s="16">
        <v>417220</v>
      </c>
      <c r="G31" s="16">
        <v>417220</v>
      </c>
      <c r="H31" s="14" t="s">
        <v>197</v>
      </c>
    </row>
    <row r="32" spans="1:8" x14ac:dyDescent="0.25">
      <c r="A32" s="14">
        <v>805026250</v>
      </c>
      <c r="B32" s="14" t="s">
        <v>43</v>
      </c>
      <c r="C32" s="14" t="s">
        <v>44</v>
      </c>
      <c r="D32" s="15">
        <v>258742</v>
      </c>
      <c r="E32" s="14" t="s">
        <v>196</v>
      </c>
      <c r="F32" s="16">
        <v>341599</v>
      </c>
      <c r="G32" s="16">
        <v>341599</v>
      </c>
      <c r="H32" s="14" t="s">
        <v>197</v>
      </c>
    </row>
    <row r="33" spans="1:8" x14ac:dyDescent="0.25">
      <c r="A33" s="14">
        <v>805026250</v>
      </c>
      <c r="B33" s="14" t="s">
        <v>43</v>
      </c>
      <c r="C33" s="14" t="s">
        <v>44</v>
      </c>
      <c r="D33" s="15">
        <v>258745</v>
      </c>
      <c r="E33" s="14" t="s">
        <v>196</v>
      </c>
      <c r="F33" s="16">
        <v>19632</v>
      </c>
      <c r="G33" s="16">
        <v>19632</v>
      </c>
      <c r="H33" s="14" t="s">
        <v>198</v>
      </c>
    </row>
    <row r="34" spans="1:8" x14ac:dyDescent="0.25">
      <c r="A34" s="14">
        <v>805026250</v>
      </c>
      <c r="B34" s="14" t="s">
        <v>43</v>
      </c>
      <c r="C34" s="14" t="s">
        <v>44</v>
      </c>
      <c r="D34" s="15">
        <v>258914</v>
      </c>
      <c r="E34" s="14" t="s">
        <v>199</v>
      </c>
      <c r="F34" s="16">
        <v>7492000</v>
      </c>
      <c r="G34" s="16">
        <v>7492000</v>
      </c>
      <c r="H34" s="14" t="s">
        <v>190</v>
      </c>
    </row>
    <row r="35" spans="1:8" x14ac:dyDescent="0.25">
      <c r="A35" s="14">
        <v>805026250</v>
      </c>
      <c r="B35" s="14" t="s">
        <v>43</v>
      </c>
      <c r="C35" s="14" t="s">
        <v>44</v>
      </c>
      <c r="D35" s="15">
        <v>259209</v>
      </c>
      <c r="E35" s="14" t="s">
        <v>200</v>
      </c>
      <c r="F35" s="16">
        <v>1028722</v>
      </c>
      <c r="G35" s="16">
        <v>1028722</v>
      </c>
      <c r="H35" s="14" t="s">
        <v>198</v>
      </c>
    </row>
    <row r="36" spans="1:8" x14ac:dyDescent="0.25">
      <c r="A36" s="14">
        <v>805026250</v>
      </c>
      <c r="B36" s="14" t="s">
        <v>43</v>
      </c>
      <c r="C36" s="14" t="s">
        <v>44</v>
      </c>
      <c r="D36" s="15">
        <v>259288</v>
      </c>
      <c r="E36" s="14" t="s">
        <v>201</v>
      </c>
      <c r="F36" s="16">
        <v>19632</v>
      </c>
      <c r="G36" s="16">
        <v>19632</v>
      </c>
      <c r="H36" s="14" t="s">
        <v>170</v>
      </c>
    </row>
    <row r="37" spans="1:8" x14ac:dyDescent="0.25">
      <c r="A37" s="14">
        <v>805026250</v>
      </c>
      <c r="B37" s="14" t="s">
        <v>43</v>
      </c>
      <c r="C37" s="14" t="s">
        <v>44</v>
      </c>
      <c r="D37" s="15">
        <v>259289</v>
      </c>
      <c r="E37" s="14" t="s">
        <v>201</v>
      </c>
      <c r="F37" s="16">
        <v>1767111</v>
      </c>
      <c r="G37" s="16">
        <v>1767111</v>
      </c>
      <c r="H37" s="14" t="s">
        <v>198</v>
      </c>
    </row>
    <row r="38" spans="1:8" x14ac:dyDescent="0.25">
      <c r="A38" s="14">
        <v>805026250</v>
      </c>
      <c r="B38" s="14" t="s">
        <v>43</v>
      </c>
      <c r="C38" s="14" t="s">
        <v>44</v>
      </c>
      <c r="D38" s="15">
        <v>259290</v>
      </c>
      <c r="E38" s="14" t="s">
        <v>201</v>
      </c>
      <c r="F38" s="16">
        <v>40552</v>
      </c>
      <c r="G38" s="16">
        <v>40552</v>
      </c>
      <c r="H38" s="14" t="s">
        <v>170</v>
      </c>
    </row>
    <row r="39" spans="1:8" x14ac:dyDescent="0.25">
      <c r="A39" s="14">
        <v>805026250</v>
      </c>
      <c r="B39" s="14" t="s">
        <v>43</v>
      </c>
      <c r="C39" s="14" t="s">
        <v>44</v>
      </c>
      <c r="D39" s="15">
        <v>259803</v>
      </c>
      <c r="E39" s="14" t="s">
        <v>202</v>
      </c>
      <c r="F39" s="16">
        <v>1052090</v>
      </c>
      <c r="G39" s="16">
        <v>1052090</v>
      </c>
      <c r="H39" s="14" t="s">
        <v>197</v>
      </c>
    </row>
    <row r="40" spans="1:8" x14ac:dyDescent="0.25">
      <c r="A40" s="14">
        <v>805026250</v>
      </c>
      <c r="B40" s="14" t="s">
        <v>43</v>
      </c>
      <c r="C40" s="14" t="s">
        <v>44</v>
      </c>
      <c r="D40" s="15">
        <v>259806</v>
      </c>
      <c r="E40" s="14" t="s">
        <v>202</v>
      </c>
      <c r="F40" s="16">
        <v>4033859</v>
      </c>
      <c r="G40" s="16">
        <v>4033859</v>
      </c>
      <c r="H40" s="14" t="s">
        <v>170</v>
      </c>
    </row>
    <row r="41" spans="1:8" x14ac:dyDescent="0.25">
      <c r="A41" s="14">
        <v>805026250</v>
      </c>
      <c r="B41" s="14" t="s">
        <v>43</v>
      </c>
      <c r="C41" s="14" t="s">
        <v>44</v>
      </c>
      <c r="D41" s="15">
        <v>259808</v>
      </c>
      <c r="E41" s="14" t="s">
        <v>203</v>
      </c>
      <c r="F41" s="16">
        <v>3631320</v>
      </c>
      <c r="G41" s="16">
        <v>3631320</v>
      </c>
      <c r="H41" s="14" t="s">
        <v>198</v>
      </c>
    </row>
    <row r="42" spans="1:8" x14ac:dyDescent="0.25">
      <c r="A42" s="14">
        <v>805026250</v>
      </c>
      <c r="B42" s="14" t="s">
        <v>43</v>
      </c>
      <c r="C42" s="14" t="s">
        <v>44</v>
      </c>
      <c r="D42" s="15">
        <v>260020</v>
      </c>
      <c r="E42" s="14" t="s">
        <v>204</v>
      </c>
      <c r="F42" s="16">
        <v>1740964</v>
      </c>
      <c r="G42" s="16">
        <v>1740964</v>
      </c>
      <c r="H42" s="14" t="s">
        <v>198</v>
      </c>
    </row>
    <row r="43" spans="1:8" x14ac:dyDescent="0.25">
      <c r="A43" s="14">
        <v>805026250</v>
      </c>
      <c r="B43" s="14" t="s">
        <v>43</v>
      </c>
      <c r="C43" s="14" t="s">
        <v>44</v>
      </c>
      <c r="D43" s="15">
        <v>260022</v>
      </c>
      <c r="E43" s="14" t="s">
        <v>204</v>
      </c>
      <c r="F43" s="16">
        <v>1700000</v>
      </c>
      <c r="G43" s="16">
        <v>1700000</v>
      </c>
      <c r="H43" s="14" t="s">
        <v>170</v>
      </c>
    </row>
    <row r="44" spans="1:8" x14ac:dyDescent="0.25">
      <c r="A44" s="14">
        <v>805026250</v>
      </c>
      <c r="B44" s="14" t="s">
        <v>43</v>
      </c>
      <c r="C44" s="14" t="s">
        <v>44</v>
      </c>
      <c r="D44" s="15">
        <v>260023</v>
      </c>
      <c r="E44" s="14" t="s">
        <v>204</v>
      </c>
      <c r="F44" s="16">
        <v>1124778</v>
      </c>
      <c r="G44" s="16">
        <v>1124778</v>
      </c>
      <c r="H44" s="14" t="s">
        <v>197</v>
      </c>
    </row>
    <row r="45" spans="1:8" x14ac:dyDescent="0.25">
      <c r="A45" s="14">
        <v>805026250</v>
      </c>
      <c r="B45" s="14" t="s">
        <v>43</v>
      </c>
      <c r="C45" s="14" t="s">
        <v>44</v>
      </c>
      <c r="D45" s="15">
        <v>260273</v>
      </c>
      <c r="E45" s="14" t="s">
        <v>205</v>
      </c>
      <c r="F45" s="16">
        <v>2300648</v>
      </c>
      <c r="G45" s="16">
        <v>2300648</v>
      </c>
      <c r="H45" s="14" t="s">
        <v>170</v>
      </c>
    </row>
    <row r="46" spans="1:8" x14ac:dyDescent="0.25">
      <c r="A46" s="14">
        <v>805026250</v>
      </c>
      <c r="B46" s="14" t="s">
        <v>43</v>
      </c>
      <c r="C46" s="14" t="s">
        <v>44</v>
      </c>
      <c r="D46" s="15">
        <v>260274</v>
      </c>
      <c r="E46" s="14" t="s">
        <v>205</v>
      </c>
      <c r="F46" s="16">
        <v>404888</v>
      </c>
      <c r="G46" s="16">
        <v>404888</v>
      </c>
      <c r="H46" s="14" t="s">
        <v>197</v>
      </c>
    </row>
    <row r="47" spans="1:8" x14ac:dyDescent="0.25">
      <c r="A47" s="14">
        <v>805026250</v>
      </c>
      <c r="B47" s="14" t="s">
        <v>43</v>
      </c>
      <c r="C47" s="14" t="s">
        <v>44</v>
      </c>
      <c r="D47" s="15">
        <v>260279</v>
      </c>
      <c r="E47" s="14" t="s">
        <v>205</v>
      </c>
      <c r="F47" s="16">
        <v>39264</v>
      </c>
      <c r="G47" s="16">
        <v>19632</v>
      </c>
      <c r="H47" s="14" t="s">
        <v>206</v>
      </c>
    </row>
    <row r="48" spans="1:8" x14ac:dyDescent="0.25">
      <c r="A48" s="14">
        <v>805026250</v>
      </c>
      <c r="B48" s="14" t="s">
        <v>43</v>
      </c>
      <c r="C48" s="14" t="s">
        <v>44</v>
      </c>
      <c r="D48" s="15">
        <v>260280</v>
      </c>
      <c r="E48" s="14" t="s">
        <v>205</v>
      </c>
      <c r="F48" s="16">
        <v>522074</v>
      </c>
      <c r="G48" s="16">
        <v>522074</v>
      </c>
      <c r="H48" s="14" t="s">
        <v>170</v>
      </c>
    </row>
    <row r="49" spans="1:8" x14ac:dyDescent="0.25">
      <c r="A49" s="14">
        <v>805026250</v>
      </c>
      <c r="B49" s="14" t="s">
        <v>43</v>
      </c>
      <c r="C49" s="14" t="s">
        <v>44</v>
      </c>
      <c r="D49" s="15">
        <v>260607</v>
      </c>
      <c r="E49" s="14" t="s">
        <v>207</v>
      </c>
      <c r="F49" s="16">
        <v>1237576</v>
      </c>
      <c r="G49" s="16">
        <v>1237576</v>
      </c>
      <c r="H49" s="14" t="s">
        <v>170</v>
      </c>
    </row>
    <row r="50" spans="1:8" x14ac:dyDescent="0.25">
      <c r="A50" s="14">
        <v>805026250</v>
      </c>
      <c r="B50" s="14" t="s">
        <v>43</v>
      </c>
      <c r="C50" s="14" t="s">
        <v>44</v>
      </c>
      <c r="D50" s="15">
        <v>260608</v>
      </c>
      <c r="E50" s="14" t="s">
        <v>207</v>
      </c>
      <c r="F50" s="16">
        <v>247950</v>
      </c>
      <c r="G50" s="16">
        <v>247950</v>
      </c>
      <c r="H50" s="14" t="s">
        <v>170</v>
      </c>
    </row>
    <row r="51" spans="1:8" x14ac:dyDescent="0.25">
      <c r="A51" s="14">
        <v>805026250</v>
      </c>
      <c r="B51" s="14" t="s">
        <v>43</v>
      </c>
      <c r="C51" s="14" t="s">
        <v>44</v>
      </c>
      <c r="D51" s="15">
        <v>260635</v>
      </c>
      <c r="E51" s="14" t="s">
        <v>208</v>
      </c>
      <c r="F51" s="16">
        <v>8019753</v>
      </c>
      <c r="G51" s="16">
        <v>7998889</v>
      </c>
      <c r="H51" s="14" t="s">
        <v>209</v>
      </c>
    </row>
    <row r="52" spans="1:8" x14ac:dyDescent="0.25">
      <c r="A52" s="14">
        <v>805026250</v>
      </c>
      <c r="B52" s="14" t="s">
        <v>43</v>
      </c>
      <c r="C52" s="14" t="s">
        <v>44</v>
      </c>
      <c r="D52" s="15">
        <v>260659</v>
      </c>
      <c r="E52" s="14" t="s">
        <v>208</v>
      </c>
      <c r="F52" s="16">
        <v>1052000</v>
      </c>
      <c r="G52" s="16">
        <v>1052000</v>
      </c>
      <c r="H52" s="14" t="s">
        <v>170</v>
      </c>
    </row>
    <row r="53" spans="1:8" x14ac:dyDescent="0.25">
      <c r="A53" s="14">
        <v>805026250</v>
      </c>
      <c r="B53" s="14" t="s">
        <v>43</v>
      </c>
      <c r="C53" s="14" t="s">
        <v>44</v>
      </c>
      <c r="D53" s="15">
        <v>260664</v>
      </c>
      <c r="E53" s="14" t="s">
        <v>208</v>
      </c>
      <c r="F53" s="16">
        <v>106252</v>
      </c>
      <c r="G53" s="16">
        <v>65700</v>
      </c>
      <c r="H53" s="14" t="s">
        <v>209</v>
      </c>
    </row>
    <row r="54" spans="1:8" x14ac:dyDescent="0.25">
      <c r="A54" s="14">
        <v>805026250</v>
      </c>
      <c r="B54" s="14" t="s">
        <v>43</v>
      </c>
      <c r="C54" s="14" t="s">
        <v>44</v>
      </c>
      <c r="D54" s="15">
        <v>260787</v>
      </c>
      <c r="E54" s="14" t="s">
        <v>210</v>
      </c>
      <c r="F54" s="16">
        <v>218450</v>
      </c>
      <c r="G54" s="16">
        <v>218450</v>
      </c>
      <c r="H54" s="14" t="s">
        <v>170</v>
      </c>
    </row>
    <row r="55" spans="1:8" x14ac:dyDescent="0.25">
      <c r="A55" s="14">
        <v>805026250</v>
      </c>
      <c r="B55" s="14" t="s">
        <v>43</v>
      </c>
      <c r="C55" s="14" t="s">
        <v>44</v>
      </c>
      <c r="D55" s="15">
        <v>260788</v>
      </c>
      <c r="E55" s="14" t="s">
        <v>210</v>
      </c>
      <c r="F55" s="16">
        <v>1101231</v>
      </c>
      <c r="G55" s="16">
        <v>1101231</v>
      </c>
      <c r="H55" s="14" t="s">
        <v>170</v>
      </c>
    </row>
    <row r="56" spans="1:8" x14ac:dyDescent="0.25">
      <c r="A56" s="14">
        <v>805026250</v>
      </c>
      <c r="B56" s="14" t="s">
        <v>43</v>
      </c>
      <c r="C56" s="14" t="s">
        <v>44</v>
      </c>
      <c r="D56" s="15">
        <v>260789</v>
      </c>
      <c r="E56" s="14" t="s">
        <v>210</v>
      </c>
      <c r="F56" s="16">
        <v>1890000</v>
      </c>
      <c r="G56" s="16">
        <v>1890000</v>
      </c>
      <c r="H56" s="14" t="s">
        <v>170</v>
      </c>
    </row>
    <row r="57" spans="1:8" x14ac:dyDescent="0.25">
      <c r="A57" s="14">
        <v>805026250</v>
      </c>
      <c r="B57" s="14" t="s">
        <v>43</v>
      </c>
      <c r="C57" s="14" t="s">
        <v>44</v>
      </c>
      <c r="D57" s="15">
        <v>261046</v>
      </c>
      <c r="E57" s="14" t="s">
        <v>211</v>
      </c>
      <c r="F57" s="16">
        <v>1131011</v>
      </c>
      <c r="G57" s="16">
        <v>1131011</v>
      </c>
      <c r="H57" s="14" t="s">
        <v>170</v>
      </c>
    </row>
    <row r="58" spans="1:8" x14ac:dyDescent="0.25">
      <c r="A58" s="14">
        <v>805026250</v>
      </c>
      <c r="B58" s="14" t="s">
        <v>43</v>
      </c>
      <c r="C58" s="14" t="s">
        <v>44</v>
      </c>
      <c r="D58" s="15">
        <v>261047</v>
      </c>
      <c r="E58" s="14" t="s">
        <v>211</v>
      </c>
      <c r="F58" s="16">
        <v>2242021</v>
      </c>
      <c r="G58" s="16">
        <v>2242021</v>
      </c>
      <c r="H58" s="14" t="s">
        <v>212</v>
      </c>
    </row>
    <row r="59" spans="1:8" x14ac:dyDescent="0.25">
      <c r="A59" s="14">
        <v>805026250</v>
      </c>
      <c r="B59" s="14" t="s">
        <v>43</v>
      </c>
      <c r="C59" s="14" t="s">
        <v>44</v>
      </c>
      <c r="D59" s="15">
        <v>261050</v>
      </c>
      <c r="E59" s="14" t="s">
        <v>211</v>
      </c>
      <c r="F59" s="16">
        <v>58896</v>
      </c>
      <c r="G59" s="16">
        <v>58896</v>
      </c>
      <c r="H59" s="14" t="s">
        <v>170</v>
      </c>
    </row>
    <row r="60" spans="1:8" x14ac:dyDescent="0.25">
      <c r="A60" s="14">
        <v>805026250</v>
      </c>
      <c r="B60" s="14" t="s">
        <v>43</v>
      </c>
      <c r="C60" s="14" t="s">
        <v>44</v>
      </c>
      <c r="D60" s="15">
        <v>261408</v>
      </c>
      <c r="E60" s="14" t="s">
        <v>213</v>
      </c>
      <c r="F60" s="16">
        <v>371900</v>
      </c>
      <c r="G60" s="16">
        <v>371900</v>
      </c>
      <c r="H60" s="14" t="s">
        <v>170</v>
      </c>
    </row>
    <row r="61" spans="1:8" x14ac:dyDescent="0.25">
      <c r="A61" s="14">
        <v>805026250</v>
      </c>
      <c r="B61" s="14" t="s">
        <v>43</v>
      </c>
      <c r="C61" s="14" t="s">
        <v>44</v>
      </c>
      <c r="D61" s="15">
        <v>261411</v>
      </c>
      <c r="E61" s="14" t="s">
        <v>213</v>
      </c>
      <c r="F61" s="16">
        <v>129213</v>
      </c>
      <c r="G61" s="16">
        <v>129213</v>
      </c>
      <c r="H61" s="14" t="s">
        <v>170</v>
      </c>
    </row>
    <row r="62" spans="1:8" x14ac:dyDescent="0.25">
      <c r="A62" s="14">
        <v>805026250</v>
      </c>
      <c r="B62" s="14" t="s">
        <v>43</v>
      </c>
      <c r="C62" s="14" t="s">
        <v>44</v>
      </c>
      <c r="D62" s="15">
        <v>261437</v>
      </c>
      <c r="E62" s="14" t="s">
        <v>214</v>
      </c>
      <c r="F62" s="16">
        <v>1977099</v>
      </c>
      <c r="G62" s="16">
        <v>1977099</v>
      </c>
      <c r="H62" s="14" t="s">
        <v>170</v>
      </c>
    </row>
    <row r="63" spans="1:8" x14ac:dyDescent="0.25">
      <c r="A63" s="14">
        <v>805026250</v>
      </c>
      <c r="B63" s="14" t="s">
        <v>43</v>
      </c>
      <c r="C63" s="14" t="s">
        <v>44</v>
      </c>
      <c r="D63" s="15">
        <v>261867</v>
      </c>
      <c r="E63" s="14" t="s">
        <v>215</v>
      </c>
      <c r="F63" s="16">
        <v>1084628</v>
      </c>
      <c r="G63" s="16">
        <v>1084628</v>
      </c>
      <c r="H63" s="14" t="s">
        <v>170</v>
      </c>
    </row>
    <row r="64" spans="1:8" x14ac:dyDescent="0.25">
      <c r="A64" s="14">
        <v>805026250</v>
      </c>
      <c r="B64" s="14" t="s">
        <v>43</v>
      </c>
      <c r="C64" s="14" t="s">
        <v>44</v>
      </c>
      <c r="D64" s="15">
        <v>261869</v>
      </c>
      <c r="E64" s="14" t="s">
        <v>215</v>
      </c>
      <c r="F64" s="16">
        <v>650286</v>
      </c>
      <c r="G64" s="16">
        <v>650286</v>
      </c>
      <c r="H64" s="14" t="s">
        <v>170</v>
      </c>
    </row>
    <row r="65" spans="1:8" x14ac:dyDescent="0.25">
      <c r="A65" s="14">
        <v>805026250</v>
      </c>
      <c r="B65" s="14" t="s">
        <v>43</v>
      </c>
      <c r="C65" s="14" t="s">
        <v>44</v>
      </c>
      <c r="D65" s="15">
        <v>262493</v>
      </c>
      <c r="E65" s="14" t="s">
        <v>216</v>
      </c>
      <c r="F65" s="16">
        <v>2775754</v>
      </c>
      <c r="G65" s="16">
        <v>2759822</v>
      </c>
      <c r="H65" s="14" t="s">
        <v>217</v>
      </c>
    </row>
    <row r="66" spans="1:8" x14ac:dyDescent="0.25">
      <c r="A66" s="14">
        <v>805026250</v>
      </c>
      <c r="B66" s="14" t="s">
        <v>43</v>
      </c>
      <c r="C66" s="14" t="s">
        <v>44</v>
      </c>
      <c r="D66" s="15">
        <v>262687</v>
      </c>
      <c r="E66" s="14" t="s">
        <v>218</v>
      </c>
      <c r="F66" s="16">
        <v>188758</v>
      </c>
      <c r="G66" s="16">
        <v>188758</v>
      </c>
      <c r="H66" s="14" t="s">
        <v>170</v>
      </c>
    </row>
    <row r="67" spans="1:8" x14ac:dyDescent="0.25">
      <c r="A67" s="14">
        <v>805026250</v>
      </c>
      <c r="B67" s="14" t="s">
        <v>43</v>
      </c>
      <c r="C67" s="14" t="s">
        <v>44</v>
      </c>
      <c r="D67" s="15">
        <v>262692</v>
      </c>
      <c r="E67" s="14" t="s">
        <v>218</v>
      </c>
      <c r="F67" s="16">
        <v>1176032</v>
      </c>
      <c r="G67" s="16">
        <v>1176032</v>
      </c>
      <c r="H67" s="14" t="s">
        <v>170</v>
      </c>
    </row>
    <row r="68" spans="1:8" x14ac:dyDescent="0.25">
      <c r="A68" s="14">
        <v>805026250</v>
      </c>
      <c r="B68" s="14" t="s">
        <v>43</v>
      </c>
      <c r="C68" s="14" t="s">
        <v>44</v>
      </c>
      <c r="D68" s="15">
        <v>262772</v>
      </c>
      <c r="E68" s="14" t="s">
        <v>219</v>
      </c>
      <c r="F68" s="16">
        <v>68660</v>
      </c>
      <c r="G68" s="16">
        <v>68660</v>
      </c>
      <c r="H68" s="14" t="s">
        <v>220</v>
      </c>
    </row>
    <row r="69" spans="1:8" x14ac:dyDescent="0.25">
      <c r="A69" s="14">
        <v>805026250</v>
      </c>
      <c r="B69" s="14" t="s">
        <v>43</v>
      </c>
      <c r="C69" s="14" t="s">
        <v>44</v>
      </c>
      <c r="D69" s="15">
        <v>263376</v>
      </c>
      <c r="E69" s="14" t="s">
        <v>221</v>
      </c>
      <c r="F69" s="16">
        <v>13290000</v>
      </c>
      <c r="G69" s="16">
        <v>13290000</v>
      </c>
      <c r="H69" s="14" t="s">
        <v>222</v>
      </c>
    </row>
    <row r="70" spans="1:8" x14ac:dyDescent="0.25">
      <c r="A70" s="14">
        <v>805026250</v>
      </c>
      <c r="B70" s="14" t="s">
        <v>43</v>
      </c>
      <c r="C70" s="14" t="s">
        <v>44</v>
      </c>
      <c r="D70" s="15">
        <v>263426</v>
      </c>
      <c r="E70" s="14" t="s">
        <v>221</v>
      </c>
      <c r="F70" s="16">
        <v>6602721</v>
      </c>
      <c r="G70" s="16">
        <v>6602721</v>
      </c>
      <c r="H70" s="14" t="s">
        <v>170</v>
      </c>
    </row>
    <row r="71" spans="1:8" x14ac:dyDescent="0.25">
      <c r="A71" s="14">
        <v>805026250</v>
      </c>
      <c r="B71" s="14" t="s">
        <v>43</v>
      </c>
      <c r="C71" s="14" t="s">
        <v>44</v>
      </c>
      <c r="D71" s="15">
        <v>264029</v>
      </c>
      <c r="E71" s="14" t="s">
        <v>223</v>
      </c>
      <c r="F71" s="16">
        <v>288432</v>
      </c>
      <c r="G71" s="16">
        <v>288432</v>
      </c>
      <c r="H71" s="14" t="s">
        <v>170</v>
      </c>
    </row>
    <row r="72" spans="1:8" x14ac:dyDescent="0.25">
      <c r="A72" s="14">
        <v>805026250</v>
      </c>
      <c r="B72" s="14" t="s">
        <v>43</v>
      </c>
      <c r="C72" s="14" t="s">
        <v>44</v>
      </c>
      <c r="D72" s="15">
        <v>264083</v>
      </c>
      <c r="E72" s="14" t="s">
        <v>224</v>
      </c>
      <c r="F72" s="16">
        <v>3605000</v>
      </c>
      <c r="G72" s="16">
        <v>3605000</v>
      </c>
      <c r="H72" s="14" t="s">
        <v>170</v>
      </c>
    </row>
    <row r="73" spans="1:8" x14ac:dyDescent="0.25">
      <c r="A73" s="14">
        <v>805026250</v>
      </c>
      <c r="B73" s="14" t="s">
        <v>43</v>
      </c>
      <c r="C73" s="14" t="s">
        <v>44</v>
      </c>
      <c r="D73" s="15">
        <v>264094</v>
      </c>
      <c r="E73" s="14" t="s">
        <v>224</v>
      </c>
      <c r="F73" s="16">
        <v>4660000</v>
      </c>
      <c r="G73" s="16">
        <v>4660000</v>
      </c>
      <c r="H73" s="14" t="s">
        <v>170</v>
      </c>
    </row>
    <row r="74" spans="1:8" x14ac:dyDescent="0.25">
      <c r="A74" s="14">
        <v>805026250</v>
      </c>
      <c r="B74" s="14" t="s">
        <v>43</v>
      </c>
      <c r="C74" s="14" t="s">
        <v>44</v>
      </c>
      <c r="D74" s="15">
        <v>264095</v>
      </c>
      <c r="E74" s="14" t="s">
        <v>224</v>
      </c>
      <c r="F74" s="16">
        <v>4430000</v>
      </c>
      <c r="G74" s="16">
        <v>4430000</v>
      </c>
      <c r="H74" s="14" t="s">
        <v>170</v>
      </c>
    </row>
    <row r="75" spans="1:8" x14ac:dyDescent="0.25">
      <c r="A75" s="14">
        <v>805026250</v>
      </c>
      <c r="B75" s="14" t="s">
        <v>43</v>
      </c>
      <c r="C75" s="14" t="s">
        <v>44</v>
      </c>
      <c r="D75" s="15">
        <v>264127</v>
      </c>
      <c r="E75" s="14" t="s">
        <v>225</v>
      </c>
      <c r="F75" s="16">
        <v>10287380</v>
      </c>
      <c r="G75" s="16">
        <v>10287380</v>
      </c>
      <c r="H75" s="14" t="s">
        <v>226</v>
      </c>
    </row>
    <row r="76" spans="1:8" x14ac:dyDescent="0.25">
      <c r="A76" s="14">
        <v>805026250</v>
      </c>
      <c r="B76" s="14" t="s">
        <v>43</v>
      </c>
      <c r="C76" s="14" t="s">
        <v>44</v>
      </c>
      <c r="D76" s="15">
        <v>264346</v>
      </c>
      <c r="E76" s="14" t="s">
        <v>227</v>
      </c>
      <c r="F76" s="16">
        <v>2318540</v>
      </c>
      <c r="G76" s="16">
        <v>2318540</v>
      </c>
      <c r="H76" s="14" t="s">
        <v>170</v>
      </c>
    </row>
    <row r="77" spans="1:8" x14ac:dyDescent="0.25">
      <c r="A77" s="14">
        <v>805026250</v>
      </c>
      <c r="B77" s="14" t="s">
        <v>43</v>
      </c>
      <c r="C77" s="14" t="s">
        <v>44</v>
      </c>
      <c r="D77" s="15">
        <v>264363</v>
      </c>
      <c r="E77" s="14" t="s">
        <v>228</v>
      </c>
      <c r="F77" s="16">
        <v>512802</v>
      </c>
      <c r="G77" s="16">
        <v>512802</v>
      </c>
      <c r="H77" s="14" t="s">
        <v>170</v>
      </c>
    </row>
    <row r="78" spans="1:8" x14ac:dyDescent="0.25">
      <c r="A78" s="14">
        <v>805026250</v>
      </c>
      <c r="B78" s="14" t="s">
        <v>43</v>
      </c>
      <c r="C78" s="14" t="s">
        <v>44</v>
      </c>
      <c r="D78" s="15">
        <v>264372</v>
      </c>
      <c r="E78" s="14" t="s">
        <v>228</v>
      </c>
      <c r="F78" s="16">
        <v>57660</v>
      </c>
      <c r="G78" s="16">
        <v>57660</v>
      </c>
      <c r="H78" s="14" t="s">
        <v>170</v>
      </c>
    </row>
    <row r="79" spans="1:8" x14ac:dyDescent="0.25">
      <c r="A79" s="14">
        <v>805026250</v>
      </c>
      <c r="B79" s="14" t="s">
        <v>43</v>
      </c>
      <c r="C79" s="14" t="s">
        <v>44</v>
      </c>
      <c r="D79" s="15">
        <v>260611</v>
      </c>
      <c r="E79" s="18">
        <v>44661.872349537036</v>
      </c>
      <c r="F79" s="16">
        <v>25264</v>
      </c>
      <c r="G79" s="16">
        <v>25264</v>
      </c>
      <c r="H79" s="14" t="s">
        <v>229</v>
      </c>
    </row>
    <row r="80" spans="1:8" x14ac:dyDescent="0.25">
      <c r="A80" s="14">
        <v>805026250</v>
      </c>
      <c r="B80" s="14" t="s">
        <v>43</v>
      </c>
      <c r="C80" s="14" t="s">
        <v>44</v>
      </c>
      <c r="D80" s="15">
        <v>263646</v>
      </c>
      <c r="E80" s="18">
        <v>44734.630358796298</v>
      </c>
      <c r="F80" s="16">
        <v>3670490</v>
      </c>
      <c r="G80" s="16">
        <v>3670490</v>
      </c>
      <c r="H80" s="14" t="s">
        <v>229</v>
      </c>
    </row>
    <row r="81" spans="1:8" x14ac:dyDescent="0.25">
      <c r="A81" s="14">
        <v>805026250</v>
      </c>
      <c r="B81" s="14" t="s">
        <v>43</v>
      </c>
      <c r="C81" s="14" t="s">
        <v>44</v>
      </c>
      <c r="D81" s="15">
        <v>263962</v>
      </c>
      <c r="E81" s="18">
        <v>44742.469247685185</v>
      </c>
      <c r="F81" s="16">
        <v>3781876</v>
      </c>
      <c r="G81" s="16">
        <v>3781876</v>
      </c>
      <c r="H81" s="14" t="s">
        <v>229</v>
      </c>
    </row>
    <row r="82" spans="1:8" x14ac:dyDescent="0.25">
      <c r="A82" s="14">
        <v>805026250</v>
      </c>
      <c r="B82" s="14" t="s">
        <v>43</v>
      </c>
      <c r="C82" s="14" t="s">
        <v>44</v>
      </c>
      <c r="D82" s="15">
        <v>263968</v>
      </c>
      <c r="E82" s="18">
        <v>44742.486921296295</v>
      </c>
      <c r="F82" s="16">
        <v>98160</v>
      </c>
      <c r="G82" s="16">
        <v>98160</v>
      </c>
      <c r="H82" s="14" t="s">
        <v>229</v>
      </c>
    </row>
    <row r="83" spans="1:8" x14ac:dyDescent="0.25">
      <c r="A83" s="14">
        <v>805026250</v>
      </c>
      <c r="B83" s="14" t="s">
        <v>43</v>
      </c>
      <c r="C83" s="14" t="s">
        <v>44</v>
      </c>
      <c r="D83" s="15">
        <v>263992</v>
      </c>
      <c r="E83" s="18">
        <v>44742.64943287037</v>
      </c>
      <c r="F83" s="16">
        <v>1735354</v>
      </c>
      <c r="G83" s="16">
        <v>1735354</v>
      </c>
      <c r="H83" s="14" t="s">
        <v>229</v>
      </c>
    </row>
    <row r="84" spans="1:8" x14ac:dyDescent="0.25">
      <c r="A84" s="14">
        <v>805026250</v>
      </c>
      <c r="B84" s="14" t="s">
        <v>43</v>
      </c>
      <c r="C84" s="14" t="s">
        <v>44</v>
      </c>
      <c r="D84" s="15">
        <v>264028</v>
      </c>
      <c r="E84" s="18">
        <v>44743.378506944442</v>
      </c>
      <c r="F84" s="16">
        <v>3103045</v>
      </c>
      <c r="G84" s="16">
        <v>3103045</v>
      </c>
      <c r="H84" s="14" t="s">
        <v>229</v>
      </c>
    </row>
    <row r="85" spans="1:8" x14ac:dyDescent="0.25">
      <c r="A85" s="14">
        <v>805026250</v>
      </c>
      <c r="B85" s="14" t="s">
        <v>43</v>
      </c>
      <c r="C85" s="14" t="s">
        <v>44</v>
      </c>
      <c r="D85" s="15">
        <v>264030</v>
      </c>
      <c r="E85" s="18">
        <v>44743.415335648147</v>
      </c>
      <c r="F85" s="16">
        <v>245249</v>
      </c>
      <c r="G85" s="16">
        <v>245249</v>
      </c>
      <c r="H85" s="14" t="s">
        <v>229</v>
      </c>
    </row>
    <row r="86" spans="1:8" x14ac:dyDescent="0.25">
      <c r="A86" s="14">
        <v>805026250</v>
      </c>
      <c r="B86" s="14" t="s">
        <v>43</v>
      </c>
      <c r="C86" s="14" t="s">
        <v>44</v>
      </c>
      <c r="D86" s="15">
        <v>264879</v>
      </c>
      <c r="E86" s="18">
        <v>44768.474374999998</v>
      </c>
      <c r="F86" s="16">
        <v>3683528</v>
      </c>
      <c r="G86" s="16">
        <v>3683528</v>
      </c>
      <c r="H86" s="14" t="s">
        <v>229</v>
      </c>
    </row>
    <row r="87" spans="1:8" x14ac:dyDescent="0.25">
      <c r="A87" s="14">
        <v>805026250</v>
      </c>
      <c r="B87" s="14" t="s">
        <v>43</v>
      </c>
      <c r="C87" s="14" t="s">
        <v>44</v>
      </c>
      <c r="D87" s="15">
        <v>264893</v>
      </c>
      <c r="E87" s="18">
        <v>44768.610046296293</v>
      </c>
      <c r="F87" s="16">
        <v>9320000</v>
      </c>
      <c r="G87" s="16">
        <v>9320000</v>
      </c>
      <c r="H87" s="14" t="s">
        <v>229</v>
      </c>
    </row>
    <row r="88" spans="1:8" x14ac:dyDescent="0.25">
      <c r="A88" s="14">
        <v>805026250</v>
      </c>
      <c r="B88" s="14" t="s">
        <v>43</v>
      </c>
      <c r="C88" s="14" t="s">
        <v>44</v>
      </c>
      <c r="D88" s="15">
        <v>265140</v>
      </c>
      <c r="E88" s="18">
        <v>44772.407442129632</v>
      </c>
      <c r="F88" s="16">
        <v>4660000</v>
      </c>
      <c r="G88" s="16">
        <v>4660000</v>
      </c>
      <c r="H88" s="14" t="s">
        <v>230</v>
      </c>
    </row>
    <row r="89" spans="1:8" x14ac:dyDescent="0.25">
      <c r="A89" s="14">
        <v>805026250</v>
      </c>
      <c r="B89" s="14" t="s">
        <v>43</v>
      </c>
      <c r="C89" s="14" t="s">
        <v>44</v>
      </c>
      <c r="D89" s="15">
        <v>265199</v>
      </c>
      <c r="E89" s="18">
        <v>44772.609710648147</v>
      </c>
      <c r="F89" s="16">
        <v>985604</v>
      </c>
      <c r="G89" s="16">
        <v>985604</v>
      </c>
      <c r="H89" s="14" t="s">
        <v>229</v>
      </c>
    </row>
    <row r="90" spans="1:8" x14ac:dyDescent="0.25">
      <c r="A90" s="60" t="s">
        <v>231</v>
      </c>
      <c r="B90" s="60"/>
      <c r="C90" s="60"/>
      <c r="D90" s="60"/>
      <c r="E90" s="60"/>
      <c r="F90" s="12">
        <f>SUM(F2:F89)</f>
        <v>357939838</v>
      </c>
      <c r="G90" s="12">
        <f>SUM(G2:G89)</f>
        <v>231357304</v>
      </c>
      <c r="H90" s="11"/>
    </row>
  </sheetData>
  <mergeCells count="1">
    <mergeCell ref="A90:E90"/>
  </mergeCells>
  <conditionalFormatting sqref="D1">
    <cfRule type="duplicateValues" dxfId="1" priority="2"/>
  </conditionalFormatting>
  <conditionalFormatting sqref="D1:D89">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4"/>
  <sheetViews>
    <sheetView topLeftCell="A2" workbookViewId="0">
      <selection activeCell="C14" sqref="C14"/>
    </sheetView>
  </sheetViews>
  <sheetFormatPr baseColWidth="10" defaultRowHeight="15" x14ac:dyDescent="0.25"/>
  <cols>
    <col min="2" max="2" width="47.28515625" bestFit="1" customWidth="1"/>
    <col min="3" max="3" width="7.42578125" bestFit="1" customWidth="1"/>
    <col min="5" max="5" width="20.140625" bestFit="1" customWidth="1"/>
    <col min="6" max="6" width="7.7109375" customWidth="1"/>
    <col min="7" max="7" width="11.42578125" customWidth="1"/>
    <col min="9" max="10" width="15.140625" bestFit="1" customWidth="1"/>
    <col min="12" max="12" width="47" bestFit="1" customWidth="1"/>
    <col min="13" max="13" width="12.7109375" bestFit="1" customWidth="1"/>
    <col min="14" max="14" width="12" style="61" bestFit="1" customWidth="1"/>
    <col min="15" max="15" width="14.7109375" customWidth="1"/>
    <col min="16" max="16" width="14" style="61" bestFit="1" customWidth="1"/>
    <col min="19" max="19" width="13.140625" bestFit="1" customWidth="1"/>
    <col min="20" max="20" width="12" bestFit="1" customWidth="1"/>
    <col min="21" max="21" width="16.7109375" customWidth="1"/>
    <col min="24" max="24" width="14.7109375" bestFit="1" customWidth="1"/>
    <col min="25" max="25" width="17.85546875" customWidth="1"/>
    <col min="26" max="26" width="14.28515625" bestFit="1" customWidth="1"/>
    <col min="27" max="27" width="11.85546875" bestFit="1" customWidth="1"/>
    <col min="29" max="29" width="14.140625" bestFit="1" customWidth="1"/>
  </cols>
  <sheetData>
    <row r="1" spans="1:43" x14ac:dyDescent="0.25">
      <c r="I1" s="10">
        <f>SUBTOTAL(9,I3:I90)</f>
        <v>357939838</v>
      </c>
      <c r="J1" s="10">
        <f>SUBTOTAL(9,J3:J90)</f>
        <v>231357304</v>
      </c>
    </row>
    <row r="2" spans="1:43" ht="105" x14ac:dyDescent="0.25">
      <c r="A2" s="1" t="s">
        <v>0</v>
      </c>
      <c r="B2" s="1" t="s">
        <v>1</v>
      </c>
      <c r="C2" s="1" t="s">
        <v>2</v>
      </c>
      <c r="D2" s="1" t="s">
        <v>3</v>
      </c>
      <c r="E2" s="2" t="s">
        <v>4</v>
      </c>
      <c r="F2" s="1" t="s">
        <v>5</v>
      </c>
      <c r="G2" s="1" t="s">
        <v>6</v>
      </c>
      <c r="H2" s="1" t="s">
        <v>7</v>
      </c>
      <c r="I2" s="3" t="s">
        <v>8</v>
      </c>
      <c r="J2" s="3" t="s">
        <v>9</v>
      </c>
      <c r="K2" s="1" t="s">
        <v>10</v>
      </c>
      <c r="L2" s="4" t="s">
        <v>11</v>
      </c>
      <c r="M2" s="4" t="s">
        <v>12</v>
      </c>
      <c r="N2" s="6" t="s">
        <v>13</v>
      </c>
      <c r="O2" s="4" t="s">
        <v>14</v>
      </c>
      <c r="P2" s="6" t="s">
        <v>15</v>
      </c>
      <c r="Q2" s="1" t="s">
        <v>16</v>
      </c>
      <c r="R2" s="3" t="s">
        <v>17</v>
      </c>
      <c r="S2" s="3" t="s">
        <v>18</v>
      </c>
      <c r="T2" s="3" t="s">
        <v>19</v>
      </c>
      <c r="U2" s="3" t="s">
        <v>20</v>
      </c>
      <c r="V2" s="5" t="s">
        <v>21</v>
      </c>
      <c r="W2" s="5" t="s">
        <v>22</v>
      </c>
      <c r="X2" s="5" t="s">
        <v>23</v>
      </c>
      <c r="Y2" s="5" t="s">
        <v>24</v>
      </c>
      <c r="Z2" s="3" t="s">
        <v>25</v>
      </c>
      <c r="AA2" s="3" t="s">
        <v>26</v>
      </c>
      <c r="AB2" s="6" t="s">
        <v>27</v>
      </c>
      <c r="AC2" s="6" t="s">
        <v>28</v>
      </c>
      <c r="AD2" s="4" t="s">
        <v>29</v>
      </c>
      <c r="AE2" s="4" t="s">
        <v>30</v>
      </c>
      <c r="AF2" s="6" t="s">
        <v>31</v>
      </c>
      <c r="AG2" s="1" t="s">
        <v>32</v>
      </c>
      <c r="AH2" s="1" t="s">
        <v>33</v>
      </c>
      <c r="AI2" s="1" t="s">
        <v>34</v>
      </c>
      <c r="AJ2" s="1" t="s">
        <v>35</v>
      </c>
      <c r="AK2" s="1" t="s">
        <v>36</v>
      </c>
      <c r="AL2" s="1" t="s">
        <v>37</v>
      </c>
      <c r="AM2" s="1" t="s">
        <v>38</v>
      </c>
      <c r="AN2" s="1" t="s">
        <v>39</v>
      </c>
      <c r="AO2" s="3" t="s">
        <v>40</v>
      </c>
      <c r="AP2" s="3" t="s">
        <v>41</v>
      </c>
      <c r="AQ2" s="1" t="s">
        <v>42</v>
      </c>
    </row>
    <row r="3" spans="1:43" x14ac:dyDescent="0.25">
      <c r="A3" s="7">
        <v>805026250</v>
      </c>
      <c r="B3" s="7" t="s">
        <v>43</v>
      </c>
      <c r="C3" s="7" t="s">
        <v>44</v>
      </c>
      <c r="D3" s="7">
        <v>263646</v>
      </c>
      <c r="E3" s="7" t="s">
        <v>69</v>
      </c>
      <c r="F3" s="7" t="s">
        <v>45</v>
      </c>
      <c r="G3" s="7" t="s">
        <v>45</v>
      </c>
      <c r="H3" s="8">
        <v>44734</v>
      </c>
      <c r="I3" s="9">
        <v>3670490</v>
      </c>
      <c r="J3" s="9">
        <v>3670490</v>
      </c>
      <c r="K3" s="7" t="s">
        <v>46</v>
      </c>
      <c r="L3" s="7" t="s">
        <v>282</v>
      </c>
      <c r="M3" s="7"/>
      <c r="N3" s="9">
        <v>0</v>
      </c>
      <c r="O3" s="7"/>
      <c r="P3" s="9">
        <v>0</v>
      </c>
      <c r="Q3" s="7" t="s">
        <v>47</v>
      </c>
      <c r="R3" s="9">
        <v>0</v>
      </c>
      <c r="S3" s="9">
        <v>0</v>
      </c>
      <c r="T3" s="9">
        <v>0</v>
      </c>
      <c r="U3" s="9">
        <v>0</v>
      </c>
      <c r="V3" s="9">
        <v>0</v>
      </c>
      <c r="W3" s="7"/>
      <c r="X3" s="9">
        <v>0</v>
      </c>
      <c r="Y3" s="7"/>
      <c r="Z3" s="9">
        <v>0</v>
      </c>
      <c r="AA3" s="9">
        <v>0</v>
      </c>
      <c r="AB3" s="9">
        <v>0</v>
      </c>
      <c r="AC3" s="9">
        <v>0</v>
      </c>
      <c r="AD3" s="7"/>
      <c r="AE3" s="7"/>
      <c r="AF3" s="9">
        <v>0</v>
      </c>
      <c r="AG3" s="8">
        <v>44734</v>
      </c>
      <c r="AH3" s="7"/>
      <c r="AI3" s="7"/>
      <c r="AJ3" s="7"/>
      <c r="AK3" s="7" t="s">
        <v>48</v>
      </c>
      <c r="AL3" s="7"/>
      <c r="AM3" s="7"/>
      <c r="AN3" s="7"/>
      <c r="AO3" s="9">
        <v>0</v>
      </c>
      <c r="AP3" s="9">
        <v>0</v>
      </c>
      <c r="AQ3" s="7"/>
    </row>
    <row r="4" spans="1:43" x14ac:dyDescent="0.25">
      <c r="A4" s="7">
        <v>805026250</v>
      </c>
      <c r="B4" s="7" t="s">
        <v>43</v>
      </c>
      <c r="C4" s="7" t="s">
        <v>44</v>
      </c>
      <c r="D4" s="7">
        <v>264893</v>
      </c>
      <c r="E4" s="7" t="s">
        <v>70</v>
      </c>
      <c r="F4" s="7" t="s">
        <v>44</v>
      </c>
      <c r="G4" s="7">
        <v>264893</v>
      </c>
      <c r="H4" s="8">
        <v>44768</v>
      </c>
      <c r="I4" s="9">
        <v>9320000</v>
      </c>
      <c r="J4" s="9">
        <v>9320000</v>
      </c>
      <c r="K4" s="7" t="s">
        <v>49</v>
      </c>
      <c r="L4" s="7" t="s">
        <v>281</v>
      </c>
      <c r="M4" s="7"/>
      <c r="N4" s="9">
        <v>0</v>
      </c>
      <c r="O4" s="7"/>
      <c r="P4" s="9">
        <v>9133600</v>
      </c>
      <c r="Q4" s="7" t="s">
        <v>50</v>
      </c>
      <c r="R4" s="9">
        <v>9320000</v>
      </c>
      <c r="S4" s="9">
        <v>0</v>
      </c>
      <c r="T4" s="9">
        <v>0</v>
      </c>
      <c r="U4" s="9">
        <v>0</v>
      </c>
      <c r="V4" s="9">
        <v>0</v>
      </c>
      <c r="W4" s="7"/>
      <c r="X4" s="9">
        <v>0</v>
      </c>
      <c r="Y4" s="7"/>
      <c r="Z4" s="9">
        <v>9320000</v>
      </c>
      <c r="AA4" s="9">
        <v>0</v>
      </c>
      <c r="AB4" s="9">
        <v>0</v>
      </c>
      <c r="AC4" s="9">
        <v>0</v>
      </c>
      <c r="AD4" s="7"/>
      <c r="AE4" s="7"/>
      <c r="AF4" s="9">
        <v>0</v>
      </c>
      <c r="AG4" s="8">
        <v>44768</v>
      </c>
      <c r="AH4" s="7"/>
      <c r="AI4" s="7">
        <v>2</v>
      </c>
      <c r="AJ4" s="7"/>
      <c r="AK4" s="7" t="s">
        <v>48</v>
      </c>
      <c r="AL4" s="7">
        <v>1</v>
      </c>
      <c r="AM4" s="7">
        <v>20220830</v>
      </c>
      <c r="AN4" s="7">
        <v>20220812</v>
      </c>
      <c r="AO4" s="9">
        <v>9320000</v>
      </c>
      <c r="AP4" s="9">
        <v>0</v>
      </c>
      <c r="AQ4" s="7"/>
    </row>
    <row r="5" spans="1:43" x14ac:dyDescent="0.25">
      <c r="A5" s="7">
        <v>805026250</v>
      </c>
      <c r="B5" s="7" t="s">
        <v>43</v>
      </c>
      <c r="C5" s="7" t="s">
        <v>44</v>
      </c>
      <c r="D5" s="7">
        <v>265140</v>
      </c>
      <c r="E5" s="7" t="s">
        <v>71</v>
      </c>
      <c r="F5" s="7" t="s">
        <v>44</v>
      </c>
      <c r="G5" s="7">
        <v>265140</v>
      </c>
      <c r="H5" s="8">
        <v>44772</v>
      </c>
      <c r="I5" s="9">
        <v>4660000</v>
      </c>
      <c r="J5" s="9">
        <v>4660000</v>
      </c>
      <c r="K5" s="7" t="s">
        <v>49</v>
      </c>
      <c r="L5" s="7" t="s">
        <v>281</v>
      </c>
      <c r="M5" s="7"/>
      <c r="N5" s="9">
        <v>0</v>
      </c>
      <c r="O5" s="7"/>
      <c r="P5" s="9">
        <v>4566800</v>
      </c>
      <c r="Q5" s="7" t="s">
        <v>50</v>
      </c>
      <c r="R5" s="9">
        <v>4660000</v>
      </c>
      <c r="S5" s="9">
        <v>0</v>
      </c>
      <c r="T5" s="9">
        <v>0</v>
      </c>
      <c r="U5" s="9">
        <v>0</v>
      </c>
      <c r="V5" s="9">
        <v>0</v>
      </c>
      <c r="W5" s="7"/>
      <c r="X5" s="9">
        <v>0</v>
      </c>
      <c r="Y5" s="7"/>
      <c r="Z5" s="9">
        <v>4660000</v>
      </c>
      <c r="AA5" s="9">
        <v>0</v>
      </c>
      <c r="AB5" s="9">
        <v>0</v>
      </c>
      <c r="AC5" s="9">
        <v>0</v>
      </c>
      <c r="AD5" s="7"/>
      <c r="AE5" s="7"/>
      <c r="AF5" s="9">
        <v>0</v>
      </c>
      <c r="AG5" s="8">
        <v>44772</v>
      </c>
      <c r="AH5" s="7"/>
      <c r="AI5" s="7">
        <v>2</v>
      </c>
      <c r="AJ5" s="7"/>
      <c r="AK5" s="7" t="s">
        <v>48</v>
      </c>
      <c r="AL5" s="7">
        <v>1</v>
      </c>
      <c r="AM5" s="7">
        <v>20220830</v>
      </c>
      <c r="AN5" s="7">
        <v>20220804</v>
      </c>
      <c r="AO5" s="9">
        <v>4660000</v>
      </c>
      <c r="AP5" s="9">
        <v>0</v>
      </c>
      <c r="AQ5" s="7"/>
    </row>
    <row r="6" spans="1:43" x14ac:dyDescent="0.25">
      <c r="A6" s="7">
        <v>805026250</v>
      </c>
      <c r="B6" s="7" t="s">
        <v>43</v>
      </c>
      <c r="C6" s="7" t="s">
        <v>44</v>
      </c>
      <c r="D6" s="7">
        <v>262687</v>
      </c>
      <c r="E6" s="7" t="s">
        <v>72</v>
      </c>
      <c r="F6" s="7" t="s">
        <v>44</v>
      </c>
      <c r="G6" s="7">
        <v>262687</v>
      </c>
      <c r="H6" s="8">
        <v>44709</v>
      </c>
      <c r="I6" s="9">
        <v>188758</v>
      </c>
      <c r="J6" s="9">
        <v>188758</v>
      </c>
      <c r="K6" s="7" t="s">
        <v>49</v>
      </c>
      <c r="L6" s="7" t="s">
        <v>281</v>
      </c>
      <c r="M6" s="7"/>
      <c r="N6" s="9">
        <v>0</v>
      </c>
      <c r="O6" s="7"/>
      <c r="P6" s="9">
        <v>31419</v>
      </c>
      <c r="Q6" s="7" t="s">
        <v>50</v>
      </c>
      <c r="R6" s="9">
        <v>188758</v>
      </c>
      <c r="S6" s="9">
        <v>0</v>
      </c>
      <c r="T6" s="9">
        <v>0</v>
      </c>
      <c r="U6" s="9">
        <v>0</v>
      </c>
      <c r="V6" s="9">
        <v>0</v>
      </c>
      <c r="W6" s="7"/>
      <c r="X6" s="9">
        <v>0</v>
      </c>
      <c r="Y6" s="7"/>
      <c r="Z6" s="9">
        <v>188758</v>
      </c>
      <c r="AA6" s="9">
        <v>0</v>
      </c>
      <c r="AB6" s="9">
        <v>0</v>
      </c>
      <c r="AC6" s="9">
        <v>0</v>
      </c>
      <c r="AD6" s="7"/>
      <c r="AE6" s="7"/>
      <c r="AF6" s="9">
        <v>0</v>
      </c>
      <c r="AG6" s="8">
        <v>44709</v>
      </c>
      <c r="AH6" s="7"/>
      <c r="AI6" s="7">
        <v>2</v>
      </c>
      <c r="AJ6" s="7"/>
      <c r="AK6" s="7" t="s">
        <v>48</v>
      </c>
      <c r="AL6" s="7">
        <v>1</v>
      </c>
      <c r="AM6" s="7">
        <v>20220630</v>
      </c>
      <c r="AN6" s="7">
        <v>20220621</v>
      </c>
      <c r="AO6" s="9">
        <v>188758</v>
      </c>
      <c r="AP6" s="9">
        <v>0</v>
      </c>
      <c r="AQ6" s="7"/>
    </row>
    <row r="7" spans="1:43" x14ac:dyDescent="0.25">
      <c r="A7" s="7">
        <v>805026250</v>
      </c>
      <c r="B7" s="7" t="s">
        <v>43</v>
      </c>
      <c r="C7" s="7" t="s">
        <v>44</v>
      </c>
      <c r="D7" s="7">
        <v>262692</v>
      </c>
      <c r="E7" s="7" t="s">
        <v>73</v>
      </c>
      <c r="F7" s="7" t="s">
        <v>44</v>
      </c>
      <c r="G7" s="7">
        <v>262692</v>
      </c>
      <c r="H7" s="8">
        <v>44709</v>
      </c>
      <c r="I7" s="9">
        <v>1176032</v>
      </c>
      <c r="J7" s="9">
        <v>1176032</v>
      </c>
      <c r="K7" s="7" t="s">
        <v>49</v>
      </c>
      <c r="L7" s="7" t="s">
        <v>279</v>
      </c>
      <c r="M7" s="7"/>
      <c r="N7" s="9">
        <v>0</v>
      </c>
      <c r="O7" s="7"/>
      <c r="P7" s="9">
        <v>0</v>
      </c>
      <c r="Q7" s="7" t="s">
        <v>50</v>
      </c>
      <c r="R7" s="9">
        <v>1176032</v>
      </c>
      <c r="S7" s="9">
        <v>0</v>
      </c>
      <c r="T7" s="9">
        <v>0</v>
      </c>
      <c r="U7" s="9">
        <v>0</v>
      </c>
      <c r="V7" s="9">
        <v>0</v>
      </c>
      <c r="W7" s="7"/>
      <c r="X7" s="9">
        <v>0</v>
      </c>
      <c r="Y7" s="7"/>
      <c r="Z7" s="9">
        <v>1176032</v>
      </c>
      <c r="AA7" s="9">
        <v>0</v>
      </c>
      <c r="AB7" s="9">
        <v>1152511</v>
      </c>
      <c r="AC7" s="9">
        <v>0</v>
      </c>
      <c r="AD7" s="7">
        <v>2201276903</v>
      </c>
      <c r="AE7" s="7" t="s">
        <v>269</v>
      </c>
      <c r="AF7" s="9">
        <v>0</v>
      </c>
      <c r="AG7" s="8">
        <v>44709</v>
      </c>
      <c r="AH7" s="7"/>
      <c r="AI7" s="7">
        <v>2</v>
      </c>
      <c r="AJ7" s="7"/>
      <c r="AK7" s="7" t="s">
        <v>48</v>
      </c>
      <c r="AL7" s="7">
        <v>1</v>
      </c>
      <c r="AM7" s="7">
        <v>20220630</v>
      </c>
      <c r="AN7" s="7">
        <v>20220622</v>
      </c>
      <c r="AO7" s="9">
        <v>1176032</v>
      </c>
      <c r="AP7" s="9">
        <v>0</v>
      </c>
      <c r="AQ7" s="7"/>
    </row>
    <row r="8" spans="1:43" x14ac:dyDescent="0.25">
      <c r="A8" s="7">
        <v>805026250</v>
      </c>
      <c r="B8" s="7" t="s">
        <v>43</v>
      </c>
      <c r="C8" s="7" t="s">
        <v>44</v>
      </c>
      <c r="D8" s="7">
        <v>263376</v>
      </c>
      <c r="E8" s="7" t="s">
        <v>74</v>
      </c>
      <c r="F8" s="7" t="s">
        <v>44</v>
      </c>
      <c r="G8" s="7">
        <v>263376</v>
      </c>
      <c r="H8" s="8">
        <v>44728</v>
      </c>
      <c r="I8" s="9">
        <v>13290000</v>
      </c>
      <c r="J8" s="9">
        <v>13290000</v>
      </c>
      <c r="K8" s="7" t="s">
        <v>49</v>
      </c>
      <c r="L8" s="7" t="s">
        <v>281</v>
      </c>
      <c r="M8" s="7"/>
      <c r="N8" s="9">
        <v>0</v>
      </c>
      <c r="O8" s="7"/>
      <c r="P8" s="9">
        <v>13024200</v>
      </c>
      <c r="Q8" s="7" t="s">
        <v>50</v>
      </c>
      <c r="R8" s="9">
        <v>13290000</v>
      </c>
      <c r="S8" s="9">
        <v>0</v>
      </c>
      <c r="T8" s="9">
        <v>0</v>
      </c>
      <c r="U8" s="9">
        <v>0</v>
      </c>
      <c r="V8" s="9">
        <v>0</v>
      </c>
      <c r="W8" s="7"/>
      <c r="X8" s="9">
        <v>0</v>
      </c>
      <c r="Y8" s="7"/>
      <c r="Z8" s="9">
        <v>13290000</v>
      </c>
      <c r="AA8" s="9">
        <v>0</v>
      </c>
      <c r="AB8" s="9">
        <v>0</v>
      </c>
      <c r="AC8" s="9">
        <v>0</v>
      </c>
      <c r="AD8" s="7"/>
      <c r="AE8" s="7"/>
      <c r="AF8" s="9">
        <v>0</v>
      </c>
      <c r="AG8" s="8">
        <v>44728</v>
      </c>
      <c r="AH8" s="7"/>
      <c r="AI8" s="7">
        <v>2</v>
      </c>
      <c r="AJ8" s="7"/>
      <c r="AK8" s="7" t="s">
        <v>48</v>
      </c>
      <c r="AL8" s="7">
        <v>1</v>
      </c>
      <c r="AM8" s="7">
        <v>20220830</v>
      </c>
      <c r="AN8" s="7">
        <v>20220802</v>
      </c>
      <c r="AO8" s="9">
        <v>13290000</v>
      </c>
      <c r="AP8" s="9">
        <v>0</v>
      </c>
      <c r="AQ8" s="7"/>
    </row>
    <row r="9" spans="1:43" x14ac:dyDescent="0.25">
      <c r="A9" s="7">
        <v>805026250</v>
      </c>
      <c r="B9" s="7" t="s">
        <v>43</v>
      </c>
      <c r="C9" s="7" t="s">
        <v>44</v>
      </c>
      <c r="D9" s="7">
        <v>263426</v>
      </c>
      <c r="E9" s="7" t="s">
        <v>75</v>
      </c>
      <c r="F9" s="7" t="s">
        <v>44</v>
      </c>
      <c r="G9" s="7">
        <v>263426</v>
      </c>
      <c r="H9" s="8">
        <v>44728</v>
      </c>
      <c r="I9" s="9">
        <v>6602721</v>
      </c>
      <c r="J9" s="9">
        <v>6602721</v>
      </c>
      <c r="K9" s="7" t="s">
        <v>49</v>
      </c>
      <c r="L9" s="7" t="s">
        <v>281</v>
      </c>
      <c r="M9" s="7"/>
      <c r="N9" s="9">
        <v>0</v>
      </c>
      <c r="O9" s="7"/>
      <c r="P9" s="9">
        <v>6470667</v>
      </c>
      <c r="Q9" s="7" t="s">
        <v>50</v>
      </c>
      <c r="R9" s="9">
        <v>6602721</v>
      </c>
      <c r="S9" s="9">
        <v>0</v>
      </c>
      <c r="T9" s="9">
        <v>0</v>
      </c>
      <c r="U9" s="9">
        <v>0</v>
      </c>
      <c r="V9" s="9">
        <v>0</v>
      </c>
      <c r="W9" s="7"/>
      <c r="X9" s="9">
        <v>0</v>
      </c>
      <c r="Y9" s="7"/>
      <c r="Z9" s="9">
        <v>6602721</v>
      </c>
      <c r="AA9" s="9">
        <v>0</v>
      </c>
      <c r="AB9" s="9">
        <v>0</v>
      </c>
      <c r="AC9" s="9">
        <v>0</v>
      </c>
      <c r="AD9" s="7"/>
      <c r="AE9" s="7"/>
      <c r="AF9" s="9">
        <v>0</v>
      </c>
      <c r="AG9" s="8">
        <v>44728</v>
      </c>
      <c r="AH9" s="7"/>
      <c r="AI9" s="7">
        <v>2</v>
      </c>
      <c r="AJ9" s="7"/>
      <c r="AK9" s="7" t="s">
        <v>48</v>
      </c>
      <c r="AL9" s="7">
        <v>1</v>
      </c>
      <c r="AM9" s="7">
        <v>20220830</v>
      </c>
      <c r="AN9" s="7">
        <v>20220804</v>
      </c>
      <c r="AO9" s="9">
        <v>6602721</v>
      </c>
      <c r="AP9" s="9">
        <v>0</v>
      </c>
      <c r="AQ9" s="7"/>
    </row>
    <row r="10" spans="1:43" x14ac:dyDescent="0.25">
      <c r="A10" s="7">
        <v>805026250</v>
      </c>
      <c r="B10" s="7" t="s">
        <v>43</v>
      </c>
      <c r="C10" s="7" t="s">
        <v>44</v>
      </c>
      <c r="D10" s="7">
        <v>263968</v>
      </c>
      <c r="E10" s="7" t="s">
        <v>76</v>
      </c>
      <c r="F10" s="7" t="s">
        <v>44</v>
      </c>
      <c r="G10" s="7">
        <v>263968</v>
      </c>
      <c r="H10" s="8">
        <v>44742</v>
      </c>
      <c r="I10" s="9">
        <v>98160</v>
      </c>
      <c r="J10" s="9">
        <v>98160</v>
      </c>
      <c r="K10" s="7" t="s">
        <v>49</v>
      </c>
      <c r="L10" s="7" t="s">
        <v>281</v>
      </c>
      <c r="M10" s="7"/>
      <c r="N10" s="9">
        <v>0</v>
      </c>
      <c r="O10" s="7"/>
      <c r="P10" s="9">
        <v>96197</v>
      </c>
      <c r="Q10" s="7" t="s">
        <v>50</v>
      </c>
      <c r="R10" s="9">
        <v>98160</v>
      </c>
      <c r="S10" s="9">
        <v>0</v>
      </c>
      <c r="T10" s="9">
        <v>0</v>
      </c>
      <c r="U10" s="9">
        <v>0</v>
      </c>
      <c r="V10" s="9">
        <v>0</v>
      </c>
      <c r="W10" s="7"/>
      <c r="X10" s="9">
        <v>0</v>
      </c>
      <c r="Y10" s="7"/>
      <c r="Z10" s="9">
        <v>98160</v>
      </c>
      <c r="AA10" s="9">
        <v>0</v>
      </c>
      <c r="AB10" s="9">
        <v>0</v>
      </c>
      <c r="AC10" s="9">
        <v>0</v>
      </c>
      <c r="AD10" s="7"/>
      <c r="AE10" s="7"/>
      <c r="AF10" s="9">
        <v>0</v>
      </c>
      <c r="AG10" s="8">
        <v>44742</v>
      </c>
      <c r="AH10" s="7"/>
      <c r="AI10" s="7">
        <v>2</v>
      </c>
      <c r="AJ10" s="7"/>
      <c r="AK10" s="7" t="s">
        <v>48</v>
      </c>
      <c r="AL10" s="7">
        <v>1</v>
      </c>
      <c r="AM10" s="7">
        <v>20220830</v>
      </c>
      <c r="AN10" s="7">
        <v>20220817</v>
      </c>
      <c r="AO10" s="9">
        <v>98160</v>
      </c>
      <c r="AP10" s="9">
        <v>0</v>
      </c>
      <c r="AQ10" s="7"/>
    </row>
    <row r="11" spans="1:43" x14ac:dyDescent="0.25">
      <c r="A11" s="7">
        <v>805026250</v>
      </c>
      <c r="B11" s="7" t="s">
        <v>43</v>
      </c>
      <c r="C11" s="7" t="s">
        <v>44</v>
      </c>
      <c r="D11" s="7">
        <v>260787</v>
      </c>
      <c r="E11" s="7" t="s">
        <v>77</v>
      </c>
      <c r="F11" s="7" t="s">
        <v>44</v>
      </c>
      <c r="G11" s="7">
        <v>260787</v>
      </c>
      <c r="H11" s="8">
        <v>44664</v>
      </c>
      <c r="I11" s="9">
        <v>218450</v>
      </c>
      <c r="J11" s="9">
        <v>218450</v>
      </c>
      <c r="K11" s="7" t="s">
        <v>49</v>
      </c>
      <c r="L11" s="7" t="s">
        <v>281</v>
      </c>
      <c r="M11" s="7"/>
      <c r="N11" s="9">
        <v>0</v>
      </c>
      <c r="O11" s="7"/>
      <c r="P11" s="9">
        <v>213599</v>
      </c>
      <c r="Q11" s="7" t="s">
        <v>50</v>
      </c>
      <c r="R11" s="9">
        <v>218450</v>
      </c>
      <c r="S11" s="9">
        <v>0</v>
      </c>
      <c r="T11" s="9">
        <v>0</v>
      </c>
      <c r="U11" s="9">
        <v>0</v>
      </c>
      <c r="V11" s="9">
        <v>0</v>
      </c>
      <c r="W11" s="7"/>
      <c r="X11" s="9">
        <v>0</v>
      </c>
      <c r="Y11" s="7"/>
      <c r="Z11" s="9">
        <v>218450</v>
      </c>
      <c r="AA11" s="9">
        <v>0</v>
      </c>
      <c r="AB11" s="9">
        <v>0</v>
      </c>
      <c r="AC11" s="9">
        <v>0</v>
      </c>
      <c r="AD11" s="7"/>
      <c r="AE11" s="7"/>
      <c r="AF11" s="9">
        <v>0</v>
      </c>
      <c r="AG11" s="8">
        <v>44664</v>
      </c>
      <c r="AH11" s="7"/>
      <c r="AI11" s="7">
        <v>2</v>
      </c>
      <c r="AJ11" s="7"/>
      <c r="AK11" s="7" t="s">
        <v>48</v>
      </c>
      <c r="AL11" s="7">
        <v>1</v>
      </c>
      <c r="AM11" s="7">
        <v>20220530</v>
      </c>
      <c r="AN11" s="7">
        <v>20220509</v>
      </c>
      <c r="AO11" s="9">
        <v>218450</v>
      </c>
      <c r="AP11" s="9">
        <v>0</v>
      </c>
      <c r="AQ11" s="7"/>
    </row>
    <row r="12" spans="1:43" x14ac:dyDescent="0.25">
      <c r="A12" s="7">
        <v>805026250</v>
      </c>
      <c r="B12" s="7" t="s">
        <v>43</v>
      </c>
      <c r="C12" s="7" t="s">
        <v>44</v>
      </c>
      <c r="D12" s="7">
        <v>260788</v>
      </c>
      <c r="E12" s="7" t="s">
        <v>78</v>
      </c>
      <c r="F12" s="7" t="s">
        <v>44</v>
      </c>
      <c r="G12" s="7">
        <v>260788</v>
      </c>
      <c r="H12" s="8">
        <v>44664</v>
      </c>
      <c r="I12" s="9">
        <v>1101231</v>
      </c>
      <c r="J12" s="9">
        <v>1101231</v>
      </c>
      <c r="K12" s="7" t="s">
        <v>49</v>
      </c>
      <c r="L12" s="7" t="s">
        <v>281</v>
      </c>
      <c r="M12" s="7"/>
      <c r="N12" s="9">
        <v>0</v>
      </c>
      <c r="O12" s="7"/>
      <c r="P12" s="9">
        <v>1079206</v>
      </c>
      <c r="Q12" s="7" t="s">
        <v>50</v>
      </c>
      <c r="R12" s="9">
        <v>1101231</v>
      </c>
      <c r="S12" s="9">
        <v>0</v>
      </c>
      <c r="T12" s="9">
        <v>0</v>
      </c>
      <c r="U12" s="9">
        <v>0</v>
      </c>
      <c r="V12" s="9">
        <v>0</v>
      </c>
      <c r="W12" s="7"/>
      <c r="X12" s="9">
        <v>0</v>
      </c>
      <c r="Y12" s="7"/>
      <c r="Z12" s="9">
        <v>1101231</v>
      </c>
      <c r="AA12" s="9">
        <v>0</v>
      </c>
      <c r="AB12" s="9">
        <v>0</v>
      </c>
      <c r="AC12" s="9">
        <v>0</v>
      </c>
      <c r="AD12" s="7"/>
      <c r="AE12" s="7"/>
      <c r="AF12" s="9">
        <v>0</v>
      </c>
      <c r="AG12" s="8">
        <v>44664</v>
      </c>
      <c r="AH12" s="7"/>
      <c r="AI12" s="7">
        <v>2</v>
      </c>
      <c r="AJ12" s="7"/>
      <c r="AK12" s="7" t="s">
        <v>48</v>
      </c>
      <c r="AL12" s="7">
        <v>1</v>
      </c>
      <c r="AM12" s="7">
        <v>20220530</v>
      </c>
      <c r="AN12" s="7">
        <v>20220509</v>
      </c>
      <c r="AO12" s="9">
        <v>1101231</v>
      </c>
      <c r="AP12" s="9">
        <v>0</v>
      </c>
      <c r="AQ12" s="7"/>
    </row>
    <row r="13" spans="1:43" x14ac:dyDescent="0.25">
      <c r="A13" s="7">
        <v>805026250</v>
      </c>
      <c r="B13" s="7" t="s">
        <v>43</v>
      </c>
      <c r="C13" s="7" t="s">
        <v>44</v>
      </c>
      <c r="D13" s="7">
        <v>260789</v>
      </c>
      <c r="E13" s="7" t="s">
        <v>79</v>
      </c>
      <c r="F13" s="7" t="s">
        <v>44</v>
      </c>
      <c r="G13" s="7">
        <v>260789</v>
      </c>
      <c r="H13" s="8">
        <v>44664</v>
      </c>
      <c r="I13" s="9">
        <v>1890000</v>
      </c>
      <c r="J13" s="9">
        <v>1890000</v>
      </c>
      <c r="K13" s="7" t="s">
        <v>49</v>
      </c>
      <c r="L13" s="7" t="s">
        <v>279</v>
      </c>
      <c r="M13" s="7"/>
      <c r="N13" s="9">
        <v>0</v>
      </c>
      <c r="O13" s="7"/>
      <c r="P13" s="9">
        <v>0</v>
      </c>
      <c r="Q13" s="7" t="s">
        <v>50</v>
      </c>
      <c r="R13" s="9">
        <v>1890000</v>
      </c>
      <c r="S13" s="9">
        <v>0</v>
      </c>
      <c r="T13" s="9">
        <v>0</v>
      </c>
      <c r="U13" s="9">
        <v>0</v>
      </c>
      <c r="V13" s="9">
        <v>0</v>
      </c>
      <c r="W13" s="7"/>
      <c r="X13" s="9">
        <v>0</v>
      </c>
      <c r="Y13" s="7"/>
      <c r="Z13" s="9">
        <v>1890000</v>
      </c>
      <c r="AA13" s="9">
        <v>0</v>
      </c>
      <c r="AB13" s="9">
        <v>1852200</v>
      </c>
      <c r="AC13" s="9">
        <v>0</v>
      </c>
      <c r="AD13" s="7">
        <v>2201276903</v>
      </c>
      <c r="AE13" s="7" t="s">
        <v>269</v>
      </c>
      <c r="AF13" s="9">
        <v>0</v>
      </c>
      <c r="AG13" s="8">
        <v>44664</v>
      </c>
      <c r="AH13" s="7"/>
      <c r="AI13" s="7">
        <v>2</v>
      </c>
      <c r="AJ13" s="7"/>
      <c r="AK13" s="7" t="s">
        <v>48</v>
      </c>
      <c r="AL13" s="7">
        <v>1</v>
      </c>
      <c r="AM13" s="7">
        <v>20220530</v>
      </c>
      <c r="AN13" s="7">
        <v>20220504</v>
      </c>
      <c r="AO13" s="9">
        <v>1890000</v>
      </c>
      <c r="AP13" s="9">
        <v>0</v>
      </c>
      <c r="AQ13" s="7"/>
    </row>
    <row r="14" spans="1:43" x14ac:dyDescent="0.25">
      <c r="A14" s="7">
        <v>805026250</v>
      </c>
      <c r="B14" s="7" t="s">
        <v>43</v>
      </c>
      <c r="C14" s="7" t="s">
        <v>44</v>
      </c>
      <c r="D14" s="7">
        <v>261046</v>
      </c>
      <c r="E14" s="7" t="s">
        <v>80</v>
      </c>
      <c r="F14" s="7" t="s">
        <v>44</v>
      </c>
      <c r="G14" s="7">
        <v>261046</v>
      </c>
      <c r="H14" s="8">
        <v>44674</v>
      </c>
      <c r="I14" s="9">
        <v>1131011</v>
      </c>
      <c r="J14" s="9">
        <v>1131011</v>
      </c>
      <c r="K14" s="7" t="s">
        <v>49</v>
      </c>
      <c r="L14" s="7" t="s">
        <v>281</v>
      </c>
      <c r="M14" s="7"/>
      <c r="N14" s="9">
        <v>0</v>
      </c>
      <c r="O14" s="7"/>
      <c r="P14" s="9">
        <v>1107403</v>
      </c>
      <c r="Q14" s="7" t="s">
        <v>50</v>
      </c>
      <c r="R14" s="9">
        <v>1131011</v>
      </c>
      <c r="S14" s="9">
        <v>0</v>
      </c>
      <c r="T14" s="9">
        <v>0</v>
      </c>
      <c r="U14" s="9">
        <v>0</v>
      </c>
      <c r="V14" s="9">
        <v>0</v>
      </c>
      <c r="W14" s="7"/>
      <c r="X14" s="9">
        <v>0</v>
      </c>
      <c r="Y14" s="7"/>
      <c r="Z14" s="9">
        <v>1131011</v>
      </c>
      <c r="AA14" s="9">
        <v>0</v>
      </c>
      <c r="AB14" s="9">
        <v>0</v>
      </c>
      <c r="AC14" s="9">
        <v>0</v>
      </c>
      <c r="AD14" s="7"/>
      <c r="AE14" s="7"/>
      <c r="AF14" s="9">
        <v>0</v>
      </c>
      <c r="AG14" s="8">
        <v>44674</v>
      </c>
      <c r="AH14" s="7"/>
      <c r="AI14" s="7">
        <v>2</v>
      </c>
      <c r="AJ14" s="7"/>
      <c r="AK14" s="7" t="s">
        <v>48</v>
      </c>
      <c r="AL14" s="7">
        <v>1</v>
      </c>
      <c r="AM14" s="7">
        <v>20220530</v>
      </c>
      <c r="AN14" s="7">
        <v>20220509</v>
      </c>
      <c r="AO14" s="9">
        <v>1131011</v>
      </c>
      <c r="AP14" s="9">
        <v>0</v>
      </c>
      <c r="AQ14" s="7"/>
    </row>
    <row r="15" spans="1:43" x14ac:dyDescent="0.25">
      <c r="A15" s="7">
        <v>805026250</v>
      </c>
      <c r="B15" s="7" t="s">
        <v>43</v>
      </c>
      <c r="C15" s="7" t="s">
        <v>44</v>
      </c>
      <c r="D15" s="7">
        <v>261047</v>
      </c>
      <c r="E15" s="7" t="s">
        <v>81</v>
      </c>
      <c r="F15" s="7" t="s">
        <v>44</v>
      </c>
      <c r="G15" s="7">
        <v>261047</v>
      </c>
      <c r="H15" s="8">
        <v>44674</v>
      </c>
      <c r="I15" s="9">
        <v>2242021</v>
      </c>
      <c r="J15" s="9">
        <v>2242021</v>
      </c>
      <c r="K15" s="7" t="s">
        <v>49</v>
      </c>
      <c r="L15" s="7" t="s">
        <v>281</v>
      </c>
      <c r="M15" s="7"/>
      <c r="N15" s="9">
        <v>0</v>
      </c>
      <c r="O15" s="7"/>
      <c r="P15" s="9">
        <v>301627</v>
      </c>
      <c r="Q15" s="7" t="s">
        <v>50</v>
      </c>
      <c r="R15" s="9">
        <v>2242021</v>
      </c>
      <c r="S15" s="9">
        <v>0</v>
      </c>
      <c r="T15" s="9">
        <v>0</v>
      </c>
      <c r="U15" s="9">
        <v>0</v>
      </c>
      <c r="V15" s="9">
        <v>0</v>
      </c>
      <c r="W15" s="7"/>
      <c r="X15" s="9">
        <v>0</v>
      </c>
      <c r="Y15" s="7"/>
      <c r="Z15" s="9">
        <v>2242021</v>
      </c>
      <c r="AA15" s="9">
        <v>0</v>
      </c>
      <c r="AB15" s="9">
        <v>0</v>
      </c>
      <c r="AC15" s="9">
        <v>0</v>
      </c>
      <c r="AD15" s="7"/>
      <c r="AE15" s="7"/>
      <c r="AF15" s="9">
        <v>0</v>
      </c>
      <c r="AG15" s="8">
        <v>44674</v>
      </c>
      <c r="AH15" s="7"/>
      <c r="AI15" s="7">
        <v>2</v>
      </c>
      <c r="AJ15" s="7"/>
      <c r="AK15" s="7" t="s">
        <v>48</v>
      </c>
      <c r="AL15" s="7">
        <v>2</v>
      </c>
      <c r="AM15" s="7">
        <v>20220903</v>
      </c>
      <c r="AN15" s="7">
        <v>20220809</v>
      </c>
      <c r="AO15" s="9">
        <v>2242021</v>
      </c>
      <c r="AP15" s="9">
        <v>0</v>
      </c>
      <c r="AQ15" s="7"/>
    </row>
    <row r="16" spans="1:43" x14ac:dyDescent="0.25">
      <c r="A16" s="7">
        <v>805026250</v>
      </c>
      <c r="B16" s="7" t="s">
        <v>43</v>
      </c>
      <c r="C16" s="7" t="s">
        <v>44</v>
      </c>
      <c r="D16" s="7">
        <v>261050</v>
      </c>
      <c r="E16" s="7" t="s">
        <v>82</v>
      </c>
      <c r="F16" s="7" t="s">
        <v>44</v>
      </c>
      <c r="G16" s="7">
        <v>261050</v>
      </c>
      <c r="H16" s="8">
        <v>44674</v>
      </c>
      <c r="I16" s="9">
        <v>58896</v>
      </c>
      <c r="J16" s="9">
        <v>58896</v>
      </c>
      <c r="K16" s="7" t="s">
        <v>49</v>
      </c>
      <c r="L16" s="7" t="s">
        <v>279</v>
      </c>
      <c r="M16" s="7"/>
      <c r="N16" s="9">
        <v>0</v>
      </c>
      <c r="O16" s="7"/>
      <c r="P16" s="9">
        <v>0</v>
      </c>
      <c r="Q16" s="7" t="s">
        <v>50</v>
      </c>
      <c r="R16" s="9">
        <v>58896</v>
      </c>
      <c r="S16" s="9">
        <v>0</v>
      </c>
      <c r="T16" s="9">
        <v>0</v>
      </c>
      <c r="U16" s="9">
        <v>0</v>
      </c>
      <c r="V16" s="9">
        <v>0</v>
      </c>
      <c r="W16" s="7"/>
      <c r="X16" s="9">
        <v>0</v>
      </c>
      <c r="Y16" s="7"/>
      <c r="Z16" s="9">
        <v>58896</v>
      </c>
      <c r="AA16" s="9">
        <v>0</v>
      </c>
      <c r="AB16" s="9">
        <v>57718</v>
      </c>
      <c r="AC16" s="9">
        <v>0</v>
      </c>
      <c r="AD16" s="7">
        <v>2201276903</v>
      </c>
      <c r="AE16" s="7" t="s">
        <v>269</v>
      </c>
      <c r="AF16" s="9">
        <v>0</v>
      </c>
      <c r="AG16" s="8">
        <v>44674</v>
      </c>
      <c r="AH16" s="7"/>
      <c r="AI16" s="7">
        <v>2</v>
      </c>
      <c r="AJ16" s="7"/>
      <c r="AK16" s="7" t="s">
        <v>48</v>
      </c>
      <c r="AL16" s="7">
        <v>1</v>
      </c>
      <c r="AM16" s="7">
        <v>20220530</v>
      </c>
      <c r="AN16" s="7">
        <v>20220509</v>
      </c>
      <c r="AO16" s="9">
        <v>58896</v>
      </c>
      <c r="AP16" s="9">
        <v>0</v>
      </c>
      <c r="AQ16" s="7"/>
    </row>
    <row r="17" spans="1:43" x14ac:dyDescent="0.25">
      <c r="A17" s="7">
        <v>805026250</v>
      </c>
      <c r="B17" s="7" t="s">
        <v>43</v>
      </c>
      <c r="C17" s="7" t="s">
        <v>44</v>
      </c>
      <c r="D17" s="7">
        <v>261408</v>
      </c>
      <c r="E17" s="7" t="s">
        <v>83</v>
      </c>
      <c r="F17" s="7" t="s">
        <v>44</v>
      </c>
      <c r="G17" s="7">
        <v>261408</v>
      </c>
      <c r="H17" s="8">
        <v>44681</v>
      </c>
      <c r="I17" s="9">
        <v>371900</v>
      </c>
      <c r="J17" s="9">
        <v>371900</v>
      </c>
      <c r="K17" s="7" t="s">
        <v>49</v>
      </c>
      <c r="L17" s="7" t="s">
        <v>281</v>
      </c>
      <c r="M17" s="7"/>
      <c r="N17" s="9">
        <v>0</v>
      </c>
      <c r="O17" s="7"/>
      <c r="P17" s="9">
        <v>360812</v>
      </c>
      <c r="Q17" s="7" t="s">
        <v>50</v>
      </c>
      <c r="R17" s="9">
        <v>371900</v>
      </c>
      <c r="S17" s="9">
        <v>0</v>
      </c>
      <c r="T17" s="9">
        <v>0</v>
      </c>
      <c r="U17" s="9">
        <v>0</v>
      </c>
      <c r="V17" s="9">
        <v>0</v>
      </c>
      <c r="W17" s="7"/>
      <c r="X17" s="9">
        <v>0</v>
      </c>
      <c r="Y17" s="7"/>
      <c r="Z17" s="9">
        <v>371900</v>
      </c>
      <c r="AA17" s="9">
        <v>0</v>
      </c>
      <c r="AB17" s="9">
        <v>0</v>
      </c>
      <c r="AC17" s="9">
        <v>0</v>
      </c>
      <c r="AD17" s="7"/>
      <c r="AE17" s="7"/>
      <c r="AF17" s="9">
        <v>0</v>
      </c>
      <c r="AG17" s="8">
        <v>44681</v>
      </c>
      <c r="AH17" s="7"/>
      <c r="AI17" s="7">
        <v>2</v>
      </c>
      <c r="AJ17" s="7"/>
      <c r="AK17" s="7" t="s">
        <v>48</v>
      </c>
      <c r="AL17" s="7">
        <v>1</v>
      </c>
      <c r="AM17" s="7">
        <v>20220530</v>
      </c>
      <c r="AN17" s="7">
        <v>20220509</v>
      </c>
      <c r="AO17" s="9">
        <v>371900</v>
      </c>
      <c r="AP17" s="9">
        <v>0</v>
      </c>
      <c r="AQ17" s="7"/>
    </row>
    <row r="18" spans="1:43" x14ac:dyDescent="0.25">
      <c r="A18" s="7">
        <v>805026250</v>
      </c>
      <c r="B18" s="7" t="s">
        <v>43</v>
      </c>
      <c r="C18" s="7" t="s">
        <v>44</v>
      </c>
      <c r="D18" s="7">
        <v>261411</v>
      </c>
      <c r="E18" s="7" t="s">
        <v>84</v>
      </c>
      <c r="F18" s="7" t="s">
        <v>44</v>
      </c>
      <c r="G18" s="7">
        <v>261411</v>
      </c>
      <c r="H18" s="8">
        <v>44681</v>
      </c>
      <c r="I18" s="9">
        <v>129213</v>
      </c>
      <c r="J18" s="9">
        <v>129213</v>
      </c>
      <c r="K18" s="7" t="s">
        <v>49</v>
      </c>
      <c r="L18" s="7" t="s">
        <v>281</v>
      </c>
      <c r="M18" s="7"/>
      <c r="N18" s="9">
        <v>0</v>
      </c>
      <c r="O18" s="7"/>
      <c r="P18" s="9">
        <v>126469</v>
      </c>
      <c r="Q18" s="7" t="s">
        <v>50</v>
      </c>
      <c r="R18" s="9">
        <v>129213</v>
      </c>
      <c r="S18" s="9">
        <v>0</v>
      </c>
      <c r="T18" s="9">
        <v>0</v>
      </c>
      <c r="U18" s="9">
        <v>0</v>
      </c>
      <c r="V18" s="9">
        <v>0</v>
      </c>
      <c r="W18" s="7"/>
      <c r="X18" s="9">
        <v>0</v>
      </c>
      <c r="Y18" s="7"/>
      <c r="Z18" s="9">
        <v>129213</v>
      </c>
      <c r="AA18" s="9">
        <v>0</v>
      </c>
      <c r="AB18" s="9">
        <v>0</v>
      </c>
      <c r="AC18" s="9">
        <v>0</v>
      </c>
      <c r="AD18" s="7"/>
      <c r="AE18" s="7"/>
      <c r="AF18" s="9">
        <v>0</v>
      </c>
      <c r="AG18" s="8">
        <v>44681</v>
      </c>
      <c r="AH18" s="7"/>
      <c r="AI18" s="7">
        <v>2</v>
      </c>
      <c r="AJ18" s="7"/>
      <c r="AK18" s="7" t="s">
        <v>48</v>
      </c>
      <c r="AL18" s="7">
        <v>1</v>
      </c>
      <c r="AM18" s="7">
        <v>20220530</v>
      </c>
      <c r="AN18" s="7">
        <v>20220509</v>
      </c>
      <c r="AO18" s="9">
        <v>129213</v>
      </c>
      <c r="AP18" s="9">
        <v>0</v>
      </c>
      <c r="AQ18" s="7"/>
    </row>
    <row r="19" spans="1:43" x14ac:dyDescent="0.25">
      <c r="A19" s="7">
        <v>805026250</v>
      </c>
      <c r="B19" s="7" t="s">
        <v>43</v>
      </c>
      <c r="C19" s="7" t="s">
        <v>44</v>
      </c>
      <c r="D19" s="7">
        <v>261437</v>
      </c>
      <c r="E19" s="7" t="s">
        <v>85</v>
      </c>
      <c r="F19" s="7" t="s">
        <v>44</v>
      </c>
      <c r="G19" s="7">
        <v>261437</v>
      </c>
      <c r="H19" s="8">
        <v>44683</v>
      </c>
      <c r="I19" s="9">
        <v>1977099</v>
      </c>
      <c r="J19" s="9">
        <v>1977099</v>
      </c>
      <c r="K19" s="7" t="s">
        <v>49</v>
      </c>
      <c r="L19" s="7" t="s">
        <v>281</v>
      </c>
      <c r="M19" s="7"/>
      <c r="N19" s="9">
        <v>0</v>
      </c>
      <c r="O19" s="7"/>
      <c r="P19" s="9">
        <v>1934381</v>
      </c>
      <c r="Q19" s="7" t="s">
        <v>50</v>
      </c>
      <c r="R19" s="9">
        <v>1977099</v>
      </c>
      <c r="S19" s="9">
        <v>0</v>
      </c>
      <c r="T19" s="9">
        <v>0</v>
      </c>
      <c r="U19" s="9">
        <v>0</v>
      </c>
      <c r="V19" s="9">
        <v>0</v>
      </c>
      <c r="W19" s="7"/>
      <c r="X19" s="9">
        <v>0</v>
      </c>
      <c r="Y19" s="7"/>
      <c r="Z19" s="9">
        <v>1977099</v>
      </c>
      <c r="AA19" s="9">
        <v>0</v>
      </c>
      <c r="AB19" s="9">
        <v>0</v>
      </c>
      <c r="AC19" s="9">
        <v>0</v>
      </c>
      <c r="AD19" s="7"/>
      <c r="AE19" s="7"/>
      <c r="AF19" s="9">
        <v>0</v>
      </c>
      <c r="AG19" s="8">
        <v>44683</v>
      </c>
      <c r="AH19" s="7"/>
      <c r="AI19" s="7">
        <v>2</v>
      </c>
      <c r="AJ19" s="7"/>
      <c r="AK19" s="7" t="s">
        <v>48</v>
      </c>
      <c r="AL19" s="7">
        <v>1</v>
      </c>
      <c r="AM19" s="7">
        <v>20220530</v>
      </c>
      <c r="AN19" s="7">
        <v>20220519</v>
      </c>
      <c r="AO19" s="9">
        <v>1977099</v>
      </c>
      <c r="AP19" s="9">
        <v>0</v>
      </c>
      <c r="AQ19" s="7"/>
    </row>
    <row r="20" spans="1:43" x14ac:dyDescent="0.25">
      <c r="A20" s="7">
        <v>805026250</v>
      </c>
      <c r="B20" s="7" t="s">
        <v>43</v>
      </c>
      <c r="C20" s="7" t="s">
        <v>44</v>
      </c>
      <c r="D20" s="7">
        <v>261867</v>
      </c>
      <c r="E20" s="7" t="s">
        <v>86</v>
      </c>
      <c r="F20" s="7" t="s">
        <v>44</v>
      </c>
      <c r="G20" s="7">
        <v>261867</v>
      </c>
      <c r="H20" s="8">
        <v>44693</v>
      </c>
      <c r="I20" s="9">
        <v>1084628</v>
      </c>
      <c r="J20" s="9">
        <v>1084628</v>
      </c>
      <c r="K20" s="7" t="s">
        <v>49</v>
      </c>
      <c r="L20" s="7" t="s">
        <v>281</v>
      </c>
      <c r="M20" s="7"/>
      <c r="N20" s="9">
        <v>0</v>
      </c>
      <c r="O20" s="7"/>
      <c r="P20" s="9">
        <v>42460</v>
      </c>
      <c r="Q20" s="7" t="s">
        <v>50</v>
      </c>
      <c r="R20" s="9">
        <v>1084628</v>
      </c>
      <c r="S20" s="9">
        <v>0</v>
      </c>
      <c r="T20" s="9">
        <v>0</v>
      </c>
      <c r="U20" s="9">
        <v>0</v>
      </c>
      <c r="V20" s="9">
        <v>0</v>
      </c>
      <c r="W20" s="7"/>
      <c r="X20" s="9">
        <v>0</v>
      </c>
      <c r="Y20" s="7"/>
      <c r="Z20" s="9">
        <v>1084628</v>
      </c>
      <c r="AA20" s="9">
        <v>0</v>
      </c>
      <c r="AB20" s="9">
        <v>0</v>
      </c>
      <c r="AC20" s="9">
        <v>0</v>
      </c>
      <c r="AD20" s="7"/>
      <c r="AE20" s="7"/>
      <c r="AF20" s="9">
        <v>0</v>
      </c>
      <c r="AG20" s="8">
        <v>44693</v>
      </c>
      <c r="AH20" s="7"/>
      <c r="AI20" s="7">
        <v>2</v>
      </c>
      <c r="AJ20" s="7"/>
      <c r="AK20" s="7" t="s">
        <v>48</v>
      </c>
      <c r="AL20" s="7">
        <v>1</v>
      </c>
      <c r="AM20" s="7">
        <v>20220630</v>
      </c>
      <c r="AN20" s="7">
        <v>20220621</v>
      </c>
      <c r="AO20" s="9">
        <v>1084628</v>
      </c>
      <c r="AP20" s="9">
        <v>0</v>
      </c>
      <c r="AQ20" s="7"/>
    </row>
    <row r="21" spans="1:43" x14ac:dyDescent="0.25">
      <c r="A21" s="7">
        <v>805026250</v>
      </c>
      <c r="B21" s="7" t="s">
        <v>43</v>
      </c>
      <c r="C21" s="7" t="s">
        <v>44</v>
      </c>
      <c r="D21" s="7">
        <v>261869</v>
      </c>
      <c r="E21" s="7" t="s">
        <v>87</v>
      </c>
      <c r="F21" s="7" t="s">
        <v>44</v>
      </c>
      <c r="G21" s="7">
        <v>261869</v>
      </c>
      <c r="H21" s="8">
        <v>44693</v>
      </c>
      <c r="I21" s="9">
        <v>650286</v>
      </c>
      <c r="J21" s="9">
        <v>650286</v>
      </c>
      <c r="K21" s="7" t="s">
        <v>49</v>
      </c>
      <c r="L21" s="7" t="s">
        <v>279</v>
      </c>
      <c r="M21" s="7"/>
      <c r="N21" s="9">
        <v>0</v>
      </c>
      <c r="O21" s="7"/>
      <c r="P21" s="9">
        <v>0</v>
      </c>
      <c r="Q21" s="7" t="s">
        <v>50</v>
      </c>
      <c r="R21" s="9">
        <v>650286</v>
      </c>
      <c r="S21" s="9">
        <v>0</v>
      </c>
      <c r="T21" s="9">
        <v>0</v>
      </c>
      <c r="U21" s="9">
        <v>0</v>
      </c>
      <c r="V21" s="9">
        <v>0</v>
      </c>
      <c r="W21" s="7"/>
      <c r="X21" s="9">
        <v>0</v>
      </c>
      <c r="Y21" s="7"/>
      <c r="Z21" s="9">
        <v>650286</v>
      </c>
      <c r="AA21" s="9">
        <v>0</v>
      </c>
      <c r="AB21" s="9">
        <v>637280</v>
      </c>
      <c r="AC21" s="9">
        <v>0</v>
      </c>
      <c r="AD21" s="7">
        <v>2201276903</v>
      </c>
      <c r="AE21" s="7" t="s">
        <v>269</v>
      </c>
      <c r="AF21" s="9">
        <v>0</v>
      </c>
      <c r="AG21" s="8">
        <v>44693</v>
      </c>
      <c r="AH21" s="7"/>
      <c r="AI21" s="7">
        <v>2</v>
      </c>
      <c r="AJ21" s="7"/>
      <c r="AK21" s="7" t="s">
        <v>48</v>
      </c>
      <c r="AL21" s="7">
        <v>1</v>
      </c>
      <c r="AM21" s="7">
        <v>20220630</v>
      </c>
      <c r="AN21" s="7">
        <v>20220622</v>
      </c>
      <c r="AO21" s="9">
        <v>650286</v>
      </c>
      <c r="AP21" s="9">
        <v>0</v>
      </c>
      <c r="AQ21" s="7"/>
    </row>
    <row r="22" spans="1:43" x14ac:dyDescent="0.25">
      <c r="A22" s="7">
        <v>805026250</v>
      </c>
      <c r="B22" s="7" t="s">
        <v>43</v>
      </c>
      <c r="C22" s="7" t="s">
        <v>44</v>
      </c>
      <c r="D22" s="7">
        <v>264029</v>
      </c>
      <c r="E22" s="7" t="s">
        <v>88</v>
      </c>
      <c r="F22" s="7" t="s">
        <v>44</v>
      </c>
      <c r="G22" s="7">
        <v>264029</v>
      </c>
      <c r="H22" s="8">
        <v>44743</v>
      </c>
      <c r="I22" s="9">
        <v>288432</v>
      </c>
      <c r="J22" s="9">
        <v>288432</v>
      </c>
      <c r="K22" s="7" t="s">
        <v>49</v>
      </c>
      <c r="L22" s="7" t="s">
        <v>281</v>
      </c>
      <c r="M22" s="7"/>
      <c r="N22" s="9">
        <v>0</v>
      </c>
      <c r="O22" s="7"/>
      <c r="P22" s="9">
        <v>282663</v>
      </c>
      <c r="Q22" s="7" t="s">
        <v>50</v>
      </c>
      <c r="R22" s="9">
        <v>288432</v>
      </c>
      <c r="S22" s="9">
        <v>0</v>
      </c>
      <c r="T22" s="9">
        <v>0</v>
      </c>
      <c r="U22" s="9">
        <v>0</v>
      </c>
      <c r="V22" s="9">
        <v>0</v>
      </c>
      <c r="W22" s="7"/>
      <c r="X22" s="9">
        <v>0</v>
      </c>
      <c r="Y22" s="7"/>
      <c r="Z22" s="9">
        <v>288432</v>
      </c>
      <c r="AA22" s="9">
        <v>0</v>
      </c>
      <c r="AB22" s="9">
        <v>0</v>
      </c>
      <c r="AC22" s="9">
        <v>0</v>
      </c>
      <c r="AD22" s="7"/>
      <c r="AE22" s="7"/>
      <c r="AF22" s="9">
        <v>0</v>
      </c>
      <c r="AG22" s="8">
        <v>44743</v>
      </c>
      <c r="AH22" s="7"/>
      <c r="AI22" s="7">
        <v>2</v>
      </c>
      <c r="AJ22" s="7"/>
      <c r="AK22" s="7" t="s">
        <v>48</v>
      </c>
      <c r="AL22" s="7">
        <v>1</v>
      </c>
      <c r="AM22" s="7">
        <v>20220830</v>
      </c>
      <c r="AN22" s="7">
        <v>20220804</v>
      </c>
      <c r="AO22" s="9">
        <v>288432</v>
      </c>
      <c r="AP22" s="9">
        <v>0</v>
      </c>
      <c r="AQ22" s="7"/>
    </row>
    <row r="23" spans="1:43" x14ac:dyDescent="0.25">
      <c r="A23" s="7">
        <v>805026250</v>
      </c>
      <c r="B23" s="7" t="s">
        <v>43</v>
      </c>
      <c r="C23" s="7" t="s">
        <v>44</v>
      </c>
      <c r="D23" s="7">
        <v>264030</v>
      </c>
      <c r="E23" s="7" t="s">
        <v>89</v>
      </c>
      <c r="F23" s="7" t="s">
        <v>44</v>
      </c>
      <c r="G23" s="7">
        <v>264030</v>
      </c>
      <c r="H23" s="8">
        <v>44743</v>
      </c>
      <c r="I23" s="9">
        <v>245249</v>
      </c>
      <c r="J23" s="9">
        <v>245249</v>
      </c>
      <c r="K23" s="7" t="s">
        <v>49</v>
      </c>
      <c r="L23" s="7" t="s">
        <v>281</v>
      </c>
      <c r="M23" s="7"/>
      <c r="N23" s="9">
        <v>0</v>
      </c>
      <c r="O23" s="7"/>
      <c r="P23" s="9">
        <v>239668</v>
      </c>
      <c r="Q23" s="7" t="s">
        <v>50</v>
      </c>
      <c r="R23" s="9">
        <v>245249</v>
      </c>
      <c r="S23" s="9">
        <v>0</v>
      </c>
      <c r="T23" s="9">
        <v>0</v>
      </c>
      <c r="U23" s="9">
        <v>0</v>
      </c>
      <c r="V23" s="9">
        <v>0</v>
      </c>
      <c r="W23" s="7"/>
      <c r="X23" s="9">
        <v>0</v>
      </c>
      <c r="Y23" s="7"/>
      <c r="Z23" s="9">
        <v>245249</v>
      </c>
      <c r="AA23" s="9">
        <v>0</v>
      </c>
      <c r="AB23" s="9">
        <v>0</v>
      </c>
      <c r="AC23" s="9">
        <v>0</v>
      </c>
      <c r="AD23" s="7"/>
      <c r="AE23" s="7"/>
      <c r="AF23" s="9">
        <v>0</v>
      </c>
      <c r="AG23" s="8">
        <v>44743</v>
      </c>
      <c r="AH23" s="7"/>
      <c r="AI23" s="7">
        <v>2</v>
      </c>
      <c r="AJ23" s="7"/>
      <c r="AK23" s="7" t="s">
        <v>48</v>
      </c>
      <c r="AL23" s="7">
        <v>1</v>
      </c>
      <c r="AM23" s="7">
        <v>20220830</v>
      </c>
      <c r="AN23" s="7">
        <v>20220812</v>
      </c>
      <c r="AO23" s="9">
        <v>245249</v>
      </c>
      <c r="AP23" s="9">
        <v>0</v>
      </c>
      <c r="AQ23" s="7"/>
    </row>
    <row r="24" spans="1:43" x14ac:dyDescent="0.25">
      <c r="A24" s="7">
        <v>805026250</v>
      </c>
      <c r="B24" s="7" t="s">
        <v>43</v>
      </c>
      <c r="C24" s="7" t="s">
        <v>44</v>
      </c>
      <c r="D24" s="7">
        <v>264083</v>
      </c>
      <c r="E24" s="7" t="s">
        <v>90</v>
      </c>
      <c r="F24" s="7" t="s">
        <v>44</v>
      </c>
      <c r="G24" s="7">
        <v>264083</v>
      </c>
      <c r="H24" s="8">
        <v>44748</v>
      </c>
      <c r="I24" s="9">
        <v>3605000</v>
      </c>
      <c r="J24" s="9">
        <v>3605000</v>
      </c>
      <c r="K24" s="7" t="s">
        <v>49</v>
      </c>
      <c r="L24" s="7" t="s">
        <v>281</v>
      </c>
      <c r="M24" s="7"/>
      <c r="N24" s="9">
        <v>0</v>
      </c>
      <c r="O24" s="7"/>
      <c r="P24" s="9">
        <v>3532900</v>
      </c>
      <c r="Q24" s="7" t="s">
        <v>50</v>
      </c>
      <c r="R24" s="9">
        <v>3605000</v>
      </c>
      <c r="S24" s="9">
        <v>0</v>
      </c>
      <c r="T24" s="9">
        <v>0</v>
      </c>
      <c r="U24" s="9">
        <v>0</v>
      </c>
      <c r="V24" s="9">
        <v>0</v>
      </c>
      <c r="W24" s="7"/>
      <c r="X24" s="9">
        <v>0</v>
      </c>
      <c r="Y24" s="7"/>
      <c r="Z24" s="9">
        <v>3605000</v>
      </c>
      <c r="AA24" s="9">
        <v>0</v>
      </c>
      <c r="AB24" s="9">
        <v>0</v>
      </c>
      <c r="AC24" s="9">
        <v>0</v>
      </c>
      <c r="AD24" s="7"/>
      <c r="AE24" s="7"/>
      <c r="AF24" s="9">
        <v>0</v>
      </c>
      <c r="AG24" s="8">
        <v>44748</v>
      </c>
      <c r="AH24" s="7"/>
      <c r="AI24" s="7">
        <v>2</v>
      </c>
      <c r="AJ24" s="7"/>
      <c r="AK24" s="7" t="s">
        <v>48</v>
      </c>
      <c r="AL24" s="7">
        <v>1</v>
      </c>
      <c r="AM24" s="7">
        <v>20220830</v>
      </c>
      <c r="AN24" s="7">
        <v>20220804</v>
      </c>
      <c r="AO24" s="9">
        <v>3605000</v>
      </c>
      <c r="AP24" s="9">
        <v>0</v>
      </c>
      <c r="AQ24" s="7"/>
    </row>
    <row r="25" spans="1:43" x14ac:dyDescent="0.25">
      <c r="A25" s="7">
        <v>805026250</v>
      </c>
      <c r="B25" s="7" t="s">
        <v>43</v>
      </c>
      <c r="C25" s="7" t="s">
        <v>44</v>
      </c>
      <c r="D25" s="7">
        <v>264094</v>
      </c>
      <c r="E25" s="7" t="s">
        <v>91</v>
      </c>
      <c r="F25" s="7" t="s">
        <v>44</v>
      </c>
      <c r="G25" s="7">
        <v>264094</v>
      </c>
      <c r="H25" s="8">
        <v>44748</v>
      </c>
      <c r="I25" s="9">
        <v>4660000</v>
      </c>
      <c r="J25" s="9">
        <v>4660000</v>
      </c>
      <c r="K25" s="7" t="s">
        <v>49</v>
      </c>
      <c r="L25" s="7" t="s">
        <v>281</v>
      </c>
      <c r="M25" s="7"/>
      <c r="N25" s="9">
        <v>0</v>
      </c>
      <c r="O25" s="7"/>
      <c r="P25" s="9">
        <v>4566800</v>
      </c>
      <c r="Q25" s="7" t="s">
        <v>50</v>
      </c>
      <c r="R25" s="9">
        <v>4660000</v>
      </c>
      <c r="S25" s="9">
        <v>0</v>
      </c>
      <c r="T25" s="9">
        <v>0</v>
      </c>
      <c r="U25" s="9">
        <v>0</v>
      </c>
      <c r="V25" s="9">
        <v>0</v>
      </c>
      <c r="W25" s="7"/>
      <c r="X25" s="9">
        <v>0</v>
      </c>
      <c r="Y25" s="7"/>
      <c r="Z25" s="9">
        <v>4660000</v>
      </c>
      <c r="AA25" s="9">
        <v>0</v>
      </c>
      <c r="AB25" s="9">
        <v>0</v>
      </c>
      <c r="AC25" s="9">
        <v>0</v>
      </c>
      <c r="AD25" s="7"/>
      <c r="AE25" s="7"/>
      <c r="AF25" s="9">
        <v>0</v>
      </c>
      <c r="AG25" s="8">
        <v>44748</v>
      </c>
      <c r="AH25" s="7"/>
      <c r="AI25" s="7">
        <v>2</v>
      </c>
      <c r="AJ25" s="7"/>
      <c r="AK25" s="7" t="s">
        <v>48</v>
      </c>
      <c r="AL25" s="7">
        <v>1</v>
      </c>
      <c r="AM25" s="7">
        <v>20220830</v>
      </c>
      <c r="AN25" s="7">
        <v>20220804</v>
      </c>
      <c r="AO25" s="9">
        <v>4660000</v>
      </c>
      <c r="AP25" s="9">
        <v>0</v>
      </c>
      <c r="AQ25" s="7"/>
    </row>
    <row r="26" spans="1:43" x14ac:dyDescent="0.25">
      <c r="A26" s="7">
        <v>805026250</v>
      </c>
      <c r="B26" s="7" t="s">
        <v>43</v>
      </c>
      <c r="C26" s="7" t="s">
        <v>44</v>
      </c>
      <c r="D26" s="7">
        <v>264095</v>
      </c>
      <c r="E26" s="7" t="s">
        <v>92</v>
      </c>
      <c r="F26" s="7" t="s">
        <v>44</v>
      </c>
      <c r="G26" s="7">
        <v>264095</v>
      </c>
      <c r="H26" s="8">
        <v>44748</v>
      </c>
      <c r="I26" s="9">
        <v>4430000</v>
      </c>
      <c r="J26" s="9">
        <v>4430000</v>
      </c>
      <c r="K26" s="7" t="s">
        <v>49</v>
      </c>
      <c r="L26" s="7" t="s">
        <v>281</v>
      </c>
      <c r="M26" s="7"/>
      <c r="N26" s="9">
        <v>0</v>
      </c>
      <c r="O26" s="7"/>
      <c r="P26" s="9">
        <v>4341400</v>
      </c>
      <c r="Q26" s="7" t="s">
        <v>50</v>
      </c>
      <c r="R26" s="9">
        <v>4430000</v>
      </c>
      <c r="S26" s="9">
        <v>0</v>
      </c>
      <c r="T26" s="9">
        <v>0</v>
      </c>
      <c r="U26" s="9">
        <v>0</v>
      </c>
      <c r="V26" s="9">
        <v>0</v>
      </c>
      <c r="W26" s="7"/>
      <c r="X26" s="9">
        <v>0</v>
      </c>
      <c r="Y26" s="7"/>
      <c r="Z26" s="9">
        <v>4430000</v>
      </c>
      <c r="AA26" s="9">
        <v>0</v>
      </c>
      <c r="AB26" s="9">
        <v>0</v>
      </c>
      <c r="AC26" s="9">
        <v>0</v>
      </c>
      <c r="AD26" s="7"/>
      <c r="AE26" s="7"/>
      <c r="AF26" s="9">
        <v>0</v>
      </c>
      <c r="AG26" s="8">
        <v>44748</v>
      </c>
      <c r="AH26" s="7"/>
      <c r="AI26" s="7">
        <v>2</v>
      </c>
      <c r="AJ26" s="7"/>
      <c r="AK26" s="7" t="s">
        <v>48</v>
      </c>
      <c r="AL26" s="7">
        <v>1</v>
      </c>
      <c r="AM26" s="7">
        <v>20220830</v>
      </c>
      <c r="AN26" s="7">
        <v>20220804</v>
      </c>
      <c r="AO26" s="9">
        <v>4430000</v>
      </c>
      <c r="AP26" s="9">
        <v>0</v>
      </c>
      <c r="AQ26" s="7"/>
    </row>
    <row r="27" spans="1:43" x14ac:dyDescent="0.25">
      <c r="A27" s="7">
        <v>805026250</v>
      </c>
      <c r="B27" s="7" t="s">
        <v>43</v>
      </c>
      <c r="C27" s="7" t="s">
        <v>44</v>
      </c>
      <c r="D27" s="7">
        <v>264127</v>
      </c>
      <c r="E27" s="7" t="s">
        <v>93</v>
      </c>
      <c r="F27" s="7" t="s">
        <v>44</v>
      </c>
      <c r="G27" s="7">
        <v>264127</v>
      </c>
      <c r="H27" s="8">
        <v>44749</v>
      </c>
      <c r="I27" s="9">
        <v>10287380</v>
      </c>
      <c r="J27" s="9">
        <v>10287380</v>
      </c>
      <c r="K27" s="7" t="s">
        <v>49</v>
      </c>
      <c r="L27" s="7" t="s">
        <v>281</v>
      </c>
      <c r="M27" s="7"/>
      <c r="N27" s="9">
        <v>0</v>
      </c>
      <c r="O27" s="7"/>
      <c r="P27" s="9">
        <v>4341400</v>
      </c>
      <c r="Q27" s="7" t="s">
        <v>50</v>
      </c>
      <c r="R27" s="9">
        <v>10287380</v>
      </c>
      <c r="S27" s="9">
        <v>0</v>
      </c>
      <c r="T27" s="9">
        <v>0</v>
      </c>
      <c r="U27" s="9">
        <v>0</v>
      </c>
      <c r="V27" s="9">
        <v>0</v>
      </c>
      <c r="W27" s="7"/>
      <c r="X27" s="9">
        <v>0</v>
      </c>
      <c r="Y27" s="7"/>
      <c r="Z27" s="9">
        <v>10287380</v>
      </c>
      <c r="AA27" s="9">
        <v>0</v>
      </c>
      <c r="AB27" s="9">
        <v>0</v>
      </c>
      <c r="AC27" s="9">
        <v>0</v>
      </c>
      <c r="AD27" s="7"/>
      <c r="AE27" s="7"/>
      <c r="AF27" s="9">
        <v>0</v>
      </c>
      <c r="AG27" s="8">
        <v>44749</v>
      </c>
      <c r="AH27" s="7"/>
      <c r="AI27" s="7">
        <v>2</v>
      </c>
      <c r="AJ27" s="7"/>
      <c r="AK27" s="7" t="s">
        <v>48</v>
      </c>
      <c r="AL27" s="7">
        <v>2</v>
      </c>
      <c r="AM27" s="7">
        <v>20220827</v>
      </c>
      <c r="AN27" s="7">
        <v>20220804</v>
      </c>
      <c r="AO27" s="9">
        <v>10287380</v>
      </c>
      <c r="AP27" s="9">
        <v>0</v>
      </c>
      <c r="AQ27" s="7"/>
    </row>
    <row r="28" spans="1:43" x14ac:dyDescent="0.25">
      <c r="A28" s="7">
        <v>805026250</v>
      </c>
      <c r="B28" s="7" t="s">
        <v>43</v>
      </c>
      <c r="C28" s="7" t="s">
        <v>44</v>
      </c>
      <c r="D28" s="7">
        <v>264346</v>
      </c>
      <c r="E28" s="7" t="s">
        <v>94</v>
      </c>
      <c r="F28" s="7" t="s">
        <v>44</v>
      </c>
      <c r="G28" s="7">
        <v>264346</v>
      </c>
      <c r="H28" s="8">
        <v>44755</v>
      </c>
      <c r="I28" s="9">
        <v>2318540</v>
      </c>
      <c r="J28" s="9">
        <v>2318540</v>
      </c>
      <c r="K28" s="7" t="s">
        <v>49</v>
      </c>
      <c r="L28" s="7" t="s">
        <v>281</v>
      </c>
      <c r="M28" s="7"/>
      <c r="N28" s="9">
        <v>0</v>
      </c>
      <c r="O28" s="7"/>
      <c r="P28" s="9">
        <v>2271109</v>
      </c>
      <c r="Q28" s="7" t="s">
        <v>50</v>
      </c>
      <c r="R28" s="9">
        <v>2318540</v>
      </c>
      <c r="S28" s="9">
        <v>0</v>
      </c>
      <c r="T28" s="9">
        <v>0</v>
      </c>
      <c r="U28" s="9">
        <v>0</v>
      </c>
      <c r="V28" s="9">
        <v>0</v>
      </c>
      <c r="W28" s="7"/>
      <c r="X28" s="9">
        <v>0</v>
      </c>
      <c r="Y28" s="7"/>
      <c r="Z28" s="9">
        <v>2318540</v>
      </c>
      <c r="AA28" s="9">
        <v>0</v>
      </c>
      <c r="AB28" s="9">
        <v>0</v>
      </c>
      <c r="AC28" s="9">
        <v>0</v>
      </c>
      <c r="AD28" s="7"/>
      <c r="AE28" s="7"/>
      <c r="AF28" s="9">
        <v>0</v>
      </c>
      <c r="AG28" s="8">
        <v>44755</v>
      </c>
      <c r="AH28" s="7"/>
      <c r="AI28" s="7">
        <v>2</v>
      </c>
      <c r="AJ28" s="7"/>
      <c r="AK28" s="7" t="s">
        <v>48</v>
      </c>
      <c r="AL28" s="7">
        <v>1</v>
      </c>
      <c r="AM28" s="7">
        <v>20220830</v>
      </c>
      <c r="AN28" s="7">
        <v>20220801</v>
      </c>
      <c r="AO28" s="9">
        <v>2318540</v>
      </c>
      <c r="AP28" s="9">
        <v>0</v>
      </c>
      <c r="AQ28" s="7"/>
    </row>
    <row r="29" spans="1:43" x14ac:dyDescent="0.25">
      <c r="A29" s="7">
        <v>805026250</v>
      </c>
      <c r="B29" s="7" t="s">
        <v>43</v>
      </c>
      <c r="C29" s="7" t="s">
        <v>44</v>
      </c>
      <c r="D29" s="7">
        <v>264363</v>
      </c>
      <c r="E29" s="7" t="s">
        <v>95</v>
      </c>
      <c r="F29" s="7" t="s">
        <v>44</v>
      </c>
      <c r="G29" s="7">
        <v>264363</v>
      </c>
      <c r="H29" s="8">
        <v>44756</v>
      </c>
      <c r="I29" s="9">
        <v>512802</v>
      </c>
      <c r="J29" s="9">
        <v>512802</v>
      </c>
      <c r="K29" s="7" t="s">
        <v>49</v>
      </c>
      <c r="L29" s="7" t="s">
        <v>281</v>
      </c>
      <c r="M29" s="7"/>
      <c r="N29" s="9">
        <v>0</v>
      </c>
      <c r="O29" s="7"/>
      <c r="P29" s="9">
        <v>499830</v>
      </c>
      <c r="Q29" s="7" t="s">
        <v>50</v>
      </c>
      <c r="R29" s="9">
        <v>512802</v>
      </c>
      <c r="S29" s="9">
        <v>0</v>
      </c>
      <c r="T29" s="9">
        <v>0</v>
      </c>
      <c r="U29" s="9">
        <v>0</v>
      </c>
      <c r="V29" s="9">
        <v>0</v>
      </c>
      <c r="W29" s="7"/>
      <c r="X29" s="9">
        <v>0</v>
      </c>
      <c r="Y29" s="7"/>
      <c r="Z29" s="9">
        <v>512802</v>
      </c>
      <c r="AA29" s="9">
        <v>0</v>
      </c>
      <c r="AB29" s="9">
        <v>0</v>
      </c>
      <c r="AC29" s="9">
        <v>0</v>
      </c>
      <c r="AD29" s="7"/>
      <c r="AE29" s="7"/>
      <c r="AF29" s="9">
        <v>0</v>
      </c>
      <c r="AG29" s="8">
        <v>44756</v>
      </c>
      <c r="AH29" s="7"/>
      <c r="AI29" s="7">
        <v>2</v>
      </c>
      <c r="AJ29" s="7"/>
      <c r="AK29" s="7" t="s">
        <v>48</v>
      </c>
      <c r="AL29" s="7">
        <v>1</v>
      </c>
      <c r="AM29" s="7">
        <v>20220830</v>
      </c>
      <c r="AN29" s="7">
        <v>20220801</v>
      </c>
      <c r="AO29" s="9">
        <v>512802</v>
      </c>
      <c r="AP29" s="9">
        <v>0</v>
      </c>
      <c r="AQ29" s="7"/>
    </row>
    <row r="30" spans="1:43" x14ac:dyDescent="0.25">
      <c r="A30" s="7">
        <v>805026250</v>
      </c>
      <c r="B30" s="7" t="s">
        <v>43</v>
      </c>
      <c r="C30" s="7" t="s">
        <v>44</v>
      </c>
      <c r="D30" s="7">
        <v>257495</v>
      </c>
      <c r="E30" s="7" t="s">
        <v>96</v>
      </c>
      <c r="F30" s="7" t="s">
        <v>44</v>
      </c>
      <c r="G30" s="7">
        <v>257495</v>
      </c>
      <c r="H30" s="8">
        <v>44582</v>
      </c>
      <c r="I30" s="9">
        <v>31050</v>
      </c>
      <c r="J30" s="9">
        <v>31050</v>
      </c>
      <c r="K30" s="7" t="s">
        <v>49</v>
      </c>
      <c r="L30" s="7" t="s">
        <v>279</v>
      </c>
      <c r="M30" s="7"/>
      <c r="N30" s="9">
        <v>0</v>
      </c>
      <c r="O30" s="7"/>
      <c r="P30" s="9">
        <v>0</v>
      </c>
      <c r="Q30" s="7" t="s">
        <v>50</v>
      </c>
      <c r="R30" s="9">
        <v>31050</v>
      </c>
      <c r="S30" s="9">
        <v>0</v>
      </c>
      <c r="T30" s="9">
        <v>0</v>
      </c>
      <c r="U30" s="9">
        <v>0</v>
      </c>
      <c r="V30" s="9">
        <v>0</v>
      </c>
      <c r="W30" s="7"/>
      <c r="X30" s="9">
        <v>0</v>
      </c>
      <c r="Y30" s="7"/>
      <c r="Z30" s="9">
        <v>31050</v>
      </c>
      <c r="AA30" s="9">
        <v>0</v>
      </c>
      <c r="AB30" s="9">
        <v>6982</v>
      </c>
      <c r="AC30" s="9">
        <v>0</v>
      </c>
      <c r="AD30" s="7">
        <v>2201288639</v>
      </c>
      <c r="AE30" s="7" t="s">
        <v>270</v>
      </c>
      <c r="AF30" s="9">
        <v>0</v>
      </c>
      <c r="AG30" s="8">
        <v>44582</v>
      </c>
      <c r="AH30" s="7"/>
      <c r="AI30" s="7">
        <v>2</v>
      </c>
      <c r="AJ30" s="7"/>
      <c r="AK30" s="7" t="s">
        <v>48</v>
      </c>
      <c r="AL30" s="7">
        <v>1</v>
      </c>
      <c r="AM30" s="7">
        <v>20220228</v>
      </c>
      <c r="AN30" s="7">
        <v>20220221</v>
      </c>
      <c r="AO30" s="9">
        <v>31050</v>
      </c>
      <c r="AP30" s="9">
        <v>0</v>
      </c>
      <c r="AQ30" s="7"/>
    </row>
    <row r="31" spans="1:43" x14ac:dyDescent="0.25">
      <c r="A31" s="7">
        <v>805026250</v>
      </c>
      <c r="B31" s="7" t="s">
        <v>43</v>
      </c>
      <c r="C31" s="7" t="s">
        <v>44</v>
      </c>
      <c r="D31" s="7">
        <v>257502</v>
      </c>
      <c r="E31" s="7" t="s">
        <v>97</v>
      </c>
      <c r="F31" s="7" t="s">
        <v>44</v>
      </c>
      <c r="G31" s="7">
        <v>257502</v>
      </c>
      <c r="H31" s="8">
        <v>44583</v>
      </c>
      <c r="I31" s="9">
        <v>17523713</v>
      </c>
      <c r="J31" s="9">
        <v>17523713</v>
      </c>
      <c r="K31" s="7" t="s">
        <v>49</v>
      </c>
      <c r="L31" s="7" t="s">
        <v>281</v>
      </c>
      <c r="M31" s="7"/>
      <c r="N31" s="9">
        <v>0</v>
      </c>
      <c r="O31" s="7"/>
      <c r="P31" s="9">
        <v>17173239</v>
      </c>
      <c r="Q31" s="7" t="s">
        <v>50</v>
      </c>
      <c r="R31" s="9">
        <v>17523713</v>
      </c>
      <c r="S31" s="9">
        <v>0</v>
      </c>
      <c r="T31" s="9">
        <v>0</v>
      </c>
      <c r="U31" s="9">
        <v>0</v>
      </c>
      <c r="V31" s="9">
        <v>0</v>
      </c>
      <c r="W31" s="7"/>
      <c r="X31" s="9">
        <v>0</v>
      </c>
      <c r="Y31" s="7"/>
      <c r="Z31" s="9">
        <v>17523713</v>
      </c>
      <c r="AA31" s="9">
        <v>0</v>
      </c>
      <c r="AB31" s="9">
        <v>0</v>
      </c>
      <c r="AC31" s="9">
        <v>0</v>
      </c>
      <c r="AD31" s="7"/>
      <c r="AE31" s="7"/>
      <c r="AF31" s="9">
        <v>0</v>
      </c>
      <c r="AG31" s="8">
        <v>44583</v>
      </c>
      <c r="AH31" s="7"/>
      <c r="AI31" s="7">
        <v>2</v>
      </c>
      <c r="AJ31" s="7"/>
      <c r="AK31" s="7" t="s">
        <v>48</v>
      </c>
      <c r="AL31" s="7">
        <v>2</v>
      </c>
      <c r="AM31" s="7">
        <v>20220430</v>
      </c>
      <c r="AN31" s="7">
        <v>20220413</v>
      </c>
      <c r="AO31" s="9">
        <v>17523713</v>
      </c>
      <c r="AP31" s="9">
        <v>0</v>
      </c>
      <c r="AQ31" s="7"/>
    </row>
    <row r="32" spans="1:43" x14ac:dyDescent="0.25">
      <c r="A32" s="7">
        <v>805026250</v>
      </c>
      <c r="B32" s="7" t="s">
        <v>43</v>
      </c>
      <c r="C32" s="7" t="s">
        <v>44</v>
      </c>
      <c r="D32" s="7">
        <v>257966</v>
      </c>
      <c r="E32" s="7" t="s">
        <v>98</v>
      </c>
      <c r="F32" s="7" t="s">
        <v>44</v>
      </c>
      <c r="G32" s="7">
        <v>257966</v>
      </c>
      <c r="H32" s="8">
        <v>44590</v>
      </c>
      <c r="I32" s="9">
        <v>1027554</v>
      </c>
      <c r="J32" s="9">
        <v>1027554</v>
      </c>
      <c r="K32" s="7" t="s">
        <v>49</v>
      </c>
      <c r="L32" s="7" t="s">
        <v>279</v>
      </c>
      <c r="M32" s="7"/>
      <c r="N32" s="9">
        <v>0</v>
      </c>
      <c r="O32" s="7"/>
      <c r="P32" s="9">
        <v>0</v>
      </c>
      <c r="Q32" s="7" t="s">
        <v>50</v>
      </c>
      <c r="R32" s="9">
        <v>1027554</v>
      </c>
      <c r="S32" s="9">
        <v>0</v>
      </c>
      <c r="T32" s="9">
        <v>0</v>
      </c>
      <c r="U32" s="9">
        <v>0</v>
      </c>
      <c r="V32" s="9">
        <v>0</v>
      </c>
      <c r="W32" s="7"/>
      <c r="X32" s="9">
        <v>0</v>
      </c>
      <c r="Y32" s="7"/>
      <c r="Z32" s="9">
        <v>1027554</v>
      </c>
      <c r="AA32" s="9">
        <v>0</v>
      </c>
      <c r="AB32" s="9">
        <v>191228</v>
      </c>
      <c r="AC32" s="9">
        <v>0</v>
      </c>
      <c r="AD32" s="7">
        <v>2201288639</v>
      </c>
      <c r="AE32" s="7" t="s">
        <v>270</v>
      </c>
      <c r="AF32" s="9">
        <v>0</v>
      </c>
      <c r="AG32" s="8">
        <v>44590</v>
      </c>
      <c r="AH32" s="7"/>
      <c r="AI32" s="7">
        <v>2</v>
      </c>
      <c r="AJ32" s="7"/>
      <c r="AK32" s="7" t="s">
        <v>48</v>
      </c>
      <c r="AL32" s="7">
        <v>1</v>
      </c>
      <c r="AM32" s="7">
        <v>20220228</v>
      </c>
      <c r="AN32" s="7">
        <v>20220221</v>
      </c>
      <c r="AO32" s="9">
        <v>1027554</v>
      </c>
      <c r="AP32" s="9">
        <v>0</v>
      </c>
      <c r="AQ32" s="7"/>
    </row>
    <row r="33" spans="1:43" x14ac:dyDescent="0.25">
      <c r="A33" s="7">
        <v>805026250</v>
      </c>
      <c r="B33" s="7" t="s">
        <v>43</v>
      </c>
      <c r="C33" s="7" t="s">
        <v>44</v>
      </c>
      <c r="D33" s="7">
        <v>257984</v>
      </c>
      <c r="E33" s="7" t="s">
        <v>99</v>
      </c>
      <c r="F33" s="7" t="s">
        <v>44</v>
      </c>
      <c r="G33" s="7">
        <v>257984</v>
      </c>
      <c r="H33" s="8">
        <v>44590</v>
      </c>
      <c r="I33" s="9">
        <v>939117</v>
      </c>
      <c r="J33" s="9">
        <v>939117</v>
      </c>
      <c r="K33" s="7" t="s">
        <v>49</v>
      </c>
      <c r="L33" s="7" t="s">
        <v>279</v>
      </c>
      <c r="M33" s="7"/>
      <c r="N33" s="9">
        <v>0</v>
      </c>
      <c r="O33" s="7"/>
      <c r="P33" s="9">
        <v>0</v>
      </c>
      <c r="Q33" s="7" t="s">
        <v>50</v>
      </c>
      <c r="R33" s="9">
        <v>939117</v>
      </c>
      <c r="S33" s="9">
        <v>0</v>
      </c>
      <c r="T33" s="9">
        <v>0</v>
      </c>
      <c r="U33" s="9">
        <v>0</v>
      </c>
      <c r="V33" s="9">
        <v>0</v>
      </c>
      <c r="W33" s="7"/>
      <c r="X33" s="9">
        <v>0</v>
      </c>
      <c r="Y33" s="7"/>
      <c r="Z33" s="9">
        <v>939117</v>
      </c>
      <c r="AA33" s="9">
        <v>0</v>
      </c>
      <c r="AB33" s="9">
        <v>920335</v>
      </c>
      <c r="AC33" s="9">
        <v>0</v>
      </c>
      <c r="AD33" s="7">
        <v>2201276903</v>
      </c>
      <c r="AE33" s="7" t="s">
        <v>269</v>
      </c>
      <c r="AF33" s="9">
        <v>0</v>
      </c>
      <c r="AG33" s="8">
        <v>44590</v>
      </c>
      <c r="AH33" s="7"/>
      <c r="AI33" s="7">
        <v>2</v>
      </c>
      <c r="AJ33" s="7"/>
      <c r="AK33" s="7" t="s">
        <v>48</v>
      </c>
      <c r="AL33" s="7">
        <v>1</v>
      </c>
      <c r="AM33" s="7">
        <v>20220228</v>
      </c>
      <c r="AN33" s="7">
        <v>20220228</v>
      </c>
      <c r="AO33" s="9">
        <v>939117</v>
      </c>
      <c r="AP33" s="9">
        <v>0</v>
      </c>
      <c r="AQ33" s="7"/>
    </row>
    <row r="34" spans="1:43" x14ac:dyDescent="0.25">
      <c r="A34" s="7">
        <v>805026250</v>
      </c>
      <c r="B34" s="7" t="s">
        <v>43</v>
      </c>
      <c r="C34" s="7" t="s">
        <v>44</v>
      </c>
      <c r="D34" s="7">
        <v>257985</v>
      </c>
      <c r="E34" s="7" t="s">
        <v>100</v>
      </c>
      <c r="F34" s="7" t="s">
        <v>44</v>
      </c>
      <c r="G34" s="7">
        <v>257985</v>
      </c>
      <c r="H34" s="8">
        <v>44590</v>
      </c>
      <c r="I34" s="9">
        <v>85033</v>
      </c>
      <c r="J34" s="9">
        <v>85033</v>
      </c>
      <c r="K34" s="7" t="s">
        <v>49</v>
      </c>
      <c r="L34" s="7" t="s">
        <v>279</v>
      </c>
      <c r="M34" s="7"/>
      <c r="N34" s="9">
        <v>0</v>
      </c>
      <c r="O34" s="7"/>
      <c r="P34" s="9">
        <v>0</v>
      </c>
      <c r="Q34" s="7" t="s">
        <v>50</v>
      </c>
      <c r="R34" s="9">
        <v>85033</v>
      </c>
      <c r="S34" s="9">
        <v>0</v>
      </c>
      <c r="T34" s="9">
        <v>0</v>
      </c>
      <c r="U34" s="9">
        <v>0</v>
      </c>
      <c r="V34" s="9">
        <v>0</v>
      </c>
      <c r="W34" s="7"/>
      <c r="X34" s="9">
        <v>0</v>
      </c>
      <c r="Y34" s="7"/>
      <c r="Z34" s="9">
        <v>85033</v>
      </c>
      <c r="AA34" s="9">
        <v>0</v>
      </c>
      <c r="AB34" s="9">
        <v>83332</v>
      </c>
      <c r="AC34" s="9">
        <v>0</v>
      </c>
      <c r="AD34" s="7">
        <v>2201276903</v>
      </c>
      <c r="AE34" s="7" t="s">
        <v>269</v>
      </c>
      <c r="AF34" s="9">
        <v>0</v>
      </c>
      <c r="AG34" s="8">
        <v>44590</v>
      </c>
      <c r="AH34" s="7"/>
      <c r="AI34" s="7">
        <v>2</v>
      </c>
      <c r="AJ34" s="7"/>
      <c r="AK34" s="7" t="s">
        <v>48</v>
      </c>
      <c r="AL34" s="7">
        <v>1</v>
      </c>
      <c r="AM34" s="7">
        <v>20220228</v>
      </c>
      <c r="AN34" s="7">
        <v>20220228</v>
      </c>
      <c r="AO34" s="9">
        <v>85033</v>
      </c>
      <c r="AP34" s="9">
        <v>0</v>
      </c>
      <c r="AQ34" s="7"/>
    </row>
    <row r="35" spans="1:43" x14ac:dyDescent="0.25">
      <c r="A35" s="7">
        <v>805026250</v>
      </c>
      <c r="B35" s="7" t="s">
        <v>43</v>
      </c>
      <c r="C35" s="7" t="s">
        <v>44</v>
      </c>
      <c r="D35" s="7">
        <v>258064</v>
      </c>
      <c r="E35" s="7" t="s">
        <v>101</v>
      </c>
      <c r="F35" s="7" t="s">
        <v>44</v>
      </c>
      <c r="G35" s="7">
        <v>258064</v>
      </c>
      <c r="H35" s="8">
        <v>44592</v>
      </c>
      <c r="I35" s="9">
        <v>537600</v>
      </c>
      <c r="J35" s="9">
        <v>537600</v>
      </c>
      <c r="K35" s="7" t="s">
        <v>49</v>
      </c>
      <c r="L35" s="7" t="s">
        <v>279</v>
      </c>
      <c r="M35" s="7"/>
      <c r="N35" s="9">
        <v>0</v>
      </c>
      <c r="O35" s="7"/>
      <c r="P35" s="9">
        <v>0</v>
      </c>
      <c r="Q35" s="7" t="s">
        <v>50</v>
      </c>
      <c r="R35" s="9">
        <v>537600</v>
      </c>
      <c r="S35" s="9">
        <v>0</v>
      </c>
      <c r="T35" s="9">
        <v>0</v>
      </c>
      <c r="U35" s="9">
        <v>0</v>
      </c>
      <c r="V35" s="9">
        <v>0</v>
      </c>
      <c r="W35" s="7"/>
      <c r="X35" s="9">
        <v>0</v>
      </c>
      <c r="Y35" s="7"/>
      <c r="Z35" s="9">
        <v>537600</v>
      </c>
      <c r="AA35" s="9">
        <v>0</v>
      </c>
      <c r="AB35" s="9">
        <v>526848</v>
      </c>
      <c r="AC35" s="9">
        <v>0</v>
      </c>
      <c r="AD35" s="7">
        <v>2201288639</v>
      </c>
      <c r="AE35" s="7" t="s">
        <v>270</v>
      </c>
      <c r="AF35" s="9">
        <v>0</v>
      </c>
      <c r="AG35" s="8">
        <v>44592</v>
      </c>
      <c r="AH35" s="7"/>
      <c r="AI35" s="7">
        <v>2</v>
      </c>
      <c r="AJ35" s="7"/>
      <c r="AK35" s="7" t="s">
        <v>48</v>
      </c>
      <c r="AL35" s="7">
        <v>1</v>
      </c>
      <c r="AM35" s="7">
        <v>20220228</v>
      </c>
      <c r="AN35" s="7">
        <v>20220221</v>
      </c>
      <c r="AO35" s="9">
        <v>537600</v>
      </c>
      <c r="AP35" s="9">
        <v>0</v>
      </c>
      <c r="AQ35" s="7"/>
    </row>
    <row r="36" spans="1:43" x14ac:dyDescent="0.25">
      <c r="A36" s="7">
        <v>805026250</v>
      </c>
      <c r="B36" s="7" t="s">
        <v>43</v>
      </c>
      <c r="C36" s="7" t="s">
        <v>44</v>
      </c>
      <c r="D36" s="7">
        <v>258070</v>
      </c>
      <c r="E36" s="7" t="s">
        <v>102</v>
      </c>
      <c r="F36" s="7" t="s">
        <v>44</v>
      </c>
      <c r="G36" s="7">
        <v>258070</v>
      </c>
      <c r="H36" s="8">
        <v>44592</v>
      </c>
      <c r="I36" s="9">
        <v>290799</v>
      </c>
      <c r="J36" s="9">
        <v>290799</v>
      </c>
      <c r="K36" s="7" t="s">
        <v>49</v>
      </c>
      <c r="L36" s="7" t="s">
        <v>279</v>
      </c>
      <c r="M36" s="7"/>
      <c r="N36" s="9">
        <v>0</v>
      </c>
      <c r="O36" s="7"/>
      <c r="P36" s="9">
        <v>0</v>
      </c>
      <c r="Q36" s="7" t="s">
        <v>50</v>
      </c>
      <c r="R36" s="9">
        <v>290799</v>
      </c>
      <c r="S36" s="9">
        <v>0</v>
      </c>
      <c r="T36" s="9">
        <v>0</v>
      </c>
      <c r="U36" s="9">
        <v>0</v>
      </c>
      <c r="V36" s="9">
        <v>0</v>
      </c>
      <c r="W36" s="7"/>
      <c r="X36" s="9">
        <v>0</v>
      </c>
      <c r="Y36" s="7"/>
      <c r="Z36" s="9">
        <v>290799</v>
      </c>
      <c r="AA36" s="9">
        <v>0</v>
      </c>
      <c r="AB36" s="9">
        <v>88239</v>
      </c>
      <c r="AC36" s="9">
        <v>0</v>
      </c>
      <c r="AD36" s="7">
        <v>2201288639</v>
      </c>
      <c r="AE36" s="7" t="s">
        <v>270</v>
      </c>
      <c r="AF36" s="9">
        <v>0</v>
      </c>
      <c r="AG36" s="8">
        <v>44592</v>
      </c>
      <c r="AH36" s="7"/>
      <c r="AI36" s="7">
        <v>2</v>
      </c>
      <c r="AJ36" s="7"/>
      <c r="AK36" s="7" t="s">
        <v>48</v>
      </c>
      <c r="AL36" s="7">
        <v>1</v>
      </c>
      <c r="AM36" s="7">
        <v>20220228</v>
      </c>
      <c r="AN36" s="7">
        <v>20220221</v>
      </c>
      <c r="AO36" s="9">
        <v>290799</v>
      </c>
      <c r="AP36" s="9">
        <v>0</v>
      </c>
      <c r="AQ36" s="7"/>
    </row>
    <row r="37" spans="1:43" x14ac:dyDescent="0.25">
      <c r="A37" s="7">
        <v>805026250</v>
      </c>
      <c r="B37" s="7" t="s">
        <v>43</v>
      </c>
      <c r="C37" s="7"/>
      <c r="D37" s="7">
        <v>231508</v>
      </c>
      <c r="E37" s="7" t="s">
        <v>103</v>
      </c>
      <c r="F37" s="7"/>
      <c r="G37" s="7">
        <v>231508</v>
      </c>
      <c r="H37" s="8">
        <v>44036</v>
      </c>
      <c r="I37" s="9">
        <v>7492000</v>
      </c>
      <c r="J37" s="9">
        <v>6871674</v>
      </c>
      <c r="K37" s="7" t="s">
        <v>49</v>
      </c>
      <c r="L37" s="7" t="s">
        <v>281</v>
      </c>
      <c r="M37" s="7"/>
      <c r="N37" s="9">
        <v>0</v>
      </c>
      <c r="O37" s="7"/>
      <c r="P37" s="9">
        <v>7342160</v>
      </c>
      <c r="Q37" s="7" t="s">
        <v>50</v>
      </c>
      <c r="R37" s="9">
        <v>7492000</v>
      </c>
      <c r="S37" s="9">
        <v>0</v>
      </c>
      <c r="T37" s="9">
        <v>0</v>
      </c>
      <c r="U37" s="9">
        <v>0</v>
      </c>
      <c r="V37" s="9">
        <v>0</v>
      </c>
      <c r="W37" s="7"/>
      <c r="X37" s="9">
        <v>0</v>
      </c>
      <c r="Y37" s="7"/>
      <c r="Z37" s="9">
        <v>7492000</v>
      </c>
      <c r="AA37" s="9">
        <v>0</v>
      </c>
      <c r="AB37" s="9">
        <v>0</v>
      </c>
      <c r="AC37" s="9">
        <v>0</v>
      </c>
      <c r="AD37" s="7"/>
      <c r="AE37" s="7"/>
      <c r="AF37" s="9">
        <v>0</v>
      </c>
      <c r="AG37" s="8">
        <v>44036</v>
      </c>
      <c r="AH37" s="7"/>
      <c r="AI37" s="7">
        <v>2</v>
      </c>
      <c r="AJ37" s="7"/>
      <c r="AK37" s="7" t="s">
        <v>48</v>
      </c>
      <c r="AL37" s="7">
        <v>2</v>
      </c>
      <c r="AM37" s="7">
        <v>20220430</v>
      </c>
      <c r="AN37" s="7">
        <v>20220412</v>
      </c>
      <c r="AO37" s="9">
        <v>7492000</v>
      </c>
      <c r="AP37" s="9">
        <v>0</v>
      </c>
      <c r="AQ37" s="7"/>
    </row>
    <row r="38" spans="1:43" x14ac:dyDescent="0.25">
      <c r="A38" s="7">
        <v>805026250</v>
      </c>
      <c r="B38" s="7" t="s">
        <v>43</v>
      </c>
      <c r="C38" s="7" t="s">
        <v>44</v>
      </c>
      <c r="D38" s="7">
        <v>232236</v>
      </c>
      <c r="E38" s="7" t="s">
        <v>104</v>
      </c>
      <c r="F38" s="7" t="s">
        <v>44</v>
      </c>
      <c r="G38" s="7">
        <v>232236</v>
      </c>
      <c r="H38" s="8">
        <v>44064</v>
      </c>
      <c r="I38" s="9">
        <v>1805107</v>
      </c>
      <c r="J38" s="9">
        <v>1126674</v>
      </c>
      <c r="K38" s="7" t="s">
        <v>49</v>
      </c>
      <c r="L38" s="7" t="s">
        <v>279</v>
      </c>
      <c r="M38" s="7"/>
      <c r="N38" s="9">
        <v>0</v>
      </c>
      <c r="O38" s="7"/>
      <c r="P38" s="9">
        <v>1104141</v>
      </c>
      <c r="Q38" s="7" t="s">
        <v>50</v>
      </c>
      <c r="R38" s="9">
        <v>1805107</v>
      </c>
      <c r="S38" s="9">
        <v>0</v>
      </c>
      <c r="T38" s="9">
        <v>0</v>
      </c>
      <c r="U38" s="9">
        <v>0</v>
      </c>
      <c r="V38" s="9">
        <v>0</v>
      </c>
      <c r="W38" s="7"/>
      <c r="X38" s="9">
        <v>0</v>
      </c>
      <c r="Y38" s="7"/>
      <c r="Z38" s="9">
        <v>1805107</v>
      </c>
      <c r="AA38" s="9">
        <v>0</v>
      </c>
      <c r="AB38" s="9">
        <v>505297</v>
      </c>
      <c r="AC38" s="9">
        <v>0</v>
      </c>
      <c r="AD38" s="7">
        <v>2201257616</v>
      </c>
      <c r="AE38" s="7" t="s">
        <v>271</v>
      </c>
      <c r="AF38" s="9">
        <v>0</v>
      </c>
      <c r="AG38" s="8">
        <v>44064</v>
      </c>
      <c r="AH38" s="7"/>
      <c r="AI38" s="7">
        <v>2</v>
      </c>
      <c r="AJ38" s="7"/>
      <c r="AK38" s="7" t="s">
        <v>48</v>
      </c>
      <c r="AL38" s="7">
        <v>3</v>
      </c>
      <c r="AM38" s="7">
        <v>20220518</v>
      </c>
      <c r="AN38" s="7">
        <v>20220503</v>
      </c>
      <c r="AO38" s="9">
        <v>1805107</v>
      </c>
      <c r="AP38" s="9">
        <v>0</v>
      </c>
      <c r="AQ38" s="7"/>
    </row>
    <row r="39" spans="1:43" x14ac:dyDescent="0.25">
      <c r="A39" s="7">
        <v>805026250</v>
      </c>
      <c r="B39" s="7" t="s">
        <v>43</v>
      </c>
      <c r="C39" s="7" t="s">
        <v>44</v>
      </c>
      <c r="D39" s="7">
        <v>235819</v>
      </c>
      <c r="E39" s="7" t="s">
        <v>105</v>
      </c>
      <c r="F39" s="7" t="s">
        <v>44</v>
      </c>
      <c r="G39" s="7">
        <v>235819</v>
      </c>
      <c r="H39" s="8">
        <v>44124</v>
      </c>
      <c r="I39" s="9">
        <v>11331246</v>
      </c>
      <c r="J39" s="9">
        <v>456331</v>
      </c>
      <c r="K39" s="7" t="s">
        <v>49</v>
      </c>
      <c r="L39" s="7" t="s">
        <v>279</v>
      </c>
      <c r="M39" s="7"/>
      <c r="N39" s="9">
        <v>0</v>
      </c>
      <c r="O39" s="7"/>
      <c r="P39" s="9">
        <v>967260</v>
      </c>
      <c r="Q39" s="7" t="s">
        <v>50</v>
      </c>
      <c r="R39" s="9">
        <v>11331246</v>
      </c>
      <c r="S39" s="9">
        <v>0</v>
      </c>
      <c r="T39" s="9">
        <v>0</v>
      </c>
      <c r="U39" s="9">
        <v>0</v>
      </c>
      <c r="V39" s="9">
        <v>0</v>
      </c>
      <c r="W39" s="7"/>
      <c r="X39" s="9">
        <v>0</v>
      </c>
      <c r="Y39" s="7"/>
      <c r="Z39" s="9">
        <v>11331246</v>
      </c>
      <c r="AA39" s="9">
        <v>0</v>
      </c>
      <c r="AB39" s="9">
        <v>10131845</v>
      </c>
      <c r="AC39" s="9">
        <v>0</v>
      </c>
      <c r="AD39" s="7">
        <v>2201035632</v>
      </c>
      <c r="AE39" s="7" t="s">
        <v>272</v>
      </c>
      <c r="AF39" s="9">
        <v>0</v>
      </c>
      <c r="AG39" s="8">
        <v>44124</v>
      </c>
      <c r="AH39" s="7"/>
      <c r="AI39" s="7">
        <v>2</v>
      </c>
      <c r="AJ39" s="7"/>
      <c r="AK39" s="7" t="s">
        <v>48</v>
      </c>
      <c r="AL39" s="7">
        <v>2</v>
      </c>
      <c r="AM39" s="7">
        <v>20220430</v>
      </c>
      <c r="AN39" s="7">
        <v>20220412</v>
      </c>
      <c r="AO39" s="9">
        <v>11331246</v>
      </c>
      <c r="AP39" s="9">
        <v>0</v>
      </c>
      <c r="AQ39" s="7"/>
    </row>
    <row r="40" spans="1:43" x14ac:dyDescent="0.25">
      <c r="A40" s="7">
        <v>805026250</v>
      </c>
      <c r="B40" s="7" t="s">
        <v>43</v>
      </c>
      <c r="C40" s="7" t="s">
        <v>44</v>
      </c>
      <c r="D40" s="7">
        <v>258444</v>
      </c>
      <c r="E40" s="7" t="s">
        <v>106</v>
      </c>
      <c r="F40" s="7" t="s">
        <v>44</v>
      </c>
      <c r="G40" s="7">
        <v>258444</v>
      </c>
      <c r="H40" s="8">
        <v>44603</v>
      </c>
      <c r="I40" s="9">
        <v>557232</v>
      </c>
      <c r="J40" s="9">
        <v>557232</v>
      </c>
      <c r="K40" s="7" t="s">
        <v>49</v>
      </c>
      <c r="L40" s="7" t="s">
        <v>279</v>
      </c>
      <c r="M40" s="7"/>
      <c r="N40" s="9">
        <v>0</v>
      </c>
      <c r="O40" s="7"/>
      <c r="P40" s="9">
        <v>0</v>
      </c>
      <c r="Q40" s="7" t="s">
        <v>50</v>
      </c>
      <c r="R40" s="9">
        <v>557232</v>
      </c>
      <c r="S40" s="9">
        <v>0</v>
      </c>
      <c r="T40" s="9">
        <v>0</v>
      </c>
      <c r="U40" s="9">
        <v>0</v>
      </c>
      <c r="V40" s="9">
        <v>0</v>
      </c>
      <c r="W40" s="7"/>
      <c r="X40" s="9">
        <v>0</v>
      </c>
      <c r="Y40" s="7"/>
      <c r="Z40" s="9">
        <v>557232</v>
      </c>
      <c r="AA40" s="9">
        <v>0</v>
      </c>
      <c r="AB40" s="9">
        <v>546087</v>
      </c>
      <c r="AC40" s="9">
        <v>0</v>
      </c>
      <c r="AD40" s="7">
        <v>2201276903</v>
      </c>
      <c r="AE40" s="7" t="s">
        <v>269</v>
      </c>
      <c r="AF40" s="9">
        <v>0</v>
      </c>
      <c r="AG40" s="8">
        <v>44603</v>
      </c>
      <c r="AH40" s="7"/>
      <c r="AI40" s="7">
        <v>2</v>
      </c>
      <c r="AJ40" s="7"/>
      <c r="AK40" s="7" t="s">
        <v>48</v>
      </c>
      <c r="AL40" s="7">
        <v>1</v>
      </c>
      <c r="AM40" s="7">
        <v>20220228</v>
      </c>
      <c r="AN40" s="7">
        <v>20220214</v>
      </c>
      <c r="AO40" s="9">
        <v>557232</v>
      </c>
      <c r="AP40" s="9">
        <v>0</v>
      </c>
      <c r="AQ40" s="7"/>
    </row>
    <row r="41" spans="1:43" x14ac:dyDescent="0.25">
      <c r="A41" s="7">
        <v>805026250</v>
      </c>
      <c r="B41" s="7" t="s">
        <v>43</v>
      </c>
      <c r="C41" s="7" t="s">
        <v>44</v>
      </c>
      <c r="D41" s="7">
        <v>258914</v>
      </c>
      <c r="E41" s="7" t="s">
        <v>107</v>
      </c>
      <c r="F41" s="7" t="s">
        <v>44</v>
      </c>
      <c r="G41" s="7">
        <v>258914</v>
      </c>
      <c r="H41" s="8">
        <v>44616</v>
      </c>
      <c r="I41" s="9">
        <v>7492000</v>
      </c>
      <c r="J41" s="9">
        <v>7492000</v>
      </c>
      <c r="K41" s="7" t="s">
        <v>49</v>
      </c>
      <c r="L41" s="7" t="s">
        <v>281</v>
      </c>
      <c r="M41" s="7"/>
      <c r="N41" s="9">
        <v>0</v>
      </c>
      <c r="O41" s="7"/>
      <c r="P41" s="9">
        <v>7342160</v>
      </c>
      <c r="Q41" s="7" t="s">
        <v>50</v>
      </c>
      <c r="R41" s="9">
        <v>7492000</v>
      </c>
      <c r="S41" s="9">
        <v>0</v>
      </c>
      <c r="T41" s="9">
        <v>0</v>
      </c>
      <c r="U41" s="9">
        <v>0</v>
      </c>
      <c r="V41" s="9">
        <v>0</v>
      </c>
      <c r="W41" s="7"/>
      <c r="X41" s="9">
        <v>0</v>
      </c>
      <c r="Y41" s="7"/>
      <c r="Z41" s="9">
        <v>7492000</v>
      </c>
      <c r="AA41" s="9">
        <v>0</v>
      </c>
      <c r="AB41" s="9">
        <v>0</v>
      </c>
      <c r="AC41" s="9">
        <v>0</v>
      </c>
      <c r="AD41" s="7"/>
      <c r="AE41" s="7"/>
      <c r="AF41" s="9">
        <v>0</v>
      </c>
      <c r="AG41" s="8">
        <v>44616</v>
      </c>
      <c r="AH41" s="7"/>
      <c r="AI41" s="7">
        <v>2</v>
      </c>
      <c r="AJ41" s="7"/>
      <c r="AK41" s="7" t="s">
        <v>48</v>
      </c>
      <c r="AL41" s="7">
        <v>1</v>
      </c>
      <c r="AM41" s="7">
        <v>20220330</v>
      </c>
      <c r="AN41" s="7">
        <v>20220308</v>
      </c>
      <c r="AO41" s="9">
        <v>7492000</v>
      </c>
      <c r="AP41" s="9">
        <v>0</v>
      </c>
      <c r="AQ41" s="7"/>
    </row>
    <row r="42" spans="1:43" x14ac:dyDescent="0.25">
      <c r="A42" s="7">
        <v>805026250</v>
      </c>
      <c r="B42" s="7" t="s">
        <v>43</v>
      </c>
      <c r="C42" s="7" t="s">
        <v>44</v>
      </c>
      <c r="D42" s="7">
        <v>259209</v>
      </c>
      <c r="E42" s="7" t="s">
        <v>108</v>
      </c>
      <c r="F42" s="7" t="s">
        <v>44</v>
      </c>
      <c r="G42" s="7">
        <v>259209</v>
      </c>
      <c r="H42" s="8">
        <v>44623</v>
      </c>
      <c r="I42" s="9">
        <v>1028722</v>
      </c>
      <c r="J42" s="9">
        <v>1028722</v>
      </c>
      <c r="K42" s="7" t="s">
        <v>49</v>
      </c>
      <c r="L42" s="7" t="s">
        <v>281</v>
      </c>
      <c r="M42" s="7"/>
      <c r="N42" s="9">
        <v>0</v>
      </c>
      <c r="O42" s="7"/>
      <c r="P42" s="9">
        <v>501843</v>
      </c>
      <c r="Q42" s="7" t="s">
        <v>50</v>
      </c>
      <c r="R42" s="9">
        <v>1028722</v>
      </c>
      <c r="S42" s="9">
        <v>0</v>
      </c>
      <c r="T42" s="9">
        <v>0</v>
      </c>
      <c r="U42" s="9">
        <v>0</v>
      </c>
      <c r="V42" s="9">
        <v>0</v>
      </c>
      <c r="W42" s="7"/>
      <c r="X42" s="9">
        <v>0</v>
      </c>
      <c r="Y42" s="7"/>
      <c r="Z42" s="9">
        <v>1028722</v>
      </c>
      <c r="AA42" s="9">
        <v>0</v>
      </c>
      <c r="AB42" s="9">
        <v>0</v>
      </c>
      <c r="AC42" s="9">
        <v>0</v>
      </c>
      <c r="AD42" s="7"/>
      <c r="AE42" s="7"/>
      <c r="AF42" s="9">
        <v>0</v>
      </c>
      <c r="AG42" s="8">
        <v>44623</v>
      </c>
      <c r="AH42" s="7"/>
      <c r="AI42" s="7">
        <v>2</v>
      </c>
      <c r="AJ42" s="7"/>
      <c r="AK42" s="7" t="s">
        <v>48</v>
      </c>
      <c r="AL42" s="7">
        <v>2</v>
      </c>
      <c r="AM42" s="7">
        <v>20220528</v>
      </c>
      <c r="AN42" s="7">
        <v>20220503</v>
      </c>
      <c r="AO42" s="9">
        <v>1028722</v>
      </c>
      <c r="AP42" s="9">
        <v>0</v>
      </c>
      <c r="AQ42" s="7"/>
    </row>
    <row r="43" spans="1:43" x14ac:dyDescent="0.25">
      <c r="A43" s="7">
        <v>805026250</v>
      </c>
      <c r="B43" s="7" t="s">
        <v>43</v>
      </c>
      <c r="C43" s="7" t="s">
        <v>44</v>
      </c>
      <c r="D43" s="7">
        <v>259288</v>
      </c>
      <c r="E43" s="7" t="s">
        <v>109</v>
      </c>
      <c r="F43" s="7" t="s">
        <v>44</v>
      </c>
      <c r="G43" s="7">
        <v>259288</v>
      </c>
      <c r="H43" s="8">
        <v>44624</v>
      </c>
      <c r="I43" s="9">
        <v>19632</v>
      </c>
      <c r="J43" s="9">
        <v>19632</v>
      </c>
      <c r="K43" s="7" t="s">
        <v>49</v>
      </c>
      <c r="L43" s="7" t="s">
        <v>279</v>
      </c>
      <c r="M43" s="7"/>
      <c r="N43" s="9">
        <v>0</v>
      </c>
      <c r="O43" s="7"/>
      <c r="P43" s="9">
        <v>0</v>
      </c>
      <c r="Q43" s="7" t="s">
        <v>50</v>
      </c>
      <c r="R43" s="9">
        <v>19632</v>
      </c>
      <c r="S43" s="9">
        <v>0</v>
      </c>
      <c r="T43" s="9">
        <v>0</v>
      </c>
      <c r="U43" s="9">
        <v>0</v>
      </c>
      <c r="V43" s="9">
        <v>0</v>
      </c>
      <c r="W43" s="7"/>
      <c r="X43" s="9">
        <v>0</v>
      </c>
      <c r="Y43" s="7"/>
      <c r="Z43" s="9">
        <v>19632</v>
      </c>
      <c r="AA43" s="9">
        <v>0</v>
      </c>
      <c r="AB43" s="9">
        <v>19239</v>
      </c>
      <c r="AC43" s="9">
        <v>0</v>
      </c>
      <c r="AD43" s="7">
        <v>2201276903</v>
      </c>
      <c r="AE43" s="7" t="s">
        <v>269</v>
      </c>
      <c r="AF43" s="9">
        <v>0</v>
      </c>
      <c r="AG43" s="8">
        <v>44624</v>
      </c>
      <c r="AH43" s="7"/>
      <c r="AI43" s="7">
        <v>2</v>
      </c>
      <c r="AJ43" s="7"/>
      <c r="AK43" s="7" t="s">
        <v>48</v>
      </c>
      <c r="AL43" s="7">
        <v>1</v>
      </c>
      <c r="AM43" s="7">
        <v>20220430</v>
      </c>
      <c r="AN43" s="7">
        <v>20220404</v>
      </c>
      <c r="AO43" s="9">
        <v>19632</v>
      </c>
      <c r="AP43" s="9">
        <v>0</v>
      </c>
      <c r="AQ43" s="7"/>
    </row>
    <row r="44" spans="1:43" x14ac:dyDescent="0.25">
      <c r="A44" s="7">
        <v>805026250</v>
      </c>
      <c r="B44" s="7" t="s">
        <v>43</v>
      </c>
      <c r="C44" s="7" t="s">
        <v>44</v>
      </c>
      <c r="D44" s="7">
        <v>259290</v>
      </c>
      <c r="E44" s="7" t="s">
        <v>110</v>
      </c>
      <c r="F44" s="7" t="s">
        <v>44</v>
      </c>
      <c r="G44" s="7">
        <v>259290</v>
      </c>
      <c r="H44" s="8">
        <v>44624</v>
      </c>
      <c r="I44" s="9">
        <v>40552</v>
      </c>
      <c r="J44" s="9">
        <v>40552</v>
      </c>
      <c r="K44" s="7" t="s">
        <v>49</v>
      </c>
      <c r="L44" s="7" t="s">
        <v>281</v>
      </c>
      <c r="M44" s="7"/>
      <c r="N44" s="9">
        <v>0</v>
      </c>
      <c r="O44" s="7"/>
      <c r="P44" s="9">
        <v>4769</v>
      </c>
      <c r="Q44" s="7" t="s">
        <v>50</v>
      </c>
      <c r="R44" s="9">
        <v>40552</v>
      </c>
      <c r="S44" s="9">
        <v>0</v>
      </c>
      <c r="T44" s="9">
        <v>0</v>
      </c>
      <c r="U44" s="9">
        <v>0</v>
      </c>
      <c r="V44" s="9">
        <v>0</v>
      </c>
      <c r="W44" s="7"/>
      <c r="X44" s="9">
        <v>0</v>
      </c>
      <c r="Y44" s="7"/>
      <c r="Z44" s="9">
        <v>40552</v>
      </c>
      <c r="AA44" s="9">
        <v>0</v>
      </c>
      <c r="AB44" s="9">
        <v>0</v>
      </c>
      <c r="AC44" s="9">
        <v>0</v>
      </c>
      <c r="AD44" s="7"/>
      <c r="AE44" s="7"/>
      <c r="AF44" s="9">
        <v>0</v>
      </c>
      <c r="AG44" s="8">
        <v>44624</v>
      </c>
      <c r="AH44" s="7"/>
      <c r="AI44" s="7">
        <v>2</v>
      </c>
      <c r="AJ44" s="7"/>
      <c r="AK44" s="7" t="s">
        <v>48</v>
      </c>
      <c r="AL44" s="7">
        <v>1</v>
      </c>
      <c r="AM44" s="7">
        <v>20220430</v>
      </c>
      <c r="AN44" s="7">
        <v>20220404</v>
      </c>
      <c r="AO44" s="9">
        <v>40552</v>
      </c>
      <c r="AP44" s="9">
        <v>0</v>
      </c>
      <c r="AQ44" s="7"/>
    </row>
    <row r="45" spans="1:43" x14ac:dyDescent="0.25">
      <c r="A45" s="7">
        <v>805026250</v>
      </c>
      <c r="B45" s="7" t="s">
        <v>43</v>
      </c>
      <c r="C45" s="7" t="s">
        <v>44</v>
      </c>
      <c r="D45" s="7">
        <v>259803</v>
      </c>
      <c r="E45" s="7" t="s">
        <v>111</v>
      </c>
      <c r="F45" s="7" t="s">
        <v>44</v>
      </c>
      <c r="G45" s="7">
        <v>259803</v>
      </c>
      <c r="H45" s="8">
        <v>44639</v>
      </c>
      <c r="I45" s="9">
        <v>1052090</v>
      </c>
      <c r="J45" s="9">
        <v>1052090</v>
      </c>
      <c r="K45" s="7" t="s">
        <v>49</v>
      </c>
      <c r="L45" s="7" t="s">
        <v>281</v>
      </c>
      <c r="M45" s="7"/>
      <c r="N45" s="9">
        <v>0</v>
      </c>
      <c r="O45" s="7"/>
      <c r="P45" s="9">
        <v>649400</v>
      </c>
      <c r="Q45" s="7" t="s">
        <v>50</v>
      </c>
      <c r="R45" s="9">
        <v>1052090</v>
      </c>
      <c r="S45" s="9">
        <v>0</v>
      </c>
      <c r="T45" s="9">
        <v>0</v>
      </c>
      <c r="U45" s="9">
        <v>0</v>
      </c>
      <c r="V45" s="9">
        <v>0</v>
      </c>
      <c r="W45" s="7"/>
      <c r="X45" s="9">
        <v>0</v>
      </c>
      <c r="Y45" s="7"/>
      <c r="Z45" s="9">
        <v>1052090</v>
      </c>
      <c r="AA45" s="9">
        <v>0</v>
      </c>
      <c r="AB45" s="9">
        <v>0</v>
      </c>
      <c r="AC45" s="9">
        <v>0</v>
      </c>
      <c r="AD45" s="7"/>
      <c r="AE45" s="7"/>
      <c r="AF45" s="9">
        <v>0</v>
      </c>
      <c r="AG45" s="8">
        <v>44639</v>
      </c>
      <c r="AH45" s="7"/>
      <c r="AI45" s="7">
        <v>2</v>
      </c>
      <c r="AJ45" s="7"/>
      <c r="AK45" s="7" t="s">
        <v>48</v>
      </c>
      <c r="AL45" s="7">
        <v>2</v>
      </c>
      <c r="AM45" s="7">
        <v>20220518</v>
      </c>
      <c r="AN45" s="7">
        <v>20220503</v>
      </c>
      <c r="AO45" s="9">
        <v>1052090</v>
      </c>
      <c r="AP45" s="9">
        <v>0</v>
      </c>
      <c r="AQ45" s="7"/>
    </row>
    <row r="46" spans="1:43" x14ac:dyDescent="0.25">
      <c r="A46" s="7">
        <v>805026250</v>
      </c>
      <c r="B46" s="7" t="s">
        <v>43</v>
      </c>
      <c r="C46" s="7" t="s">
        <v>44</v>
      </c>
      <c r="D46" s="7">
        <v>259806</v>
      </c>
      <c r="E46" s="7" t="s">
        <v>112</v>
      </c>
      <c r="F46" s="7" t="s">
        <v>44</v>
      </c>
      <c r="G46" s="7">
        <v>259806</v>
      </c>
      <c r="H46" s="8">
        <v>44639</v>
      </c>
      <c r="I46" s="9">
        <v>4033859</v>
      </c>
      <c r="J46" s="9">
        <v>4033859</v>
      </c>
      <c r="K46" s="7" t="s">
        <v>49</v>
      </c>
      <c r="L46" s="7" t="s">
        <v>281</v>
      </c>
      <c r="M46" s="7"/>
      <c r="N46" s="9">
        <v>0</v>
      </c>
      <c r="O46" s="7"/>
      <c r="P46" s="9">
        <v>3949896</v>
      </c>
      <c r="Q46" s="7" t="s">
        <v>50</v>
      </c>
      <c r="R46" s="9">
        <v>4033859</v>
      </c>
      <c r="S46" s="9">
        <v>0</v>
      </c>
      <c r="T46" s="9">
        <v>0</v>
      </c>
      <c r="U46" s="9">
        <v>0</v>
      </c>
      <c r="V46" s="9">
        <v>0</v>
      </c>
      <c r="W46" s="7"/>
      <c r="X46" s="9">
        <v>0</v>
      </c>
      <c r="Y46" s="7"/>
      <c r="Z46" s="9">
        <v>4033859</v>
      </c>
      <c r="AA46" s="9">
        <v>0</v>
      </c>
      <c r="AB46" s="9">
        <v>0</v>
      </c>
      <c r="AC46" s="9">
        <v>0</v>
      </c>
      <c r="AD46" s="7"/>
      <c r="AE46" s="7"/>
      <c r="AF46" s="9">
        <v>0</v>
      </c>
      <c r="AG46" s="8">
        <v>44639</v>
      </c>
      <c r="AH46" s="7"/>
      <c r="AI46" s="7">
        <v>2</v>
      </c>
      <c r="AJ46" s="7"/>
      <c r="AK46" s="7" t="s">
        <v>48</v>
      </c>
      <c r="AL46" s="7">
        <v>1</v>
      </c>
      <c r="AM46" s="7">
        <v>20220430</v>
      </c>
      <c r="AN46" s="7">
        <v>20220413</v>
      </c>
      <c r="AO46" s="9">
        <v>4033859</v>
      </c>
      <c r="AP46" s="9">
        <v>0</v>
      </c>
      <c r="AQ46" s="7"/>
    </row>
    <row r="47" spans="1:43" x14ac:dyDescent="0.25">
      <c r="A47" s="7">
        <v>805026250</v>
      </c>
      <c r="B47" s="7" t="s">
        <v>43</v>
      </c>
      <c r="C47" s="7" t="s">
        <v>44</v>
      </c>
      <c r="D47" s="7">
        <v>259808</v>
      </c>
      <c r="E47" s="7" t="s">
        <v>113</v>
      </c>
      <c r="F47" s="7" t="s">
        <v>44</v>
      </c>
      <c r="G47" s="7">
        <v>259808</v>
      </c>
      <c r="H47" s="8">
        <v>44642</v>
      </c>
      <c r="I47" s="9">
        <v>3631320</v>
      </c>
      <c r="J47" s="9">
        <v>3631320</v>
      </c>
      <c r="K47" s="7" t="s">
        <v>49</v>
      </c>
      <c r="L47" s="7" t="s">
        <v>281</v>
      </c>
      <c r="M47" s="7"/>
      <c r="N47" s="9">
        <v>0</v>
      </c>
      <c r="O47" s="7"/>
      <c r="P47" s="9">
        <v>3558694</v>
      </c>
      <c r="Q47" s="7" t="s">
        <v>50</v>
      </c>
      <c r="R47" s="9">
        <v>3631320</v>
      </c>
      <c r="S47" s="9">
        <v>0</v>
      </c>
      <c r="T47" s="9">
        <v>0</v>
      </c>
      <c r="U47" s="9">
        <v>0</v>
      </c>
      <c r="V47" s="9">
        <v>0</v>
      </c>
      <c r="W47" s="7"/>
      <c r="X47" s="9">
        <v>0</v>
      </c>
      <c r="Y47" s="7"/>
      <c r="Z47" s="9">
        <v>3631320</v>
      </c>
      <c r="AA47" s="9">
        <v>0</v>
      </c>
      <c r="AB47" s="9">
        <v>0</v>
      </c>
      <c r="AC47" s="9">
        <v>0</v>
      </c>
      <c r="AD47" s="7"/>
      <c r="AE47" s="7"/>
      <c r="AF47" s="9">
        <v>0</v>
      </c>
      <c r="AG47" s="8">
        <v>44642</v>
      </c>
      <c r="AH47" s="7"/>
      <c r="AI47" s="7">
        <v>2</v>
      </c>
      <c r="AJ47" s="7"/>
      <c r="AK47" s="7" t="s">
        <v>48</v>
      </c>
      <c r="AL47" s="7">
        <v>2</v>
      </c>
      <c r="AM47" s="7">
        <v>20220528</v>
      </c>
      <c r="AN47" s="7">
        <v>20220503</v>
      </c>
      <c r="AO47" s="9">
        <v>3631320</v>
      </c>
      <c r="AP47" s="9">
        <v>0</v>
      </c>
      <c r="AQ47" s="7"/>
    </row>
    <row r="48" spans="1:43" x14ac:dyDescent="0.25">
      <c r="A48" s="7">
        <v>805026250</v>
      </c>
      <c r="B48" s="7" t="s">
        <v>43</v>
      </c>
      <c r="C48" s="7" t="s">
        <v>44</v>
      </c>
      <c r="D48" s="7">
        <v>260020</v>
      </c>
      <c r="E48" s="7" t="s">
        <v>114</v>
      </c>
      <c r="F48" s="7" t="s">
        <v>44</v>
      </c>
      <c r="G48" s="7">
        <v>260020</v>
      </c>
      <c r="H48" s="8">
        <v>44645</v>
      </c>
      <c r="I48" s="9">
        <v>1740964</v>
      </c>
      <c r="J48" s="9">
        <v>1740964</v>
      </c>
      <c r="K48" s="7" t="s">
        <v>49</v>
      </c>
      <c r="L48" s="7" t="s">
        <v>281</v>
      </c>
      <c r="M48" s="7"/>
      <c r="N48" s="9">
        <v>0</v>
      </c>
      <c r="O48" s="7"/>
      <c r="P48" s="9">
        <v>1703485</v>
      </c>
      <c r="Q48" s="7" t="s">
        <v>50</v>
      </c>
      <c r="R48" s="9">
        <v>1740964</v>
      </c>
      <c r="S48" s="9">
        <v>0</v>
      </c>
      <c r="T48" s="9">
        <v>0</v>
      </c>
      <c r="U48" s="9">
        <v>0</v>
      </c>
      <c r="V48" s="9">
        <v>0</v>
      </c>
      <c r="W48" s="7"/>
      <c r="X48" s="9">
        <v>0</v>
      </c>
      <c r="Y48" s="7"/>
      <c r="Z48" s="9">
        <v>1740964</v>
      </c>
      <c r="AA48" s="9">
        <v>0</v>
      </c>
      <c r="AB48" s="9">
        <v>0</v>
      </c>
      <c r="AC48" s="9">
        <v>0</v>
      </c>
      <c r="AD48" s="7"/>
      <c r="AE48" s="7"/>
      <c r="AF48" s="9">
        <v>0</v>
      </c>
      <c r="AG48" s="8">
        <v>44645</v>
      </c>
      <c r="AH48" s="7"/>
      <c r="AI48" s="7">
        <v>2</v>
      </c>
      <c r="AJ48" s="7"/>
      <c r="AK48" s="7" t="s">
        <v>48</v>
      </c>
      <c r="AL48" s="7">
        <v>2</v>
      </c>
      <c r="AM48" s="7">
        <v>20220530</v>
      </c>
      <c r="AN48" s="7">
        <v>20220503</v>
      </c>
      <c r="AO48" s="9">
        <v>1740964</v>
      </c>
      <c r="AP48" s="9">
        <v>0</v>
      </c>
      <c r="AQ48" s="7"/>
    </row>
    <row r="49" spans="1:43" x14ac:dyDescent="0.25">
      <c r="A49" s="7">
        <v>805026250</v>
      </c>
      <c r="B49" s="7" t="s">
        <v>43</v>
      </c>
      <c r="C49" s="7" t="s">
        <v>44</v>
      </c>
      <c r="D49" s="7">
        <v>260022</v>
      </c>
      <c r="E49" s="7" t="s">
        <v>115</v>
      </c>
      <c r="F49" s="7" t="s">
        <v>44</v>
      </c>
      <c r="G49" s="7">
        <v>260022</v>
      </c>
      <c r="H49" s="8">
        <v>44645</v>
      </c>
      <c r="I49" s="9">
        <v>1700000</v>
      </c>
      <c r="J49" s="9">
        <v>1700000</v>
      </c>
      <c r="K49" s="7" t="s">
        <v>49</v>
      </c>
      <c r="L49" s="7" t="s">
        <v>281</v>
      </c>
      <c r="M49" s="7"/>
      <c r="N49" s="9">
        <v>0</v>
      </c>
      <c r="O49" s="7"/>
      <c r="P49" s="9">
        <v>1666000</v>
      </c>
      <c r="Q49" s="7" t="s">
        <v>50</v>
      </c>
      <c r="R49" s="9">
        <v>1700000</v>
      </c>
      <c r="S49" s="9">
        <v>0</v>
      </c>
      <c r="T49" s="9">
        <v>0</v>
      </c>
      <c r="U49" s="9">
        <v>0</v>
      </c>
      <c r="V49" s="9">
        <v>0</v>
      </c>
      <c r="W49" s="7"/>
      <c r="X49" s="9">
        <v>0</v>
      </c>
      <c r="Y49" s="7"/>
      <c r="Z49" s="9">
        <v>1700000</v>
      </c>
      <c r="AA49" s="9">
        <v>0</v>
      </c>
      <c r="AB49" s="9">
        <v>0</v>
      </c>
      <c r="AC49" s="9">
        <v>0</v>
      </c>
      <c r="AD49" s="7"/>
      <c r="AE49" s="7"/>
      <c r="AF49" s="9">
        <v>0</v>
      </c>
      <c r="AG49" s="8">
        <v>44645</v>
      </c>
      <c r="AH49" s="7"/>
      <c r="AI49" s="7">
        <v>2</v>
      </c>
      <c r="AJ49" s="7"/>
      <c r="AK49" s="7" t="s">
        <v>48</v>
      </c>
      <c r="AL49" s="7">
        <v>1</v>
      </c>
      <c r="AM49" s="7">
        <v>20220430</v>
      </c>
      <c r="AN49" s="7">
        <v>20220413</v>
      </c>
      <c r="AO49" s="9">
        <v>1700000</v>
      </c>
      <c r="AP49" s="9">
        <v>0</v>
      </c>
      <c r="AQ49" s="7"/>
    </row>
    <row r="50" spans="1:43" x14ac:dyDescent="0.25">
      <c r="A50" s="7">
        <v>805026250</v>
      </c>
      <c r="B50" s="7" t="s">
        <v>43</v>
      </c>
      <c r="C50" s="7" t="s">
        <v>44</v>
      </c>
      <c r="D50" s="7">
        <v>260023</v>
      </c>
      <c r="E50" s="7" t="s">
        <v>116</v>
      </c>
      <c r="F50" s="7" t="s">
        <v>44</v>
      </c>
      <c r="G50" s="7">
        <v>260023</v>
      </c>
      <c r="H50" s="8">
        <v>44645</v>
      </c>
      <c r="I50" s="9">
        <v>1124778</v>
      </c>
      <c r="J50" s="9">
        <v>1124778</v>
      </c>
      <c r="K50" s="7" t="s">
        <v>49</v>
      </c>
      <c r="L50" s="7" t="s">
        <v>281</v>
      </c>
      <c r="M50" s="7"/>
      <c r="N50" s="9">
        <v>0</v>
      </c>
      <c r="O50" s="7"/>
      <c r="P50" s="9">
        <v>30429</v>
      </c>
      <c r="Q50" s="7" t="s">
        <v>50</v>
      </c>
      <c r="R50" s="9">
        <v>1124778</v>
      </c>
      <c r="S50" s="9">
        <v>0</v>
      </c>
      <c r="T50" s="9">
        <v>0</v>
      </c>
      <c r="U50" s="9">
        <v>0</v>
      </c>
      <c r="V50" s="9">
        <v>0</v>
      </c>
      <c r="W50" s="7"/>
      <c r="X50" s="9">
        <v>0</v>
      </c>
      <c r="Y50" s="7"/>
      <c r="Z50" s="9">
        <v>1124778</v>
      </c>
      <c r="AA50" s="9">
        <v>0</v>
      </c>
      <c r="AB50" s="9">
        <v>0</v>
      </c>
      <c r="AC50" s="9">
        <v>0</v>
      </c>
      <c r="AD50" s="7"/>
      <c r="AE50" s="7"/>
      <c r="AF50" s="9">
        <v>0</v>
      </c>
      <c r="AG50" s="8">
        <v>44645</v>
      </c>
      <c r="AH50" s="7"/>
      <c r="AI50" s="7">
        <v>2</v>
      </c>
      <c r="AJ50" s="7"/>
      <c r="AK50" s="7" t="s">
        <v>48</v>
      </c>
      <c r="AL50" s="7">
        <v>3</v>
      </c>
      <c r="AM50" s="7">
        <v>20220901</v>
      </c>
      <c r="AN50" s="7">
        <v>20220818</v>
      </c>
      <c r="AO50" s="9">
        <v>1124778</v>
      </c>
      <c r="AP50" s="9">
        <v>0</v>
      </c>
      <c r="AQ50" s="7"/>
    </row>
    <row r="51" spans="1:43" x14ac:dyDescent="0.25">
      <c r="A51" s="7">
        <v>805026250</v>
      </c>
      <c r="B51" s="7" t="s">
        <v>43</v>
      </c>
      <c r="C51" s="7" t="s">
        <v>44</v>
      </c>
      <c r="D51" s="7">
        <v>260273</v>
      </c>
      <c r="E51" s="7" t="s">
        <v>117</v>
      </c>
      <c r="F51" s="7" t="s">
        <v>44</v>
      </c>
      <c r="G51" s="7">
        <v>260273</v>
      </c>
      <c r="H51" s="8">
        <v>44651</v>
      </c>
      <c r="I51" s="9">
        <v>2300648</v>
      </c>
      <c r="J51" s="9">
        <v>2300648</v>
      </c>
      <c r="K51" s="7" t="s">
        <v>49</v>
      </c>
      <c r="L51" s="7" t="s">
        <v>281</v>
      </c>
      <c r="M51" s="7"/>
      <c r="N51" s="9">
        <v>0</v>
      </c>
      <c r="O51" s="7"/>
      <c r="P51" s="9">
        <v>924203</v>
      </c>
      <c r="Q51" s="7" t="s">
        <v>50</v>
      </c>
      <c r="R51" s="9">
        <v>2300648</v>
      </c>
      <c r="S51" s="9">
        <v>0</v>
      </c>
      <c r="T51" s="9">
        <v>0</v>
      </c>
      <c r="U51" s="9">
        <v>0</v>
      </c>
      <c r="V51" s="9">
        <v>0</v>
      </c>
      <c r="W51" s="7"/>
      <c r="X51" s="9">
        <v>0</v>
      </c>
      <c r="Y51" s="7"/>
      <c r="Z51" s="9">
        <v>2300648</v>
      </c>
      <c r="AA51" s="9">
        <v>0</v>
      </c>
      <c r="AB51" s="9">
        <v>0</v>
      </c>
      <c r="AC51" s="9">
        <v>0</v>
      </c>
      <c r="AD51" s="7"/>
      <c r="AE51" s="7"/>
      <c r="AF51" s="9">
        <v>0</v>
      </c>
      <c r="AG51" s="8">
        <v>44651</v>
      </c>
      <c r="AH51" s="7"/>
      <c r="AI51" s="7">
        <v>2</v>
      </c>
      <c r="AJ51" s="7"/>
      <c r="AK51" s="7" t="s">
        <v>48</v>
      </c>
      <c r="AL51" s="7">
        <v>1</v>
      </c>
      <c r="AM51" s="7">
        <v>20220430</v>
      </c>
      <c r="AN51" s="7">
        <v>20220413</v>
      </c>
      <c r="AO51" s="9">
        <v>2300648</v>
      </c>
      <c r="AP51" s="9">
        <v>0</v>
      </c>
      <c r="AQ51" s="7"/>
    </row>
    <row r="52" spans="1:43" x14ac:dyDescent="0.25">
      <c r="A52" s="7">
        <v>805026250</v>
      </c>
      <c r="B52" s="7" t="s">
        <v>43</v>
      </c>
      <c r="C52" s="7" t="s">
        <v>44</v>
      </c>
      <c r="D52" s="7">
        <v>260274</v>
      </c>
      <c r="E52" s="7" t="s">
        <v>118</v>
      </c>
      <c r="F52" s="7" t="s">
        <v>44</v>
      </c>
      <c r="G52" s="7">
        <v>260274</v>
      </c>
      <c r="H52" s="8">
        <v>44651</v>
      </c>
      <c r="I52" s="9">
        <v>404888</v>
      </c>
      <c r="J52" s="9">
        <v>404888</v>
      </c>
      <c r="K52" s="7" t="s">
        <v>49</v>
      </c>
      <c r="L52" s="7" t="s">
        <v>281</v>
      </c>
      <c r="M52" s="7"/>
      <c r="N52" s="9">
        <v>0</v>
      </c>
      <c r="O52" s="7"/>
      <c r="P52" s="9">
        <v>380439</v>
      </c>
      <c r="Q52" s="7" t="s">
        <v>50</v>
      </c>
      <c r="R52" s="9">
        <v>404888</v>
      </c>
      <c r="S52" s="9">
        <v>0</v>
      </c>
      <c r="T52" s="9">
        <v>0</v>
      </c>
      <c r="U52" s="9">
        <v>0</v>
      </c>
      <c r="V52" s="9">
        <v>0</v>
      </c>
      <c r="W52" s="7"/>
      <c r="X52" s="9">
        <v>0</v>
      </c>
      <c r="Y52" s="7"/>
      <c r="Z52" s="9">
        <v>404888</v>
      </c>
      <c r="AA52" s="9">
        <v>0</v>
      </c>
      <c r="AB52" s="9">
        <v>0</v>
      </c>
      <c r="AC52" s="9">
        <v>0</v>
      </c>
      <c r="AD52" s="7"/>
      <c r="AE52" s="7"/>
      <c r="AF52" s="9">
        <v>0</v>
      </c>
      <c r="AG52" s="8">
        <v>44651</v>
      </c>
      <c r="AH52" s="7"/>
      <c r="AI52" s="7">
        <v>2</v>
      </c>
      <c r="AJ52" s="7"/>
      <c r="AK52" s="7" t="s">
        <v>48</v>
      </c>
      <c r="AL52" s="7">
        <v>2</v>
      </c>
      <c r="AM52" s="7">
        <v>20220518</v>
      </c>
      <c r="AN52" s="7">
        <v>20220503</v>
      </c>
      <c r="AO52" s="9">
        <v>404888</v>
      </c>
      <c r="AP52" s="9">
        <v>0</v>
      </c>
      <c r="AQ52" s="7"/>
    </row>
    <row r="53" spans="1:43" x14ac:dyDescent="0.25">
      <c r="A53" s="7">
        <v>805026250</v>
      </c>
      <c r="B53" s="7" t="s">
        <v>43</v>
      </c>
      <c r="C53" s="7" t="s">
        <v>44</v>
      </c>
      <c r="D53" s="7">
        <v>260280</v>
      </c>
      <c r="E53" s="7" t="s">
        <v>119</v>
      </c>
      <c r="F53" s="7" t="s">
        <v>44</v>
      </c>
      <c r="G53" s="7">
        <v>260280</v>
      </c>
      <c r="H53" s="8">
        <v>44651</v>
      </c>
      <c r="I53" s="9">
        <v>522074</v>
      </c>
      <c r="J53" s="9">
        <v>522074</v>
      </c>
      <c r="K53" s="7" t="s">
        <v>49</v>
      </c>
      <c r="L53" s="7" t="s">
        <v>281</v>
      </c>
      <c r="M53" s="7"/>
      <c r="N53" s="9">
        <v>0</v>
      </c>
      <c r="O53" s="7"/>
      <c r="P53" s="9">
        <v>511337</v>
      </c>
      <c r="Q53" s="7" t="s">
        <v>50</v>
      </c>
      <c r="R53" s="9">
        <v>522074</v>
      </c>
      <c r="S53" s="9">
        <v>0</v>
      </c>
      <c r="T53" s="9">
        <v>0</v>
      </c>
      <c r="U53" s="9">
        <v>0</v>
      </c>
      <c r="V53" s="9">
        <v>0</v>
      </c>
      <c r="W53" s="7"/>
      <c r="X53" s="9">
        <v>0</v>
      </c>
      <c r="Y53" s="7"/>
      <c r="Z53" s="9">
        <v>522074</v>
      </c>
      <c r="AA53" s="9">
        <v>0</v>
      </c>
      <c r="AB53" s="9">
        <v>0</v>
      </c>
      <c r="AC53" s="9">
        <v>0</v>
      </c>
      <c r="AD53" s="7"/>
      <c r="AE53" s="7"/>
      <c r="AF53" s="9">
        <v>0</v>
      </c>
      <c r="AG53" s="8">
        <v>44651</v>
      </c>
      <c r="AH53" s="7"/>
      <c r="AI53" s="7">
        <v>2</v>
      </c>
      <c r="AJ53" s="7"/>
      <c r="AK53" s="7" t="s">
        <v>48</v>
      </c>
      <c r="AL53" s="7">
        <v>1</v>
      </c>
      <c r="AM53" s="7">
        <v>20220430</v>
      </c>
      <c r="AN53" s="7">
        <v>20220401</v>
      </c>
      <c r="AO53" s="9">
        <v>522074</v>
      </c>
      <c r="AP53" s="9">
        <v>0</v>
      </c>
      <c r="AQ53" s="7"/>
    </row>
    <row r="54" spans="1:43" x14ac:dyDescent="0.25">
      <c r="A54" s="7">
        <v>805026250</v>
      </c>
      <c r="B54" s="7" t="s">
        <v>43</v>
      </c>
      <c r="C54" s="7" t="s">
        <v>44</v>
      </c>
      <c r="D54" s="7">
        <v>260607</v>
      </c>
      <c r="E54" s="7" t="s">
        <v>120</v>
      </c>
      <c r="F54" s="7" t="s">
        <v>44</v>
      </c>
      <c r="G54" s="7">
        <v>260607</v>
      </c>
      <c r="H54" s="8">
        <v>44660</v>
      </c>
      <c r="I54" s="9">
        <v>1237576</v>
      </c>
      <c r="J54" s="9">
        <v>1237576</v>
      </c>
      <c r="K54" s="7" t="s">
        <v>49</v>
      </c>
      <c r="L54" s="7" t="s">
        <v>281</v>
      </c>
      <c r="M54" s="7"/>
      <c r="N54" s="9">
        <v>0</v>
      </c>
      <c r="O54" s="7"/>
      <c r="P54" s="9">
        <v>1209727</v>
      </c>
      <c r="Q54" s="7" t="s">
        <v>50</v>
      </c>
      <c r="R54" s="9">
        <v>1237576</v>
      </c>
      <c r="S54" s="9">
        <v>0</v>
      </c>
      <c r="T54" s="9">
        <v>0</v>
      </c>
      <c r="U54" s="9">
        <v>0</v>
      </c>
      <c r="V54" s="9">
        <v>0</v>
      </c>
      <c r="W54" s="7"/>
      <c r="X54" s="9">
        <v>0</v>
      </c>
      <c r="Y54" s="7"/>
      <c r="Z54" s="9">
        <v>1237576</v>
      </c>
      <c r="AA54" s="9">
        <v>0</v>
      </c>
      <c r="AB54" s="9">
        <v>0</v>
      </c>
      <c r="AC54" s="9">
        <v>0</v>
      </c>
      <c r="AD54" s="7"/>
      <c r="AE54" s="7"/>
      <c r="AF54" s="9">
        <v>0</v>
      </c>
      <c r="AG54" s="8">
        <v>44660</v>
      </c>
      <c r="AH54" s="7"/>
      <c r="AI54" s="7">
        <v>2</v>
      </c>
      <c r="AJ54" s="7"/>
      <c r="AK54" s="7" t="s">
        <v>48</v>
      </c>
      <c r="AL54" s="7">
        <v>1</v>
      </c>
      <c r="AM54" s="7">
        <v>20220430</v>
      </c>
      <c r="AN54" s="7">
        <v>20220413</v>
      </c>
      <c r="AO54" s="9">
        <v>1237576</v>
      </c>
      <c r="AP54" s="9">
        <v>0</v>
      </c>
      <c r="AQ54" s="7"/>
    </row>
    <row r="55" spans="1:43" x14ac:dyDescent="0.25">
      <c r="A55" s="7">
        <v>805026250</v>
      </c>
      <c r="B55" s="7" t="s">
        <v>43</v>
      </c>
      <c r="C55" s="7" t="s">
        <v>44</v>
      </c>
      <c r="D55" s="7">
        <v>260608</v>
      </c>
      <c r="E55" s="7" t="s">
        <v>121</v>
      </c>
      <c r="F55" s="7" t="s">
        <v>44</v>
      </c>
      <c r="G55" s="7">
        <v>260608</v>
      </c>
      <c r="H55" s="8">
        <v>44660</v>
      </c>
      <c r="I55" s="9">
        <v>247950</v>
      </c>
      <c r="J55" s="9">
        <v>247950</v>
      </c>
      <c r="K55" s="7" t="s">
        <v>49</v>
      </c>
      <c r="L55" s="7" t="s">
        <v>281</v>
      </c>
      <c r="M55" s="7"/>
      <c r="N55" s="9">
        <v>0</v>
      </c>
      <c r="O55" s="7"/>
      <c r="P55" s="9">
        <v>186119</v>
      </c>
      <c r="Q55" s="7" t="s">
        <v>50</v>
      </c>
      <c r="R55" s="9">
        <v>247950</v>
      </c>
      <c r="S55" s="9">
        <v>0</v>
      </c>
      <c r="T55" s="9">
        <v>0</v>
      </c>
      <c r="U55" s="9">
        <v>0</v>
      </c>
      <c r="V55" s="9">
        <v>0</v>
      </c>
      <c r="W55" s="7"/>
      <c r="X55" s="9">
        <v>0</v>
      </c>
      <c r="Y55" s="7"/>
      <c r="Z55" s="9">
        <v>247950</v>
      </c>
      <c r="AA55" s="9">
        <v>0</v>
      </c>
      <c r="AB55" s="9">
        <v>0</v>
      </c>
      <c r="AC55" s="9">
        <v>0</v>
      </c>
      <c r="AD55" s="7"/>
      <c r="AE55" s="7"/>
      <c r="AF55" s="9">
        <v>0</v>
      </c>
      <c r="AG55" s="8">
        <v>44660</v>
      </c>
      <c r="AH55" s="7"/>
      <c r="AI55" s="7">
        <v>2</v>
      </c>
      <c r="AJ55" s="7"/>
      <c r="AK55" s="7" t="s">
        <v>48</v>
      </c>
      <c r="AL55" s="7">
        <v>1</v>
      </c>
      <c r="AM55" s="7">
        <v>20220430</v>
      </c>
      <c r="AN55" s="7">
        <v>20220419</v>
      </c>
      <c r="AO55" s="9">
        <v>247950</v>
      </c>
      <c r="AP55" s="9">
        <v>0</v>
      </c>
      <c r="AQ55" s="7"/>
    </row>
    <row r="56" spans="1:43" x14ac:dyDescent="0.25">
      <c r="A56" s="7">
        <v>805026250</v>
      </c>
      <c r="B56" s="7" t="s">
        <v>43</v>
      </c>
      <c r="C56" s="7" t="s">
        <v>44</v>
      </c>
      <c r="D56" s="7">
        <v>260611</v>
      </c>
      <c r="E56" s="7" t="s">
        <v>122</v>
      </c>
      <c r="F56" s="7" t="s">
        <v>44</v>
      </c>
      <c r="G56" s="7">
        <v>260611</v>
      </c>
      <c r="H56" s="8">
        <v>44661</v>
      </c>
      <c r="I56" s="9">
        <v>25264</v>
      </c>
      <c r="J56" s="9">
        <v>25264</v>
      </c>
      <c r="K56" s="7" t="s">
        <v>49</v>
      </c>
      <c r="L56" s="7" t="s">
        <v>281</v>
      </c>
      <c r="M56" s="7"/>
      <c r="N56" s="9">
        <v>0</v>
      </c>
      <c r="O56" s="7"/>
      <c r="P56" s="9">
        <v>0</v>
      </c>
      <c r="Q56" s="7" t="s">
        <v>50</v>
      </c>
      <c r="R56" s="9">
        <v>25264</v>
      </c>
      <c r="S56" s="9">
        <v>0</v>
      </c>
      <c r="T56" s="9">
        <v>0</v>
      </c>
      <c r="U56" s="9">
        <v>0</v>
      </c>
      <c r="V56" s="9">
        <v>0</v>
      </c>
      <c r="W56" s="7"/>
      <c r="X56" s="9">
        <v>0</v>
      </c>
      <c r="Y56" s="7"/>
      <c r="Z56" s="9">
        <v>25264</v>
      </c>
      <c r="AA56" s="9">
        <v>0</v>
      </c>
      <c r="AB56" s="9">
        <v>0</v>
      </c>
      <c r="AC56" s="9">
        <v>0</v>
      </c>
      <c r="AD56" s="7"/>
      <c r="AE56" s="7"/>
      <c r="AF56" s="9">
        <v>0</v>
      </c>
      <c r="AG56" s="8">
        <v>44661</v>
      </c>
      <c r="AH56" s="7"/>
      <c r="AI56" s="7">
        <v>2</v>
      </c>
      <c r="AJ56" s="7"/>
      <c r="AK56" s="7" t="s">
        <v>48</v>
      </c>
      <c r="AL56" s="7">
        <v>1</v>
      </c>
      <c r="AM56" s="7">
        <v>20220930</v>
      </c>
      <c r="AN56" s="7">
        <v>20220901</v>
      </c>
      <c r="AO56" s="9">
        <v>25264</v>
      </c>
      <c r="AP56" s="9">
        <v>0</v>
      </c>
      <c r="AQ56" s="7"/>
    </row>
    <row r="57" spans="1:43" x14ac:dyDescent="0.25">
      <c r="A57" s="7">
        <v>805026250</v>
      </c>
      <c r="B57" s="7" t="s">
        <v>43</v>
      </c>
      <c r="C57" s="7" t="s">
        <v>44</v>
      </c>
      <c r="D57" s="7">
        <v>258742</v>
      </c>
      <c r="E57" s="7" t="s">
        <v>123</v>
      </c>
      <c r="F57" s="7" t="s">
        <v>44</v>
      </c>
      <c r="G57" s="7">
        <v>258742</v>
      </c>
      <c r="H57" s="8">
        <v>44611</v>
      </c>
      <c r="I57" s="9">
        <v>341599</v>
      </c>
      <c r="J57" s="9">
        <v>341599</v>
      </c>
      <c r="K57" s="7" t="s">
        <v>49</v>
      </c>
      <c r="L57" s="7" t="s">
        <v>281</v>
      </c>
      <c r="M57" s="7"/>
      <c r="N57" s="9">
        <v>0</v>
      </c>
      <c r="O57" s="7"/>
      <c r="P57" s="9">
        <v>117721</v>
      </c>
      <c r="Q57" s="7" t="s">
        <v>50</v>
      </c>
      <c r="R57" s="9">
        <v>341599</v>
      </c>
      <c r="S57" s="9">
        <v>0</v>
      </c>
      <c r="T57" s="9">
        <v>0</v>
      </c>
      <c r="U57" s="9">
        <v>0</v>
      </c>
      <c r="V57" s="9">
        <v>0</v>
      </c>
      <c r="W57" s="7"/>
      <c r="X57" s="9">
        <v>0</v>
      </c>
      <c r="Y57" s="7"/>
      <c r="Z57" s="9">
        <v>341599</v>
      </c>
      <c r="AA57" s="9">
        <v>0</v>
      </c>
      <c r="AB57" s="9">
        <v>0</v>
      </c>
      <c r="AC57" s="9">
        <v>0</v>
      </c>
      <c r="AD57" s="7"/>
      <c r="AE57" s="7"/>
      <c r="AF57" s="9">
        <v>0</v>
      </c>
      <c r="AG57" s="8">
        <v>44611</v>
      </c>
      <c r="AH57" s="7"/>
      <c r="AI57" s="7">
        <v>2</v>
      </c>
      <c r="AJ57" s="7"/>
      <c r="AK57" s="7" t="s">
        <v>48</v>
      </c>
      <c r="AL57" s="7">
        <v>2</v>
      </c>
      <c r="AM57" s="7">
        <v>20220518</v>
      </c>
      <c r="AN57" s="7">
        <v>20220503</v>
      </c>
      <c r="AO57" s="9">
        <v>341599</v>
      </c>
      <c r="AP57" s="9">
        <v>0</v>
      </c>
      <c r="AQ57" s="7"/>
    </row>
    <row r="58" spans="1:43" x14ac:dyDescent="0.25">
      <c r="A58" s="7">
        <v>805026250</v>
      </c>
      <c r="B58" s="7" t="s">
        <v>43</v>
      </c>
      <c r="C58" s="7" t="s">
        <v>44</v>
      </c>
      <c r="D58" s="7">
        <v>260659</v>
      </c>
      <c r="E58" s="7" t="s">
        <v>124</v>
      </c>
      <c r="F58" s="7" t="s">
        <v>44</v>
      </c>
      <c r="G58" s="7">
        <v>260659</v>
      </c>
      <c r="H58" s="8">
        <v>44662</v>
      </c>
      <c r="I58" s="9">
        <v>1052000</v>
      </c>
      <c r="J58" s="9">
        <v>1052000</v>
      </c>
      <c r="K58" s="7" t="s">
        <v>49</v>
      </c>
      <c r="L58" s="7" t="s">
        <v>281</v>
      </c>
      <c r="M58" s="7"/>
      <c r="N58" s="9">
        <v>0</v>
      </c>
      <c r="O58" s="7"/>
      <c r="P58" s="9">
        <v>1030496</v>
      </c>
      <c r="Q58" s="7" t="s">
        <v>50</v>
      </c>
      <c r="R58" s="9">
        <v>1052000</v>
      </c>
      <c r="S58" s="9">
        <v>0</v>
      </c>
      <c r="T58" s="9">
        <v>0</v>
      </c>
      <c r="U58" s="9">
        <v>0</v>
      </c>
      <c r="V58" s="9">
        <v>0</v>
      </c>
      <c r="W58" s="7"/>
      <c r="X58" s="9">
        <v>0</v>
      </c>
      <c r="Y58" s="7"/>
      <c r="Z58" s="9">
        <v>1052000</v>
      </c>
      <c r="AA58" s="9">
        <v>0</v>
      </c>
      <c r="AB58" s="9">
        <v>0</v>
      </c>
      <c r="AC58" s="9">
        <v>0</v>
      </c>
      <c r="AD58" s="7"/>
      <c r="AE58" s="7"/>
      <c r="AF58" s="9">
        <v>0</v>
      </c>
      <c r="AG58" s="8">
        <v>44662</v>
      </c>
      <c r="AH58" s="7"/>
      <c r="AI58" s="7">
        <v>2</v>
      </c>
      <c r="AJ58" s="7"/>
      <c r="AK58" s="7" t="s">
        <v>48</v>
      </c>
      <c r="AL58" s="7">
        <v>1</v>
      </c>
      <c r="AM58" s="7">
        <v>20220530</v>
      </c>
      <c r="AN58" s="7">
        <v>20220510</v>
      </c>
      <c r="AO58" s="9">
        <v>1052000</v>
      </c>
      <c r="AP58" s="9">
        <v>0</v>
      </c>
      <c r="AQ58" s="7"/>
    </row>
    <row r="59" spans="1:43" x14ac:dyDescent="0.25">
      <c r="A59" s="7">
        <v>805026250</v>
      </c>
      <c r="B59" s="7" t="s">
        <v>43</v>
      </c>
      <c r="C59" s="7" t="s">
        <v>44</v>
      </c>
      <c r="D59" s="7">
        <v>256914</v>
      </c>
      <c r="E59" s="7" t="s">
        <v>125</v>
      </c>
      <c r="F59" s="7" t="s">
        <v>44</v>
      </c>
      <c r="G59" s="7">
        <v>256914</v>
      </c>
      <c r="H59" s="8">
        <v>44560</v>
      </c>
      <c r="I59" s="9">
        <v>712674</v>
      </c>
      <c r="J59" s="9">
        <v>712674</v>
      </c>
      <c r="K59" s="7" t="s">
        <v>49</v>
      </c>
      <c r="L59" s="7" t="s">
        <v>279</v>
      </c>
      <c r="M59" s="7"/>
      <c r="N59" s="9">
        <v>0</v>
      </c>
      <c r="O59" s="7"/>
      <c r="P59" s="9">
        <v>225487</v>
      </c>
      <c r="Q59" s="7" t="s">
        <v>50</v>
      </c>
      <c r="R59" s="9">
        <v>712674</v>
      </c>
      <c r="S59" s="9">
        <v>0</v>
      </c>
      <c r="T59" s="9">
        <v>0</v>
      </c>
      <c r="U59" s="9">
        <v>0</v>
      </c>
      <c r="V59" s="9">
        <v>0</v>
      </c>
      <c r="W59" s="7"/>
      <c r="X59" s="9">
        <v>0</v>
      </c>
      <c r="Y59" s="7"/>
      <c r="Z59" s="9">
        <v>712674</v>
      </c>
      <c r="AA59" s="9">
        <v>0</v>
      </c>
      <c r="AB59" s="9">
        <v>174235</v>
      </c>
      <c r="AC59" s="9">
        <v>0</v>
      </c>
      <c r="AD59" s="7">
        <v>2201288741</v>
      </c>
      <c r="AE59" s="7" t="s">
        <v>270</v>
      </c>
      <c r="AF59" s="9">
        <v>0</v>
      </c>
      <c r="AG59" s="8">
        <v>44560</v>
      </c>
      <c r="AH59" s="7"/>
      <c r="AI59" s="7">
        <v>2</v>
      </c>
      <c r="AJ59" s="7"/>
      <c r="AK59" s="7" t="s">
        <v>48</v>
      </c>
      <c r="AL59" s="7">
        <v>2</v>
      </c>
      <c r="AM59" s="7">
        <v>20220518</v>
      </c>
      <c r="AN59" s="7">
        <v>20220503</v>
      </c>
      <c r="AO59" s="9">
        <v>712674</v>
      </c>
      <c r="AP59" s="9">
        <v>0</v>
      </c>
      <c r="AQ59" s="7"/>
    </row>
    <row r="60" spans="1:43" x14ac:dyDescent="0.25">
      <c r="A60" s="7">
        <v>805026250</v>
      </c>
      <c r="B60" s="7" t="s">
        <v>43</v>
      </c>
      <c r="C60" s="7" t="s">
        <v>44</v>
      </c>
      <c r="D60" s="7">
        <v>256918</v>
      </c>
      <c r="E60" s="7" t="s">
        <v>126</v>
      </c>
      <c r="F60" s="7" t="s">
        <v>44</v>
      </c>
      <c r="G60" s="7">
        <v>256918</v>
      </c>
      <c r="H60" s="8">
        <v>44560</v>
      </c>
      <c r="I60" s="9">
        <v>2593231</v>
      </c>
      <c r="J60" s="9">
        <v>2557467</v>
      </c>
      <c r="K60" s="7" t="s">
        <v>51</v>
      </c>
      <c r="L60" s="7" t="s">
        <v>281</v>
      </c>
      <c r="M60" s="7"/>
      <c r="N60" s="9">
        <v>0</v>
      </c>
      <c r="O60" s="7"/>
      <c r="P60" s="9">
        <v>2504370</v>
      </c>
      <c r="Q60" s="7" t="s">
        <v>50</v>
      </c>
      <c r="R60" s="9">
        <v>2593231</v>
      </c>
      <c r="S60" s="9">
        <v>35764</v>
      </c>
      <c r="T60" s="9">
        <v>0</v>
      </c>
      <c r="U60" s="9">
        <v>0</v>
      </c>
      <c r="V60" s="9">
        <v>0</v>
      </c>
      <c r="W60" s="7"/>
      <c r="X60" s="9">
        <v>0</v>
      </c>
      <c r="Y60" s="7"/>
      <c r="Z60" s="9">
        <v>2557467</v>
      </c>
      <c r="AA60" s="9">
        <v>0</v>
      </c>
      <c r="AB60" s="9">
        <v>0</v>
      </c>
      <c r="AC60" s="9">
        <v>0</v>
      </c>
      <c r="AD60" s="7"/>
      <c r="AE60" s="7"/>
      <c r="AF60" s="9">
        <v>0</v>
      </c>
      <c r="AG60" s="8">
        <v>44560</v>
      </c>
      <c r="AH60" s="7"/>
      <c r="AI60" s="7">
        <v>2</v>
      </c>
      <c r="AJ60" s="7"/>
      <c r="AK60" s="7" t="s">
        <v>48</v>
      </c>
      <c r="AL60" s="7">
        <v>3</v>
      </c>
      <c r="AM60" s="7">
        <v>20220530</v>
      </c>
      <c r="AN60" s="7">
        <v>20220519</v>
      </c>
      <c r="AO60" s="9">
        <v>2593231</v>
      </c>
      <c r="AP60" s="9">
        <v>35764</v>
      </c>
      <c r="AQ60" s="7"/>
    </row>
    <row r="61" spans="1:43" x14ac:dyDescent="0.25">
      <c r="A61" s="7">
        <v>805026250</v>
      </c>
      <c r="B61" s="7" t="s">
        <v>43</v>
      </c>
      <c r="C61" s="7" t="s">
        <v>44</v>
      </c>
      <c r="D61" s="7">
        <v>257494</v>
      </c>
      <c r="E61" s="7" t="s">
        <v>127</v>
      </c>
      <c r="F61" s="7" t="s">
        <v>44</v>
      </c>
      <c r="G61" s="7">
        <v>257494</v>
      </c>
      <c r="H61" s="8">
        <v>44582</v>
      </c>
      <c r="I61" s="9">
        <v>1350198</v>
      </c>
      <c r="J61" s="9">
        <v>1323566</v>
      </c>
      <c r="K61" s="7" t="s">
        <v>51</v>
      </c>
      <c r="L61" s="7" t="s">
        <v>280</v>
      </c>
      <c r="M61" s="7"/>
      <c r="N61" s="9">
        <v>0</v>
      </c>
      <c r="O61" s="7"/>
      <c r="P61" s="9">
        <v>0</v>
      </c>
      <c r="Q61" s="7" t="s">
        <v>50</v>
      </c>
      <c r="R61" s="9">
        <v>1350198</v>
      </c>
      <c r="S61" s="9">
        <v>0</v>
      </c>
      <c r="T61" s="9">
        <v>0</v>
      </c>
      <c r="U61" s="9">
        <v>0</v>
      </c>
      <c r="V61" s="9">
        <v>3500</v>
      </c>
      <c r="W61" s="7" t="s">
        <v>52</v>
      </c>
      <c r="X61" s="9">
        <v>0</v>
      </c>
      <c r="Y61" s="7"/>
      <c r="Z61" s="9">
        <v>1346698</v>
      </c>
      <c r="AA61" s="9">
        <v>0</v>
      </c>
      <c r="AB61" s="9">
        <v>1319764</v>
      </c>
      <c r="AC61" s="9">
        <v>0</v>
      </c>
      <c r="AD61" s="7">
        <v>2201288639</v>
      </c>
      <c r="AE61" s="7" t="s">
        <v>270</v>
      </c>
      <c r="AF61" s="9">
        <v>0</v>
      </c>
      <c r="AG61" s="8">
        <v>44582</v>
      </c>
      <c r="AH61" s="7"/>
      <c r="AI61" s="7">
        <v>2</v>
      </c>
      <c r="AJ61" s="7"/>
      <c r="AK61" s="7" t="s">
        <v>48</v>
      </c>
      <c r="AL61" s="7">
        <v>2</v>
      </c>
      <c r="AM61" s="7">
        <v>20220430</v>
      </c>
      <c r="AN61" s="7">
        <v>20220412</v>
      </c>
      <c r="AO61" s="9">
        <v>1350198</v>
      </c>
      <c r="AP61" s="9">
        <v>3500</v>
      </c>
      <c r="AQ61" s="7"/>
    </row>
    <row r="62" spans="1:43" x14ac:dyDescent="0.25">
      <c r="A62" s="7">
        <v>805026250</v>
      </c>
      <c r="B62" s="7" t="s">
        <v>43</v>
      </c>
      <c r="C62" s="7" t="s">
        <v>44</v>
      </c>
      <c r="D62" s="7">
        <v>239352</v>
      </c>
      <c r="E62" s="7" t="s">
        <v>128</v>
      </c>
      <c r="F62" s="7" t="s">
        <v>44</v>
      </c>
      <c r="G62" s="7">
        <v>239352</v>
      </c>
      <c r="H62" s="8">
        <v>44180</v>
      </c>
      <c r="I62" s="9">
        <v>1332323</v>
      </c>
      <c r="J62" s="9">
        <v>268797</v>
      </c>
      <c r="K62" s="7" t="s">
        <v>51</v>
      </c>
      <c r="L62" s="7" t="s">
        <v>280</v>
      </c>
      <c r="M62" s="7"/>
      <c r="N62" s="9">
        <v>0</v>
      </c>
      <c r="O62" s="7"/>
      <c r="P62" s="9">
        <v>0</v>
      </c>
      <c r="Q62" s="7" t="s">
        <v>50</v>
      </c>
      <c r="R62" s="9">
        <v>1332323</v>
      </c>
      <c r="S62" s="9">
        <v>0</v>
      </c>
      <c r="T62" s="9">
        <v>0</v>
      </c>
      <c r="U62" s="9">
        <v>0</v>
      </c>
      <c r="V62" s="9">
        <v>119816</v>
      </c>
      <c r="W62" s="7" t="s">
        <v>53</v>
      </c>
      <c r="X62" s="9">
        <v>0</v>
      </c>
      <c r="Y62" s="7"/>
      <c r="Z62" s="9">
        <v>1212507</v>
      </c>
      <c r="AA62" s="9">
        <v>0</v>
      </c>
      <c r="AB62" s="9">
        <v>924836</v>
      </c>
      <c r="AC62" s="9">
        <v>0</v>
      </c>
      <c r="AD62" s="7">
        <v>2201118954</v>
      </c>
      <c r="AE62" s="7" t="s">
        <v>273</v>
      </c>
      <c r="AF62" s="9">
        <v>0</v>
      </c>
      <c r="AG62" s="8">
        <v>44180</v>
      </c>
      <c r="AH62" s="7"/>
      <c r="AI62" s="7">
        <v>2</v>
      </c>
      <c r="AJ62" s="7"/>
      <c r="AK62" s="7" t="s">
        <v>48</v>
      </c>
      <c r="AL62" s="7">
        <v>3</v>
      </c>
      <c r="AM62" s="7">
        <v>20220430</v>
      </c>
      <c r="AN62" s="7">
        <v>20220412</v>
      </c>
      <c r="AO62" s="9">
        <v>1332323</v>
      </c>
      <c r="AP62" s="9">
        <v>119816</v>
      </c>
      <c r="AQ62" s="7"/>
    </row>
    <row r="63" spans="1:43" x14ac:dyDescent="0.25">
      <c r="A63" s="7">
        <v>805026250</v>
      </c>
      <c r="B63" s="7" t="s">
        <v>43</v>
      </c>
      <c r="C63" s="7" t="s">
        <v>44</v>
      </c>
      <c r="D63" s="7">
        <v>239373</v>
      </c>
      <c r="E63" s="7" t="s">
        <v>129</v>
      </c>
      <c r="F63" s="7" t="s">
        <v>44</v>
      </c>
      <c r="G63" s="7">
        <v>239373</v>
      </c>
      <c r="H63" s="8">
        <v>44180</v>
      </c>
      <c r="I63" s="9">
        <v>9198260</v>
      </c>
      <c r="J63" s="9">
        <v>622923</v>
      </c>
      <c r="K63" s="7" t="s">
        <v>51</v>
      </c>
      <c r="L63" s="7" t="s">
        <v>279</v>
      </c>
      <c r="M63" s="7"/>
      <c r="N63" s="9">
        <v>0</v>
      </c>
      <c r="O63" s="7"/>
      <c r="P63" s="9">
        <v>0</v>
      </c>
      <c r="Q63" s="7" t="s">
        <v>50</v>
      </c>
      <c r="R63" s="9">
        <v>8575337</v>
      </c>
      <c r="S63" s="9">
        <v>563169</v>
      </c>
      <c r="T63" s="9">
        <v>0</v>
      </c>
      <c r="U63" s="9">
        <v>0</v>
      </c>
      <c r="V63" s="9">
        <v>0</v>
      </c>
      <c r="W63" s="7"/>
      <c r="X63" s="9">
        <v>0</v>
      </c>
      <c r="Y63" s="7"/>
      <c r="Z63" s="9">
        <v>8012168</v>
      </c>
      <c r="AA63" s="9">
        <v>0</v>
      </c>
      <c r="AB63" s="9">
        <v>7848913</v>
      </c>
      <c r="AC63" s="9">
        <v>163255</v>
      </c>
      <c r="AD63" s="7">
        <v>2201050787</v>
      </c>
      <c r="AE63" s="7" t="s">
        <v>274</v>
      </c>
      <c r="AF63" s="9">
        <v>0</v>
      </c>
      <c r="AG63" s="8">
        <v>44180</v>
      </c>
      <c r="AH63" s="7"/>
      <c r="AI63" s="7">
        <v>2</v>
      </c>
      <c r="AJ63" s="7"/>
      <c r="AK63" s="7" t="s">
        <v>48</v>
      </c>
      <c r="AL63" s="7">
        <v>2</v>
      </c>
      <c r="AM63" s="7">
        <v>20210730</v>
      </c>
      <c r="AN63" s="7">
        <v>20210721</v>
      </c>
      <c r="AO63" s="9">
        <v>8575337</v>
      </c>
      <c r="AP63" s="9">
        <v>563169</v>
      </c>
      <c r="AQ63" s="7"/>
    </row>
    <row r="64" spans="1:43" x14ac:dyDescent="0.25">
      <c r="A64" s="7">
        <v>805026250</v>
      </c>
      <c r="B64" s="7" t="s">
        <v>43</v>
      </c>
      <c r="C64" s="7" t="s">
        <v>44</v>
      </c>
      <c r="D64" s="7">
        <v>240037</v>
      </c>
      <c r="E64" s="7" t="s">
        <v>130</v>
      </c>
      <c r="F64" s="7" t="s">
        <v>44</v>
      </c>
      <c r="G64" s="7">
        <v>240037</v>
      </c>
      <c r="H64" s="8">
        <v>44196</v>
      </c>
      <c r="I64" s="9">
        <v>10681148</v>
      </c>
      <c r="J64" s="9">
        <v>885940</v>
      </c>
      <c r="K64" s="7" t="s">
        <v>51</v>
      </c>
      <c r="L64" s="7" t="s">
        <v>281</v>
      </c>
      <c r="M64" s="7"/>
      <c r="N64" s="9">
        <v>0</v>
      </c>
      <c r="O64" s="7"/>
      <c r="P64" s="9">
        <v>263424</v>
      </c>
      <c r="Q64" s="7" t="s">
        <v>50</v>
      </c>
      <c r="R64" s="9">
        <v>10143548</v>
      </c>
      <c r="S64" s="9">
        <v>348340</v>
      </c>
      <c r="T64" s="9">
        <v>0</v>
      </c>
      <c r="U64" s="9">
        <v>0</v>
      </c>
      <c r="V64" s="9">
        <v>0</v>
      </c>
      <c r="W64" s="7"/>
      <c r="X64" s="9">
        <v>0</v>
      </c>
      <c r="Y64" s="7"/>
      <c r="Z64" s="9">
        <v>9795208</v>
      </c>
      <c r="AA64" s="9">
        <v>0</v>
      </c>
      <c r="AB64" s="9">
        <v>9332106</v>
      </c>
      <c r="AC64" s="9">
        <v>0</v>
      </c>
      <c r="AD64" s="7">
        <v>2201226737</v>
      </c>
      <c r="AE64" s="7" t="s">
        <v>275</v>
      </c>
      <c r="AF64" s="9">
        <v>0</v>
      </c>
      <c r="AG64" s="8">
        <v>44196</v>
      </c>
      <c r="AH64" s="7"/>
      <c r="AI64" s="7">
        <v>2</v>
      </c>
      <c r="AJ64" s="7"/>
      <c r="AK64" s="7" t="s">
        <v>48</v>
      </c>
      <c r="AL64" s="7">
        <v>2</v>
      </c>
      <c r="AM64" s="7">
        <v>20220430</v>
      </c>
      <c r="AN64" s="7">
        <v>20220412</v>
      </c>
      <c r="AO64" s="9">
        <v>10143548</v>
      </c>
      <c r="AP64" s="9">
        <v>348340</v>
      </c>
      <c r="AQ64" s="7"/>
    </row>
    <row r="65" spans="1:43" x14ac:dyDescent="0.25">
      <c r="A65" s="7">
        <v>805026250</v>
      </c>
      <c r="B65" s="7" t="s">
        <v>43</v>
      </c>
      <c r="C65" s="7" t="s">
        <v>44</v>
      </c>
      <c r="D65" s="7">
        <v>242425</v>
      </c>
      <c r="E65" s="7" t="s">
        <v>131</v>
      </c>
      <c r="F65" s="7" t="s">
        <v>44</v>
      </c>
      <c r="G65" s="7">
        <v>242425</v>
      </c>
      <c r="H65" s="8">
        <v>44240</v>
      </c>
      <c r="I65" s="9">
        <v>27013821</v>
      </c>
      <c r="J65" s="9">
        <v>671600</v>
      </c>
      <c r="K65" s="7" t="s">
        <v>51</v>
      </c>
      <c r="L65" s="7" t="s">
        <v>279</v>
      </c>
      <c r="M65" s="7"/>
      <c r="N65" s="9">
        <v>0</v>
      </c>
      <c r="O65" s="7"/>
      <c r="P65" s="9">
        <v>0</v>
      </c>
      <c r="Q65" s="7" t="s">
        <v>50</v>
      </c>
      <c r="R65" s="9">
        <v>26342221</v>
      </c>
      <c r="S65" s="9">
        <v>268800</v>
      </c>
      <c r="T65" s="9">
        <v>0</v>
      </c>
      <c r="U65" s="9">
        <v>0</v>
      </c>
      <c r="V65" s="9">
        <v>0</v>
      </c>
      <c r="W65" s="7"/>
      <c r="X65" s="9">
        <v>0</v>
      </c>
      <c r="Y65" s="7"/>
      <c r="Z65" s="9">
        <v>26073421</v>
      </c>
      <c r="AA65" s="9">
        <v>0</v>
      </c>
      <c r="AB65" s="9">
        <v>25534109</v>
      </c>
      <c r="AC65" s="9">
        <v>539312</v>
      </c>
      <c r="AD65" s="7">
        <v>2201092075</v>
      </c>
      <c r="AE65" s="7" t="s">
        <v>276</v>
      </c>
      <c r="AF65" s="9">
        <v>0</v>
      </c>
      <c r="AG65" s="8">
        <v>44240</v>
      </c>
      <c r="AH65" s="7"/>
      <c r="AI65" s="7">
        <v>2</v>
      </c>
      <c r="AJ65" s="7"/>
      <c r="AK65" s="7" t="s">
        <v>48</v>
      </c>
      <c r="AL65" s="7">
        <v>2</v>
      </c>
      <c r="AM65" s="7">
        <v>20210330</v>
      </c>
      <c r="AN65" s="7">
        <v>20210325</v>
      </c>
      <c r="AO65" s="9">
        <v>26342221</v>
      </c>
      <c r="AP65" s="9">
        <v>268800</v>
      </c>
      <c r="AQ65" s="7"/>
    </row>
    <row r="66" spans="1:43" x14ac:dyDescent="0.25">
      <c r="A66" s="7">
        <v>805026250</v>
      </c>
      <c r="B66" s="7" t="s">
        <v>43</v>
      </c>
      <c r="C66" s="7" t="s">
        <v>44</v>
      </c>
      <c r="D66" s="7">
        <v>248036</v>
      </c>
      <c r="E66" s="7" t="s">
        <v>132</v>
      </c>
      <c r="F66" s="7" t="s">
        <v>44</v>
      </c>
      <c r="G66" s="7">
        <v>248036</v>
      </c>
      <c r="H66" s="8">
        <v>44345</v>
      </c>
      <c r="I66" s="9">
        <v>18997193</v>
      </c>
      <c r="J66" s="9">
        <v>80065</v>
      </c>
      <c r="K66" s="7" t="s">
        <v>51</v>
      </c>
      <c r="L66" s="7" t="s">
        <v>279</v>
      </c>
      <c r="M66" s="7"/>
      <c r="N66" s="9">
        <v>0</v>
      </c>
      <c r="O66" s="7"/>
      <c r="P66" s="9">
        <v>0</v>
      </c>
      <c r="Q66" s="7" t="s">
        <v>50</v>
      </c>
      <c r="R66" s="9">
        <v>18917128</v>
      </c>
      <c r="S66" s="9">
        <v>117013</v>
      </c>
      <c r="T66" s="9">
        <v>0</v>
      </c>
      <c r="U66" s="9">
        <v>0</v>
      </c>
      <c r="V66" s="9">
        <v>0</v>
      </c>
      <c r="W66" s="7"/>
      <c r="X66" s="9">
        <v>0</v>
      </c>
      <c r="Y66" s="7"/>
      <c r="Z66" s="9">
        <v>18800115</v>
      </c>
      <c r="AA66" s="9">
        <v>0</v>
      </c>
      <c r="AB66" s="9">
        <v>18415865</v>
      </c>
      <c r="AC66" s="9">
        <v>384250</v>
      </c>
      <c r="AD66" s="7">
        <v>2201226737</v>
      </c>
      <c r="AE66" s="7" t="s">
        <v>275</v>
      </c>
      <c r="AF66" s="9">
        <v>0</v>
      </c>
      <c r="AG66" s="8">
        <v>44345</v>
      </c>
      <c r="AH66" s="7"/>
      <c r="AI66" s="7">
        <v>2</v>
      </c>
      <c r="AJ66" s="7"/>
      <c r="AK66" s="7" t="s">
        <v>48</v>
      </c>
      <c r="AL66" s="7">
        <v>1</v>
      </c>
      <c r="AM66" s="7">
        <v>20210622</v>
      </c>
      <c r="AN66" s="7">
        <v>20210609</v>
      </c>
      <c r="AO66" s="9">
        <v>18917128</v>
      </c>
      <c r="AP66" s="9">
        <v>117013</v>
      </c>
      <c r="AQ66" s="7"/>
    </row>
    <row r="67" spans="1:43" x14ac:dyDescent="0.25">
      <c r="A67" s="7">
        <v>805026250</v>
      </c>
      <c r="B67" s="7" t="s">
        <v>43</v>
      </c>
      <c r="C67" s="7" t="s">
        <v>44</v>
      </c>
      <c r="D67" s="7">
        <v>251303</v>
      </c>
      <c r="E67" s="7" t="s">
        <v>133</v>
      </c>
      <c r="F67" s="7" t="s">
        <v>44</v>
      </c>
      <c r="G67" s="7">
        <v>251303</v>
      </c>
      <c r="H67" s="8">
        <v>44439</v>
      </c>
      <c r="I67" s="9">
        <v>53069035</v>
      </c>
      <c r="J67" s="9">
        <v>53069035</v>
      </c>
      <c r="K67" s="7" t="s">
        <v>51</v>
      </c>
      <c r="L67" s="7" t="s">
        <v>281</v>
      </c>
      <c r="M67" s="7"/>
      <c r="N67" s="9">
        <v>0</v>
      </c>
      <c r="O67" s="7"/>
      <c r="P67" s="9">
        <v>101650</v>
      </c>
      <c r="Q67" s="7" t="s">
        <v>50</v>
      </c>
      <c r="R67" s="9">
        <v>53069305</v>
      </c>
      <c r="S67" s="9">
        <v>427422</v>
      </c>
      <c r="T67" s="9">
        <v>0</v>
      </c>
      <c r="U67" s="9">
        <v>0</v>
      </c>
      <c r="V67" s="9">
        <v>0</v>
      </c>
      <c r="W67" s="7"/>
      <c r="X67" s="9">
        <v>0</v>
      </c>
      <c r="Y67" s="7"/>
      <c r="Z67" s="9">
        <v>52641883</v>
      </c>
      <c r="AA67" s="9">
        <v>0</v>
      </c>
      <c r="AB67" s="9">
        <v>0</v>
      </c>
      <c r="AC67" s="9">
        <v>0</v>
      </c>
      <c r="AD67" s="7"/>
      <c r="AE67" s="7"/>
      <c r="AF67" s="9">
        <v>0</v>
      </c>
      <c r="AG67" s="8">
        <v>44439</v>
      </c>
      <c r="AH67" s="7"/>
      <c r="AI67" s="7">
        <v>2</v>
      </c>
      <c r="AJ67" s="7"/>
      <c r="AK67" s="7" t="s">
        <v>48</v>
      </c>
      <c r="AL67" s="7">
        <v>3</v>
      </c>
      <c r="AM67" s="7">
        <v>20220901</v>
      </c>
      <c r="AN67" s="7">
        <v>20220818</v>
      </c>
      <c r="AO67" s="9">
        <v>53069305</v>
      </c>
      <c r="AP67" s="9">
        <v>427422</v>
      </c>
      <c r="AQ67" s="7"/>
    </row>
    <row r="68" spans="1:43" x14ac:dyDescent="0.25">
      <c r="A68" s="7">
        <v>805026250</v>
      </c>
      <c r="B68" s="7" t="s">
        <v>43</v>
      </c>
      <c r="C68" s="7" t="s">
        <v>44</v>
      </c>
      <c r="D68" s="7">
        <v>260664</v>
      </c>
      <c r="E68" s="7" t="s">
        <v>134</v>
      </c>
      <c r="F68" s="7" t="s">
        <v>44</v>
      </c>
      <c r="G68" s="7">
        <v>260664</v>
      </c>
      <c r="H68" s="8">
        <v>44662</v>
      </c>
      <c r="I68" s="9">
        <v>106252</v>
      </c>
      <c r="J68" s="9">
        <v>65700</v>
      </c>
      <c r="K68" s="7" t="s">
        <v>51</v>
      </c>
      <c r="L68" s="7" t="s">
        <v>281</v>
      </c>
      <c r="M68" s="7"/>
      <c r="N68" s="9">
        <v>0</v>
      </c>
      <c r="O68" s="7"/>
      <c r="P68" s="9">
        <v>49522</v>
      </c>
      <c r="Q68" s="7" t="s">
        <v>50</v>
      </c>
      <c r="R68" s="9">
        <v>106252</v>
      </c>
      <c r="S68" s="9">
        <v>40552</v>
      </c>
      <c r="T68" s="9">
        <v>0</v>
      </c>
      <c r="U68" s="9">
        <v>0</v>
      </c>
      <c r="V68" s="9">
        <v>0</v>
      </c>
      <c r="W68" s="7"/>
      <c r="X68" s="9">
        <v>0</v>
      </c>
      <c r="Y68" s="7"/>
      <c r="Z68" s="9">
        <v>65700</v>
      </c>
      <c r="AA68" s="9">
        <v>0</v>
      </c>
      <c r="AB68" s="9">
        <v>0</v>
      </c>
      <c r="AC68" s="9">
        <v>0</v>
      </c>
      <c r="AD68" s="7"/>
      <c r="AE68" s="7"/>
      <c r="AF68" s="9">
        <v>0</v>
      </c>
      <c r="AG68" s="8">
        <v>44662</v>
      </c>
      <c r="AH68" s="7"/>
      <c r="AI68" s="7">
        <v>2</v>
      </c>
      <c r="AJ68" s="7"/>
      <c r="AK68" s="7" t="s">
        <v>48</v>
      </c>
      <c r="AL68" s="7">
        <v>2</v>
      </c>
      <c r="AM68" s="7">
        <v>20220518</v>
      </c>
      <c r="AN68" s="7">
        <v>20220503</v>
      </c>
      <c r="AO68" s="9">
        <v>106252</v>
      </c>
      <c r="AP68" s="9">
        <v>40552</v>
      </c>
      <c r="AQ68" s="7"/>
    </row>
    <row r="69" spans="1:43" x14ac:dyDescent="0.25">
      <c r="A69" s="7">
        <v>805026250</v>
      </c>
      <c r="B69" s="7" t="s">
        <v>43</v>
      </c>
      <c r="C69" s="7" t="s">
        <v>44</v>
      </c>
      <c r="D69" s="7">
        <v>258745</v>
      </c>
      <c r="E69" s="7" t="s">
        <v>135</v>
      </c>
      <c r="F69" s="7" t="s">
        <v>44</v>
      </c>
      <c r="G69" s="7">
        <v>258745</v>
      </c>
      <c r="H69" s="8">
        <v>44611</v>
      </c>
      <c r="I69" s="9">
        <v>19632</v>
      </c>
      <c r="J69" s="9">
        <v>19632</v>
      </c>
      <c r="K69" s="7" t="s">
        <v>51</v>
      </c>
      <c r="L69" s="7" t="s">
        <v>279</v>
      </c>
      <c r="M69" s="7"/>
      <c r="N69" s="9">
        <v>0</v>
      </c>
      <c r="O69" s="7"/>
      <c r="P69" s="9">
        <v>0</v>
      </c>
      <c r="Q69" s="7" t="s">
        <v>50</v>
      </c>
      <c r="R69" s="9">
        <v>19632</v>
      </c>
      <c r="S69" s="9">
        <v>0</v>
      </c>
      <c r="T69" s="9">
        <v>0</v>
      </c>
      <c r="U69" s="9">
        <v>0</v>
      </c>
      <c r="V69" s="9">
        <v>19632</v>
      </c>
      <c r="W69" s="7"/>
      <c r="X69" s="9">
        <v>0</v>
      </c>
      <c r="Y69" s="7"/>
      <c r="Z69" s="9">
        <v>0</v>
      </c>
      <c r="AA69" s="9">
        <v>0</v>
      </c>
      <c r="AB69" s="9">
        <v>19239</v>
      </c>
      <c r="AC69" s="9">
        <v>0</v>
      </c>
      <c r="AD69" s="7">
        <v>2201276903</v>
      </c>
      <c r="AE69" s="7" t="s">
        <v>269</v>
      </c>
      <c r="AF69" s="9">
        <v>0</v>
      </c>
      <c r="AG69" s="8">
        <v>44611</v>
      </c>
      <c r="AH69" s="7"/>
      <c r="AI69" s="7">
        <v>2</v>
      </c>
      <c r="AJ69" s="7"/>
      <c r="AK69" s="7" t="s">
        <v>48</v>
      </c>
      <c r="AL69" s="7">
        <v>2</v>
      </c>
      <c r="AM69" s="7">
        <v>20220531</v>
      </c>
      <c r="AN69" s="7">
        <v>20220531</v>
      </c>
      <c r="AO69" s="9">
        <v>19632</v>
      </c>
      <c r="AP69" s="9">
        <v>19632</v>
      </c>
      <c r="AQ69" s="7"/>
    </row>
    <row r="70" spans="1:43" x14ac:dyDescent="0.25">
      <c r="A70" s="7">
        <v>805026250</v>
      </c>
      <c r="B70" s="7" t="s">
        <v>43</v>
      </c>
      <c r="C70" s="7" t="s">
        <v>44</v>
      </c>
      <c r="D70" s="7">
        <v>260635</v>
      </c>
      <c r="E70" s="7" t="s">
        <v>136</v>
      </c>
      <c r="F70" s="7" t="s">
        <v>44</v>
      </c>
      <c r="G70" s="7">
        <v>260635</v>
      </c>
      <c r="H70" s="8">
        <v>44662</v>
      </c>
      <c r="I70" s="9">
        <v>8019753</v>
      </c>
      <c r="J70" s="9">
        <v>7998889</v>
      </c>
      <c r="K70" s="7" t="s">
        <v>51</v>
      </c>
      <c r="L70" s="7" t="s">
        <v>281</v>
      </c>
      <c r="M70" s="7"/>
      <c r="N70" s="9">
        <v>0</v>
      </c>
      <c r="O70" s="7"/>
      <c r="P70" s="9">
        <v>7833077</v>
      </c>
      <c r="Q70" s="7" t="s">
        <v>50</v>
      </c>
      <c r="R70" s="9">
        <v>8019753</v>
      </c>
      <c r="S70" s="9">
        <v>20864</v>
      </c>
      <c r="T70" s="9">
        <v>0</v>
      </c>
      <c r="U70" s="9">
        <v>0</v>
      </c>
      <c r="V70" s="9">
        <v>0</v>
      </c>
      <c r="W70" s="7"/>
      <c r="X70" s="9">
        <v>0</v>
      </c>
      <c r="Y70" s="7"/>
      <c r="Z70" s="9">
        <v>7998889</v>
      </c>
      <c r="AA70" s="9">
        <v>0</v>
      </c>
      <c r="AB70" s="9">
        <v>0</v>
      </c>
      <c r="AC70" s="9">
        <v>0</v>
      </c>
      <c r="AD70" s="7"/>
      <c r="AE70" s="7"/>
      <c r="AF70" s="9">
        <v>0</v>
      </c>
      <c r="AG70" s="8">
        <v>44662</v>
      </c>
      <c r="AH70" s="7"/>
      <c r="AI70" s="7">
        <v>2</v>
      </c>
      <c r="AJ70" s="7"/>
      <c r="AK70" s="7" t="s">
        <v>48</v>
      </c>
      <c r="AL70" s="7">
        <v>2</v>
      </c>
      <c r="AM70" s="7">
        <v>20220518</v>
      </c>
      <c r="AN70" s="7">
        <v>20220503</v>
      </c>
      <c r="AO70" s="9">
        <v>8019753</v>
      </c>
      <c r="AP70" s="9">
        <v>20864</v>
      </c>
      <c r="AQ70" s="7"/>
    </row>
    <row r="71" spans="1:43" x14ac:dyDescent="0.25">
      <c r="A71" s="7">
        <v>805026250</v>
      </c>
      <c r="B71" s="7" t="s">
        <v>43</v>
      </c>
      <c r="C71" s="7" t="s">
        <v>44</v>
      </c>
      <c r="D71" s="7">
        <v>260279</v>
      </c>
      <c r="E71" s="7" t="s">
        <v>137</v>
      </c>
      <c r="F71" s="7" t="s">
        <v>44</v>
      </c>
      <c r="G71" s="7">
        <v>260279</v>
      </c>
      <c r="H71" s="8">
        <v>44651</v>
      </c>
      <c r="I71" s="9">
        <v>39264</v>
      </c>
      <c r="J71" s="9">
        <v>19632</v>
      </c>
      <c r="K71" s="7" t="s">
        <v>51</v>
      </c>
      <c r="L71" s="7" t="s">
        <v>279</v>
      </c>
      <c r="M71" s="7"/>
      <c r="N71" s="9">
        <v>0</v>
      </c>
      <c r="O71" s="7"/>
      <c r="P71" s="9">
        <v>0</v>
      </c>
      <c r="Q71" s="7" t="s">
        <v>50</v>
      </c>
      <c r="R71" s="9">
        <v>39264</v>
      </c>
      <c r="S71" s="9">
        <v>19632</v>
      </c>
      <c r="T71" s="9">
        <v>0</v>
      </c>
      <c r="U71" s="9">
        <v>0</v>
      </c>
      <c r="V71" s="9">
        <v>0</v>
      </c>
      <c r="W71" s="7"/>
      <c r="X71" s="9">
        <v>0</v>
      </c>
      <c r="Y71" s="7"/>
      <c r="Z71" s="9">
        <v>19632</v>
      </c>
      <c r="AA71" s="9">
        <v>0</v>
      </c>
      <c r="AB71" s="9">
        <v>19239</v>
      </c>
      <c r="AC71" s="9">
        <v>393</v>
      </c>
      <c r="AD71" s="7">
        <v>2201276903</v>
      </c>
      <c r="AE71" s="7" t="s">
        <v>269</v>
      </c>
      <c r="AF71" s="9">
        <v>0</v>
      </c>
      <c r="AG71" s="8">
        <v>44651</v>
      </c>
      <c r="AH71" s="7"/>
      <c r="AI71" s="7">
        <v>2</v>
      </c>
      <c r="AJ71" s="7"/>
      <c r="AK71" s="7" t="s">
        <v>48</v>
      </c>
      <c r="AL71" s="7">
        <v>2</v>
      </c>
      <c r="AM71" s="7">
        <v>20220601</v>
      </c>
      <c r="AN71" s="7">
        <v>20220518</v>
      </c>
      <c r="AO71" s="9">
        <v>39264</v>
      </c>
      <c r="AP71" s="9">
        <v>19632</v>
      </c>
      <c r="AQ71" s="7"/>
    </row>
    <row r="72" spans="1:43" x14ac:dyDescent="0.25">
      <c r="A72" s="7">
        <v>805026250</v>
      </c>
      <c r="B72" s="7" t="s">
        <v>43</v>
      </c>
      <c r="C72" s="7" t="s">
        <v>44</v>
      </c>
      <c r="D72" s="7">
        <v>259289</v>
      </c>
      <c r="E72" s="7" t="s">
        <v>138</v>
      </c>
      <c r="F72" s="7" t="s">
        <v>44</v>
      </c>
      <c r="G72" s="7">
        <v>259289</v>
      </c>
      <c r="H72" s="8">
        <v>44624</v>
      </c>
      <c r="I72" s="9">
        <v>1767111</v>
      </c>
      <c r="J72" s="9">
        <v>1767111</v>
      </c>
      <c r="K72" s="7" t="s">
        <v>51</v>
      </c>
      <c r="L72" s="7" t="s">
        <v>281</v>
      </c>
      <c r="M72" s="7"/>
      <c r="N72" s="9">
        <v>0</v>
      </c>
      <c r="O72" s="7"/>
      <c r="P72" s="9">
        <v>1715493</v>
      </c>
      <c r="Q72" s="7" t="s">
        <v>50</v>
      </c>
      <c r="R72" s="9">
        <v>1767111</v>
      </c>
      <c r="S72" s="9">
        <v>15932</v>
      </c>
      <c r="T72" s="9">
        <v>0</v>
      </c>
      <c r="U72" s="9">
        <v>0</v>
      </c>
      <c r="V72" s="9">
        <v>0</v>
      </c>
      <c r="W72" s="7"/>
      <c r="X72" s="9">
        <v>0</v>
      </c>
      <c r="Y72" s="7"/>
      <c r="Z72" s="9">
        <v>1751179</v>
      </c>
      <c r="AA72" s="9">
        <v>0</v>
      </c>
      <c r="AB72" s="9">
        <v>0</v>
      </c>
      <c r="AC72" s="9">
        <v>0</v>
      </c>
      <c r="AD72" s="7"/>
      <c r="AE72" s="7"/>
      <c r="AF72" s="9">
        <v>0</v>
      </c>
      <c r="AG72" s="8">
        <v>44624</v>
      </c>
      <c r="AH72" s="7"/>
      <c r="AI72" s="7">
        <v>2</v>
      </c>
      <c r="AJ72" s="7"/>
      <c r="AK72" s="7" t="s">
        <v>48</v>
      </c>
      <c r="AL72" s="7">
        <v>3</v>
      </c>
      <c r="AM72" s="7">
        <v>20220901</v>
      </c>
      <c r="AN72" s="7">
        <v>20220818</v>
      </c>
      <c r="AO72" s="9">
        <v>1767111</v>
      </c>
      <c r="AP72" s="9">
        <v>15932</v>
      </c>
      <c r="AQ72" s="7"/>
    </row>
    <row r="73" spans="1:43" x14ac:dyDescent="0.25">
      <c r="A73" s="7">
        <v>805026250</v>
      </c>
      <c r="B73" s="7" t="s">
        <v>43</v>
      </c>
      <c r="C73" s="7" t="s">
        <v>44</v>
      </c>
      <c r="D73" s="7">
        <v>258728</v>
      </c>
      <c r="E73" s="7" t="s">
        <v>139</v>
      </c>
      <c r="F73" s="7" t="s">
        <v>44</v>
      </c>
      <c r="G73" s="7">
        <v>258728</v>
      </c>
      <c r="H73" s="8">
        <v>44611</v>
      </c>
      <c r="I73" s="9">
        <v>417220</v>
      </c>
      <c r="J73" s="9">
        <v>417220</v>
      </c>
      <c r="K73" s="7" t="s">
        <v>51</v>
      </c>
      <c r="L73" s="7" t="s">
        <v>281</v>
      </c>
      <c r="M73" s="7"/>
      <c r="N73" s="9">
        <v>0</v>
      </c>
      <c r="O73" s="7"/>
      <c r="P73" s="9">
        <v>388678</v>
      </c>
      <c r="Q73" s="7" t="s">
        <v>50</v>
      </c>
      <c r="R73" s="9">
        <v>417220</v>
      </c>
      <c r="S73" s="9">
        <v>19632</v>
      </c>
      <c r="T73" s="9">
        <v>0</v>
      </c>
      <c r="U73" s="9">
        <v>0</v>
      </c>
      <c r="V73" s="9">
        <v>0</v>
      </c>
      <c r="W73" s="7"/>
      <c r="X73" s="9">
        <v>0</v>
      </c>
      <c r="Y73" s="7"/>
      <c r="Z73" s="9">
        <v>397588</v>
      </c>
      <c r="AA73" s="9">
        <v>0</v>
      </c>
      <c r="AB73" s="9">
        <v>0</v>
      </c>
      <c r="AC73" s="9">
        <v>0</v>
      </c>
      <c r="AD73" s="7"/>
      <c r="AE73" s="7"/>
      <c r="AF73" s="9">
        <v>0</v>
      </c>
      <c r="AG73" s="8">
        <v>44611</v>
      </c>
      <c r="AH73" s="7"/>
      <c r="AI73" s="7">
        <v>2</v>
      </c>
      <c r="AJ73" s="7"/>
      <c r="AK73" s="7" t="s">
        <v>48</v>
      </c>
      <c r="AL73" s="7">
        <v>3</v>
      </c>
      <c r="AM73" s="7">
        <v>20220901</v>
      </c>
      <c r="AN73" s="7">
        <v>20220818</v>
      </c>
      <c r="AO73" s="9">
        <v>417220</v>
      </c>
      <c r="AP73" s="9">
        <v>19632</v>
      </c>
      <c r="AQ73" s="7"/>
    </row>
    <row r="74" spans="1:43" x14ac:dyDescent="0.25">
      <c r="A74" s="7">
        <v>805026250</v>
      </c>
      <c r="B74" s="7" t="s">
        <v>43</v>
      </c>
      <c r="C74" s="7" t="s">
        <v>44</v>
      </c>
      <c r="D74" s="7">
        <v>258436</v>
      </c>
      <c r="E74" s="7" t="s">
        <v>140</v>
      </c>
      <c r="F74" s="7" t="s">
        <v>44</v>
      </c>
      <c r="G74" s="7">
        <v>258436</v>
      </c>
      <c r="H74" s="8">
        <v>44603</v>
      </c>
      <c r="I74" s="9">
        <v>977826</v>
      </c>
      <c r="J74" s="9">
        <v>964526</v>
      </c>
      <c r="K74" s="7" t="s">
        <v>51</v>
      </c>
      <c r="L74" s="7" t="s">
        <v>280</v>
      </c>
      <c r="M74" s="7"/>
      <c r="N74" s="9">
        <v>0</v>
      </c>
      <c r="O74" s="7"/>
      <c r="P74" s="9">
        <v>0</v>
      </c>
      <c r="Q74" s="7" t="s">
        <v>50</v>
      </c>
      <c r="R74" s="9">
        <v>977826</v>
      </c>
      <c r="S74" s="9">
        <v>0</v>
      </c>
      <c r="T74" s="9">
        <v>0</v>
      </c>
      <c r="U74" s="9">
        <v>0</v>
      </c>
      <c r="V74" s="9">
        <v>13300</v>
      </c>
      <c r="W74" s="7" t="s">
        <v>54</v>
      </c>
      <c r="X74" s="9">
        <v>0</v>
      </c>
      <c r="Y74" s="7"/>
      <c r="Z74" s="9">
        <v>964526</v>
      </c>
      <c r="AA74" s="9">
        <v>0</v>
      </c>
      <c r="AB74" s="9">
        <v>943839</v>
      </c>
      <c r="AC74" s="9">
        <v>0</v>
      </c>
      <c r="AD74" s="7">
        <v>2201288639</v>
      </c>
      <c r="AE74" s="7" t="s">
        <v>270</v>
      </c>
      <c r="AF74" s="9">
        <v>0</v>
      </c>
      <c r="AG74" s="8">
        <v>44603</v>
      </c>
      <c r="AH74" s="7"/>
      <c r="AI74" s="7">
        <v>2</v>
      </c>
      <c r="AJ74" s="7"/>
      <c r="AK74" s="7" t="s">
        <v>48</v>
      </c>
      <c r="AL74" s="7">
        <v>2</v>
      </c>
      <c r="AM74" s="7">
        <v>20220430</v>
      </c>
      <c r="AN74" s="7">
        <v>20220412</v>
      </c>
      <c r="AO74" s="9">
        <v>977826</v>
      </c>
      <c r="AP74" s="9">
        <v>13300</v>
      </c>
      <c r="AQ74" s="7"/>
    </row>
    <row r="75" spans="1:43" x14ac:dyDescent="0.25">
      <c r="A75" s="7">
        <v>805026250</v>
      </c>
      <c r="B75" s="7" t="s">
        <v>43</v>
      </c>
      <c r="C75" s="7" t="s">
        <v>44</v>
      </c>
      <c r="D75" s="7">
        <v>248111</v>
      </c>
      <c r="E75" s="7" t="s">
        <v>141</v>
      </c>
      <c r="F75" s="7" t="s">
        <v>44</v>
      </c>
      <c r="G75" s="7">
        <v>248111</v>
      </c>
      <c r="H75" s="8">
        <v>44347</v>
      </c>
      <c r="I75" s="9">
        <v>3961991</v>
      </c>
      <c r="J75" s="9">
        <v>192183</v>
      </c>
      <c r="K75" s="7" t="s">
        <v>51</v>
      </c>
      <c r="L75" s="7" t="s">
        <v>279</v>
      </c>
      <c r="M75" s="7"/>
      <c r="N75" s="9">
        <v>0</v>
      </c>
      <c r="O75" s="7"/>
      <c r="P75" s="9">
        <v>0</v>
      </c>
      <c r="Q75" s="7" t="s">
        <v>50</v>
      </c>
      <c r="R75" s="9">
        <v>3961991</v>
      </c>
      <c r="S75" s="9">
        <v>192183</v>
      </c>
      <c r="T75" s="9">
        <v>0</v>
      </c>
      <c r="U75" s="9">
        <v>0</v>
      </c>
      <c r="V75" s="9">
        <v>0</v>
      </c>
      <c r="W75" s="7"/>
      <c r="X75" s="9">
        <v>0</v>
      </c>
      <c r="Y75" s="7"/>
      <c r="Z75" s="9">
        <v>3769808</v>
      </c>
      <c r="AA75" s="9">
        <v>0</v>
      </c>
      <c r="AB75" s="9">
        <v>3693574</v>
      </c>
      <c r="AC75" s="9">
        <v>76234</v>
      </c>
      <c r="AD75" s="7">
        <v>2201166771</v>
      </c>
      <c r="AE75" s="7" t="s">
        <v>277</v>
      </c>
      <c r="AF75" s="9">
        <v>0</v>
      </c>
      <c r="AG75" s="8">
        <v>44347</v>
      </c>
      <c r="AH75" s="7"/>
      <c r="AI75" s="7">
        <v>2</v>
      </c>
      <c r="AJ75" s="7"/>
      <c r="AK75" s="7" t="s">
        <v>48</v>
      </c>
      <c r="AL75" s="7">
        <v>3</v>
      </c>
      <c r="AM75" s="7">
        <v>20220901</v>
      </c>
      <c r="AN75" s="7">
        <v>20220818</v>
      </c>
      <c r="AO75" s="9">
        <v>3961991</v>
      </c>
      <c r="AP75" s="9">
        <v>192183</v>
      </c>
      <c r="AQ75" s="7"/>
    </row>
    <row r="76" spans="1:43" x14ac:dyDescent="0.25">
      <c r="A76" s="7">
        <v>805026250</v>
      </c>
      <c r="B76" s="7" t="s">
        <v>43</v>
      </c>
      <c r="C76" s="7" t="s">
        <v>44</v>
      </c>
      <c r="D76" s="7">
        <v>248461</v>
      </c>
      <c r="E76" s="7" t="s">
        <v>142</v>
      </c>
      <c r="F76" s="7" t="s">
        <v>44</v>
      </c>
      <c r="G76" s="7">
        <v>248461</v>
      </c>
      <c r="H76" s="8">
        <v>44362</v>
      </c>
      <c r="I76" s="9">
        <v>17913714</v>
      </c>
      <c r="J76" s="9">
        <v>117675</v>
      </c>
      <c r="K76" s="7" t="s">
        <v>51</v>
      </c>
      <c r="L76" s="7" t="s">
        <v>280</v>
      </c>
      <c r="M76" s="7"/>
      <c r="N76" s="9">
        <v>0</v>
      </c>
      <c r="O76" s="7"/>
      <c r="P76" s="9">
        <v>0</v>
      </c>
      <c r="Q76" s="7" t="s">
        <v>50</v>
      </c>
      <c r="R76" s="9">
        <v>17913714</v>
      </c>
      <c r="S76" s="9">
        <v>117675</v>
      </c>
      <c r="T76" s="9">
        <v>0</v>
      </c>
      <c r="U76" s="9">
        <v>0</v>
      </c>
      <c r="V76" s="9">
        <v>268800</v>
      </c>
      <c r="W76" s="7" t="s">
        <v>55</v>
      </c>
      <c r="X76" s="9">
        <v>0</v>
      </c>
      <c r="Y76" s="7"/>
      <c r="Z76" s="9">
        <v>17527239</v>
      </c>
      <c r="AA76" s="9">
        <v>0</v>
      </c>
      <c r="AB76" s="9">
        <v>17171548</v>
      </c>
      <c r="AC76" s="9">
        <v>0</v>
      </c>
      <c r="AD76" s="7">
        <v>2201226737</v>
      </c>
      <c r="AE76" s="7" t="s">
        <v>275</v>
      </c>
      <c r="AF76" s="9">
        <v>0</v>
      </c>
      <c r="AG76" s="8">
        <v>44362</v>
      </c>
      <c r="AH76" s="7"/>
      <c r="AI76" s="7">
        <v>2</v>
      </c>
      <c r="AJ76" s="7"/>
      <c r="AK76" s="7" t="s">
        <v>48</v>
      </c>
      <c r="AL76" s="7">
        <v>2</v>
      </c>
      <c r="AM76" s="7">
        <v>20220430</v>
      </c>
      <c r="AN76" s="7">
        <v>20220412</v>
      </c>
      <c r="AO76" s="9">
        <v>17913714</v>
      </c>
      <c r="AP76" s="9">
        <v>386475</v>
      </c>
      <c r="AQ76" s="7"/>
    </row>
    <row r="77" spans="1:43" x14ac:dyDescent="0.25">
      <c r="A77" s="7">
        <v>805026250</v>
      </c>
      <c r="B77" s="7" t="s">
        <v>43</v>
      </c>
      <c r="C77" s="7" t="s">
        <v>44</v>
      </c>
      <c r="D77" s="7">
        <v>257986</v>
      </c>
      <c r="E77" s="7" t="s">
        <v>143</v>
      </c>
      <c r="F77" s="7" t="s">
        <v>44</v>
      </c>
      <c r="G77" s="7">
        <v>257986</v>
      </c>
      <c r="H77" s="8">
        <v>44590</v>
      </c>
      <c r="I77" s="9">
        <v>173250</v>
      </c>
      <c r="J77" s="9">
        <v>169650</v>
      </c>
      <c r="K77" s="7" t="s">
        <v>51</v>
      </c>
      <c r="L77" s="7" t="s">
        <v>280</v>
      </c>
      <c r="M77" s="7"/>
      <c r="N77" s="9">
        <v>0</v>
      </c>
      <c r="O77" s="7"/>
      <c r="P77" s="9">
        <v>0</v>
      </c>
      <c r="Q77" s="7" t="s">
        <v>50</v>
      </c>
      <c r="R77" s="9">
        <v>173250</v>
      </c>
      <c r="S77" s="9">
        <v>0</v>
      </c>
      <c r="T77" s="9">
        <v>0</v>
      </c>
      <c r="U77" s="9">
        <v>0</v>
      </c>
      <c r="V77" s="9">
        <v>3600</v>
      </c>
      <c r="W77" s="7" t="s">
        <v>56</v>
      </c>
      <c r="X77" s="9">
        <v>0</v>
      </c>
      <c r="Y77" s="7"/>
      <c r="Z77" s="9">
        <v>169650</v>
      </c>
      <c r="AA77" s="9">
        <v>0</v>
      </c>
      <c r="AB77" s="9">
        <v>166257</v>
      </c>
      <c r="AC77" s="9">
        <v>0</v>
      </c>
      <c r="AD77" s="7">
        <v>2201288639</v>
      </c>
      <c r="AE77" s="7" t="s">
        <v>270</v>
      </c>
      <c r="AF77" s="9">
        <v>0</v>
      </c>
      <c r="AG77" s="8">
        <v>44590</v>
      </c>
      <c r="AH77" s="7"/>
      <c r="AI77" s="7">
        <v>2</v>
      </c>
      <c r="AJ77" s="7"/>
      <c r="AK77" s="7" t="s">
        <v>48</v>
      </c>
      <c r="AL77" s="7">
        <v>2</v>
      </c>
      <c r="AM77" s="7">
        <v>20220430</v>
      </c>
      <c r="AN77" s="7">
        <v>20220412</v>
      </c>
      <c r="AO77" s="9">
        <v>173250</v>
      </c>
      <c r="AP77" s="9">
        <v>3600</v>
      </c>
      <c r="AQ77" s="7"/>
    </row>
    <row r="78" spans="1:43" x14ac:dyDescent="0.25">
      <c r="A78" s="7">
        <v>805026250</v>
      </c>
      <c r="B78" s="7" t="s">
        <v>43</v>
      </c>
      <c r="C78" s="7" t="s">
        <v>44</v>
      </c>
      <c r="D78" s="7">
        <v>262493</v>
      </c>
      <c r="E78" s="7" t="s">
        <v>144</v>
      </c>
      <c r="F78" s="7" t="s">
        <v>44</v>
      </c>
      <c r="G78" s="7">
        <v>262493</v>
      </c>
      <c r="H78" s="8">
        <v>44707</v>
      </c>
      <c r="I78" s="9">
        <v>2775754</v>
      </c>
      <c r="J78" s="9">
        <v>2759822</v>
      </c>
      <c r="K78" s="7" t="s">
        <v>51</v>
      </c>
      <c r="L78" s="7" t="s">
        <v>281</v>
      </c>
      <c r="M78" s="7"/>
      <c r="N78" s="9">
        <v>0</v>
      </c>
      <c r="O78" s="7"/>
      <c r="P78" s="9">
        <v>2700889</v>
      </c>
      <c r="Q78" s="7" t="s">
        <v>50</v>
      </c>
      <c r="R78" s="9">
        <v>2775754</v>
      </c>
      <c r="S78" s="9">
        <v>0</v>
      </c>
      <c r="T78" s="9">
        <v>0</v>
      </c>
      <c r="U78" s="9">
        <v>0</v>
      </c>
      <c r="V78" s="9">
        <v>15932</v>
      </c>
      <c r="W78" s="7" t="s">
        <v>57</v>
      </c>
      <c r="X78" s="9">
        <v>0</v>
      </c>
      <c r="Y78" s="7"/>
      <c r="Z78" s="9">
        <v>2759822</v>
      </c>
      <c r="AA78" s="9">
        <v>0</v>
      </c>
      <c r="AB78" s="9">
        <v>0</v>
      </c>
      <c r="AC78" s="9">
        <v>0</v>
      </c>
      <c r="AD78" s="7"/>
      <c r="AE78" s="7"/>
      <c r="AF78" s="9">
        <v>0</v>
      </c>
      <c r="AG78" s="8">
        <v>44707</v>
      </c>
      <c r="AH78" s="7"/>
      <c r="AI78" s="7">
        <v>2</v>
      </c>
      <c r="AJ78" s="7"/>
      <c r="AK78" s="7" t="s">
        <v>48</v>
      </c>
      <c r="AL78" s="7">
        <v>2</v>
      </c>
      <c r="AM78" s="7">
        <v>20220730</v>
      </c>
      <c r="AN78" s="7">
        <v>20220701</v>
      </c>
      <c r="AO78" s="9">
        <v>2775754</v>
      </c>
      <c r="AP78" s="9">
        <v>15932</v>
      </c>
      <c r="AQ78" s="7"/>
    </row>
    <row r="79" spans="1:43" x14ac:dyDescent="0.25">
      <c r="A79" s="7">
        <v>805026250</v>
      </c>
      <c r="B79" s="7" t="s">
        <v>43</v>
      </c>
      <c r="C79" s="7"/>
      <c r="D79" s="7">
        <v>229454</v>
      </c>
      <c r="E79" s="7" t="s">
        <v>145</v>
      </c>
      <c r="F79" s="7"/>
      <c r="G79" s="7">
        <v>229454</v>
      </c>
      <c r="H79" s="8">
        <v>43970</v>
      </c>
      <c r="I79" s="9">
        <v>4849350</v>
      </c>
      <c r="J79" s="9">
        <v>1636034</v>
      </c>
      <c r="K79" s="7" t="s">
        <v>51</v>
      </c>
      <c r="L79" s="7" t="s">
        <v>281</v>
      </c>
      <c r="M79" s="7"/>
      <c r="N79" s="9">
        <v>0</v>
      </c>
      <c r="O79" s="7"/>
      <c r="P79" s="9">
        <v>1603313</v>
      </c>
      <c r="Q79" s="7" t="s">
        <v>50</v>
      </c>
      <c r="R79" s="9">
        <v>4849350</v>
      </c>
      <c r="S79" s="9">
        <v>0</v>
      </c>
      <c r="T79" s="9">
        <v>0</v>
      </c>
      <c r="U79" s="9">
        <v>0</v>
      </c>
      <c r="V79" s="9">
        <v>215770</v>
      </c>
      <c r="W79" s="7" t="s">
        <v>58</v>
      </c>
      <c r="X79" s="9">
        <v>0</v>
      </c>
      <c r="Y79" s="7"/>
      <c r="Z79" s="9">
        <v>4633580</v>
      </c>
      <c r="AA79" s="9">
        <v>0</v>
      </c>
      <c r="AB79" s="9">
        <v>2934889</v>
      </c>
      <c r="AC79" s="9">
        <v>0</v>
      </c>
      <c r="AD79" s="7">
        <v>2200916009</v>
      </c>
      <c r="AE79" s="7" t="s">
        <v>278</v>
      </c>
      <c r="AF79" s="9">
        <v>0</v>
      </c>
      <c r="AG79" s="8">
        <v>43970</v>
      </c>
      <c r="AH79" s="7"/>
      <c r="AI79" s="7">
        <v>2</v>
      </c>
      <c r="AJ79" s="7"/>
      <c r="AK79" s="7" t="s">
        <v>48</v>
      </c>
      <c r="AL79" s="7">
        <v>3</v>
      </c>
      <c r="AM79" s="7">
        <v>20220430</v>
      </c>
      <c r="AN79" s="7">
        <v>20220412</v>
      </c>
      <c r="AO79" s="9">
        <v>4849350</v>
      </c>
      <c r="AP79" s="9">
        <v>215770</v>
      </c>
      <c r="AQ79" s="7"/>
    </row>
    <row r="80" spans="1:43" x14ac:dyDescent="0.25">
      <c r="A80" s="7">
        <v>805026250</v>
      </c>
      <c r="B80" s="7" t="s">
        <v>43</v>
      </c>
      <c r="C80" s="7" t="s">
        <v>44</v>
      </c>
      <c r="D80" s="7">
        <v>237606</v>
      </c>
      <c r="E80" s="7" t="s">
        <v>146</v>
      </c>
      <c r="F80" s="7" t="s">
        <v>44</v>
      </c>
      <c r="G80" s="7">
        <v>237606</v>
      </c>
      <c r="H80" s="8">
        <v>44153</v>
      </c>
      <c r="I80" s="9">
        <v>13409506</v>
      </c>
      <c r="J80" s="9">
        <v>402622</v>
      </c>
      <c r="K80" s="7" t="s">
        <v>59</v>
      </c>
      <c r="L80" s="7" t="s">
        <v>281</v>
      </c>
      <c r="M80" s="7"/>
      <c r="N80" s="9">
        <v>0</v>
      </c>
      <c r="O80" s="7"/>
      <c r="P80" s="9">
        <v>366391</v>
      </c>
      <c r="Q80" s="7" t="s">
        <v>50</v>
      </c>
      <c r="R80" s="9">
        <v>13380752</v>
      </c>
      <c r="S80" s="9">
        <v>0</v>
      </c>
      <c r="T80" s="9">
        <v>0</v>
      </c>
      <c r="U80" s="9">
        <v>0</v>
      </c>
      <c r="V80" s="9">
        <v>0</v>
      </c>
      <c r="W80" s="7"/>
      <c r="X80" s="9">
        <v>0</v>
      </c>
      <c r="Y80" s="7"/>
      <c r="Z80" s="9">
        <v>13380752</v>
      </c>
      <c r="AA80" s="9">
        <v>0</v>
      </c>
      <c r="AB80" s="9">
        <v>382402</v>
      </c>
      <c r="AC80" s="9">
        <v>0</v>
      </c>
      <c r="AD80" s="7">
        <v>2201257616</v>
      </c>
      <c r="AE80" s="7" t="s">
        <v>271</v>
      </c>
      <c r="AF80" s="9">
        <v>0</v>
      </c>
      <c r="AG80" s="8">
        <v>44153</v>
      </c>
      <c r="AH80" s="7"/>
      <c r="AI80" s="7">
        <v>2</v>
      </c>
      <c r="AJ80" s="7"/>
      <c r="AK80" s="7" t="s">
        <v>48</v>
      </c>
      <c r="AL80" s="7">
        <v>3</v>
      </c>
      <c r="AM80" s="7">
        <v>20220518</v>
      </c>
      <c r="AN80" s="7">
        <v>20220503</v>
      </c>
      <c r="AO80" s="9">
        <v>13380752</v>
      </c>
      <c r="AP80" s="9">
        <v>0</v>
      </c>
      <c r="AQ80" s="7"/>
    </row>
    <row r="81" spans="1:43" x14ac:dyDescent="0.25">
      <c r="A81" s="7">
        <v>805026250</v>
      </c>
      <c r="B81" s="7" t="s">
        <v>43</v>
      </c>
      <c r="C81" s="7" t="s">
        <v>44</v>
      </c>
      <c r="D81" s="7">
        <v>265199</v>
      </c>
      <c r="E81" s="7" t="s">
        <v>147</v>
      </c>
      <c r="F81" s="7" t="s">
        <v>44</v>
      </c>
      <c r="G81" s="7">
        <v>265199</v>
      </c>
      <c r="H81" s="8">
        <v>44772</v>
      </c>
      <c r="I81" s="9">
        <v>985604</v>
      </c>
      <c r="J81" s="9">
        <v>985604</v>
      </c>
      <c r="K81" s="7" t="s">
        <v>59</v>
      </c>
      <c r="L81" s="7" t="s">
        <v>281</v>
      </c>
      <c r="M81" s="7"/>
      <c r="N81" s="9">
        <v>0</v>
      </c>
      <c r="O81" s="7"/>
      <c r="P81" s="9">
        <v>28828</v>
      </c>
      <c r="Q81" s="7" t="s">
        <v>50</v>
      </c>
      <c r="R81" s="9">
        <v>985504</v>
      </c>
      <c r="S81" s="9">
        <v>0</v>
      </c>
      <c r="T81" s="9">
        <v>0</v>
      </c>
      <c r="U81" s="9">
        <v>0</v>
      </c>
      <c r="V81" s="9">
        <v>0</v>
      </c>
      <c r="W81" s="7"/>
      <c r="X81" s="9">
        <v>0</v>
      </c>
      <c r="Y81" s="7"/>
      <c r="Z81" s="9">
        <v>985504</v>
      </c>
      <c r="AA81" s="9">
        <v>0</v>
      </c>
      <c r="AB81" s="9">
        <v>0</v>
      </c>
      <c r="AC81" s="9">
        <v>0</v>
      </c>
      <c r="AD81" s="7"/>
      <c r="AE81" s="7"/>
      <c r="AF81" s="9">
        <v>0</v>
      </c>
      <c r="AG81" s="8">
        <v>44772</v>
      </c>
      <c r="AH81" s="7"/>
      <c r="AI81" s="7">
        <v>2</v>
      </c>
      <c r="AJ81" s="7"/>
      <c r="AK81" s="7" t="s">
        <v>48</v>
      </c>
      <c r="AL81" s="7">
        <v>1</v>
      </c>
      <c r="AM81" s="7">
        <v>20220830</v>
      </c>
      <c r="AN81" s="7">
        <v>20220805</v>
      </c>
      <c r="AO81" s="9">
        <v>985504</v>
      </c>
      <c r="AP81" s="9">
        <v>0</v>
      </c>
      <c r="AQ81" s="7"/>
    </row>
    <row r="82" spans="1:43" x14ac:dyDescent="0.25">
      <c r="A82" s="7">
        <v>805026250</v>
      </c>
      <c r="B82" s="7" t="s">
        <v>43</v>
      </c>
      <c r="C82" s="7" t="s">
        <v>44</v>
      </c>
      <c r="D82" s="7">
        <v>245236</v>
      </c>
      <c r="E82" s="7" t="s">
        <v>148</v>
      </c>
      <c r="F82" s="7" t="s">
        <v>44</v>
      </c>
      <c r="G82" s="7">
        <v>245236</v>
      </c>
      <c r="H82" s="8">
        <v>44273</v>
      </c>
      <c r="I82" s="9">
        <v>11168174</v>
      </c>
      <c r="J82" s="9">
        <v>87600</v>
      </c>
      <c r="K82" s="7" t="s">
        <v>59</v>
      </c>
      <c r="L82" s="7" t="s">
        <v>279</v>
      </c>
      <c r="M82" s="7"/>
      <c r="N82" s="9">
        <v>0</v>
      </c>
      <c r="O82" s="7"/>
      <c r="P82" s="9">
        <v>0</v>
      </c>
      <c r="Q82" s="7" t="s">
        <v>50</v>
      </c>
      <c r="R82" s="9">
        <v>11080574</v>
      </c>
      <c r="S82" s="9">
        <v>0</v>
      </c>
      <c r="T82" s="9">
        <v>0</v>
      </c>
      <c r="U82" s="9">
        <v>0</v>
      </c>
      <c r="V82" s="9">
        <v>0</v>
      </c>
      <c r="W82" s="7"/>
      <c r="X82" s="9">
        <v>0</v>
      </c>
      <c r="Y82" s="7"/>
      <c r="Z82" s="9">
        <v>11080574</v>
      </c>
      <c r="AA82" s="9">
        <v>0</v>
      </c>
      <c r="AB82" s="9">
        <v>10854195</v>
      </c>
      <c r="AC82" s="9">
        <v>0</v>
      </c>
      <c r="AD82" s="7">
        <v>2201092075</v>
      </c>
      <c r="AE82" s="7" t="s">
        <v>276</v>
      </c>
      <c r="AF82" s="9">
        <v>0</v>
      </c>
      <c r="AG82" s="8">
        <v>44273</v>
      </c>
      <c r="AH82" s="7"/>
      <c r="AI82" s="7">
        <v>2</v>
      </c>
      <c r="AJ82" s="7"/>
      <c r="AK82" s="7" t="s">
        <v>48</v>
      </c>
      <c r="AL82" s="7">
        <v>2</v>
      </c>
      <c r="AM82" s="7">
        <v>20210730</v>
      </c>
      <c r="AN82" s="7">
        <v>20210721</v>
      </c>
      <c r="AO82" s="9">
        <v>11080574</v>
      </c>
      <c r="AP82" s="9">
        <v>0</v>
      </c>
      <c r="AQ82" s="7"/>
    </row>
    <row r="83" spans="1:43" x14ac:dyDescent="0.25">
      <c r="A83" s="7">
        <v>805026250</v>
      </c>
      <c r="B83" s="7" t="s">
        <v>43</v>
      </c>
      <c r="C83" s="7" t="s">
        <v>44</v>
      </c>
      <c r="D83" s="7">
        <v>258443</v>
      </c>
      <c r="E83" s="7" t="s">
        <v>149</v>
      </c>
      <c r="F83" s="7" t="s">
        <v>44</v>
      </c>
      <c r="G83" s="7">
        <v>258443</v>
      </c>
      <c r="H83" s="8">
        <v>44603</v>
      </c>
      <c r="I83" s="9">
        <v>447702</v>
      </c>
      <c r="J83" s="9">
        <v>447702</v>
      </c>
      <c r="K83" s="7" t="s">
        <v>59</v>
      </c>
      <c r="L83" s="7" t="s">
        <v>279</v>
      </c>
      <c r="M83" s="7"/>
      <c r="N83" s="9">
        <v>0</v>
      </c>
      <c r="O83" s="7"/>
      <c r="P83" s="9">
        <v>0</v>
      </c>
      <c r="Q83" s="7" t="s">
        <v>50</v>
      </c>
      <c r="R83" s="9">
        <v>456856</v>
      </c>
      <c r="S83" s="9">
        <v>0</v>
      </c>
      <c r="T83" s="9">
        <v>0</v>
      </c>
      <c r="U83" s="9">
        <v>0</v>
      </c>
      <c r="V83" s="9">
        <v>0</v>
      </c>
      <c r="W83" s="7"/>
      <c r="X83" s="9">
        <v>0</v>
      </c>
      <c r="Y83" s="7"/>
      <c r="Z83" s="9">
        <v>456856</v>
      </c>
      <c r="AA83" s="9">
        <v>0</v>
      </c>
      <c r="AB83" s="9">
        <v>446847</v>
      </c>
      <c r="AC83" s="9">
        <v>0</v>
      </c>
      <c r="AD83" s="7">
        <v>2201288639</v>
      </c>
      <c r="AE83" s="7" t="s">
        <v>270</v>
      </c>
      <c r="AF83" s="9">
        <v>0</v>
      </c>
      <c r="AG83" s="8">
        <v>44603</v>
      </c>
      <c r="AH83" s="7"/>
      <c r="AI83" s="7">
        <v>2</v>
      </c>
      <c r="AJ83" s="7"/>
      <c r="AK83" s="7" t="s">
        <v>48</v>
      </c>
      <c r="AL83" s="7">
        <v>1</v>
      </c>
      <c r="AM83" s="7">
        <v>20220228</v>
      </c>
      <c r="AN83" s="7">
        <v>20220214</v>
      </c>
      <c r="AO83" s="9">
        <v>456856</v>
      </c>
      <c r="AP83" s="9">
        <v>0</v>
      </c>
      <c r="AQ83" s="7"/>
    </row>
    <row r="84" spans="1:43" x14ac:dyDescent="0.25">
      <c r="A84" s="7">
        <v>805026250</v>
      </c>
      <c r="B84" s="7" t="s">
        <v>43</v>
      </c>
      <c r="C84" s="7" t="s">
        <v>44</v>
      </c>
      <c r="D84" s="7">
        <v>264879</v>
      </c>
      <c r="E84" s="7" t="s">
        <v>150</v>
      </c>
      <c r="F84" s="7" t="s">
        <v>44</v>
      </c>
      <c r="G84" s="7">
        <v>264879</v>
      </c>
      <c r="H84" s="8">
        <v>44768</v>
      </c>
      <c r="I84" s="9">
        <v>3683528</v>
      </c>
      <c r="J84" s="9">
        <v>3683528</v>
      </c>
      <c r="K84" s="7" t="s">
        <v>60</v>
      </c>
      <c r="L84" s="7" t="s">
        <v>267</v>
      </c>
      <c r="M84" s="7" t="s">
        <v>259</v>
      </c>
      <c r="N84" s="9">
        <v>3683528</v>
      </c>
      <c r="O84" s="7"/>
      <c r="P84" s="9">
        <v>0</v>
      </c>
      <c r="Q84" s="7" t="s">
        <v>50</v>
      </c>
      <c r="R84" s="9">
        <v>3683528</v>
      </c>
      <c r="S84" s="9">
        <v>0</v>
      </c>
      <c r="T84" s="9">
        <v>0</v>
      </c>
      <c r="U84" s="9">
        <v>0</v>
      </c>
      <c r="V84" s="9">
        <v>0</v>
      </c>
      <c r="W84" s="7"/>
      <c r="X84" s="9">
        <v>3683528</v>
      </c>
      <c r="Y84" s="7" t="s">
        <v>61</v>
      </c>
      <c r="Z84" s="9">
        <v>0</v>
      </c>
      <c r="AA84" s="9">
        <v>3683528</v>
      </c>
      <c r="AB84" s="9">
        <v>0</v>
      </c>
      <c r="AC84" s="9">
        <v>0</v>
      </c>
      <c r="AD84" s="7"/>
      <c r="AE84" s="7"/>
      <c r="AF84" s="9">
        <v>0</v>
      </c>
      <c r="AG84" s="8">
        <v>44768</v>
      </c>
      <c r="AH84" s="7"/>
      <c r="AI84" s="7">
        <v>9</v>
      </c>
      <c r="AJ84" s="7"/>
      <c r="AK84" s="7" t="s">
        <v>48</v>
      </c>
      <c r="AL84" s="7">
        <v>1</v>
      </c>
      <c r="AM84" s="7">
        <v>21001231</v>
      </c>
      <c r="AN84" s="7">
        <v>20220817</v>
      </c>
      <c r="AO84" s="9">
        <v>3683528</v>
      </c>
      <c r="AP84" s="9">
        <v>0</v>
      </c>
      <c r="AQ84" s="7"/>
    </row>
    <row r="85" spans="1:43" x14ac:dyDescent="0.25">
      <c r="A85" s="7">
        <v>805026250</v>
      </c>
      <c r="B85" s="7" t="s">
        <v>43</v>
      </c>
      <c r="C85" s="7" t="s">
        <v>44</v>
      </c>
      <c r="D85" s="7">
        <v>263992</v>
      </c>
      <c r="E85" s="7" t="s">
        <v>151</v>
      </c>
      <c r="F85" s="7" t="s">
        <v>44</v>
      </c>
      <c r="G85" s="7">
        <v>263992</v>
      </c>
      <c r="H85" s="8">
        <v>44742</v>
      </c>
      <c r="I85" s="9">
        <v>1735354</v>
      </c>
      <c r="J85" s="9">
        <v>1735354</v>
      </c>
      <c r="K85" s="7" t="s">
        <v>62</v>
      </c>
      <c r="L85" s="7" t="s">
        <v>268</v>
      </c>
      <c r="M85" s="7" t="s">
        <v>260</v>
      </c>
      <c r="N85" s="9">
        <v>31050</v>
      </c>
      <c r="O85" s="7" t="s">
        <v>261</v>
      </c>
      <c r="P85" s="9">
        <v>1663886</v>
      </c>
      <c r="Q85" s="7" t="s">
        <v>50</v>
      </c>
      <c r="R85" s="9">
        <v>1735354</v>
      </c>
      <c r="S85" s="9">
        <v>0</v>
      </c>
      <c r="T85" s="9">
        <v>0</v>
      </c>
      <c r="U85" s="9">
        <v>0</v>
      </c>
      <c r="V85" s="9">
        <v>0</v>
      </c>
      <c r="W85" s="7"/>
      <c r="X85" s="9">
        <v>31050</v>
      </c>
      <c r="Y85" s="7" t="s">
        <v>63</v>
      </c>
      <c r="Z85" s="9">
        <v>1704304</v>
      </c>
      <c r="AA85" s="9">
        <v>31050</v>
      </c>
      <c r="AB85" s="9">
        <v>0</v>
      </c>
      <c r="AC85" s="9">
        <v>0</v>
      </c>
      <c r="AD85" s="7"/>
      <c r="AE85" s="7"/>
      <c r="AF85" s="9">
        <v>0</v>
      </c>
      <c r="AG85" s="8">
        <v>44742</v>
      </c>
      <c r="AH85" s="7"/>
      <c r="AI85" s="7">
        <v>9</v>
      </c>
      <c r="AJ85" s="7"/>
      <c r="AK85" s="7" t="s">
        <v>48</v>
      </c>
      <c r="AL85" s="7">
        <v>1</v>
      </c>
      <c r="AM85" s="7">
        <v>21001231</v>
      </c>
      <c r="AN85" s="7">
        <v>20220812</v>
      </c>
      <c r="AO85" s="9">
        <v>1735354</v>
      </c>
      <c r="AP85" s="9">
        <v>0</v>
      </c>
      <c r="AQ85" s="7"/>
    </row>
    <row r="86" spans="1:43" x14ac:dyDescent="0.25">
      <c r="A86" s="7">
        <v>805026250</v>
      </c>
      <c r="B86" s="7" t="s">
        <v>43</v>
      </c>
      <c r="C86" s="7" t="s">
        <v>44</v>
      </c>
      <c r="D86" s="7">
        <v>264028</v>
      </c>
      <c r="E86" s="7" t="s">
        <v>152</v>
      </c>
      <c r="F86" s="7" t="s">
        <v>44</v>
      </c>
      <c r="G86" s="7">
        <v>264028</v>
      </c>
      <c r="H86" s="8">
        <v>44743</v>
      </c>
      <c r="I86" s="9">
        <v>3103045</v>
      </c>
      <c r="J86" s="9">
        <v>3103045</v>
      </c>
      <c r="K86" s="7" t="s">
        <v>62</v>
      </c>
      <c r="L86" s="7" t="s">
        <v>268</v>
      </c>
      <c r="M86" s="7" t="s">
        <v>260</v>
      </c>
      <c r="N86" s="9">
        <v>525000</v>
      </c>
      <c r="O86" s="7" t="s">
        <v>262</v>
      </c>
      <c r="P86" s="9">
        <v>2526410</v>
      </c>
      <c r="Q86" s="7" t="s">
        <v>50</v>
      </c>
      <c r="R86" s="9">
        <v>3103045</v>
      </c>
      <c r="S86" s="9">
        <v>0</v>
      </c>
      <c r="T86" s="9">
        <v>0</v>
      </c>
      <c r="U86" s="9">
        <v>0</v>
      </c>
      <c r="V86" s="9">
        <v>0</v>
      </c>
      <c r="W86" s="7"/>
      <c r="X86" s="9">
        <v>525000</v>
      </c>
      <c r="Y86" s="7" t="s">
        <v>64</v>
      </c>
      <c r="Z86" s="9">
        <v>2578045</v>
      </c>
      <c r="AA86" s="9">
        <v>525000</v>
      </c>
      <c r="AB86" s="9">
        <v>0</v>
      </c>
      <c r="AC86" s="9">
        <v>0</v>
      </c>
      <c r="AD86" s="7"/>
      <c r="AE86" s="7"/>
      <c r="AF86" s="9">
        <v>0</v>
      </c>
      <c r="AG86" s="8">
        <v>44743</v>
      </c>
      <c r="AH86" s="7"/>
      <c r="AI86" s="7">
        <v>9</v>
      </c>
      <c r="AJ86" s="7"/>
      <c r="AK86" s="7" t="s">
        <v>48</v>
      </c>
      <c r="AL86" s="7">
        <v>1</v>
      </c>
      <c r="AM86" s="7">
        <v>21001231</v>
      </c>
      <c r="AN86" s="7">
        <v>20220808</v>
      </c>
      <c r="AO86" s="9">
        <v>3103045</v>
      </c>
      <c r="AP86" s="9">
        <v>0</v>
      </c>
      <c r="AQ86" s="7"/>
    </row>
    <row r="87" spans="1:43" x14ac:dyDescent="0.25">
      <c r="A87" s="7">
        <v>805026250</v>
      </c>
      <c r="B87" s="7" t="s">
        <v>43</v>
      </c>
      <c r="C87" s="7" t="s">
        <v>44</v>
      </c>
      <c r="D87" s="7">
        <v>263962</v>
      </c>
      <c r="E87" s="7" t="s">
        <v>153</v>
      </c>
      <c r="F87" s="7" t="s">
        <v>44</v>
      </c>
      <c r="G87" s="7">
        <v>263962</v>
      </c>
      <c r="H87" s="8">
        <v>44742</v>
      </c>
      <c r="I87" s="9">
        <v>3781876</v>
      </c>
      <c r="J87" s="9">
        <v>3781876</v>
      </c>
      <c r="K87" s="7" t="s">
        <v>62</v>
      </c>
      <c r="L87" s="7" t="s">
        <v>268</v>
      </c>
      <c r="M87" s="7" t="s">
        <v>260</v>
      </c>
      <c r="N87" s="9">
        <v>650664</v>
      </c>
      <c r="O87" s="7" t="s">
        <v>263</v>
      </c>
      <c r="P87" s="9">
        <v>3064595</v>
      </c>
      <c r="Q87" s="7" t="s">
        <v>50</v>
      </c>
      <c r="R87" s="9">
        <v>3781876</v>
      </c>
      <c r="S87" s="9">
        <v>0</v>
      </c>
      <c r="T87" s="9">
        <v>0</v>
      </c>
      <c r="U87" s="9">
        <v>0</v>
      </c>
      <c r="V87" s="9">
        <v>0</v>
      </c>
      <c r="W87" s="7"/>
      <c r="X87" s="9">
        <v>650664</v>
      </c>
      <c r="Y87" s="7" t="s">
        <v>65</v>
      </c>
      <c r="Z87" s="9">
        <v>3131212</v>
      </c>
      <c r="AA87" s="9">
        <v>650664</v>
      </c>
      <c r="AB87" s="9">
        <v>0</v>
      </c>
      <c r="AC87" s="9">
        <v>0</v>
      </c>
      <c r="AD87" s="7"/>
      <c r="AE87" s="7"/>
      <c r="AF87" s="9">
        <v>0</v>
      </c>
      <c r="AG87" s="8">
        <v>44742</v>
      </c>
      <c r="AH87" s="7"/>
      <c r="AI87" s="7">
        <v>9</v>
      </c>
      <c r="AJ87" s="7"/>
      <c r="AK87" s="7" t="s">
        <v>48</v>
      </c>
      <c r="AL87" s="7">
        <v>1</v>
      </c>
      <c r="AM87" s="7">
        <v>21001231</v>
      </c>
      <c r="AN87" s="7">
        <v>20220808</v>
      </c>
      <c r="AO87" s="9">
        <v>3781876</v>
      </c>
      <c r="AP87" s="9">
        <v>0</v>
      </c>
      <c r="AQ87" s="7"/>
    </row>
    <row r="88" spans="1:43" x14ac:dyDescent="0.25">
      <c r="A88" s="7">
        <v>805026250</v>
      </c>
      <c r="B88" s="7" t="s">
        <v>43</v>
      </c>
      <c r="C88" s="7" t="s">
        <v>44</v>
      </c>
      <c r="D88" s="7">
        <v>262772</v>
      </c>
      <c r="E88" s="7" t="s">
        <v>154</v>
      </c>
      <c r="F88" s="7" t="s">
        <v>44</v>
      </c>
      <c r="G88" s="7">
        <v>262772</v>
      </c>
      <c r="H88" s="8">
        <v>44712</v>
      </c>
      <c r="I88" s="9">
        <v>68660</v>
      </c>
      <c r="J88" s="9">
        <v>68660</v>
      </c>
      <c r="K88" s="7" t="s">
        <v>62</v>
      </c>
      <c r="L88" s="7" t="s">
        <v>268</v>
      </c>
      <c r="M88" s="7" t="s">
        <v>260</v>
      </c>
      <c r="N88" s="9">
        <v>15932</v>
      </c>
      <c r="O88" s="7" t="s">
        <v>264</v>
      </c>
      <c r="P88" s="9">
        <v>51157</v>
      </c>
      <c r="Q88" s="7" t="s">
        <v>50</v>
      </c>
      <c r="R88" s="9">
        <v>68660</v>
      </c>
      <c r="S88" s="9">
        <v>0</v>
      </c>
      <c r="T88" s="9">
        <v>0</v>
      </c>
      <c r="U88" s="9">
        <v>0</v>
      </c>
      <c r="V88" s="9">
        <v>0</v>
      </c>
      <c r="W88" s="7"/>
      <c r="X88" s="9">
        <v>15932</v>
      </c>
      <c r="Y88" s="7" t="s">
        <v>66</v>
      </c>
      <c r="Z88" s="9">
        <v>52728</v>
      </c>
      <c r="AA88" s="9">
        <v>15932</v>
      </c>
      <c r="AB88" s="9">
        <v>0</v>
      </c>
      <c r="AC88" s="9">
        <v>0</v>
      </c>
      <c r="AD88" s="7"/>
      <c r="AE88" s="7"/>
      <c r="AF88" s="9">
        <v>0</v>
      </c>
      <c r="AG88" s="8">
        <v>44712</v>
      </c>
      <c r="AH88" s="7"/>
      <c r="AI88" s="7">
        <v>9</v>
      </c>
      <c r="AJ88" s="7"/>
      <c r="AK88" s="7" t="s">
        <v>48</v>
      </c>
      <c r="AL88" s="7">
        <v>2</v>
      </c>
      <c r="AM88" s="7">
        <v>21001231</v>
      </c>
      <c r="AN88" s="7">
        <v>20220812</v>
      </c>
      <c r="AO88" s="9">
        <v>68660</v>
      </c>
      <c r="AP88" s="9">
        <v>0</v>
      </c>
      <c r="AQ88" s="7"/>
    </row>
    <row r="89" spans="1:43" x14ac:dyDescent="0.25">
      <c r="A89" s="7">
        <v>805026250</v>
      </c>
      <c r="B89" s="7" t="s">
        <v>43</v>
      </c>
      <c r="C89" s="7" t="s">
        <v>44</v>
      </c>
      <c r="D89" s="7">
        <v>264372</v>
      </c>
      <c r="E89" s="7" t="s">
        <v>155</v>
      </c>
      <c r="F89" s="7" t="s">
        <v>44</v>
      </c>
      <c r="G89" s="7">
        <v>264372</v>
      </c>
      <c r="H89" s="8">
        <v>44756</v>
      </c>
      <c r="I89" s="9">
        <v>57660</v>
      </c>
      <c r="J89" s="9">
        <v>57660</v>
      </c>
      <c r="K89" s="7" t="s">
        <v>62</v>
      </c>
      <c r="L89" s="7" t="s">
        <v>268</v>
      </c>
      <c r="M89" s="7" t="s">
        <v>260</v>
      </c>
      <c r="N89" s="9">
        <v>15932</v>
      </c>
      <c r="O89" s="7" t="s">
        <v>265</v>
      </c>
      <c r="P89" s="9">
        <v>40157</v>
      </c>
      <c r="Q89" s="7" t="s">
        <v>50</v>
      </c>
      <c r="R89" s="9">
        <v>57660</v>
      </c>
      <c r="S89" s="9">
        <v>0</v>
      </c>
      <c r="T89" s="9">
        <v>0</v>
      </c>
      <c r="U89" s="9">
        <v>0</v>
      </c>
      <c r="V89" s="9">
        <v>0</v>
      </c>
      <c r="W89" s="7"/>
      <c r="X89" s="9">
        <v>15932</v>
      </c>
      <c r="Y89" s="7" t="s">
        <v>67</v>
      </c>
      <c r="Z89" s="9">
        <v>41728</v>
      </c>
      <c r="AA89" s="9">
        <v>15932</v>
      </c>
      <c r="AB89" s="9">
        <v>0</v>
      </c>
      <c r="AC89" s="9">
        <v>0</v>
      </c>
      <c r="AD89" s="7"/>
      <c r="AE89" s="7"/>
      <c r="AF89" s="9">
        <v>0</v>
      </c>
      <c r="AG89" s="8">
        <v>44756</v>
      </c>
      <c r="AH89" s="7"/>
      <c r="AI89" s="7">
        <v>9</v>
      </c>
      <c r="AJ89" s="7"/>
      <c r="AK89" s="7" t="s">
        <v>48</v>
      </c>
      <c r="AL89" s="7">
        <v>1</v>
      </c>
      <c r="AM89" s="7">
        <v>21001231</v>
      </c>
      <c r="AN89" s="7">
        <v>20220801</v>
      </c>
      <c r="AO89" s="9">
        <v>57660</v>
      </c>
      <c r="AP89" s="9">
        <v>0</v>
      </c>
      <c r="AQ89" s="7"/>
    </row>
    <row r="90" spans="1:43" x14ac:dyDescent="0.25">
      <c r="A90" s="7">
        <v>805026250</v>
      </c>
      <c r="B90" s="7" t="s">
        <v>43</v>
      </c>
      <c r="C90" s="7"/>
      <c r="D90" s="7">
        <v>228033</v>
      </c>
      <c r="E90" s="7" t="s">
        <v>156</v>
      </c>
      <c r="F90" s="7"/>
      <c r="G90" s="7">
        <v>228033</v>
      </c>
      <c r="H90" s="8">
        <v>43893</v>
      </c>
      <c r="I90" s="9">
        <v>7705063</v>
      </c>
      <c r="J90" s="9">
        <v>7032520</v>
      </c>
      <c r="K90" s="7" t="s">
        <v>62</v>
      </c>
      <c r="L90" s="7" t="s">
        <v>267</v>
      </c>
      <c r="M90" s="7" t="s">
        <v>259</v>
      </c>
      <c r="N90" s="9">
        <v>7705063</v>
      </c>
      <c r="O90" s="7" t="s">
        <v>266</v>
      </c>
      <c r="P90" s="9">
        <v>0</v>
      </c>
      <c r="Q90" s="7" t="s">
        <v>50</v>
      </c>
      <c r="R90" s="9">
        <v>7705063</v>
      </c>
      <c r="S90" s="9">
        <v>0</v>
      </c>
      <c r="T90" s="9">
        <v>0</v>
      </c>
      <c r="U90" s="9">
        <v>0</v>
      </c>
      <c r="V90" s="9">
        <v>0</v>
      </c>
      <c r="W90" s="7"/>
      <c r="X90" s="9">
        <v>7705063</v>
      </c>
      <c r="Y90" s="7" t="s">
        <v>68</v>
      </c>
      <c r="Z90" s="9">
        <v>0</v>
      </c>
      <c r="AA90" s="9">
        <v>7705063</v>
      </c>
      <c r="AB90" s="9">
        <v>0</v>
      </c>
      <c r="AC90" s="9">
        <v>0</v>
      </c>
      <c r="AD90" s="7"/>
      <c r="AE90" s="7"/>
      <c r="AF90" s="9">
        <v>0</v>
      </c>
      <c r="AG90" s="8">
        <v>43893</v>
      </c>
      <c r="AH90" s="7"/>
      <c r="AI90" s="7">
        <v>9</v>
      </c>
      <c r="AJ90" s="7"/>
      <c r="AK90" s="7" t="s">
        <v>48</v>
      </c>
      <c r="AL90" s="7">
        <v>3</v>
      </c>
      <c r="AM90" s="7">
        <v>21001231</v>
      </c>
      <c r="AN90" s="7">
        <v>20220503</v>
      </c>
      <c r="AO90" s="9">
        <v>7705063</v>
      </c>
      <c r="AP90" s="9">
        <v>0</v>
      </c>
      <c r="AQ90" s="7"/>
    </row>
    <row r="92" spans="1:43" x14ac:dyDescent="0.25">
      <c r="K92" s="63"/>
      <c r="R92" s="63"/>
      <c r="S92" s="63"/>
    </row>
    <row r="93" spans="1:43" x14ac:dyDescent="0.25">
      <c r="J93" s="63"/>
      <c r="K93" s="62"/>
      <c r="R93" s="63"/>
    </row>
    <row r="94" spans="1:43" x14ac:dyDescent="0.25">
      <c r="R94" s="63"/>
    </row>
  </sheetData>
  <autoFilter ref="A2:AQ9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0"/>
  <sheetViews>
    <sheetView workbookViewId="0">
      <selection activeCell="D10" sqref="A4:D10"/>
    </sheetView>
  </sheetViews>
  <sheetFormatPr baseColWidth="10" defaultRowHeight="15" x14ac:dyDescent="0.25"/>
  <cols>
    <col min="1" max="1" width="47" bestFit="1" customWidth="1"/>
    <col min="2" max="2" width="12.7109375" style="67" bestFit="1" customWidth="1"/>
    <col min="3" max="3" width="15" style="61" customWidth="1"/>
    <col min="4" max="4" width="21.5703125" style="61" bestFit="1" customWidth="1"/>
  </cols>
  <sheetData>
    <row r="3" spans="1:4" x14ac:dyDescent="0.25">
      <c r="A3" s="68" t="s">
        <v>284</v>
      </c>
      <c r="B3" s="65" t="s">
        <v>285</v>
      </c>
      <c r="C3" s="70" t="s">
        <v>286</v>
      </c>
      <c r="D3" s="70" t="s">
        <v>287</v>
      </c>
    </row>
    <row r="4" spans="1:4" x14ac:dyDescent="0.25">
      <c r="A4" s="64" t="s">
        <v>282</v>
      </c>
      <c r="B4" s="66">
        <v>1</v>
      </c>
      <c r="C4" s="69">
        <v>3670490</v>
      </c>
      <c r="D4" s="69">
        <v>0</v>
      </c>
    </row>
    <row r="5" spans="1:4" x14ac:dyDescent="0.25">
      <c r="A5" s="64" t="s">
        <v>267</v>
      </c>
      <c r="B5" s="66">
        <v>2</v>
      </c>
      <c r="C5" s="69">
        <v>10716048</v>
      </c>
      <c r="D5" s="69">
        <v>0</v>
      </c>
    </row>
    <row r="6" spans="1:4" x14ac:dyDescent="0.25">
      <c r="A6" s="64" t="s">
        <v>268</v>
      </c>
      <c r="B6" s="66">
        <v>5</v>
      </c>
      <c r="C6" s="69">
        <v>8746595</v>
      </c>
      <c r="D6" s="69">
        <v>0</v>
      </c>
    </row>
    <row r="7" spans="1:4" x14ac:dyDescent="0.25">
      <c r="A7" s="64" t="s">
        <v>280</v>
      </c>
      <c r="B7" s="66">
        <v>5</v>
      </c>
      <c r="C7" s="69">
        <v>2844214</v>
      </c>
      <c r="D7" s="69">
        <v>409016</v>
      </c>
    </row>
    <row r="8" spans="1:4" x14ac:dyDescent="0.25">
      <c r="A8" s="64" t="s">
        <v>279</v>
      </c>
      <c r="B8" s="66">
        <v>23</v>
      </c>
      <c r="C8" s="69">
        <v>11700247</v>
      </c>
      <c r="D8" s="69">
        <v>19632</v>
      </c>
    </row>
    <row r="9" spans="1:4" x14ac:dyDescent="0.25">
      <c r="A9" s="64" t="s">
        <v>281</v>
      </c>
      <c r="B9" s="66">
        <v>52</v>
      </c>
      <c r="C9" s="69">
        <v>193679710</v>
      </c>
      <c r="D9" s="69">
        <v>231702</v>
      </c>
    </row>
    <row r="10" spans="1:4" x14ac:dyDescent="0.25">
      <c r="A10" s="65" t="s">
        <v>283</v>
      </c>
      <c r="B10" s="66">
        <v>88</v>
      </c>
      <c r="C10" s="70">
        <v>231357304</v>
      </c>
      <c r="D10" s="70">
        <v>660350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M27" sqref="M27"/>
    </sheetView>
  </sheetViews>
  <sheetFormatPr baseColWidth="10" defaultRowHeight="12.75" x14ac:dyDescent="0.2"/>
  <cols>
    <col min="1" max="1" width="4.42578125" style="19" customWidth="1"/>
    <col min="2" max="2" width="11.42578125" style="19"/>
    <col min="3" max="3" width="17.5703125" style="19" customWidth="1"/>
    <col min="4" max="4" width="11.5703125" style="19" customWidth="1"/>
    <col min="5" max="8" width="11.42578125" style="19"/>
    <col min="9" max="9" width="22.5703125" style="19" customWidth="1"/>
    <col min="10" max="10" width="14" style="19" customWidth="1"/>
    <col min="11" max="11" width="1.7109375" style="19" customWidth="1"/>
    <col min="12" max="219" width="11.42578125" style="19"/>
    <col min="220" max="220" width="4.42578125" style="19" customWidth="1"/>
    <col min="221" max="221" width="11.42578125" style="19"/>
    <col min="222" max="222" width="17.5703125" style="19" customWidth="1"/>
    <col min="223" max="223" width="11.5703125" style="19" customWidth="1"/>
    <col min="224" max="227" width="11.42578125" style="19"/>
    <col min="228" max="228" width="22.5703125" style="19" customWidth="1"/>
    <col min="229" max="229" width="14" style="19" customWidth="1"/>
    <col min="230" max="230" width="1.7109375" style="19" customWidth="1"/>
    <col min="231" max="475" width="11.42578125" style="19"/>
    <col min="476" max="476" width="4.42578125" style="19" customWidth="1"/>
    <col min="477" max="477" width="11.42578125" style="19"/>
    <col min="478" max="478" width="17.5703125" style="19" customWidth="1"/>
    <col min="479" max="479" width="11.5703125" style="19" customWidth="1"/>
    <col min="480" max="483" width="11.42578125" style="19"/>
    <col min="484" max="484" width="22.5703125" style="19" customWidth="1"/>
    <col min="485" max="485" width="14" style="19" customWidth="1"/>
    <col min="486" max="486" width="1.7109375" style="19" customWidth="1"/>
    <col min="487" max="731" width="11.42578125" style="19"/>
    <col min="732" max="732" width="4.42578125" style="19" customWidth="1"/>
    <col min="733" max="733" width="11.42578125" style="19"/>
    <col min="734" max="734" width="17.5703125" style="19" customWidth="1"/>
    <col min="735" max="735" width="11.5703125" style="19" customWidth="1"/>
    <col min="736" max="739" width="11.42578125" style="19"/>
    <col min="740" max="740" width="22.5703125" style="19" customWidth="1"/>
    <col min="741" max="741" width="14" style="19" customWidth="1"/>
    <col min="742" max="742" width="1.7109375" style="19" customWidth="1"/>
    <col min="743" max="987" width="11.42578125" style="19"/>
    <col min="988" max="988" width="4.42578125" style="19" customWidth="1"/>
    <col min="989" max="989" width="11.42578125" style="19"/>
    <col min="990" max="990" width="17.5703125" style="19" customWidth="1"/>
    <col min="991" max="991" width="11.5703125" style="19" customWidth="1"/>
    <col min="992" max="995" width="11.42578125" style="19"/>
    <col min="996" max="996" width="22.5703125" style="19" customWidth="1"/>
    <col min="997" max="997" width="14" style="19" customWidth="1"/>
    <col min="998" max="998" width="1.7109375" style="19" customWidth="1"/>
    <col min="999" max="1243" width="11.42578125" style="19"/>
    <col min="1244" max="1244" width="4.42578125" style="19" customWidth="1"/>
    <col min="1245" max="1245" width="11.42578125" style="19"/>
    <col min="1246" max="1246" width="17.5703125" style="19" customWidth="1"/>
    <col min="1247" max="1247" width="11.5703125" style="19" customWidth="1"/>
    <col min="1248" max="1251" width="11.42578125" style="19"/>
    <col min="1252" max="1252" width="22.5703125" style="19" customWidth="1"/>
    <col min="1253" max="1253" width="14" style="19" customWidth="1"/>
    <col min="1254" max="1254" width="1.7109375" style="19" customWidth="1"/>
    <col min="1255" max="1499" width="11.42578125" style="19"/>
    <col min="1500" max="1500" width="4.42578125" style="19" customWidth="1"/>
    <col min="1501" max="1501" width="11.42578125" style="19"/>
    <col min="1502" max="1502" width="17.5703125" style="19" customWidth="1"/>
    <col min="1503" max="1503" width="11.5703125" style="19" customWidth="1"/>
    <col min="1504" max="1507" width="11.42578125" style="19"/>
    <col min="1508" max="1508" width="22.5703125" style="19" customWidth="1"/>
    <col min="1509" max="1509" width="14" style="19" customWidth="1"/>
    <col min="1510" max="1510" width="1.7109375" style="19" customWidth="1"/>
    <col min="1511" max="1755" width="11.42578125" style="19"/>
    <col min="1756" max="1756" width="4.42578125" style="19" customWidth="1"/>
    <col min="1757" max="1757" width="11.42578125" style="19"/>
    <col min="1758" max="1758" width="17.5703125" style="19" customWidth="1"/>
    <col min="1759" max="1759" width="11.5703125" style="19" customWidth="1"/>
    <col min="1760" max="1763" width="11.42578125" style="19"/>
    <col min="1764" max="1764" width="22.5703125" style="19" customWidth="1"/>
    <col min="1765" max="1765" width="14" style="19" customWidth="1"/>
    <col min="1766" max="1766" width="1.7109375" style="19" customWidth="1"/>
    <col min="1767" max="2011" width="11.42578125" style="19"/>
    <col min="2012" max="2012" width="4.42578125" style="19" customWidth="1"/>
    <col min="2013" max="2013" width="11.42578125" style="19"/>
    <col min="2014" max="2014" width="17.5703125" style="19" customWidth="1"/>
    <col min="2015" max="2015" width="11.5703125" style="19" customWidth="1"/>
    <col min="2016" max="2019" width="11.42578125" style="19"/>
    <col min="2020" max="2020" width="22.5703125" style="19" customWidth="1"/>
    <col min="2021" max="2021" width="14" style="19" customWidth="1"/>
    <col min="2022" max="2022" width="1.7109375" style="19" customWidth="1"/>
    <col min="2023" max="2267" width="11.42578125" style="19"/>
    <col min="2268" max="2268" width="4.42578125" style="19" customWidth="1"/>
    <col min="2269" max="2269" width="11.42578125" style="19"/>
    <col min="2270" max="2270" width="17.5703125" style="19" customWidth="1"/>
    <col min="2271" max="2271" width="11.5703125" style="19" customWidth="1"/>
    <col min="2272" max="2275" width="11.42578125" style="19"/>
    <col min="2276" max="2276" width="22.5703125" style="19" customWidth="1"/>
    <col min="2277" max="2277" width="14" style="19" customWidth="1"/>
    <col min="2278" max="2278" width="1.7109375" style="19" customWidth="1"/>
    <col min="2279" max="2523" width="11.42578125" style="19"/>
    <col min="2524" max="2524" width="4.42578125" style="19" customWidth="1"/>
    <col min="2525" max="2525" width="11.42578125" style="19"/>
    <col min="2526" max="2526" width="17.5703125" style="19" customWidth="1"/>
    <col min="2527" max="2527" width="11.5703125" style="19" customWidth="1"/>
    <col min="2528" max="2531" width="11.42578125" style="19"/>
    <col min="2532" max="2532" width="22.5703125" style="19" customWidth="1"/>
    <col min="2533" max="2533" width="14" style="19" customWidth="1"/>
    <col min="2534" max="2534" width="1.7109375" style="19" customWidth="1"/>
    <col min="2535" max="2779" width="11.42578125" style="19"/>
    <col min="2780" max="2780" width="4.42578125" style="19" customWidth="1"/>
    <col min="2781" max="2781" width="11.42578125" style="19"/>
    <col min="2782" max="2782" width="17.5703125" style="19" customWidth="1"/>
    <col min="2783" max="2783" width="11.5703125" style="19" customWidth="1"/>
    <col min="2784" max="2787" width="11.42578125" style="19"/>
    <col min="2788" max="2788" width="22.5703125" style="19" customWidth="1"/>
    <col min="2789" max="2789" width="14" style="19" customWidth="1"/>
    <col min="2790" max="2790" width="1.7109375" style="19" customWidth="1"/>
    <col min="2791" max="3035" width="11.42578125" style="19"/>
    <col min="3036" max="3036" width="4.42578125" style="19" customWidth="1"/>
    <col min="3037" max="3037" width="11.42578125" style="19"/>
    <col min="3038" max="3038" width="17.5703125" style="19" customWidth="1"/>
    <col min="3039" max="3039" width="11.5703125" style="19" customWidth="1"/>
    <col min="3040" max="3043" width="11.42578125" style="19"/>
    <col min="3044" max="3044" width="22.5703125" style="19" customWidth="1"/>
    <col min="3045" max="3045" width="14" style="19" customWidth="1"/>
    <col min="3046" max="3046" width="1.7109375" style="19" customWidth="1"/>
    <col min="3047" max="3291" width="11.42578125" style="19"/>
    <col min="3292" max="3292" width="4.42578125" style="19" customWidth="1"/>
    <col min="3293" max="3293" width="11.42578125" style="19"/>
    <col min="3294" max="3294" width="17.5703125" style="19" customWidth="1"/>
    <col min="3295" max="3295" width="11.5703125" style="19" customWidth="1"/>
    <col min="3296" max="3299" width="11.42578125" style="19"/>
    <col min="3300" max="3300" width="22.5703125" style="19" customWidth="1"/>
    <col min="3301" max="3301" width="14" style="19" customWidth="1"/>
    <col min="3302" max="3302" width="1.7109375" style="19" customWidth="1"/>
    <col min="3303" max="3547" width="11.42578125" style="19"/>
    <col min="3548" max="3548" width="4.42578125" style="19" customWidth="1"/>
    <col min="3549" max="3549" width="11.42578125" style="19"/>
    <col min="3550" max="3550" width="17.5703125" style="19" customWidth="1"/>
    <col min="3551" max="3551" width="11.5703125" style="19" customWidth="1"/>
    <col min="3552" max="3555" width="11.42578125" style="19"/>
    <col min="3556" max="3556" width="22.5703125" style="19" customWidth="1"/>
    <col min="3557" max="3557" width="14" style="19" customWidth="1"/>
    <col min="3558" max="3558" width="1.7109375" style="19" customWidth="1"/>
    <col min="3559" max="3803" width="11.42578125" style="19"/>
    <col min="3804" max="3804" width="4.42578125" style="19" customWidth="1"/>
    <col min="3805" max="3805" width="11.42578125" style="19"/>
    <col min="3806" max="3806" width="17.5703125" style="19" customWidth="1"/>
    <col min="3807" max="3807" width="11.5703125" style="19" customWidth="1"/>
    <col min="3808" max="3811" width="11.42578125" style="19"/>
    <col min="3812" max="3812" width="22.5703125" style="19" customWidth="1"/>
    <col min="3813" max="3813" width="14" style="19" customWidth="1"/>
    <col min="3814" max="3814" width="1.7109375" style="19" customWidth="1"/>
    <col min="3815" max="4059" width="11.42578125" style="19"/>
    <col min="4060" max="4060" width="4.42578125" style="19" customWidth="1"/>
    <col min="4061" max="4061" width="11.42578125" style="19"/>
    <col min="4062" max="4062" width="17.5703125" style="19" customWidth="1"/>
    <col min="4063" max="4063" width="11.5703125" style="19" customWidth="1"/>
    <col min="4064" max="4067" width="11.42578125" style="19"/>
    <col min="4068" max="4068" width="22.5703125" style="19" customWidth="1"/>
    <col min="4069" max="4069" width="14" style="19" customWidth="1"/>
    <col min="4070" max="4070" width="1.7109375" style="19" customWidth="1"/>
    <col min="4071" max="4315" width="11.42578125" style="19"/>
    <col min="4316" max="4316" width="4.42578125" style="19" customWidth="1"/>
    <col min="4317" max="4317" width="11.42578125" style="19"/>
    <col min="4318" max="4318" width="17.5703125" style="19" customWidth="1"/>
    <col min="4319" max="4319" width="11.5703125" style="19" customWidth="1"/>
    <col min="4320" max="4323" width="11.42578125" style="19"/>
    <col min="4324" max="4324" width="22.5703125" style="19" customWidth="1"/>
    <col min="4325" max="4325" width="14" style="19" customWidth="1"/>
    <col min="4326" max="4326" width="1.7109375" style="19" customWidth="1"/>
    <col min="4327" max="4571" width="11.42578125" style="19"/>
    <col min="4572" max="4572" width="4.42578125" style="19" customWidth="1"/>
    <col min="4573" max="4573" width="11.42578125" style="19"/>
    <col min="4574" max="4574" width="17.5703125" style="19" customWidth="1"/>
    <col min="4575" max="4575" width="11.5703125" style="19" customWidth="1"/>
    <col min="4576" max="4579" width="11.42578125" style="19"/>
    <col min="4580" max="4580" width="22.5703125" style="19" customWidth="1"/>
    <col min="4581" max="4581" width="14" style="19" customWidth="1"/>
    <col min="4582" max="4582" width="1.7109375" style="19" customWidth="1"/>
    <col min="4583" max="4827" width="11.42578125" style="19"/>
    <col min="4828" max="4828" width="4.42578125" style="19" customWidth="1"/>
    <col min="4829" max="4829" width="11.42578125" style="19"/>
    <col min="4830" max="4830" width="17.5703125" style="19" customWidth="1"/>
    <col min="4831" max="4831" width="11.5703125" style="19" customWidth="1"/>
    <col min="4832" max="4835" width="11.42578125" style="19"/>
    <col min="4836" max="4836" width="22.5703125" style="19" customWidth="1"/>
    <col min="4837" max="4837" width="14" style="19" customWidth="1"/>
    <col min="4838" max="4838" width="1.7109375" style="19" customWidth="1"/>
    <col min="4839" max="5083" width="11.42578125" style="19"/>
    <col min="5084" max="5084" width="4.42578125" style="19" customWidth="1"/>
    <col min="5085" max="5085" width="11.42578125" style="19"/>
    <col min="5086" max="5086" width="17.5703125" style="19" customWidth="1"/>
    <col min="5087" max="5087" width="11.5703125" style="19" customWidth="1"/>
    <col min="5088" max="5091" width="11.42578125" style="19"/>
    <col min="5092" max="5092" width="22.5703125" style="19" customWidth="1"/>
    <col min="5093" max="5093" width="14" style="19" customWidth="1"/>
    <col min="5094" max="5094" width="1.7109375" style="19" customWidth="1"/>
    <col min="5095" max="5339" width="11.42578125" style="19"/>
    <col min="5340" max="5340" width="4.42578125" style="19" customWidth="1"/>
    <col min="5341" max="5341" width="11.42578125" style="19"/>
    <col min="5342" max="5342" width="17.5703125" style="19" customWidth="1"/>
    <col min="5343" max="5343" width="11.5703125" style="19" customWidth="1"/>
    <col min="5344" max="5347" width="11.42578125" style="19"/>
    <col min="5348" max="5348" width="22.5703125" style="19" customWidth="1"/>
    <col min="5349" max="5349" width="14" style="19" customWidth="1"/>
    <col min="5350" max="5350" width="1.7109375" style="19" customWidth="1"/>
    <col min="5351" max="5595" width="11.42578125" style="19"/>
    <col min="5596" max="5596" width="4.42578125" style="19" customWidth="1"/>
    <col min="5597" max="5597" width="11.42578125" style="19"/>
    <col min="5598" max="5598" width="17.5703125" style="19" customWidth="1"/>
    <col min="5599" max="5599" width="11.5703125" style="19" customWidth="1"/>
    <col min="5600" max="5603" width="11.42578125" style="19"/>
    <col min="5604" max="5604" width="22.5703125" style="19" customWidth="1"/>
    <col min="5605" max="5605" width="14" style="19" customWidth="1"/>
    <col min="5606" max="5606" width="1.7109375" style="19" customWidth="1"/>
    <col min="5607" max="5851" width="11.42578125" style="19"/>
    <col min="5852" max="5852" width="4.42578125" style="19" customWidth="1"/>
    <col min="5853" max="5853" width="11.42578125" style="19"/>
    <col min="5854" max="5854" width="17.5703125" style="19" customWidth="1"/>
    <col min="5855" max="5855" width="11.5703125" style="19" customWidth="1"/>
    <col min="5856" max="5859" width="11.42578125" style="19"/>
    <col min="5860" max="5860" width="22.5703125" style="19" customWidth="1"/>
    <col min="5861" max="5861" width="14" style="19" customWidth="1"/>
    <col min="5862" max="5862" width="1.7109375" style="19" customWidth="1"/>
    <col min="5863" max="6107" width="11.42578125" style="19"/>
    <col min="6108" max="6108" width="4.42578125" style="19" customWidth="1"/>
    <col min="6109" max="6109" width="11.42578125" style="19"/>
    <col min="6110" max="6110" width="17.5703125" style="19" customWidth="1"/>
    <col min="6111" max="6111" width="11.5703125" style="19" customWidth="1"/>
    <col min="6112" max="6115" width="11.42578125" style="19"/>
    <col min="6116" max="6116" width="22.5703125" style="19" customWidth="1"/>
    <col min="6117" max="6117" width="14" style="19" customWidth="1"/>
    <col min="6118" max="6118" width="1.7109375" style="19" customWidth="1"/>
    <col min="6119" max="6363" width="11.42578125" style="19"/>
    <col min="6364" max="6364" width="4.42578125" style="19" customWidth="1"/>
    <col min="6365" max="6365" width="11.42578125" style="19"/>
    <col min="6366" max="6366" width="17.5703125" style="19" customWidth="1"/>
    <col min="6367" max="6367" width="11.5703125" style="19" customWidth="1"/>
    <col min="6368" max="6371" width="11.42578125" style="19"/>
    <col min="6372" max="6372" width="22.5703125" style="19" customWidth="1"/>
    <col min="6373" max="6373" width="14" style="19" customWidth="1"/>
    <col min="6374" max="6374" width="1.7109375" style="19" customWidth="1"/>
    <col min="6375" max="6619" width="11.42578125" style="19"/>
    <col min="6620" max="6620" width="4.42578125" style="19" customWidth="1"/>
    <col min="6621" max="6621" width="11.42578125" style="19"/>
    <col min="6622" max="6622" width="17.5703125" style="19" customWidth="1"/>
    <col min="6623" max="6623" width="11.5703125" style="19" customWidth="1"/>
    <col min="6624" max="6627" width="11.42578125" style="19"/>
    <col min="6628" max="6628" width="22.5703125" style="19" customWidth="1"/>
    <col min="6629" max="6629" width="14" style="19" customWidth="1"/>
    <col min="6630" max="6630" width="1.7109375" style="19" customWidth="1"/>
    <col min="6631" max="6875" width="11.42578125" style="19"/>
    <col min="6876" max="6876" width="4.42578125" style="19" customWidth="1"/>
    <col min="6877" max="6877" width="11.42578125" style="19"/>
    <col min="6878" max="6878" width="17.5703125" style="19" customWidth="1"/>
    <col min="6879" max="6879" width="11.5703125" style="19" customWidth="1"/>
    <col min="6880" max="6883" width="11.42578125" style="19"/>
    <col min="6884" max="6884" width="22.5703125" style="19" customWidth="1"/>
    <col min="6885" max="6885" width="14" style="19" customWidth="1"/>
    <col min="6886" max="6886" width="1.7109375" style="19" customWidth="1"/>
    <col min="6887" max="7131" width="11.42578125" style="19"/>
    <col min="7132" max="7132" width="4.42578125" style="19" customWidth="1"/>
    <col min="7133" max="7133" width="11.42578125" style="19"/>
    <col min="7134" max="7134" width="17.5703125" style="19" customWidth="1"/>
    <col min="7135" max="7135" width="11.5703125" style="19" customWidth="1"/>
    <col min="7136" max="7139" width="11.42578125" style="19"/>
    <col min="7140" max="7140" width="22.5703125" style="19" customWidth="1"/>
    <col min="7141" max="7141" width="14" style="19" customWidth="1"/>
    <col min="7142" max="7142" width="1.7109375" style="19" customWidth="1"/>
    <col min="7143" max="7387" width="11.42578125" style="19"/>
    <col min="7388" max="7388" width="4.42578125" style="19" customWidth="1"/>
    <col min="7389" max="7389" width="11.42578125" style="19"/>
    <col min="7390" max="7390" width="17.5703125" style="19" customWidth="1"/>
    <col min="7391" max="7391" width="11.5703125" style="19" customWidth="1"/>
    <col min="7392" max="7395" width="11.42578125" style="19"/>
    <col min="7396" max="7396" width="22.5703125" style="19" customWidth="1"/>
    <col min="7397" max="7397" width="14" style="19" customWidth="1"/>
    <col min="7398" max="7398" width="1.7109375" style="19" customWidth="1"/>
    <col min="7399" max="7643" width="11.42578125" style="19"/>
    <col min="7644" max="7644" width="4.42578125" style="19" customWidth="1"/>
    <col min="7645" max="7645" width="11.42578125" style="19"/>
    <col min="7646" max="7646" width="17.5703125" style="19" customWidth="1"/>
    <col min="7647" max="7647" width="11.5703125" style="19" customWidth="1"/>
    <col min="7648" max="7651" width="11.42578125" style="19"/>
    <col min="7652" max="7652" width="22.5703125" style="19" customWidth="1"/>
    <col min="7653" max="7653" width="14" style="19" customWidth="1"/>
    <col min="7654" max="7654" width="1.7109375" style="19" customWidth="1"/>
    <col min="7655" max="7899" width="11.42578125" style="19"/>
    <col min="7900" max="7900" width="4.42578125" style="19" customWidth="1"/>
    <col min="7901" max="7901" width="11.42578125" style="19"/>
    <col min="7902" max="7902" width="17.5703125" style="19" customWidth="1"/>
    <col min="7903" max="7903" width="11.5703125" style="19" customWidth="1"/>
    <col min="7904" max="7907" width="11.42578125" style="19"/>
    <col min="7908" max="7908" width="22.5703125" style="19" customWidth="1"/>
    <col min="7909" max="7909" width="14" style="19" customWidth="1"/>
    <col min="7910" max="7910" width="1.7109375" style="19" customWidth="1"/>
    <col min="7911" max="8155" width="11.42578125" style="19"/>
    <col min="8156" max="8156" width="4.42578125" style="19" customWidth="1"/>
    <col min="8157" max="8157" width="11.42578125" style="19"/>
    <col min="8158" max="8158" width="17.5703125" style="19" customWidth="1"/>
    <col min="8159" max="8159" width="11.5703125" style="19" customWidth="1"/>
    <col min="8160" max="8163" width="11.42578125" style="19"/>
    <col min="8164" max="8164" width="22.5703125" style="19" customWidth="1"/>
    <col min="8165" max="8165" width="14" style="19" customWidth="1"/>
    <col min="8166" max="8166" width="1.7109375" style="19" customWidth="1"/>
    <col min="8167" max="8411" width="11.42578125" style="19"/>
    <col min="8412" max="8412" width="4.42578125" style="19" customWidth="1"/>
    <col min="8413" max="8413" width="11.42578125" style="19"/>
    <col min="8414" max="8414" width="17.5703125" style="19" customWidth="1"/>
    <col min="8415" max="8415" width="11.5703125" style="19" customWidth="1"/>
    <col min="8416" max="8419" width="11.42578125" style="19"/>
    <col min="8420" max="8420" width="22.5703125" style="19" customWidth="1"/>
    <col min="8421" max="8421" width="14" style="19" customWidth="1"/>
    <col min="8422" max="8422" width="1.7109375" style="19" customWidth="1"/>
    <col min="8423" max="8667" width="11.42578125" style="19"/>
    <col min="8668" max="8668" width="4.42578125" style="19" customWidth="1"/>
    <col min="8669" max="8669" width="11.42578125" style="19"/>
    <col min="8670" max="8670" width="17.5703125" style="19" customWidth="1"/>
    <col min="8671" max="8671" width="11.5703125" style="19" customWidth="1"/>
    <col min="8672" max="8675" width="11.42578125" style="19"/>
    <col min="8676" max="8676" width="22.5703125" style="19" customWidth="1"/>
    <col min="8677" max="8677" width="14" style="19" customWidth="1"/>
    <col min="8678" max="8678" width="1.7109375" style="19" customWidth="1"/>
    <col min="8679" max="8923" width="11.42578125" style="19"/>
    <col min="8924" max="8924" width="4.42578125" style="19" customWidth="1"/>
    <col min="8925" max="8925" width="11.42578125" style="19"/>
    <col min="8926" max="8926" width="17.5703125" style="19" customWidth="1"/>
    <col min="8927" max="8927" width="11.5703125" style="19" customWidth="1"/>
    <col min="8928" max="8931" width="11.42578125" style="19"/>
    <col min="8932" max="8932" width="22.5703125" style="19" customWidth="1"/>
    <col min="8933" max="8933" width="14" style="19" customWidth="1"/>
    <col min="8934" max="8934" width="1.7109375" style="19" customWidth="1"/>
    <col min="8935" max="9179" width="11.42578125" style="19"/>
    <col min="9180" max="9180" width="4.42578125" style="19" customWidth="1"/>
    <col min="9181" max="9181" width="11.42578125" style="19"/>
    <col min="9182" max="9182" width="17.5703125" style="19" customWidth="1"/>
    <col min="9183" max="9183" width="11.5703125" style="19" customWidth="1"/>
    <col min="9184" max="9187" width="11.42578125" style="19"/>
    <col min="9188" max="9188" width="22.5703125" style="19" customWidth="1"/>
    <col min="9189" max="9189" width="14" style="19" customWidth="1"/>
    <col min="9190" max="9190" width="1.7109375" style="19" customWidth="1"/>
    <col min="9191" max="9435" width="11.42578125" style="19"/>
    <col min="9436" max="9436" width="4.42578125" style="19" customWidth="1"/>
    <col min="9437" max="9437" width="11.42578125" style="19"/>
    <col min="9438" max="9438" width="17.5703125" style="19" customWidth="1"/>
    <col min="9439" max="9439" width="11.5703125" style="19" customWidth="1"/>
    <col min="9440" max="9443" width="11.42578125" style="19"/>
    <col min="9444" max="9444" width="22.5703125" style="19" customWidth="1"/>
    <col min="9445" max="9445" width="14" style="19" customWidth="1"/>
    <col min="9446" max="9446" width="1.7109375" style="19" customWidth="1"/>
    <col min="9447" max="9691" width="11.42578125" style="19"/>
    <col min="9692" max="9692" width="4.42578125" style="19" customWidth="1"/>
    <col min="9693" max="9693" width="11.42578125" style="19"/>
    <col min="9694" max="9694" width="17.5703125" style="19" customWidth="1"/>
    <col min="9695" max="9695" width="11.5703125" style="19" customWidth="1"/>
    <col min="9696" max="9699" width="11.42578125" style="19"/>
    <col min="9700" max="9700" width="22.5703125" style="19" customWidth="1"/>
    <col min="9701" max="9701" width="14" style="19" customWidth="1"/>
    <col min="9702" max="9702" width="1.7109375" style="19" customWidth="1"/>
    <col min="9703" max="9947" width="11.42578125" style="19"/>
    <col min="9948" max="9948" width="4.42578125" style="19" customWidth="1"/>
    <col min="9949" max="9949" width="11.42578125" style="19"/>
    <col min="9950" max="9950" width="17.5703125" style="19" customWidth="1"/>
    <col min="9951" max="9951" width="11.5703125" style="19" customWidth="1"/>
    <col min="9952" max="9955" width="11.42578125" style="19"/>
    <col min="9956" max="9956" width="22.5703125" style="19" customWidth="1"/>
    <col min="9957" max="9957" width="14" style="19" customWidth="1"/>
    <col min="9958" max="9958" width="1.7109375" style="19" customWidth="1"/>
    <col min="9959" max="10203" width="11.42578125" style="19"/>
    <col min="10204" max="10204" width="4.42578125" style="19" customWidth="1"/>
    <col min="10205" max="10205" width="11.42578125" style="19"/>
    <col min="10206" max="10206" width="17.5703125" style="19" customWidth="1"/>
    <col min="10207" max="10207" width="11.5703125" style="19" customWidth="1"/>
    <col min="10208" max="10211" width="11.42578125" style="19"/>
    <col min="10212" max="10212" width="22.5703125" style="19" customWidth="1"/>
    <col min="10213" max="10213" width="14" style="19" customWidth="1"/>
    <col min="10214" max="10214" width="1.7109375" style="19" customWidth="1"/>
    <col min="10215" max="10459" width="11.42578125" style="19"/>
    <col min="10460" max="10460" width="4.42578125" style="19" customWidth="1"/>
    <col min="10461" max="10461" width="11.42578125" style="19"/>
    <col min="10462" max="10462" width="17.5703125" style="19" customWidth="1"/>
    <col min="10463" max="10463" width="11.5703125" style="19" customWidth="1"/>
    <col min="10464" max="10467" width="11.42578125" style="19"/>
    <col min="10468" max="10468" width="22.5703125" style="19" customWidth="1"/>
    <col min="10469" max="10469" width="14" style="19" customWidth="1"/>
    <col min="10470" max="10470" width="1.7109375" style="19" customWidth="1"/>
    <col min="10471" max="10715" width="11.42578125" style="19"/>
    <col min="10716" max="10716" width="4.42578125" style="19" customWidth="1"/>
    <col min="10717" max="10717" width="11.42578125" style="19"/>
    <col min="10718" max="10718" width="17.5703125" style="19" customWidth="1"/>
    <col min="10719" max="10719" width="11.5703125" style="19" customWidth="1"/>
    <col min="10720" max="10723" width="11.42578125" style="19"/>
    <col min="10724" max="10724" width="22.5703125" style="19" customWidth="1"/>
    <col min="10725" max="10725" width="14" style="19" customWidth="1"/>
    <col min="10726" max="10726" width="1.7109375" style="19" customWidth="1"/>
    <col min="10727" max="10971" width="11.42578125" style="19"/>
    <col min="10972" max="10972" width="4.42578125" style="19" customWidth="1"/>
    <col min="10973" max="10973" width="11.42578125" style="19"/>
    <col min="10974" max="10974" width="17.5703125" style="19" customWidth="1"/>
    <col min="10975" max="10975" width="11.5703125" style="19" customWidth="1"/>
    <col min="10976" max="10979" width="11.42578125" style="19"/>
    <col min="10980" max="10980" width="22.5703125" style="19" customWidth="1"/>
    <col min="10981" max="10981" width="14" style="19" customWidth="1"/>
    <col min="10982" max="10982" width="1.7109375" style="19" customWidth="1"/>
    <col min="10983" max="11227" width="11.42578125" style="19"/>
    <col min="11228" max="11228" width="4.42578125" style="19" customWidth="1"/>
    <col min="11229" max="11229" width="11.42578125" style="19"/>
    <col min="11230" max="11230" width="17.5703125" style="19" customWidth="1"/>
    <col min="11231" max="11231" width="11.5703125" style="19" customWidth="1"/>
    <col min="11232" max="11235" width="11.42578125" style="19"/>
    <col min="11236" max="11236" width="22.5703125" style="19" customWidth="1"/>
    <col min="11237" max="11237" width="14" style="19" customWidth="1"/>
    <col min="11238" max="11238" width="1.7109375" style="19" customWidth="1"/>
    <col min="11239" max="11483" width="11.42578125" style="19"/>
    <col min="11484" max="11484" width="4.42578125" style="19" customWidth="1"/>
    <col min="11485" max="11485" width="11.42578125" style="19"/>
    <col min="11486" max="11486" width="17.5703125" style="19" customWidth="1"/>
    <col min="11487" max="11487" width="11.5703125" style="19" customWidth="1"/>
    <col min="11488" max="11491" width="11.42578125" style="19"/>
    <col min="11492" max="11492" width="22.5703125" style="19" customWidth="1"/>
    <col min="11493" max="11493" width="14" style="19" customWidth="1"/>
    <col min="11494" max="11494" width="1.7109375" style="19" customWidth="1"/>
    <col min="11495" max="11739" width="11.42578125" style="19"/>
    <col min="11740" max="11740" width="4.42578125" style="19" customWidth="1"/>
    <col min="11741" max="11741" width="11.42578125" style="19"/>
    <col min="11742" max="11742" width="17.5703125" style="19" customWidth="1"/>
    <col min="11743" max="11743" width="11.5703125" style="19" customWidth="1"/>
    <col min="11744" max="11747" width="11.42578125" style="19"/>
    <col min="11748" max="11748" width="22.5703125" style="19" customWidth="1"/>
    <col min="11749" max="11749" width="14" style="19" customWidth="1"/>
    <col min="11750" max="11750" width="1.7109375" style="19" customWidth="1"/>
    <col min="11751" max="11995" width="11.42578125" style="19"/>
    <col min="11996" max="11996" width="4.42578125" style="19" customWidth="1"/>
    <col min="11997" max="11997" width="11.42578125" style="19"/>
    <col min="11998" max="11998" width="17.5703125" style="19" customWidth="1"/>
    <col min="11999" max="11999" width="11.5703125" style="19" customWidth="1"/>
    <col min="12000" max="12003" width="11.42578125" style="19"/>
    <col min="12004" max="12004" width="22.5703125" style="19" customWidth="1"/>
    <col min="12005" max="12005" width="14" style="19" customWidth="1"/>
    <col min="12006" max="12006" width="1.7109375" style="19" customWidth="1"/>
    <col min="12007" max="12251" width="11.42578125" style="19"/>
    <col min="12252" max="12252" width="4.42578125" style="19" customWidth="1"/>
    <col min="12253" max="12253" width="11.42578125" style="19"/>
    <col min="12254" max="12254" width="17.5703125" style="19" customWidth="1"/>
    <col min="12255" max="12255" width="11.5703125" style="19" customWidth="1"/>
    <col min="12256" max="12259" width="11.42578125" style="19"/>
    <col min="12260" max="12260" width="22.5703125" style="19" customWidth="1"/>
    <col min="12261" max="12261" width="14" style="19" customWidth="1"/>
    <col min="12262" max="12262" width="1.7109375" style="19" customWidth="1"/>
    <col min="12263" max="12507" width="11.42578125" style="19"/>
    <col min="12508" max="12508" width="4.42578125" style="19" customWidth="1"/>
    <col min="12509" max="12509" width="11.42578125" style="19"/>
    <col min="12510" max="12510" width="17.5703125" style="19" customWidth="1"/>
    <col min="12511" max="12511" width="11.5703125" style="19" customWidth="1"/>
    <col min="12512" max="12515" width="11.42578125" style="19"/>
    <col min="12516" max="12516" width="22.5703125" style="19" customWidth="1"/>
    <col min="12517" max="12517" width="14" style="19" customWidth="1"/>
    <col min="12518" max="12518" width="1.7109375" style="19" customWidth="1"/>
    <col min="12519" max="12763" width="11.42578125" style="19"/>
    <col min="12764" max="12764" width="4.42578125" style="19" customWidth="1"/>
    <col min="12765" max="12765" width="11.42578125" style="19"/>
    <col min="12766" max="12766" width="17.5703125" style="19" customWidth="1"/>
    <col min="12767" max="12767" width="11.5703125" style="19" customWidth="1"/>
    <col min="12768" max="12771" width="11.42578125" style="19"/>
    <col min="12772" max="12772" width="22.5703125" style="19" customWidth="1"/>
    <col min="12773" max="12773" width="14" style="19" customWidth="1"/>
    <col min="12774" max="12774" width="1.7109375" style="19" customWidth="1"/>
    <col min="12775" max="13019" width="11.42578125" style="19"/>
    <col min="13020" max="13020" width="4.42578125" style="19" customWidth="1"/>
    <col min="13021" max="13021" width="11.42578125" style="19"/>
    <col min="13022" max="13022" width="17.5703125" style="19" customWidth="1"/>
    <col min="13023" max="13023" width="11.5703125" style="19" customWidth="1"/>
    <col min="13024" max="13027" width="11.42578125" style="19"/>
    <col min="13028" max="13028" width="22.5703125" style="19" customWidth="1"/>
    <col min="13029" max="13029" width="14" style="19" customWidth="1"/>
    <col min="13030" max="13030" width="1.7109375" style="19" customWidth="1"/>
    <col min="13031" max="13275" width="11.42578125" style="19"/>
    <col min="13276" max="13276" width="4.42578125" style="19" customWidth="1"/>
    <col min="13277" max="13277" width="11.42578125" style="19"/>
    <col min="13278" max="13278" width="17.5703125" style="19" customWidth="1"/>
    <col min="13279" max="13279" width="11.5703125" style="19" customWidth="1"/>
    <col min="13280" max="13283" width="11.42578125" style="19"/>
    <col min="13284" max="13284" width="22.5703125" style="19" customWidth="1"/>
    <col min="13285" max="13285" width="14" style="19" customWidth="1"/>
    <col min="13286" max="13286" width="1.7109375" style="19" customWidth="1"/>
    <col min="13287" max="13531" width="11.42578125" style="19"/>
    <col min="13532" max="13532" width="4.42578125" style="19" customWidth="1"/>
    <col min="13533" max="13533" width="11.42578125" style="19"/>
    <col min="13534" max="13534" width="17.5703125" style="19" customWidth="1"/>
    <col min="13535" max="13535" width="11.5703125" style="19" customWidth="1"/>
    <col min="13536" max="13539" width="11.42578125" style="19"/>
    <col min="13540" max="13540" width="22.5703125" style="19" customWidth="1"/>
    <col min="13541" max="13541" width="14" style="19" customWidth="1"/>
    <col min="13542" max="13542" width="1.7109375" style="19" customWidth="1"/>
    <col min="13543" max="13787" width="11.42578125" style="19"/>
    <col min="13788" max="13788" width="4.42578125" style="19" customWidth="1"/>
    <col min="13789" max="13789" width="11.42578125" style="19"/>
    <col min="13790" max="13790" width="17.5703125" style="19" customWidth="1"/>
    <col min="13791" max="13791" width="11.5703125" style="19" customWidth="1"/>
    <col min="13792" max="13795" width="11.42578125" style="19"/>
    <col min="13796" max="13796" width="22.5703125" style="19" customWidth="1"/>
    <col min="13797" max="13797" width="14" style="19" customWidth="1"/>
    <col min="13798" max="13798" width="1.7109375" style="19" customWidth="1"/>
    <col min="13799" max="14043" width="11.42578125" style="19"/>
    <col min="14044" max="14044" width="4.42578125" style="19" customWidth="1"/>
    <col min="14045" max="14045" width="11.42578125" style="19"/>
    <col min="14046" max="14046" width="17.5703125" style="19" customWidth="1"/>
    <col min="14047" max="14047" width="11.5703125" style="19" customWidth="1"/>
    <col min="14048" max="14051" width="11.42578125" style="19"/>
    <col min="14052" max="14052" width="22.5703125" style="19" customWidth="1"/>
    <col min="14053" max="14053" width="14" style="19" customWidth="1"/>
    <col min="14054" max="14054" width="1.7109375" style="19" customWidth="1"/>
    <col min="14055" max="14299" width="11.42578125" style="19"/>
    <col min="14300" max="14300" width="4.42578125" style="19" customWidth="1"/>
    <col min="14301" max="14301" width="11.42578125" style="19"/>
    <col min="14302" max="14302" width="17.5703125" style="19" customWidth="1"/>
    <col min="14303" max="14303" width="11.5703125" style="19" customWidth="1"/>
    <col min="14304" max="14307" width="11.42578125" style="19"/>
    <col min="14308" max="14308" width="22.5703125" style="19" customWidth="1"/>
    <col min="14309" max="14309" width="14" style="19" customWidth="1"/>
    <col min="14310" max="14310" width="1.7109375" style="19" customWidth="1"/>
    <col min="14311" max="14555" width="11.42578125" style="19"/>
    <col min="14556" max="14556" width="4.42578125" style="19" customWidth="1"/>
    <col min="14557" max="14557" width="11.42578125" style="19"/>
    <col min="14558" max="14558" width="17.5703125" style="19" customWidth="1"/>
    <col min="14559" max="14559" width="11.5703125" style="19" customWidth="1"/>
    <col min="14560" max="14563" width="11.42578125" style="19"/>
    <col min="14564" max="14564" width="22.5703125" style="19" customWidth="1"/>
    <col min="14565" max="14565" width="14" style="19" customWidth="1"/>
    <col min="14566" max="14566" width="1.7109375" style="19" customWidth="1"/>
    <col min="14567" max="14811" width="11.42578125" style="19"/>
    <col min="14812" max="14812" width="4.42578125" style="19" customWidth="1"/>
    <col min="14813" max="14813" width="11.42578125" style="19"/>
    <col min="14814" max="14814" width="17.5703125" style="19" customWidth="1"/>
    <col min="14815" max="14815" width="11.5703125" style="19" customWidth="1"/>
    <col min="14816" max="14819" width="11.42578125" style="19"/>
    <col min="14820" max="14820" width="22.5703125" style="19" customWidth="1"/>
    <col min="14821" max="14821" width="14" style="19" customWidth="1"/>
    <col min="14822" max="14822" width="1.7109375" style="19" customWidth="1"/>
    <col min="14823" max="15067" width="11.42578125" style="19"/>
    <col min="15068" max="15068" width="4.42578125" style="19" customWidth="1"/>
    <col min="15069" max="15069" width="11.42578125" style="19"/>
    <col min="15070" max="15070" width="17.5703125" style="19" customWidth="1"/>
    <col min="15071" max="15071" width="11.5703125" style="19" customWidth="1"/>
    <col min="15072" max="15075" width="11.42578125" style="19"/>
    <col min="15076" max="15076" width="22.5703125" style="19" customWidth="1"/>
    <col min="15077" max="15077" width="14" style="19" customWidth="1"/>
    <col min="15078" max="15078" width="1.7109375" style="19" customWidth="1"/>
    <col min="15079" max="15323" width="11.42578125" style="19"/>
    <col min="15324" max="15324" width="4.42578125" style="19" customWidth="1"/>
    <col min="15325" max="15325" width="11.42578125" style="19"/>
    <col min="15326" max="15326" width="17.5703125" style="19" customWidth="1"/>
    <col min="15327" max="15327" width="11.5703125" style="19" customWidth="1"/>
    <col min="15328" max="15331" width="11.42578125" style="19"/>
    <col min="15332" max="15332" width="22.5703125" style="19" customWidth="1"/>
    <col min="15333" max="15333" width="14" style="19" customWidth="1"/>
    <col min="15334" max="15334" width="1.7109375" style="19" customWidth="1"/>
    <col min="15335" max="15579" width="11.42578125" style="19"/>
    <col min="15580" max="15580" width="4.42578125" style="19" customWidth="1"/>
    <col min="15581" max="15581" width="11.42578125" style="19"/>
    <col min="15582" max="15582" width="17.5703125" style="19" customWidth="1"/>
    <col min="15583" max="15583" width="11.5703125" style="19" customWidth="1"/>
    <col min="15584" max="15587" width="11.42578125" style="19"/>
    <col min="15588" max="15588" width="22.5703125" style="19" customWidth="1"/>
    <col min="15589" max="15589" width="14" style="19" customWidth="1"/>
    <col min="15590" max="15590" width="1.7109375" style="19" customWidth="1"/>
    <col min="15591" max="15835" width="11.42578125" style="19"/>
    <col min="15836" max="15836" width="4.42578125" style="19" customWidth="1"/>
    <col min="15837" max="15837" width="11.42578125" style="19"/>
    <col min="15838" max="15838" width="17.5703125" style="19" customWidth="1"/>
    <col min="15839" max="15839" width="11.5703125" style="19" customWidth="1"/>
    <col min="15840" max="15843" width="11.42578125" style="19"/>
    <col min="15844" max="15844" width="22.5703125" style="19" customWidth="1"/>
    <col min="15845" max="15845" width="14" style="19" customWidth="1"/>
    <col min="15846" max="15846" width="1.7109375" style="19" customWidth="1"/>
    <col min="15847" max="16091" width="11.42578125" style="19"/>
    <col min="16092" max="16092" width="4.42578125" style="19" customWidth="1"/>
    <col min="16093" max="16093" width="11.42578125" style="19"/>
    <col min="16094" max="16094" width="17.5703125" style="19" customWidth="1"/>
    <col min="16095" max="16095" width="11.5703125" style="19" customWidth="1"/>
    <col min="16096" max="16099" width="11.42578125" style="19"/>
    <col min="16100" max="16100" width="22.5703125" style="19" customWidth="1"/>
    <col min="16101" max="16101" width="14" style="19" customWidth="1"/>
    <col min="16102" max="16102" width="1.7109375" style="19" customWidth="1"/>
    <col min="16103" max="16384" width="11.42578125" style="19"/>
  </cols>
  <sheetData>
    <row r="1" spans="2:10" ht="18" customHeight="1" thickBot="1" x14ac:dyDescent="0.25"/>
    <row r="2" spans="2:10" ht="19.5" customHeight="1" x14ac:dyDescent="0.2">
      <c r="B2" s="20"/>
      <c r="C2" s="21"/>
      <c r="D2" s="22" t="s">
        <v>232</v>
      </c>
      <c r="E2" s="23"/>
      <c r="F2" s="23"/>
      <c r="G2" s="23"/>
      <c r="H2" s="23"/>
      <c r="I2" s="24"/>
      <c r="J2" s="25" t="s">
        <v>233</v>
      </c>
    </row>
    <row r="3" spans="2:10" ht="13.5" thickBot="1" x14ac:dyDescent="0.25">
      <c r="B3" s="26"/>
      <c r="C3" s="27"/>
      <c r="D3" s="28"/>
      <c r="E3" s="29"/>
      <c r="F3" s="29"/>
      <c r="G3" s="29"/>
      <c r="H3" s="29"/>
      <c r="I3" s="30"/>
      <c r="J3" s="31"/>
    </row>
    <row r="4" spans="2:10" x14ac:dyDescent="0.2">
      <c r="B4" s="26"/>
      <c r="C4" s="27"/>
      <c r="D4" s="22" t="s">
        <v>234</v>
      </c>
      <c r="E4" s="23"/>
      <c r="F4" s="23"/>
      <c r="G4" s="23"/>
      <c r="H4" s="23"/>
      <c r="I4" s="24"/>
      <c r="J4" s="25" t="s">
        <v>235</v>
      </c>
    </row>
    <row r="5" spans="2:10" x14ac:dyDescent="0.2">
      <c r="B5" s="26"/>
      <c r="C5" s="27"/>
      <c r="D5" s="32"/>
      <c r="E5" s="33"/>
      <c r="F5" s="33"/>
      <c r="G5" s="33"/>
      <c r="H5" s="33"/>
      <c r="I5" s="34"/>
      <c r="J5" s="35"/>
    </row>
    <row r="6" spans="2:10" ht="13.5" thickBot="1" x14ac:dyDescent="0.25">
      <c r="B6" s="36"/>
      <c r="C6" s="37"/>
      <c r="D6" s="28"/>
      <c r="E6" s="29"/>
      <c r="F6" s="29"/>
      <c r="G6" s="29"/>
      <c r="H6" s="29"/>
      <c r="I6" s="30"/>
      <c r="J6" s="31"/>
    </row>
    <row r="7" spans="2:10" x14ac:dyDescent="0.2">
      <c r="B7" s="38"/>
      <c r="J7" s="39"/>
    </row>
    <row r="8" spans="2:10" x14ac:dyDescent="0.2">
      <c r="B8" s="38"/>
      <c r="J8" s="39"/>
    </row>
    <row r="9" spans="2:10" x14ac:dyDescent="0.2">
      <c r="B9" s="38"/>
      <c r="J9" s="39"/>
    </row>
    <row r="10" spans="2:10" x14ac:dyDescent="0.2">
      <c r="B10" s="38"/>
      <c r="C10" s="19" t="s">
        <v>236</v>
      </c>
      <c r="E10" s="40"/>
      <c r="J10" s="39"/>
    </row>
    <row r="11" spans="2:10" x14ac:dyDescent="0.2">
      <c r="B11" s="38"/>
      <c r="J11" s="39"/>
    </row>
    <row r="12" spans="2:10" x14ac:dyDescent="0.2">
      <c r="B12" s="38"/>
      <c r="C12" s="41" t="s">
        <v>257</v>
      </c>
      <c r="J12" s="39"/>
    </row>
    <row r="13" spans="2:10" x14ac:dyDescent="0.2">
      <c r="B13" s="38"/>
      <c r="C13" s="19" t="s">
        <v>258</v>
      </c>
      <c r="J13" s="39"/>
    </row>
    <row r="14" spans="2:10" x14ac:dyDescent="0.2">
      <c r="B14" s="38"/>
      <c r="J14" s="39"/>
    </row>
    <row r="15" spans="2:10" x14ac:dyDescent="0.2">
      <c r="B15" s="38"/>
      <c r="C15" s="19" t="s">
        <v>288</v>
      </c>
      <c r="J15" s="39"/>
    </row>
    <row r="16" spans="2:10" x14ac:dyDescent="0.2">
      <c r="B16" s="38"/>
      <c r="C16" s="42"/>
      <c r="J16" s="39"/>
    </row>
    <row r="17" spans="2:10" x14ac:dyDescent="0.2">
      <c r="B17" s="38"/>
      <c r="C17" s="19" t="s">
        <v>237</v>
      </c>
      <c r="D17" s="40"/>
      <c r="H17" s="43" t="s">
        <v>238</v>
      </c>
      <c r="I17" s="43" t="s">
        <v>239</v>
      </c>
      <c r="J17" s="39"/>
    </row>
    <row r="18" spans="2:10" x14ac:dyDescent="0.2">
      <c r="B18" s="38"/>
      <c r="C18" s="41" t="s">
        <v>240</v>
      </c>
      <c r="D18" s="41"/>
      <c r="E18" s="41"/>
      <c r="F18" s="41"/>
      <c r="H18" s="44">
        <v>88</v>
      </c>
      <c r="I18" s="45">
        <v>231357304</v>
      </c>
      <c r="J18" s="39"/>
    </row>
    <row r="19" spans="2:10" x14ac:dyDescent="0.2">
      <c r="B19" s="38"/>
      <c r="C19" s="19" t="s">
        <v>241</v>
      </c>
      <c r="H19" s="46">
        <v>23</v>
      </c>
      <c r="I19" s="47">
        <v>14135445</v>
      </c>
      <c r="J19" s="39"/>
    </row>
    <row r="20" spans="2:10" x14ac:dyDescent="0.2">
      <c r="B20" s="38"/>
      <c r="C20" s="19" t="s">
        <v>242</v>
      </c>
      <c r="H20" s="46">
        <v>2</v>
      </c>
      <c r="I20" s="47">
        <v>10716048</v>
      </c>
      <c r="J20" s="39"/>
    </row>
    <row r="21" spans="2:10" x14ac:dyDescent="0.2">
      <c r="B21" s="38"/>
      <c r="C21" s="19" t="s">
        <v>243</v>
      </c>
      <c r="H21" s="46">
        <v>1</v>
      </c>
      <c r="I21" s="48">
        <v>3670490</v>
      </c>
      <c r="J21" s="39"/>
    </row>
    <row r="22" spans="2:10" x14ac:dyDescent="0.2">
      <c r="B22" s="38"/>
      <c r="C22" s="19" t="s">
        <v>244</v>
      </c>
      <c r="H22" s="46">
        <v>5</v>
      </c>
      <c r="I22" s="47">
        <v>409016</v>
      </c>
      <c r="J22" s="39"/>
    </row>
    <row r="23" spans="2:10" ht="13.5" thickBot="1" x14ac:dyDescent="0.25">
      <c r="B23" s="38"/>
      <c r="C23" s="19" t="s">
        <v>245</v>
      </c>
      <c r="H23" s="49">
        <v>5</v>
      </c>
      <c r="I23" s="50">
        <v>8746595</v>
      </c>
      <c r="J23" s="39"/>
    </row>
    <row r="24" spans="2:10" x14ac:dyDescent="0.2">
      <c r="B24" s="38"/>
      <c r="C24" s="41" t="s">
        <v>246</v>
      </c>
      <c r="D24" s="41"/>
      <c r="E24" s="41"/>
      <c r="F24" s="41"/>
      <c r="H24" s="44">
        <f>H19+H20+H21+H22+H23</f>
        <v>36</v>
      </c>
      <c r="I24" s="51">
        <f>I19+I20+I21+I22+I23</f>
        <v>37677594</v>
      </c>
      <c r="J24" s="39"/>
    </row>
    <row r="25" spans="2:10" x14ac:dyDescent="0.2">
      <c r="B25" s="38"/>
      <c r="C25" s="19" t="s">
        <v>247</v>
      </c>
      <c r="H25" s="46">
        <v>52</v>
      </c>
      <c r="I25" s="47">
        <v>193679710</v>
      </c>
      <c r="J25" s="39"/>
    </row>
    <row r="26" spans="2:10" x14ac:dyDescent="0.2">
      <c r="B26" s="38"/>
      <c r="C26" s="19" t="s">
        <v>248</v>
      </c>
      <c r="H26" s="46">
        <v>0</v>
      </c>
      <c r="I26" s="47">
        <v>0</v>
      </c>
      <c r="J26" s="39"/>
    </row>
    <row r="27" spans="2:10" ht="13.5" thickBot="1" x14ac:dyDescent="0.25">
      <c r="B27" s="38"/>
      <c r="C27" s="19" t="s">
        <v>249</v>
      </c>
      <c r="H27" s="49">
        <v>0</v>
      </c>
      <c r="I27" s="50">
        <v>0</v>
      </c>
      <c r="J27" s="39"/>
    </row>
    <row r="28" spans="2:10" x14ac:dyDescent="0.2">
      <c r="B28" s="38"/>
      <c r="C28" s="41" t="s">
        <v>250</v>
      </c>
      <c r="D28" s="41"/>
      <c r="E28" s="41"/>
      <c r="F28" s="41"/>
      <c r="H28" s="44">
        <f>H25+H26+H27</f>
        <v>52</v>
      </c>
      <c r="I28" s="51">
        <f>I25+I26+I27</f>
        <v>193679710</v>
      </c>
      <c r="J28" s="39"/>
    </row>
    <row r="29" spans="2:10" ht="13.5" thickBot="1" x14ac:dyDescent="0.25">
      <c r="B29" s="38"/>
      <c r="C29" s="19" t="s">
        <v>251</v>
      </c>
      <c r="D29" s="41"/>
      <c r="E29" s="41"/>
      <c r="F29" s="41"/>
      <c r="H29" s="49">
        <v>0</v>
      </c>
      <c r="I29" s="50">
        <v>0</v>
      </c>
      <c r="J29" s="39"/>
    </row>
    <row r="30" spans="2:10" x14ac:dyDescent="0.2">
      <c r="B30" s="38"/>
      <c r="C30" s="41" t="s">
        <v>252</v>
      </c>
      <c r="D30" s="41"/>
      <c r="E30" s="41"/>
      <c r="F30" s="41"/>
      <c r="H30" s="46">
        <f>H29</f>
        <v>0</v>
      </c>
      <c r="I30" s="47">
        <f>I29</f>
        <v>0</v>
      </c>
      <c r="J30" s="39"/>
    </row>
    <row r="31" spans="2:10" x14ac:dyDescent="0.2">
      <c r="B31" s="38"/>
      <c r="C31" s="41"/>
      <c r="D31" s="41"/>
      <c r="E31" s="41"/>
      <c r="F31" s="41"/>
      <c r="H31" s="52"/>
      <c r="I31" s="51"/>
      <c r="J31" s="39"/>
    </row>
    <row r="32" spans="2:10" ht="13.5" thickBot="1" x14ac:dyDescent="0.25">
      <c r="B32" s="38"/>
      <c r="C32" s="41" t="s">
        <v>253</v>
      </c>
      <c r="D32" s="41"/>
      <c r="H32" s="53">
        <f>H24+H28+H30</f>
        <v>88</v>
      </c>
      <c r="I32" s="54">
        <f>I24+I28+I30</f>
        <v>231357304</v>
      </c>
      <c r="J32" s="39"/>
    </row>
    <row r="33" spans="2:10" ht="13.5" thickTop="1" x14ac:dyDescent="0.2">
      <c r="B33" s="38"/>
      <c r="C33" s="41"/>
      <c r="D33" s="41"/>
      <c r="H33" s="55"/>
      <c r="I33" s="47"/>
      <c r="J33" s="39"/>
    </row>
    <row r="34" spans="2:10" x14ac:dyDescent="0.2">
      <c r="B34" s="38"/>
      <c r="G34" s="55"/>
      <c r="H34" s="55"/>
      <c r="I34" s="55"/>
      <c r="J34" s="39"/>
    </row>
    <row r="35" spans="2:10" x14ac:dyDescent="0.2">
      <c r="B35" s="38"/>
      <c r="G35" s="55"/>
      <c r="H35" s="55"/>
      <c r="I35" s="55"/>
      <c r="J35" s="39"/>
    </row>
    <row r="36" spans="2:10" x14ac:dyDescent="0.2">
      <c r="B36" s="38"/>
      <c r="G36" s="55"/>
      <c r="H36" s="55"/>
      <c r="I36" s="55"/>
      <c r="J36" s="39"/>
    </row>
    <row r="37" spans="2:10" ht="13.5" thickBot="1" x14ac:dyDescent="0.25">
      <c r="B37" s="38"/>
      <c r="C37" s="56"/>
      <c r="D37" s="56"/>
      <c r="G37" s="56" t="s">
        <v>254</v>
      </c>
      <c r="H37" s="56"/>
      <c r="I37" s="55"/>
      <c r="J37" s="39"/>
    </row>
    <row r="38" spans="2:10" x14ac:dyDescent="0.2">
      <c r="B38" s="38"/>
      <c r="C38" s="55" t="s">
        <v>255</v>
      </c>
      <c r="D38" s="55"/>
      <c r="G38" s="55" t="s">
        <v>256</v>
      </c>
      <c r="H38" s="55"/>
      <c r="I38" s="55"/>
      <c r="J38" s="39"/>
    </row>
    <row r="39" spans="2:10" x14ac:dyDescent="0.2">
      <c r="B39" s="38"/>
      <c r="G39" s="55"/>
      <c r="H39" s="55"/>
      <c r="I39" s="55"/>
      <c r="J39" s="39"/>
    </row>
    <row r="40" spans="2:10" x14ac:dyDescent="0.2">
      <c r="B40" s="38"/>
      <c r="G40" s="55"/>
      <c r="H40" s="55"/>
      <c r="I40" s="55"/>
      <c r="J40" s="39"/>
    </row>
    <row r="41" spans="2:10" ht="18.75" customHeight="1" thickBot="1" x14ac:dyDescent="0.25">
      <c r="B41" s="57"/>
      <c r="C41" s="58"/>
      <c r="D41" s="58"/>
      <c r="E41" s="58"/>
      <c r="F41" s="58"/>
      <c r="G41" s="56"/>
      <c r="H41" s="56"/>
      <c r="I41" s="56"/>
      <c r="J41" s="59"/>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dcterms:created xsi:type="dcterms:W3CDTF">2022-09-06T21:36:23Z</dcterms:created>
  <dcterms:modified xsi:type="dcterms:W3CDTF">2022-09-07T14:32:40Z</dcterms:modified>
</cp:coreProperties>
</file>