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S AÑO 2022\09. SEPTIEMBRE CARTERAS RECIBIDAS\ESTADO DE CARTERA HOSPITAL SAN ANDRES DE TUMACO\"/>
    </mc:Choice>
  </mc:AlternateContent>
  <bookViews>
    <workbookView xWindow="0" yWindow="0" windowWidth="20490" windowHeight="7455" activeTab="3"/>
  </bookViews>
  <sheets>
    <sheet name="INFO IPS" sheetId="1" r:id="rId1"/>
    <sheet name="ESTADO DE CADA FACTURA" sheetId="2" r:id="rId2"/>
    <sheet name="TD" sheetId="3" r:id="rId3"/>
    <sheet name="FOR-CSA-018" sheetId="4" r:id="rId4"/>
  </sheets>
  <definedNames>
    <definedName name="_xlnm._FilterDatabase" localSheetId="1" hidden="1">'ESTADO DE CADA FACTURA'!$A$2:$AV$48</definedName>
  </definedNames>
  <calcPr calcId="152511"/>
  <pivotCaches>
    <pivotCache cacheId="36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4" l="1"/>
  <c r="H30" i="4"/>
  <c r="I28" i="4"/>
  <c r="H28" i="4"/>
  <c r="I24" i="4"/>
  <c r="H24" i="4"/>
  <c r="H32" i="4" s="1"/>
  <c r="I32" i="4" l="1"/>
  <c r="K1" i="2" l="1"/>
  <c r="J1" i="2"/>
  <c r="I48" i="1" l="1"/>
  <c r="J48" i="1"/>
  <c r="K48" i="1"/>
  <c r="L48" i="1"/>
  <c r="H48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sharedStrings.xml><?xml version="1.0" encoding="utf-8"?>
<sst xmlns="http://schemas.openxmlformats.org/spreadsheetml/2006/main" count="557" uniqueCount="261">
  <si>
    <t>MODALIDAD CONTRATACION</t>
  </si>
  <si>
    <t>NOMBRE PRESTADOR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</si>
  <si>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</si>
  <si>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</si>
  <si>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</si>
  <si>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</si>
  <si>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</si>
  <si>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</si>
  <si>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</si>
  <si>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</si>
  <si>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NIT PRESTADOR</t>
  </si>
  <si>
    <t>PREFIJO FACTURA ACREEDOR (Si Aplica)</t>
  </si>
  <si>
    <t>evento</t>
  </si>
  <si>
    <t>800179870-2</t>
  </si>
  <si>
    <t>HOSPITAL SAN ANDRES</t>
  </si>
  <si>
    <t>800179870-3</t>
  </si>
  <si>
    <t>800179870-4</t>
  </si>
  <si>
    <t>800179870-5</t>
  </si>
  <si>
    <t>800179870-6</t>
  </si>
  <si>
    <t>800179870-7</t>
  </si>
  <si>
    <t>800179870-8</t>
  </si>
  <si>
    <t>800179870-9</t>
  </si>
  <si>
    <t>800179870-10</t>
  </si>
  <si>
    <t>800179870-11</t>
  </si>
  <si>
    <t>800179870-12</t>
  </si>
  <si>
    <t>800179870-13</t>
  </si>
  <si>
    <t>800179870-14</t>
  </si>
  <si>
    <t>800179870-15</t>
  </si>
  <si>
    <t>800179870-16</t>
  </si>
  <si>
    <t>800179870-17</t>
  </si>
  <si>
    <t>800179870-18</t>
  </si>
  <si>
    <t>800179870-19</t>
  </si>
  <si>
    <t>800179870-20</t>
  </si>
  <si>
    <t>800179870-21</t>
  </si>
  <si>
    <t>800179870-22</t>
  </si>
  <si>
    <t>800179870-23</t>
  </si>
  <si>
    <t>800179870-24</t>
  </si>
  <si>
    <t>800179870-25</t>
  </si>
  <si>
    <t>800179870-26</t>
  </si>
  <si>
    <t>800179870-27</t>
  </si>
  <si>
    <t>800179870-28</t>
  </si>
  <si>
    <t>800179870-29</t>
  </si>
  <si>
    <t>800179870-30</t>
  </si>
  <si>
    <t>800179870-31</t>
  </si>
  <si>
    <t>800179870-32</t>
  </si>
  <si>
    <t>800179870-33</t>
  </si>
  <si>
    <t>800179870-34</t>
  </si>
  <si>
    <t>800179870-35</t>
  </si>
  <si>
    <t>800179870-36</t>
  </si>
  <si>
    <t>800179870-37</t>
  </si>
  <si>
    <t>800179870-38</t>
  </si>
  <si>
    <t>800179870-39</t>
  </si>
  <si>
    <t>800179870-40</t>
  </si>
  <si>
    <t>800179870-41</t>
  </si>
  <si>
    <t>800179870-42</t>
  </si>
  <si>
    <t>800179870-43</t>
  </si>
  <si>
    <t>800179870-44</t>
  </si>
  <si>
    <t>800179870-45</t>
  </si>
  <si>
    <t>800179870-46</t>
  </si>
  <si>
    <t>800179870-47</t>
  </si>
  <si>
    <t>TOTAL</t>
  </si>
  <si>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</si>
  <si>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</si>
  <si>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</si>
  <si>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</si>
  <si>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</si>
  <si>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</si>
  <si>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</si>
  <si>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</si>
  <si>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</si>
  <si>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</si>
  <si>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</si>
  <si>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</si>
  <si>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SEPTIEMBRE 28</t>
  </si>
  <si>
    <t>ESTADO VAGLO</t>
  </si>
  <si>
    <t>VALOR VAGLO</t>
  </si>
  <si>
    <t>P. ABIERTAS IMPORTE</t>
  </si>
  <si>
    <t>P. ABIERTAS DOCUMENTO</t>
  </si>
  <si>
    <t>FACTURA COVID-19</t>
  </si>
  <si>
    <t>VALIDACIÓN COVID-19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</si>
  <si>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</si>
  <si>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</si>
  <si>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</si>
  <si>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</si>
  <si>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</si>
  <si>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</si>
  <si>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SALDO SASS</t>
  </si>
  <si>
    <t>VALO CANCELADO SAP</t>
  </si>
  <si>
    <t>RETENCION</t>
  </si>
  <si>
    <t>DOC COMPENSACION SAP</t>
  </si>
  <si>
    <t>FECHA COMPENSACION SAP</t>
  </si>
  <si>
    <t>VALOR TRANFERENCIA</t>
  </si>
  <si>
    <t>AUTORIZACION</t>
  </si>
  <si>
    <t>ENTIDAD RESPONSABLE PAGO</t>
  </si>
  <si>
    <t>VALOR GLOSA ACEPTDA</t>
  </si>
  <si>
    <t>VALOR GLOSA DEVUELTA</t>
  </si>
  <si>
    <t>OBSERVACION GLOSA DEVUELTA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</si>
  <si>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</si>
  <si>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</si>
  <si>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</si>
  <si>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</si>
  <si>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</si>
  <si>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</si>
  <si>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</si>
  <si>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</si>
  <si>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</si>
  <si>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</si>
  <si>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</si>
  <si>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</si>
  <si>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_1016499</t>
  </si>
  <si>
    <t>800179870_1016499</t>
  </si>
  <si>
    <t>B)Factura sin saldo ERP</t>
  </si>
  <si>
    <t>ESTADO DOS</t>
  </si>
  <si>
    <t>OK</t>
  </si>
  <si>
    <t>_1020660</t>
  </si>
  <si>
    <t>800179870_1020660</t>
  </si>
  <si>
    <t>_1016498</t>
  </si>
  <si>
    <t>800179870_1016498</t>
  </si>
  <si>
    <t>A)Factura no radicada en ERP</t>
  </si>
  <si>
    <t>no_cruza</t>
  </si>
  <si>
    <t>_1016879</t>
  </si>
  <si>
    <t>800179870_1016879</t>
  </si>
  <si>
    <t>_1017015</t>
  </si>
  <si>
    <t>800179870_1017015</t>
  </si>
  <si>
    <t>_1020363</t>
  </si>
  <si>
    <t>800179870_1020363</t>
  </si>
  <si>
    <t>_1028798</t>
  </si>
  <si>
    <t>800179870_1028798</t>
  </si>
  <si>
    <t>_1028905</t>
  </si>
  <si>
    <t>800179870_1028905</t>
  </si>
  <si>
    <t>_1062385</t>
  </si>
  <si>
    <t>800179870_1062385</t>
  </si>
  <si>
    <t>_1070179</t>
  </si>
  <si>
    <t>800179870_1070179</t>
  </si>
  <si>
    <t>_1070982</t>
  </si>
  <si>
    <t>800179870_1070982</t>
  </si>
  <si>
    <t>_1040568</t>
  </si>
  <si>
    <t>800179870_1040568</t>
  </si>
  <si>
    <t>_1043012</t>
  </si>
  <si>
    <t>800179870_1043012</t>
  </si>
  <si>
    <t>_1047019</t>
  </si>
  <si>
    <t>800179870_1047019</t>
  </si>
  <si>
    <t>_1051433</t>
  </si>
  <si>
    <t>800179870_1051433</t>
  </si>
  <si>
    <t>_1053310</t>
  </si>
  <si>
    <t>800179870_1053310</t>
  </si>
  <si>
    <t>_1053614</t>
  </si>
  <si>
    <t>800179870_1053614</t>
  </si>
  <si>
    <t>_1054308</t>
  </si>
  <si>
    <t>800179870_1054308</t>
  </si>
  <si>
    <t>_1054616</t>
  </si>
  <si>
    <t>800179870_1054616</t>
  </si>
  <si>
    <t>_1054730</t>
  </si>
  <si>
    <t>800179870_1054730</t>
  </si>
  <si>
    <t>_1054908</t>
  </si>
  <si>
    <t>800179870_1054908</t>
  </si>
  <si>
    <t>_1056003</t>
  </si>
  <si>
    <t>800179870_1056003</t>
  </si>
  <si>
    <t>_1067815</t>
  </si>
  <si>
    <t>800179870_1067815</t>
  </si>
  <si>
    <t>_1067993</t>
  </si>
  <si>
    <t>800179870_1067993</t>
  </si>
  <si>
    <t>_1068529</t>
  </si>
  <si>
    <t>800179870_1068529</t>
  </si>
  <si>
    <t>_1068573</t>
  </si>
  <si>
    <t>800179870_1068573</t>
  </si>
  <si>
    <t>_1068575</t>
  </si>
  <si>
    <t>800179870_1068575</t>
  </si>
  <si>
    <t>_1068628</t>
  </si>
  <si>
    <t>800179870_1068628</t>
  </si>
  <si>
    <t>_1068707</t>
  </si>
  <si>
    <t>800179870_1068707</t>
  </si>
  <si>
    <t>_1069144</t>
  </si>
  <si>
    <t>800179870_1069144</t>
  </si>
  <si>
    <t>_1011079</t>
  </si>
  <si>
    <t>800179870_1011079</t>
  </si>
  <si>
    <t>_1017099</t>
  </si>
  <si>
    <t>800179870_1017099</t>
  </si>
  <si>
    <t>_1021039</t>
  </si>
  <si>
    <t>800179870_1021039</t>
  </si>
  <si>
    <t>_1022384</t>
  </si>
  <si>
    <t>800179870_1022384</t>
  </si>
  <si>
    <t>_1023360</t>
  </si>
  <si>
    <t>800179870_1023360</t>
  </si>
  <si>
    <t>_1024302</t>
  </si>
  <si>
    <t>800179870_1024302</t>
  </si>
  <si>
    <t>_1024678</t>
  </si>
  <si>
    <t>800179870_1024678</t>
  </si>
  <si>
    <t>_1030911</t>
  </si>
  <si>
    <t>800179870_1030911</t>
  </si>
  <si>
    <t>_1031784</t>
  </si>
  <si>
    <t>800179870_1031784</t>
  </si>
  <si>
    <t>_1035108</t>
  </si>
  <si>
    <t>800179870_1035108</t>
  </si>
  <si>
    <t>_1036544</t>
  </si>
  <si>
    <t>800179870_1036544</t>
  </si>
  <si>
    <t>B)Factura sin saldo ERP/conciliar diferencia glosa aceptada</t>
  </si>
  <si>
    <t>_1021305</t>
  </si>
  <si>
    <t>800179870_1021305</t>
  </si>
  <si>
    <t>_1022089</t>
  </si>
  <si>
    <t>800179870_1022089</t>
  </si>
  <si>
    <t>_1069381</t>
  </si>
  <si>
    <t>800179870_1069381</t>
  </si>
  <si>
    <t>C)Glosas total pendiente por respuesta de IPS</t>
  </si>
  <si>
    <t>FACTURA DEVUELTA</t>
  </si>
  <si>
    <t>DEVOLUCION</t>
  </si>
  <si>
    <t>AUT SE DEVUELVE FACTURA NO HAY AUTORIZACION PARA EL SERVICIOFACTURADO GESTIONAR CON EL AREA ENCARGADA DE AUTORIZACIONESOBJECION MEDICA DRA MAIBER ACEVEDO  $ 133.200 SPTE INCOMPLETO. 308 Ecografia de tejidos blandos facturan 2, soportan sólólo 1 Eco de tejidos blandos de pie izquierdo. MILENA</t>
  </si>
  <si>
    <t>SI</t>
  </si>
  <si>
    <t>_1055397</t>
  </si>
  <si>
    <t>800179870_1055397</t>
  </si>
  <si>
    <t>AUT SE DEVUELVE FACTURA SOLO HAY AUTORIZACION PARA LA URGENIA 220798523060982 DEBEN DE GESTIONAR CON EL AREA ENCARGADA LA AUTORIZACION PARA LA HOISPITALIZACION Y SERVICIOS FACTURDOS SE ENVIA OBJECION DRA MAIBER ACEVEDO PTCIA MEDICA. 608 TAC</t>
  </si>
  <si>
    <t>_1071754</t>
  </si>
  <si>
    <t>800179870_1071754</t>
  </si>
  <si>
    <t>AUT SE DEVUELVE FACTURA NO HAY AUTORIZACION PARA EL SERVICIOFACTURADO GESTIONAR CON EL AREA ENCARGADA DE AUTORIZACIONESOBJECION MEDICA DRA MAIBER ACEVEDO  $ 811.680 PTCIA MEDICA.601 Estancia Fact Bipersonal 7 días (Junio 23- 30). 24 deJunio definen procedimiento QX, valoración Anestesiología. 24 de Junio EPS autoriza  procedmiento. Anestesiolo valora 27Junio.se objeta la estanciaJunio 25- 26  inoportunidad valorración especializada necesaria para definir conducta. $ 541.120  Fact Bipersonal 7 días (Junio 23- 30).24 Junio  procedimiento QX, solicitan valorar Anestesiología. 24Junio EPSautor procedimiento. Anestesiología valora 27 Juniorealizanprocedimiento 29 Junio.objeta estancia Junio 28 inoportunida</t>
  </si>
  <si>
    <t>31.01.2022</t>
  </si>
  <si>
    <t>21.02.2022</t>
  </si>
  <si>
    <t>24.06.2022</t>
  </si>
  <si>
    <t>14.09.2022</t>
  </si>
  <si>
    <t>29.08.2022</t>
  </si>
  <si>
    <t>30.08.2021</t>
  </si>
  <si>
    <t>22.10.2021</t>
  </si>
  <si>
    <t>29.12.2021</t>
  </si>
  <si>
    <t>22.02.2022</t>
  </si>
  <si>
    <t>26.04.2022</t>
  </si>
  <si>
    <t>13.04.2022</t>
  </si>
  <si>
    <t>FACTURA CANCELADA</t>
  </si>
  <si>
    <t>FACTURA NO RADICADA</t>
  </si>
  <si>
    <t>FACTURA PENDIENTE EN PROGRAMACION DE PAGO</t>
  </si>
  <si>
    <t>FACTURA CANCELADA PARCIALMENTE - FACTURA CERRADA EN CARTERA</t>
  </si>
  <si>
    <t>FACTURA CERRADA EN CARTERA</t>
  </si>
  <si>
    <t>Total general</t>
  </si>
  <si>
    <t>Tipificación</t>
  </si>
  <si>
    <t>Cant Facturas</t>
  </si>
  <si>
    <t>Saldo Facturas</t>
  </si>
  <si>
    <t>FOR-CSA-018</t>
  </si>
  <si>
    <t>HOJA 1 DE 1</t>
  </si>
  <si>
    <t>RESUMEN DE CARTERA REVISADA POR LA EPS</t>
  </si>
  <si>
    <t>VERSION 1</t>
  </si>
  <si>
    <t>SANTIAGO DE CALI , SEPTIEMBRE 27 DE 2022</t>
  </si>
  <si>
    <t>A continuacion me permito remitir nuestra respuesta al estado de cartera presentado en la fecha: 31/08/2022</t>
  </si>
  <si>
    <t>Con Corte al dia :31/08/2022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</si>
  <si>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</si>
  <si>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</si>
  <si>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</si>
  <si>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</si>
  <si>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</si>
  <si>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</si>
  <si>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</si>
  <si>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</si>
  <si>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</si>
  <si>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</si>
  <si>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</si>
  <si>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</si>
  <si>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</si>
  <si>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</si>
  <si>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</si>
  <si>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</si>
  <si>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</si>
  <si>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</si>
  <si>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>Señores : HOSPITAL SAN ANDRES DE TUMACO</t>
  </si>
  <si>
    <t>NIT: 800179870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</si>
</sst>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_-;\-* #,##0.00_-;_-* &quot;-&quot;??_-;_-@_-"/>
    <numFmt numFmtId="164" formatCode="_-&quot;$&quot;* #,##0_-;\-&quot;$&quot;* #,##0_-;_-&quot;$&quot;* &quot;-&quot;_-;_-@_-"/>
    <numFmt numFmtId="165" formatCode="_-* #,##0\ _€_-;\-* #,##0\ _€_-;_-* &quot;-&quot;\ _€_-;_-@_-"/>
    <numFmt numFmtId="166" formatCode="yyyy\-mm\-dd;@"/>
    <numFmt numFmtId="167" formatCode="_-* #,##0_-;\-* #,##0_-;_-* &quot;-&quot;??_-;_-@_-"/>
    <numFmt numFmtId="168" formatCode="_-* #,##0\ _€_-;\-* #,##0\ _€_-;_-* &quot;-&quot;??\ _€_-;_-@_-"/>
    <numFmt numFmtId="169" formatCode="&quot;$&quot;\ #,##0;[Red]&quot;$&quot;\ #,##0"/>
    <numFmt numFmtId="170" formatCode="&quot;$&quot;\ #,##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" fillId="0" borderId="0"/>
  </cellStyleXfs>
  <cellXfs count="76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14" fontId="0" fillId="0" borderId="1" xfId="0" applyNumberFormat="1" applyBorder="1"/>
    <xf numFmtId="164" fontId="0" fillId="0" borderId="1" xfId="2" applyFont="1" applyBorder="1"/>
    <xf numFmtId="164" fontId="0" fillId="0" borderId="1" xfId="0" applyNumberFormat="1" applyBorder="1"/>
    <xf numFmtId="0" fontId="2" fillId="2" borderId="1" xfId="0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166" fontId="2" fillId="2" borderId="1" xfId="0" applyNumberFormat="1" applyFont="1" applyFill="1" applyBorder="1" applyAlignment="1">
      <alignment horizontal="center" vertical="center" wrapText="1"/>
    </xf>
    <xf numFmtId="165" fontId="2" fillId="2" borderId="1" xfId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167" fontId="5" fillId="0" borderId="2" xfId="3" applyNumberFormat="1" applyFont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168" fontId="5" fillId="4" borderId="2" xfId="3" applyNumberFormat="1" applyFont="1" applyFill="1" applyBorder="1" applyAlignment="1">
      <alignment horizontal="center" vertical="center" wrapText="1"/>
    </xf>
    <xf numFmtId="168" fontId="5" fillId="0" borderId="2" xfId="3" applyNumberFormat="1" applyFont="1" applyBorder="1" applyAlignment="1">
      <alignment horizontal="center" vertical="center" wrapText="1"/>
    </xf>
    <xf numFmtId="168" fontId="5" fillId="5" borderId="2" xfId="3" applyNumberFormat="1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0" fillId="0" borderId="2" xfId="0" applyFont="1" applyBorder="1"/>
    <xf numFmtId="14" fontId="0" fillId="0" borderId="2" xfId="0" applyNumberFormat="1" applyFont="1" applyBorder="1"/>
    <xf numFmtId="167" fontId="0" fillId="0" borderId="2" xfId="3" applyNumberFormat="1" applyFont="1" applyBorder="1"/>
    <xf numFmtId="168" fontId="0" fillId="0" borderId="2" xfId="3" applyNumberFormat="1" applyFont="1" applyBorder="1"/>
    <xf numFmtId="167" fontId="0" fillId="0" borderId="0" xfId="3" applyNumberFormat="1" applyFont="1"/>
    <xf numFmtId="167" fontId="5" fillId="0" borderId="0" xfId="3" applyNumberFormat="1" applyFont="1"/>
    <xf numFmtId="167" fontId="0" fillId="0" borderId="0" xfId="0" applyNumberFormat="1"/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2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pivotButton="1" applyBorder="1" applyAlignment="1">
      <alignment horizontal="center"/>
    </xf>
    <xf numFmtId="167" fontId="0" fillId="0" borderId="2" xfId="0" applyNumberFormat="1" applyBorder="1"/>
    <xf numFmtId="167" fontId="0" fillId="0" borderId="2" xfId="0" applyNumberFormat="1" applyBorder="1" applyAlignment="1">
      <alignment horizontal="center"/>
    </xf>
    <xf numFmtId="0" fontId="7" fillId="0" borderId="0" xfId="4" applyFont="1"/>
    <xf numFmtId="0" fontId="7" fillId="0" borderId="3" xfId="4" applyFont="1" applyBorder="1" applyAlignment="1">
      <alignment horizontal="centerContinuous"/>
    </xf>
    <xf numFmtId="0" fontId="7" fillId="0" borderId="4" xfId="4" applyFont="1" applyBorder="1" applyAlignment="1">
      <alignment horizontal="centerContinuous"/>
    </xf>
    <xf numFmtId="0" fontId="8" fillId="0" borderId="3" xfId="4" applyFont="1" applyBorder="1" applyAlignment="1">
      <alignment horizontal="centerContinuous" vertical="center"/>
    </xf>
    <xf numFmtId="0" fontId="8" fillId="0" borderId="5" xfId="4" applyFont="1" applyBorder="1" applyAlignment="1">
      <alignment horizontal="centerContinuous" vertical="center"/>
    </xf>
    <xf numFmtId="0" fontId="8" fillId="0" borderId="4" xfId="4" applyFont="1" applyBorder="1" applyAlignment="1">
      <alignment horizontal="centerContinuous" vertical="center"/>
    </xf>
    <xf numFmtId="0" fontId="8" fillId="0" borderId="6" xfId="4" applyFont="1" applyBorder="1" applyAlignment="1">
      <alignment horizontal="centerContinuous" vertical="center"/>
    </xf>
    <xf numFmtId="0" fontId="7" fillId="0" borderId="7" xfId="4" applyFont="1" applyBorder="1" applyAlignment="1">
      <alignment horizontal="centerContinuous"/>
    </xf>
    <xf numFmtId="0" fontId="7" fillId="0" borderId="8" xfId="4" applyFont="1" applyBorder="1" applyAlignment="1">
      <alignment horizontal="centerContinuous"/>
    </xf>
    <xf numFmtId="0" fontId="8" fillId="0" borderId="9" xfId="4" applyFont="1" applyBorder="1" applyAlignment="1">
      <alignment horizontal="centerContinuous" vertical="center"/>
    </xf>
    <xf numFmtId="0" fontId="8" fillId="0" borderId="10" xfId="4" applyFont="1" applyBorder="1" applyAlignment="1">
      <alignment horizontal="centerContinuous" vertical="center"/>
    </xf>
    <xf numFmtId="0" fontId="8" fillId="0" borderId="11" xfId="4" applyFont="1" applyBorder="1" applyAlignment="1">
      <alignment horizontal="centerContinuous" vertical="center"/>
    </xf>
    <xf numFmtId="0" fontId="8" fillId="0" borderId="12" xfId="4" applyFont="1" applyBorder="1" applyAlignment="1">
      <alignment horizontal="centerContinuous" vertical="center"/>
    </xf>
    <xf numFmtId="0" fontId="8" fillId="0" borderId="7" xfId="4" applyFont="1" applyBorder="1" applyAlignment="1">
      <alignment horizontal="centerContinuous" vertical="center"/>
    </xf>
    <xf numFmtId="0" fontId="8" fillId="0" borderId="0" xfId="4" applyFont="1" applyAlignment="1">
      <alignment horizontal="centerContinuous" vertical="center"/>
    </xf>
    <xf numFmtId="0" fontId="8" fillId="0" borderId="8" xfId="4" applyFont="1" applyBorder="1" applyAlignment="1">
      <alignment horizontal="centerContinuous" vertical="center"/>
    </xf>
    <xf numFmtId="0" fontId="8" fillId="0" borderId="13" xfId="4" applyFont="1" applyBorder="1" applyAlignment="1">
      <alignment horizontal="centerContinuous" vertical="center"/>
    </xf>
    <xf numFmtId="0" fontId="7" fillId="0" borderId="9" xfId="4" applyFont="1" applyBorder="1" applyAlignment="1">
      <alignment horizontal="centerContinuous"/>
    </xf>
    <xf numFmtId="0" fontId="7" fillId="0" borderId="11" xfId="4" applyFont="1" applyBorder="1" applyAlignment="1">
      <alignment horizontal="centerContinuous"/>
    </xf>
    <xf numFmtId="0" fontId="7" fillId="0" borderId="7" xfId="4" applyFont="1" applyBorder="1"/>
    <xf numFmtId="0" fontId="7" fillId="0" borderId="8" xfId="4" applyFont="1" applyBorder="1"/>
    <xf numFmtId="14" fontId="7" fillId="0" borderId="0" xfId="4" applyNumberFormat="1" applyFont="1"/>
    <xf numFmtId="0" fontId="8" fillId="0" borderId="0" xfId="4" applyFont="1"/>
    <xf numFmtId="14" fontId="7" fillId="0" borderId="0" xfId="4" applyNumberFormat="1" applyFont="1" applyAlignment="1">
      <alignment horizontal="left"/>
    </xf>
    <xf numFmtId="0" fontId="8" fillId="0" borderId="0" xfId="4" applyFont="1" applyAlignment="1">
      <alignment horizontal="center"/>
    </xf>
    <xf numFmtId="1" fontId="8" fillId="0" borderId="0" xfId="4" applyNumberFormat="1" applyFont="1" applyAlignment="1">
      <alignment horizontal="center"/>
    </xf>
    <xf numFmtId="1" fontId="7" fillId="0" borderId="0" xfId="4" applyNumberFormat="1" applyFont="1" applyAlignment="1">
      <alignment horizontal="center"/>
    </xf>
    <xf numFmtId="169" fontId="7" fillId="0" borderId="0" xfId="4" applyNumberFormat="1" applyFont="1" applyAlignment="1">
      <alignment horizontal="right"/>
    </xf>
    <xf numFmtId="170" fontId="7" fillId="0" borderId="0" xfId="4" applyNumberFormat="1" applyFont="1" applyAlignment="1">
      <alignment horizontal="right"/>
    </xf>
    <xf numFmtId="1" fontId="7" fillId="0" borderId="10" xfId="4" applyNumberFormat="1" applyFont="1" applyBorder="1" applyAlignment="1">
      <alignment horizontal="center"/>
    </xf>
    <xf numFmtId="169" fontId="7" fillId="0" borderId="10" xfId="4" applyNumberFormat="1" applyFont="1" applyBorder="1" applyAlignment="1">
      <alignment horizontal="right"/>
    </xf>
    <xf numFmtId="169" fontId="8" fillId="0" borderId="0" xfId="4" applyNumberFormat="1" applyFont="1" applyAlignment="1">
      <alignment horizontal="right"/>
    </xf>
    <xf numFmtId="0" fontId="7" fillId="0" borderId="0" xfId="4" applyFont="1" applyAlignment="1">
      <alignment horizontal="center"/>
    </xf>
    <xf numFmtId="1" fontId="8" fillId="0" borderId="14" xfId="4" applyNumberFormat="1" applyFont="1" applyBorder="1" applyAlignment="1">
      <alignment horizontal="center"/>
    </xf>
    <xf numFmtId="169" fontId="8" fillId="0" borderId="14" xfId="4" applyNumberFormat="1" applyFont="1" applyBorder="1" applyAlignment="1">
      <alignment horizontal="right"/>
    </xf>
    <xf numFmtId="169" fontId="7" fillId="0" borderId="0" xfId="4" applyNumberFormat="1" applyFont="1"/>
    <xf numFmtId="169" fontId="7" fillId="0" borderId="10" xfId="4" applyNumberFormat="1" applyFont="1" applyBorder="1"/>
    <xf numFmtId="0" fontId="7" fillId="0" borderId="9" xfId="4" applyFont="1" applyBorder="1"/>
    <xf numFmtId="0" fontId="7" fillId="0" borderId="10" xfId="4" applyFont="1" applyBorder="1"/>
    <xf numFmtId="0" fontId="7" fillId="0" borderId="11" xfId="4" applyFont="1" applyBorder="1"/>
    <xf numFmtId="170" fontId="8" fillId="0" borderId="0" xfId="4" applyNumberFormat="1" applyFont="1" applyAlignment="1">
      <alignment horizontal="right"/>
    </xf>
    <xf numFmtId="168" fontId="0" fillId="0" borderId="0" xfId="0" applyNumberFormat="1"/>
    <xf numFmtId="0" fontId="0" fillId="0" borderId="1" xfId="0" applyFill="1" applyBorder="1" applyAlignment="1">
      <alignment horizontal="center"/>
    </xf>
  </cellXfs>
  <cellStyles count="5">
    <cellStyle name="Millares" xfId="3" builtinId="3"/>
    <cellStyle name="Millares [0]" xfId="1" builtinId="6"/>
    <cellStyle name="Moneda [0]" xfId="2" builtinId="7"/>
    <cellStyle name="Normal" xfId="0" builtinId="0"/>
    <cellStyle name="Normal 2 2" xfId="4"/>
  </cellStyles>
  <dxfs count="13"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7" formatCode="_-* #,##0_-;\-* #,##0_-;_-* &quot;-&quot;??_-;_-@_-"/>
    </dxf>
    <dxf>
      <numFmt numFmtId="167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133351</xdr:rowOff>
    </xdr:from>
    <xdr:ext cx="1666875" cy="307974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07974"/>
        </a:xfrm>
        <a:prstGeom prst="rect">
          <a:avLst/>
        </a:prstGeom>
      </xdr:spPr>
    </xdr:pic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32.585684606478" createdVersion="5" refreshedVersion="5" minRefreshableVersion="3" recordCount="46">
  <cacheSource type="worksheet">
    <worksheetSource ref="A2:AV48" sheet="ESTADO DE CADA FACTURA"/>
  </cacheSource>
  <cacheFields count="48">
    <cacheField name="NIT IPS" numFmtId="0">
      <sharedItems containsSemiMixedTypes="0" containsString="0" containsNumber="1" containsInteger="1" minValue="800179870" maxValue="800179870"/>
    </cacheField>
    <cacheField name=" ENTIDAD" numFmtId="0">
      <sharedItems/>
    </cacheField>
    <cacheField name="Prefijo Factura" numFmtId="0">
      <sharedItems containsNonDate="0" containsString="0" containsBlank="1"/>
    </cacheField>
    <cacheField name="NUMERO FACTURA" numFmtId="0">
      <sharedItems containsSemiMixedTypes="0" containsString="0" containsNumber="1" containsInteger="1" minValue="1011079" maxValue="1071754"/>
    </cacheField>
    <cacheField name="FACTURA" numFmtId="0">
      <sharedItems/>
    </cacheField>
    <cacheField name="LLAVE" numFmtId="0">
      <sharedItems/>
    </cacheField>
    <cacheField name="PREFIJO SASS" numFmtId="0">
      <sharedItems containsNonDate="0" containsString="0" containsBlank="1"/>
    </cacheField>
    <cacheField name="NUMERO FACT SASSS" numFmtId="0">
      <sharedItems containsString="0" containsBlank="1" containsNumber="1" containsInteger="1" minValue="1011079" maxValue="1071754"/>
    </cacheField>
    <cacheField name="FECHA FACT IPS" numFmtId="14">
      <sharedItems containsSemiMixedTypes="0" containsNonDate="0" containsDate="1" containsString="0" minDate="2021-04-03T00:00:00" maxDate="2022-08-01T00:00:00"/>
    </cacheField>
    <cacheField name="VALOR FACT IPS" numFmtId="167">
      <sharedItems containsSemiMixedTypes="0" containsString="0" containsNumber="1" containsInteger="1" minValue="46994" maxValue="34660167"/>
    </cacheField>
    <cacheField name="SALDO FACT IPS" numFmtId="167">
      <sharedItems containsSemiMixedTypes="0" containsString="0" containsNumber="1" containsInteger="1" minValue="46994" maxValue="34660167"/>
    </cacheField>
    <cacheField name="OBSERVACION SASS" numFmtId="0">
      <sharedItems/>
    </cacheField>
    <cacheField name="ESTADO EPS SEPTIEMBRE 28" numFmtId="0">
      <sharedItems count="6">
        <s v="FACTURA CANCELADA"/>
        <s v="FACTURA NO RADICADA"/>
        <s v="FACTURA PENDIENTE EN PROGRAMACION DE PAGO"/>
        <s v="FACTURA CANCELADA PARCIALMENTE - FACTURA CERRADA EN CARTERA"/>
        <s v="FACTURA CERRADA EN CARTERA"/>
        <s v="FACTURA DEVUELTA"/>
      </sharedItems>
    </cacheField>
    <cacheField name="ESTADO VAGLO" numFmtId="0">
      <sharedItems containsBlank="1"/>
    </cacheField>
    <cacheField name="VALOR VAGLO" numFmtId="168">
      <sharedItems containsSemiMixedTypes="0" containsString="0" containsNumber="1" containsInteger="1" minValue="0" maxValue="9381835"/>
    </cacheField>
    <cacheField name="P. ABIERTAS IMPORTE" numFmtId="0">
      <sharedItems containsNonDate="0" containsString="0" containsBlank="1"/>
    </cacheField>
    <cacheField name="P. ABIERTAS DOCUMENTO" numFmtId="0">
      <sharedItems containsNonDate="0" containsString="0" containsBlank="1"/>
    </cacheField>
    <cacheField name="FACTURA COVID-19" numFmtId="0">
      <sharedItems containsBlank="1"/>
    </cacheField>
    <cacheField name="VALIDACIÓN COVID-19" numFmtId="0">
      <sharedItems containsNonDate="0" containsString="0" containsBlank="1"/>
    </cacheField>
    <cacheField name="VALIDACION ALFA FACT" numFmtId="0">
      <sharedItems/>
    </cacheField>
    <cacheField name="VALOR RADICADO FACT" numFmtId="168">
      <sharedItems containsSemiMixedTypes="0" containsString="0" containsNumber="1" containsInteger="1" minValue="0" maxValue="34660167"/>
    </cacheField>
    <cacheField name="VALOR NOTA CREDITO" numFmtId="168">
      <sharedItems containsSemiMixedTypes="0" containsString="0" containsNumber="1" containsInteger="1" minValue="0" maxValue="0"/>
    </cacheField>
    <cacheField name="VALOR NOTA DEBITO" numFmtId="168">
      <sharedItems containsSemiMixedTypes="0" containsString="0" containsNumber="1" containsInteger="1" minValue="0" maxValue="0"/>
    </cacheField>
    <cacheField name="VALOR DESCCOMERCIAL" numFmtId="168">
      <sharedItems containsSemiMixedTypes="0" containsString="0" containsNumber="1" containsInteger="1" minValue="0" maxValue="0"/>
    </cacheField>
    <cacheField name="VALOR CRUZADO SASS" numFmtId="168">
      <sharedItems containsSemiMixedTypes="0" containsString="0" containsNumber="1" containsInteger="1" minValue="0" maxValue="34289088"/>
    </cacheField>
    <cacheField name="SALDO SASS" numFmtId="168">
      <sharedItems containsSemiMixedTypes="0" containsString="0" containsNumber="1" containsInteger="1" minValue="0" maxValue="9381835"/>
    </cacheField>
    <cacheField name="VALO CANCELADO SAP" numFmtId="168">
      <sharedItems containsSemiMixedTypes="0" containsString="0" containsNumber="1" containsInteger="1" minValue="0" maxValue="34289088"/>
    </cacheField>
    <cacheField name="RETENCION" numFmtId="168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2201104090" maxValue="4800057141"/>
    </cacheField>
    <cacheField name="FECHA COMPENSACION SAP" numFmtId="0">
      <sharedItems containsBlank="1"/>
    </cacheField>
    <cacheField name="VALOR TRANFERENCIA" numFmtId="168">
      <sharedItems containsSemiMixedTypes="0" containsString="0" containsNumber="1" containsInteger="1" minValue="0" maxValue="0"/>
    </cacheField>
    <cacheField name="AUTORIZACION" numFmtId="0">
      <sharedItems containsNonDate="0" containsString="0" containsBlank="1"/>
    </cacheField>
    <cacheField name="ENTIDAD RESPONSABLE PAGO" numFmtId="0">
      <sharedItems containsNonDate="0" containsString="0" containsBlank="1"/>
    </cacheField>
    <cacheField name="VALOR GLOSA ACEPTDA" numFmtId="168">
      <sharedItems containsSemiMixedTypes="0" containsString="0" containsNumber="1" containsInteger="1" minValue="0" maxValue="371079"/>
    </cacheField>
    <cacheField name="VALOR GLOSA DEVUELTA" numFmtId="168">
      <sharedItems containsSemiMixedTypes="0" containsString="0" containsNumber="1" containsInteger="1" minValue="0" maxValue="9381835"/>
    </cacheField>
    <cacheField name="OBSERVACION GLOSA DEVUELTA" numFmtId="0">
      <sharedItems containsBlank="1" longText="1"/>
    </cacheField>
    <cacheField name="FECHA RAD IPS" numFmtId="14">
      <sharedItems containsSemiMixedTypes="0" containsNonDate="0" containsDate="1" containsString="0" minDate="2021-05-14T00:00:00" maxDate="2022-08-19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2"/>
    </cacheField>
    <cacheField name="F PROBABLE PAGO SASS" numFmtId="0">
      <sharedItems containsString="0" containsBlank="1" containsNumber="1" containsInteger="1" minValue="20210530" maxValue="21001231"/>
    </cacheField>
    <cacheField name="F RAD SASS" numFmtId="0">
      <sharedItems containsString="0" containsBlank="1" containsNumber="1" containsInteger="1" minValue="20210514" maxValue="20220818"/>
    </cacheField>
    <cacheField name="VALOR REPORTADO CRICULAR 030" numFmtId="168">
      <sharedItems containsSemiMixedTypes="0" containsString="0" containsNumber="1" containsInteger="1" minValue="0" maxValue="34660167"/>
    </cacheField>
    <cacheField name="VALOR GLOSA ACEPTADA REPORTADO CIRCULAR 030" numFmtId="168">
      <sharedItems containsSemiMixedTypes="0" containsString="0" containsNumber="1" containsInteger="1" minValue="0" maxValue="371079"/>
    </cacheField>
    <cacheField name="OBSERVACION GLOSA ACEPTADA" numFmtId="0">
      <sharedItems containsNonDate="0" containsString="0" containsBlank="1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6">
  <r>
    <n v="800179870"/>
    <s v="HOSPITAL SAN ANDRES"/>
    <m/>
    <n v="1016499"/>
    <s v="_1016499"/>
    <s v="800179870_1016499"/>
    <m/>
    <n v="1016499"/>
    <d v="2021-05-25T00:00:00"/>
    <n v="80832"/>
    <n v="80832"/>
    <s v="B)Factura sin saldo ERP"/>
    <x v="0"/>
    <m/>
    <n v="0"/>
    <m/>
    <m/>
    <s v="ESTADO DOS"/>
    <m/>
    <s v="OK"/>
    <n v="80832"/>
    <n v="0"/>
    <n v="0"/>
    <n v="0"/>
    <n v="80832"/>
    <n v="0"/>
    <n v="80832"/>
    <n v="0"/>
    <n v="4800052875"/>
    <s v="31.01.2022"/>
    <n v="0"/>
    <m/>
    <m/>
    <n v="0"/>
    <n v="0"/>
    <m/>
    <d v="2021-06-09T00:00:00"/>
    <m/>
    <n v="2"/>
    <m/>
    <m/>
    <n v="1"/>
    <n v="20210629"/>
    <n v="20210610"/>
    <n v="80832"/>
    <n v="0"/>
    <m/>
    <m/>
  </r>
  <r>
    <n v="800179870"/>
    <s v="HOSPITAL SAN ANDRES"/>
    <m/>
    <n v="1020660"/>
    <s v="_1020660"/>
    <s v="800179870_1020660"/>
    <m/>
    <n v="1020660"/>
    <d v="2021-07-02T00:00:00"/>
    <n v="80832"/>
    <n v="80832"/>
    <s v="B)Factura sin saldo ERP"/>
    <x v="0"/>
    <m/>
    <n v="0"/>
    <m/>
    <m/>
    <s v="ESTADO DOS"/>
    <m/>
    <s v="OK"/>
    <n v="80832"/>
    <n v="0"/>
    <n v="0"/>
    <n v="0"/>
    <n v="80832"/>
    <n v="0"/>
    <n v="80832"/>
    <n v="0"/>
    <n v="4800052875"/>
    <s v="31.01.2022"/>
    <n v="0"/>
    <m/>
    <m/>
    <n v="0"/>
    <n v="0"/>
    <m/>
    <d v="2021-08-10T00:00:00"/>
    <m/>
    <n v="2"/>
    <m/>
    <m/>
    <n v="1"/>
    <n v="20210829"/>
    <n v="20210826"/>
    <n v="80832"/>
    <n v="0"/>
    <m/>
    <m/>
  </r>
  <r>
    <n v="800179870"/>
    <s v="HOSPITAL SAN ANDRES"/>
    <m/>
    <n v="1016498"/>
    <s v="_1016498"/>
    <s v="800179870_1016498"/>
    <m/>
    <m/>
    <d v="2021-05-25T00:00:00"/>
    <n v="63485"/>
    <n v="63485"/>
    <s v="A)Factura no radicada en ERP"/>
    <x v="1"/>
    <m/>
    <n v="0"/>
    <m/>
    <m/>
    <m/>
    <m/>
    <s v="no_cruza"/>
    <n v="0"/>
    <n v="0"/>
    <n v="0"/>
    <n v="0"/>
    <n v="0"/>
    <n v="0"/>
    <n v="0"/>
    <n v="0"/>
    <m/>
    <m/>
    <n v="0"/>
    <m/>
    <m/>
    <n v="0"/>
    <n v="0"/>
    <m/>
    <d v="2021-06-09T00:00:00"/>
    <m/>
    <m/>
    <m/>
    <m/>
    <m/>
    <m/>
    <m/>
    <n v="0"/>
    <n v="0"/>
    <m/>
    <m/>
  </r>
  <r>
    <n v="800179870"/>
    <s v="HOSPITAL SAN ANDRES"/>
    <m/>
    <n v="1016879"/>
    <s v="_1016879"/>
    <s v="800179870_1016879"/>
    <m/>
    <m/>
    <d v="2021-05-18T00:00:00"/>
    <n v="4762563"/>
    <n v="4762563"/>
    <s v="A)Factura no radicada en ERP"/>
    <x v="1"/>
    <m/>
    <n v="0"/>
    <m/>
    <m/>
    <m/>
    <m/>
    <s v="no_cruza"/>
    <n v="0"/>
    <n v="0"/>
    <n v="0"/>
    <n v="0"/>
    <n v="0"/>
    <n v="0"/>
    <n v="0"/>
    <n v="0"/>
    <m/>
    <m/>
    <n v="0"/>
    <m/>
    <m/>
    <n v="0"/>
    <n v="0"/>
    <m/>
    <d v="2021-06-09T00:00:00"/>
    <m/>
    <m/>
    <m/>
    <m/>
    <m/>
    <m/>
    <m/>
    <n v="0"/>
    <n v="0"/>
    <m/>
    <m/>
  </r>
  <r>
    <n v="800179870"/>
    <s v="HOSPITAL SAN ANDRES"/>
    <m/>
    <n v="1017015"/>
    <s v="_1017015"/>
    <s v="800179870_1017015"/>
    <m/>
    <m/>
    <d v="2021-05-28T00:00:00"/>
    <n v="287900"/>
    <n v="287900"/>
    <s v="A)Factura no radicada en ERP"/>
    <x v="1"/>
    <m/>
    <n v="0"/>
    <m/>
    <m/>
    <m/>
    <m/>
    <s v="no_cruza"/>
    <n v="0"/>
    <n v="0"/>
    <n v="0"/>
    <n v="0"/>
    <n v="0"/>
    <n v="0"/>
    <n v="0"/>
    <n v="0"/>
    <m/>
    <m/>
    <n v="0"/>
    <m/>
    <m/>
    <n v="0"/>
    <n v="0"/>
    <m/>
    <d v="2021-06-09T00:00:00"/>
    <m/>
    <m/>
    <m/>
    <m/>
    <m/>
    <m/>
    <m/>
    <n v="0"/>
    <n v="0"/>
    <m/>
    <m/>
  </r>
  <r>
    <n v="800179870"/>
    <s v="HOSPITAL SAN ANDRES"/>
    <m/>
    <n v="1020363"/>
    <s v="_1020363"/>
    <s v="800179870_1020363"/>
    <m/>
    <m/>
    <d v="2021-06-22T00:00:00"/>
    <n v="5183831"/>
    <n v="5183831"/>
    <s v="A)Factura no radicada en ERP"/>
    <x v="1"/>
    <m/>
    <n v="0"/>
    <m/>
    <m/>
    <m/>
    <m/>
    <s v="no_cruza"/>
    <n v="0"/>
    <n v="0"/>
    <n v="0"/>
    <n v="0"/>
    <n v="0"/>
    <n v="0"/>
    <n v="0"/>
    <n v="0"/>
    <m/>
    <m/>
    <n v="0"/>
    <m/>
    <m/>
    <n v="0"/>
    <n v="0"/>
    <m/>
    <d v="2021-07-19T00:00:00"/>
    <m/>
    <m/>
    <m/>
    <m/>
    <m/>
    <m/>
    <m/>
    <n v="0"/>
    <n v="0"/>
    <m/>
    <m/>
  </r>
  <r>
    <n v="800179870"/>
    <s v="HOSPITAL SAN ANDRES"/>
    <m/>
    <n v="1028798"/>
    <s v="_1028798"/>
    <s v="800179870_1028798"/>
    <m/>
    <m/>
    <d v="2021-09-05T00:00:00"/>
    <n v="592205"/>
    <n v="592205"/>
    <s v="A)Factura no radicada en ERP"/>
    <x v="1"/>
    <m/>
    <n v="0"/>
    <m/>
    <m/>
    <m/>
    <m/>
    <s v="no_cruza"/>
    <n v="0"/>
    <n v="0"/>
    <n v="0"/>
    <n v="0"/>
    <n v="0"/>
    <n v="0"/>
    <n v="0"/>
    <n v="0"/>
    <m/>
    <m/>
    <n v="0"/>
    <m/>
    <m/>
    <n v="0"/>
    <n v="0"/>
    <m/>
    <d v="2021-10-12T00:00:00"/>
    <m/>
    <m/>
    <m/>
    <m/>
    <m/>
    <m/>
    <m/>
    <n v="0"/>
    <n v="0"/>
    <m/>
    <m/>
  </r>
  <r>
    <n v="800179870"/>
    <s v="HOSPITAL SAN ANDRES"/>
    <m/>
    <n v="1028905"/>
    <s v="_1028905"/>
    <s v="800179870_1028905"/>
    <m/>
    <m/>
    <d v="2021-09-06T00:00:00"/>
    <n v="784000"/>
    <n v="784000"/>
    <s v="A)Factura no radicada en ERP"/>
    <x v="1"/>
    <m/>
    <n v="0"/>
    <m/>
    <m/>
    <m/>
    <m/>
    <s v="no_cruza"/>
    <n v="0"/>
    <n v="0"/>
    <n v="0"/>
    <n v="0"/>
    <n v="0"/>
    <n v="0"/>
    <n v="0"/>
    <n v="0"/>
    <m/>
    <m/>
    <n v="0"/>
    <m/>
    <m/>
    <n v="0"/>
    <n v="0"/>
    <m/>
    <d v="2021-10-12T00:00:00"/>
    <m/>
    <m/>
    <m/>
    <m/>
    <m/>
    <m/>
    <m/>
    <n v="0"/>
    <n v="0"/>
    <m/>
    <m/>
  </r>
  <r>
    <n v="800179870"/>
    <s v="HOSPITAL SAN ANDRES"/>
    <m/>
    <n v="1062385"/>
    <s v="_1062385"/>
    <s v="800179870_1062385"/>
    <m/>
    <m/>
    <d v="2022-05-16T00:00:00"/>
    <n v="6684550"/>
    <n v="6684550"/>
    <s v="A)Factura no radicada en ERP"/>
    <x v="1"/>
    <m/>
    <n v="0"/>
    <m/>
    <m/>
    <m/>
    <m/>
    <s v="no_cruza"/>
    <n v="0"/>
    <n v="0"/>
    <n v="0"/>
    <n v="0"/>
    <n v="0"/>
    <n v="0"/>
    <n v="0"/>
    <n v="0"/>
    <m/>
    <m/>
    <n v="0"/>
    <m/>
    <m/>
    <n v="0"/>
    <n v="0"/>
    <m/>
    <d v="2022-06-17T00:00:00"/>
    <m/>
    <m/>
    <m/>
    <m/>
    <m/>
    <m/>
    <m/>
    <n v="0"/>
    <n v="0"/>
    <m/>
    <m/>
  </r>
  <r>
    <n v="800179870"/>
    <s v="HOSPITAL SAN ANDRES"/>
    <m/>
    <n v="1070179"/>
    <s v="_1070179"/>
    <s v="800179870_1070179"/>
    <m/>
    <n v="1070179"/>
    <d v="2022-07-07T00:00:00"/>
    <n v="520000"/>
    <n v="520000"/>
    <s v="B)Factura sin saldo ERP"/>
    <x v="2"/>
    <m/>
    <n v="0"/>
    <m/>
    <m/>
    <m/>
    <m/>
    <s v="OK"/>
    <n v="520000"/>
    <n v="0"/>
    <n v="0"/>
    <n v="0"/>
    <n v="520000"/>
    <n v="0"/>
    <n v="0"/>
    <n v="0"/>
    <m/>
    <m/>
    <n v="0"/>
    <m/>
    <m/>
    <n v="0"/>
    <n v="0"/>
    <m/>
    <d v="2022-08-18T00:00:00"/>
    <m/>
    <n v="2"/>
    <m/>
    <m/>
    <n v="1"/>
    <n v="20220830"/>
    <n v="20220818"/>
    <n v="520000"/>
    <n v="0"/>
    <m/>
    <m/>
  </r>
  <r>
    <n v="800179870"/>
    <s v="HOSPITAL SAN ANDRES"/>
    <m/>
    <n v="1070982"/>
    <s v="_1070982"/>
    <s v="800179870_1070982"/>
    <m/>
    <n v="1070982"/>
    <d v="2022-07-13T00:00:00"/>
    <n v="565269"/>
    <n v="565269"/>
    <s v="B)Factura sin saldo ERP"/>
    <x v="2"/>
    <m/>
    <n v="0"/>
    <m/>
    <m/>
    <m/>
    <m/>
    <s v="OK"/>
    <n v="565269"/>
    <n v="0"/>
    <n v="0"/>
    <n v="0"/>
    <n v="565269"/>
    <n v="0"/>
    <n v="0"/>
    <n v="0"/>
    <m/>
    <m/>
    <n v="0"/>
    <m/>
    <m/>
    <n v="0"/>
    <n v="0"/>
    <m/>
    <d v="2022-08-18T00:00:00"/>
    <m/>
    <n v="2"/>
    <m/>
    <m/>
    <n v="1"/>
    <n v="20220830"/>
    <n v="20220818"/>
    <n v="565269"/>
    <n v="0"/>
    <m/>
    <m/>
  </r>
  <r>
    <n v="800179870"/>
    <s v="HOSPITAL SAN ANDRES"/>
    <m/>
    <n v="1040568"/>
    <s v="_1040568"/>
    <s v="800179870_1040568"/>
    <m/>
    <n v="1040568"/>
    <d v="2021-11-30T00:00:00"/>
    <n v="201369"/>
    <n v="201369"/>
    <s v="B)Factura sin saldo ERP"/>
    <x v="0"/>
    <m/>
    <n v="0"/>
    <m/>
    <m/>
    <m/>
    <m/>
    <s v="OK"/>
    <n v="201369"/>
    <n v="0"/>
    <n v="0"/>
    <n v="0"/>
    <n v="201369"/>
    <n v="0"/>
    <n v="201369"/>
    <n v="0"/>
    <n v="2201182856"/>
    <s v="21.02.2022"/>
    <n v="0"/>
    <m/>
    <m/>
    <n v="0"/>
    <n v="0"/>
    <m/>
    <d v="2021-12-15T00:00:00"/>
    <m/>
    <n v="2"/>
    <m/>
    <m/>
    <n v="1"/>
    <n v="20211230"/>
    <n v="20211207"/>
    <n v="201369"/>
    <n v="0"/>
    <m/>
    <m/>
  </r>
  <r>
    <n v="800179870"/>
    <s v="HOSPITAL SAN ANDRES"/>
    <m/>
    <n v="1043012"/>
    <s v="_1043012"/>
    <s v="800179870_1043012"/>
    <m/>
    <n v="1043012"/>
    <d v="2021-12-20T00:00:00"/>
    <n v="368700"/>
    <n v="368700"/>
    <s v="B)Factura sin saldo ERP"/>
    <x v="0"/>
    <m/>
    <n v="0"/>
    <m/>
    <m/>
    <m/>
    <m/>
    <s v="OK"/>
    <n v="368700"/>
    <n v="0"/>
    <n v="0"/>
    <n v="0"/>
    <n v="368700"/>
    <n v="0"/>
    <n v="368700"/>
    <n v="0"/>
    <n v="2201182856"/>
    <s v="21.02.2022"/>
    <n v="0"/>
    <m/>
    <m/>
    <n v="0"/>
    <n v="0"/>
    <m/>
    <d v="2022-01-23T00:00:00"/>
    <m/>
    <n v="2"/>
    <m/>
    <m/>
    <n v="1"/>
    <n v="20220130"/>
    <n v="20220107"/>
    <n v="368700"/>
    <n v="0"/>
    <m/>
    <m/>
  </r>
  <r>
    <n v="800179870"/>
    <s v="HOSPITAL SAN ANDRES"/>
    <m/>
    <n v="1047019"/>
    <s v="_1047019"/>
    <s v="800179870_1047019"/>
    <m/>
    <n v="1047019"/>
    <d v="2022-01-14T00:00:00"/>
    <n v="107925"/>
    <n v="107925"/>
    <s v="B)Factura sin saldo ERP"/>
    <x v="0"/>
    <m/>
    <n v="0"/>
    <m/>
    <m/>
    <m/>
    <m/>
    <s v="OK"/>
    <n v="107925"/>
    <n v="0"/>
    <n v="0"/>
    <n v="0"/>
    <n v="107925"/>
    <n v="0"/>
    <n v="107925"/>
    <n v="0"/>
    <n v="2201248146"/>
    <s v="24.06.2022"/>
    <n v="0"/>
    <m/>
    <m/>
    <n v="0"/>
    <n v="0"/>
    <m/>
    <d v="2022-02-23T00:00:00"/>
    <m/>
    <n v="2"/>
    <m/>
    <m/>
    <n v="1"/>
    <n v="20220228"/>
    <n v="20220218"/>
    <n v="107925"/>
    <n v="0"/>
    <m/>
    <m/>
  </r>
  <r>
    <n v="800179870"/>
    <s v="HOSPITAL SAN ANDRES"/>
    <m/>
    <n v="1051433"/>
    <s v="_1051433"/>
    <s v="800179870_1051433"/>
    <m/>
    <n v="1051433"/>
    <d v="2022-02-19T00:00:00"/>
    <n v="171560"/>
    <n v="171560"/>
    <s v="B)Factura sin saldo ERP"/>
    <x v="0"/>
    <m/>
    <n v="0"/>
    <m/>
    <m/>
    <m/>
    <m/>
    <s v="OK"/>
    <n v="171560"/>
    <n v="0"/>
    <n v="0"/>
    <n v="0"/>
    <n v="171560"/>
    <n v="0"/>
    <n v="171560"/>
    <n v="0"/>
    <n v="2201248146"/>
    <s v="24.06.2022"/>
    <n v="0"/>
    <m/>
    <m/>
    <n v="0"/>
    <n v="0"/>
    <m/>
    <d v="2022-03-16T00:00:00"/>
    <m/>
    <n v="2"/>
    <m/>
    <m/>
    <n v="1"/>
    <n v="20220330"/>
    <n v="20220308"/>
    <n v="171560"/>
    <n v="0"/>
    <m/>
    <m/>
  </r>
  <r>
    <n v="800179870"/>
    <s v="HOSPITAL SAN ANDRES"/>
    <m/>
    <n v="1053310"/>
    <s v="_1053310"/>
    <s v="800179870_1053310"/>
    <m/>
    <n v="1053310"/>
    <d v="2022-03-04T00:00:00"/>
    <n v="786561"/>
    <n v="786561"/>
    <s v="B)Factura sin saldo ERP"/>
    <x v="0"/>
    <m/>
    <n v="0"/>
    <m/>
    <m/>
    <m/>
    <m/>
    <s v="OK"/>
    <n v="786561"/>
    <n v="0"/>
    <n v="0"/>
    <n v="0"/>
    <n v="786561"/>
    <n v="0"/>
    <n v="786561"/>
    <n v="0"/>
    <n v="2201248146"/>
    <s v="24.06.2022"/>
    <n v="0"/>
    <m/>
    <m/>
    <n v="0"/>
    <n v="0"/>
    <m/>
    <d v="2022-04-08T00:00:00"/>
    <m/>
    <n v="2"/>
    <m/>
    <m/>
    <n v="1"/>
    <n v="20220430"/>
    <n v="20220411"/>
    <n v="786561"/>
    <n v="0"/>
    <m/>
    <m/>
  </r>
  <r>
    <n v="800179870"/>
    <s v="HOSPITAL SAN ANDRES"/>
    <m/>
    <n v="1053614"/>
    <s v="_1053614"/>
    <s v="800179870_1053614"/>
    <m/>
    <n v="1053614"/>
    <d v="2022-03-03T00:00:00"/>
    <n v="412416"/>
    <n v="412416"/>
    <s v="B)Factura sin saldo ERP"/>
    <x v="0"/>
    <m/>
    <n v="0"/>
    <m/>
    <m/>
    <m/>
    <m/>
    <s v="OK"/>
    <n v="412416"/>
    <n v="0"/>
    <n v="0"/>
    <n v="0"/>
    <n v="412416"/>
    <n v="0"/>
    <n v="412416"/>
    <n v="0"/>
    <n v="2201248146"/>
    <s v="24.06.2022"/>
    <n v="0"/>
    <m/>
    <m/>
    <n v="0"/>
    <n v="0"/>
    <m/>
    <d v="2022-04-08T00:00:00"/>
    <m/>
    <n v="2"/>
    <m/>
    <m/>
    <n v="1"/>
    <n v="20220430"/>
    <n v="20220411"/>
    <n v="412416"/>
    <n v="0"/>
    <m/>
    <m/>
  </r>
  <r>
    <n v="800179870"/>
    <s v="HOSPITAL SAN ANDRES"/>
    <m/>
    <n v="1054308"/>
    <s v="_1054308"/>
    <s v="800179870_1054308"/>
    <m/>
    <n v="1054308"/>
    <d v="2022-03-16T00:00:00"/>
    <n v="962020"/>
    <n v="962020"/>
    <s v="B)Factura sin saldo ERP"/>
    <x v="0"/>
    <m/>
    <n v="0"/>
    <m/>
    <m/>
    <m/>
    <m/>
    <s v="OK"/>
    <n v="962020"/>
    <n v="0"/>
    <n v="0"/>
    <n v="0"/>
    <n v="962020"/>
    <n v="0"/>
    <n v="962020"/>
    <n v="0"/>
    <n v="2201248146"/>
    <s v="24.06.2022"/>
    <n v="0"/>
    <m/>
    <m/>
    <n v="0"/>
    <n v="0"/>
    <m/>
    <d v="2022-04-08T00:00:00"/>
    <m/>
    <n v="2"/>
    <m/>
    <m/>
    <n v="1"/>
    <n v="20220430"/>
    <n v="20220411"/>
    <n v="962020"/>
    <n v="0"/>
    <m/>
    <m/>
  </r>
  <r>
    <n v="800179870"/>
    <s v="HOSPITAL SAN ANDRES"/>
    <m/>
    <n v="1054616"/>
    <s v="_1054616"/>
    <s v="800179870_1054616"/>
    <m/>
    <n v="1054616"/>
    <d v="2022-03-19T00:00:00"/>
    <n v="815000"/>
    <n v="815000"/>
    <s v="B)Factura sin saldo ERP"/>
    <x v="0"/>
    <m/>
    <n v="0"/>
    <m/>
    <m/>
    <m/>
    <m/>
    <s v="OK"/>
    <n v="815000"/>
    <n v="0"/>
    <n v="0"/>
    <n v="0"/>
    <n v="815000"/>
    <n v="0"/>
    <n v="815000"/>
    <n v="0"/>
    <n v="2201248146"/>
    <s v="24.06.2022"/>
    <n v="0"/>
    <m/>
    <m/>
    <n v="0"/>
    <n v="0"/>
    <m/>
    <d v="2022-04-08T00:00:00"/>
    <m/>
    <n v="2"/>
    <m/>
    <m/>
    <n v="1"/>
    <n v="20220430"/>
    <n v="20220411"/>
    <n v="815000"/>
    <n v="0"/>
    <m/>
    <m/>
  </r>
  <r>
    <n v="800179870"/>
    <s v="HOSPITAL SAN ANDRES"/>
    <m/>
    <n v="1054730"/>
    <s v="_1054730"/>
    <s v="800179870_1054730"/>
    <m/>
    <n v="1054730"/>
    <d v="2022-03-21T00:00:00"/>
    <n v="260250"/>
    <n v="260250"/>
    <s v="B)Factura sin saldo ERP"/>
    <x v="0"/>
    <m/>
    <n v="0"/>
    <m/>
    <m/>
    <m/>
    <m/>
    <s v="OK"/>
    <n v="260250"/>
    <n v="0"/>
    <n v="0"/>
    <n v="0"/>
    <n v="260250"/>
    <n v="0"/>
    <n v="260250"/>
    <n v="0"/>
    <n v="2201248146"/>
    <s v="24.06.2022"/>
    <n v="0"/>
    <m/>
    <m/>
    <n v="0"/>
    <n v="0"/>
    <m/>
    <d v="2022-04-08T00:00:00"/>
    <m/>
    <n v="2"/>
    <m/>
    <m/>
    <n v="1"/>
    <n v="20220430"/>
    <n v="20220411"/>
    <n v="260250"/>
    <n v="0"/>
    <m/>
    <m/>
  </r>
  <r>
    <n v="800179870"/>
    <s v="HOSPITAL SAN ANDRES"/>
    <m/>
    <n v="1054908"/>
    <s v="_1054908"/>
    <s v="800179870_1054908"/>
    <m/>
    <n v="1054908"/>
    <d v="2022-03-22T00:00:00"/>
    <n v="306210"/>
    <n v="306210"/>
    <s v="B)Factura sin saldo ERP"/>
    <x v="0"/>
    <m/>
    <n v="0"/>
    <m/>
    <m/>
    <m/>
    <m/>
    <s v="OK"/>
    <n v="306210"/>
    <n v="0"/>
    <n v="0"/>
    <n v="0"/>
    <n v="306210"/>
    <n v="0"/>
    <n v="306210"/>
    <n v="0"/>
    <n v="4800057141"/>
    <s v="14.09.2022"/>
    <n v="0"/>
    <m/>
    <m/>
    <n v="0"/>
    <n v="0"/>
    <m/>
    <d v="2022-04-08T00:00:00"/>
    <m/>
    <n v="2"/>
    <m/>
    <m/>
    <n v="1"/>
    <n v="20220430"/>
    <n v="20220411"/>
    <n v="306210"/>
    <n v="0"/>
    <m/>
    <m/>
  </r>
  <r>
    <n v="800179870"/>
    <s v="HOSPITAL SAN ANDRES"/>
    <m/>
    <n v="1056003"/>
    <s v="_1056003"/>
    <s v="800179870_1056003"/>
    <m/>
    <n v="1056003"/>
    <d v="2022-03-31T00:00:00"/>
    <n v="714780"/>
    <n v="714780"/>
    <s v="B)Factura sin saldo ERP"/>
    <x v="0"/>
    <m/>
    <n v="0"/>
    <m/>
    <m/>
    <m/>
    <m/>
    <s v="OK"/>
    <n v="714780"/>
    <n v="0"/>
    <n v="0"/>
    <n v="0"/>
    <n v="714780"/>
    <n v="0"/>
    <n v="714780"/>
    <n v="0"/>
    <n v="2201248146"/>
    <s v="24.06.2022"/>
    <n v="0"/>
    <m/>
    <m/>
    <n v="0"/>
    <n v="0"/>
    <m/>
    <d v="2022-04-08T00:00:00"/>
    <m/>
    <n v="2"/>
    <m/>
    <m/>
    <n v="1"/>
    <n v="20220430"/>
    <n v="20220411"/>
    <n v="714780"/>
    <n v="0"/>
    <m/>
    <m/>
  </r>
  <r>
    <n v="800179870"/>
    <s v="HOSPITAL SAN ANDRES"/>
    <m/>
    <n v="1067815"/>
    <s v="_1067815"/>
    <s v="800179870_1067815"/>
    <m/>
    <n v="1067815"/>
    <d v="2022-06-20T00:00:00"/>
    <n v="899170"/>
    <n v="899170"/>
    <s v="B)Factura sin saldo ERP"/>
    <x v="0"/>
    <m/>
    <n v="0"/>
    <m/>
    <m/>
    <m/>
    <m/>
    <s v="OK"/>
    <n v="899170"/>
    <n v="0"/>
    <n v="0"/>
    <n v="0"/>
    <n v="899170"/>
    <n v="0"/>
    <n v="899170"/>
    <n v="0"/>
    <n v="4800057141"/>
    <s v="14.09.2022"/>
    <n v="0"/>
    <m/>
    <m/>
    <n v="0"/>
    <n v="0"/>
    <m/>
    <d v="2022-07-18T00:00:00"/>
    <m/>
    <n v="2"/>
    <m/>
    <m/>
    <n v="1"/>
    <n v="20220730"/>
    <n v="20220722"/>
    <n v="899170"/>
    <n v="0"/>
    <m/>
    <m/>
  </r>
  <r>
    <n v="800179870"/>
    <s v="HOSPITAL SAN ANDRES"/>
    <m/>
    <n v="1067993"/>
    <s v="_1067993"/>
    <s v="800179870_1067993"/>
    <m/>
    <n v="1067993"/>
    <d v="2022-06-21T00:00:00"/>
    <n v="1002250"/>
    <n v="1002250"/>
    <s v="B)Factura sin saldo ERP"/>
    <x v="0"/>
    <m/>
    <n v="0"/>
    <m/>
    <m/>
    <m/>
    <m/>
    <s v="OK"/>
    <n v="1002250"/>
    <n v="0"/>
    <n v="0"/>
    <n v="0"/>
    <n v="1002250"/>
    <n v="0"/>
    <n v="1002250"/>
    <n v="0"/>
    <n v="4800057141"/>
    <s v="14.09.2022"/>
    <n v="0"/>
    <m/>
    <m/>
    <n v="0"/>
    <n v="0"/>
    <m/>
    <d v="2022-07-18T00:00:00"/>
    <m/>
    <n v="2"/>
    <m/>
    <m/>
    <n v="1"/>
    <n v="20220730"/>
    <n v="20220722"/>
    <n v="1002250"/>
    <n v="0"/>
    <m/>
    <m/>
  </r>
  <r>
    <n v="800179870"/>
    <s v="HOSPITAL SAN ANDRES"/>
    <m/>
    <n v="1068529"/>
    <s v="_1068529"/>
    <s v="800179870_1068529"/>
    <m/>
    <n v="1068529"/>
    <d v="2022-06-24T00:00:00"/>
    <n v="65700"/>
    <n v="65700"/>
    <s v="B)Factura sin saldo ERP"/>
    <x v="0"/>
    <m/>
    <n v="0"/>
    <m/>
    <m/>
    <m/>
    <m/>
    <s v="OK"/>
    <n v="65700"/>
    <n v="0"/>
    <n v="0"/>
    <n v="0"/>
    <n v="65700"/>
    <n v="0"/>
    <n v="65700"/>
    <n v="0"/>
    <n v="4800057141"/>
    <s v="14.09.2022"/>
    <n v="0"/>
    <m/>
    <m/>
    <n v="0"/>
    <n v="0"/>
    <m/>
    <d v="2022-07-18T00:00:00"/>
    <m/>
    <n v="2"/>
    <m/>
    <m/>
    <n v="1"/>
    <n v="20220730"/>
    <n v="20220722"/>
    <n v="65700"/>
    <n v="0"/>
    <m/>
    <m/>
  </r>
  <r>
    <n v="800179870"/>
    <s v="HOSPITAL SAN ANDRES"/>
    <m/>
    <n v="1068573"/>
    <s v="_1068573"/>
    <s v="800179870_1068573"/>
    <m/>
    <n v="1068573"/>
    <d v="2022-06-24T00:00:00"/>
    <n v="72600"/>
    <n v="72600"/>
    <s v="B)Factura sin saldo ERP"/>
    <x v="0"/>
    <m/>
    <n v="0"/>
    <m/>
    <m/>
    <m/>
    <m/>
    <s v="OK"/>
    <n v="72600"/>
    <n v="0"/>
    <n v="0"/>
    <n v="0"/>
    <n v="72600"/>
    <n v="0"/>
    <n v="72600"/>
    <n v="0"/>
    <n v="2201288486"/>
    <s v="29.08.2022"/>
    <n v="0"/>
    <m/>
    <m/>
    <n v="0"/>
    <n v="0"/>
    <m/>
    <d v="2022-07-18T00:00:00"/>
    <m/>
    <n v="2"/>
    <m/>
    <m/>
    <n v="1"/>
    <n v="20220730"/>
    <n v="20220722"/>
    <n v="72600"/>
    <n v="0"/>
    <m/>
    <m/>
  </r>
  <r>
    <n v="800179870"/>
    <s v="HOSPITAL SAN ANDRES"/>
    <m/>
    <n v="1068575"/>
    <s v="_1068575"/>
    <s v="800179870_1068575"/>
    <m/>
    <n v="1068575"/>
    <d v="2022-06-25T00:00:00"/>
    <n v="791470"/>
    <n v="791470"/>
    <s v="B)Factura sin saldo ERP"/>
    <x v="0"/>
    <m/>
    <n v="0"/>
    <m/>
    <m/>
    <m/>
    <m/>
    <s v="OK"/>
    <n v="791470"/>
    <n v="0"/>
    <n v="0"/>
    <n v="0"/>
    <n v="791470"/>
    <n v="0"/>
    <n v="791470"/>
    <n v="0"/>
    <n v="4800057141"/>
    <s v="14.09.2022"/>
    <n v="0"/>
    <m/>
    <m/>
    <n v="0"/>
    <n v="0"/>
    <m/>
    <d v="2022-07-18T00:00:00"/>
    <m/>
    <n v="2"/>
    <m/>
    <m/>
    <n v="1"/>
    <n v="20220730"/>
    <n v="20220722"/>
    <n v="791470"/>
    <n v="0"/>
    <m/>
    <m/>
  </r>
  <r>
    <n v="800179870"/>
    <s v="HOSPITAL SAN ANDRES"/>
    <m/>
    <n v="1068628"/>
    <s v="_1068628"/>
    <s v="800179870_1068628"/>
    <m/>
    <n v="1068628"/>
    <d v="2022-06-25T00:00:00"/>
    <n v="2320006"/>
    <n v="2320006"/>
    <s v="B)Factura sin saldo ERP"/>
    <x v="0"/>
    <m/>
    <n v="0"/>
    <m/>
    <m/>
    <m/>
    <m/>
    <s v="OK"/>
    <n v="2320006"/>
    <n v="0"/>
    <n v="0"/>
    <n v="0"/>
    <n v="2320006"/>
    <n v="0"/>
    <n v="2320006"/>
    <n v="0"/>
    <n v="4800057141"/>
    <s v="14.09.2022"/>
    <n v="0"/>
    <m/>
    <m/>
    <n v="0"/>
    <n v="0"/>
    <m/>
    <d v="2022-07-18T00:00:00"/>
    <m/>
    <n v="2"/>
    <m/>
    <m/>
    <n v="1"/>
    <n v="20220730"/>
    <n v="20220722"/>
    <n v="2320006"/>
    <n v="0"/>
    <m/>
    <m/>
  </r>
  <r>
    <n v="800179870"/>
    <s v="HOSPITAL SAN ANDRES"/>
    <m/>
    <n v="1068707"/>
    <s v="_1068707"/>
    <s v="800179870_1068707"/>
    <m/>
    <n v="1068707"/>
    <d v="2022-06-26T00:00:00"/>
    <n v="1047580"/>
    <n v="1047580"/>
    <s v="B)Factura sin saldo ERP"/>
    <x v="0"/>
    <m/>
    <n v="0"/>
    <m/>
    <m/>
    <m/>
    <m/>
    <s v="OK"/>
    <n v="1047580"/>
    <n v="0"/>
    <n v="0"/>
    <n v="0"/>
    <n v="1047580"/>
    <n v="0"/>
    <n v="1047580"/>
    <n v="0"/>
    <n v="4800057141"/>
    <s v="14.09.2022"/>
    <n v="0"/>
    <m/>
    <m/>
    <n v="0"/>
    <n v="0"/>
    <m/>
    <d v="2022-07-18T00:00:00"/>
    <m/>
    <n v="2"/>
    <m/>
    <m/>
    <n v="1"/>
    <n v="20220730"/>
    <n v="20220722"/>
    <n v="1047580"/>
    <n v="0"/>
    <m/>
    <m/>
  </r>
  <r>
    <n v="800179870"/>
    <s v="HOSPITAL SAN ANDRES"/>
    <m/>
    <n v="1069144"/>
    <s v="_1069144"/>
    <s v="800179870_1069144"/>
    <m/>
    <n v="1069144"/>
    <d v="2022-06-30T00:00:00"/>
    <n v="210100"/>
    <n v="210100"/>
    <s v="B)Factura sin saldo ERP"/>
    <x v="0"/>
    <m/>
    <n v="0"/>
    <m/>
    <m/>
    <m/>
    <m/>
    <s v="OK"/>
    <n v="210100"/>
    <n v="0"/>
    <n v="0"/>
    <n v="0"/>
    <n v="210100"/>
    <n v="0"/>
    <n v="210100"/>
    <n v="0"/>
    <n v="4800057141"/>
    <s v="14.09.2022"/>
    <n v="0"/>
    <m/>
    <m/>
    <n v="0"/>
    <n v="0"/>
    <m/>
    <d v="2022-07-18T00:00:00"/>
    <m/>
    <n v="2"/>
    <m/>
    <m/>
    <n v="1"/>
    <n v="20220730"/>
    <n v="20220722"/>
    <n v="210100"/>
    <n v="0"/>
    <m/>
    <m/>
  </r>
  <r>
    <n v="800179870"/>
    <s v="HOSPITAL SAN ANDRES"/>
    <m/>
    <n v="1011079"/>
    <s v="_1011079"/>
    <s v="800179870_1011079"/>
    <m/>
    <n v="1011079"/>
    <d v="2021-04-03T00:00:00"/>
    <n v="2744787"/>
    <n v="2744787"/>
    <s v="B)Factura sin saldo ERP"/>
    <x v="0"/>
    <m/>
    <n v="0"/>
    <m/>
    <m/>
    <m/>
    <m/>
    <s v="OK"/>
    <n v="2744787"/>
    <n v="0"/>
    <n v="0"/>
    <n v="0"/>
    <n v="2744787"/>
    <n v="0"/>
    <n v="2744787"/>
    <n v="0"/>
    <n v="2201104090"/>
    <s v="30.08.2021"/>
    <n v="0"/>
    <m/>
    <m/>
    <n v="0"/>
    <n v="0"/>
    <m/>
    <d v="2021-05-14T00:00:00"/>
    <m/>
    <n v="2"/>
    <m/>
    <m/>
    <n v="1"/>
    <n v="20210530"/>
    <n v="20210514"/>
    <n v="2744787"/>
    <n v="0"/>
    <m/>
    <m/>
  </r>
  <r>
    <n v="800179870"/>
    <s v="HOSPITAL SAN ANDRES"/>
    <m/>
    <n v="1017099"/>
    <s v="_1017099"/>
    <s v="800179870_1017099"/>
    <m/>
    <n v="1017099"/>
    <d v="2021-05-24T00:00:00"/>
    <n v="408744"/>
    <n v="408744"/>
    <s v="B)Factura sin saldo ERP"/>
    <x v="0"/>
    <m/>
    <n v="0"/>
    <m/>
    <m/>
    <m/>
    <m/>
    <s v="OK"/>
    <n v="408744"/>
    <n v="0"/>
    <n v="0"/>
    <n v="0"/>
    <n v="408744"/>
    <n v="0"/>
    <n v="408744"/>
    <n v="0"/>
    <n v="4800050638"/>
    <s v="22.10.2021"/>
    <n v="0"/>
    <m/>
    <m/>
    <n v="0"/>
    <n v="0"/>
    <m/>
    <d v="2021-06-09T00:00:00"/>
    <m/>
    <n v="2"/>
    <m/>
    <m/>
    <n v="1"/>
    <n v="20210630"/>
    <n v="20210610"/>
    <n v="408744"/>
    <n v="0"/>
    <m/>
    <m/>
  </r>
  <r>
    <n v="800179870"/>
    <s v="HOSPITAL SAN ANDRES"/>
    <m/>
    <n v="1021039"/>
    <s v="_1021039"/>
    <s v="800179870_1021039"/>
    <m/>
    <n v="1021039"/>
    <d v="2021-07-02T00:00:00"/>
    <n v="313928"/>
    <n v="313928"/>
    <s v="B)Factura sin saldo ERP"/>
    <x v="0"/>
    <m/>
    <n v="0"/>
    <m/>
    <m/>
    <m/>
    <m/>
    <s v="OK"/>
    <n v="313928"/>
    <n v="0"/>
    <n v="0"/>
    <n v="0"/>
    <n v="313928"/>
    <n v="0"/>
    <n v="313928"/>
    <n v="0"/>
    <n v="2201165147"/>
    <s v="29.12.2021"/>
    <n v="0"/>
    <m/>
    <m/>
    <n v="0"/>
    <n v="0"/>
    <m/>
    <d v="2021-08-10T00:00:00"/>
    <m/>
    <n v="2"/>
    <m/>
    <m/>
    <n v="1"/>
    <n v="20210831"/>
    <n v="20210826"/>
    <n v="313928"/>
    <n v="0"/>
    <m/>
    <m/>
  </r>
  <r>
    <n v="800179870"/>
    <s v="HOSPITAL SAN ANDRES"/>
    <m/>
    <n v="1022384"/>
    <s v="_1022384"/>
    <s v="800179870_1022384"/>
    <m/>
    <n v="1022384"/>
    <d v="2021-07-15T00:00:00"/>
    <n v="459159"/>
    <n v="459159"/>
    <s v="B)Factura sin saldo ERP"/>
    <x v="0"/>
    <m/>
    <n v="0"/>
    <m/>
    <m/>
    <m/>
    <m/>
    <s v="OK"/>
    <n v="459159"/>
    <n v="0"/>
    <n v="0"/>
    <n v="0"/>
    <n v="459159"/>
    <n v="0"/>
    <n v="459159"/>
    <n v="0"/>
    <n v="4800050638"/>
    <s v="22.10.2021"/>
    <n v="0"/>
    <m/>
    <m/>
    <n v="0"/>
    <n v="0"/>
    <m/>
    <d v="2021-08-10T00:00:00"/>
    <m/>
    <n v="2"/>
    <m/>
    <m/>
    <n v="1"/>
    <n v="20210831"/>
    <n v="20210826"/>
    <n v="459159"/>
    <n v="0"/>
    <m/>
    <m/>
  </r>
  <r>
    <n v="800179870"/>
    <s v="HOSPITAL SAN ANDRES"/>
    <m/>
    <n v="1023360"/>
    <s v="_1023360"/>
    <s v="800179870_1023360"/>
    <m/>
    <n v="1023360"/>
    <d v="2021-07-16T00:00:00"/>
    <n v="1961106"/>
    <n v="1961106"/>
    <s v="B)Factura sin saldo ERP"/>
    <x v="0"/>
    <m/>
    <n v="0"/>
    <m/>
    <m/>
    <m/>
    <m/>
    <s v="OK"/>
    <n v="1961106"/>
    <n v="0"/>
    <n v="0"/>
    <n v="0"/>
    <n v="1961106"/>
    <n v="0"/>
    <n v="1961106"/>
    <n v="0"/>
    <n v="4800050638"/>
    <s v="22.10.2021"/>
    <n v="0"/>
    <m/>
    <m/>
    <n v="0"/>
    <n v="0"/>
    <m/>
    <d v="2021-08-10T00:00:00"/>
    <m/>
    <n v="2"/>
    <m/>
    <m/>
    <n v="1"/>
    <n v="20210831"/>
    <n v="20210826"/>
    <n v="1961106"/>
    <n v="0"/>
    <m/>
    <m/>
  </r>
  <r>
    <n v="800179870"/>
    <s v="HOSPITAL SAN ANDRES"/>
    <m/>
    <n v="1024302"/>
    <s v="_1024302"/>
    <s v="800179870_1024302"/>
    <m/>
    <n v="1024302"/>
    <d v="2021-08-01T00:00:00"/>
    <n v="103723"/>
    <n v="103723"/>
    <s v="B)Factura sin saldo ERP"/>
    <x v="0"/>
    <m/>
    <n v="0"/>
    <m/>
    <m/>
    <m/>
    <m/>
    <s v="OK"/>
    <n v="103723"/>
    <n v="0"/>
    <n v="0"/>
    <n v="0"/>
    <n v="103723"/>
    <n v="0"/>
    <n v="103723"/>
    <n v="0"/>
    <n v="2201182932"/>
    <s v="22.02.2022"/>
    <n v="0"/>
    <m/>
    <m/>
    <n v="0"/>
    <n v="0"/>
    <m/>
    <d v="2021-09-13T00:00:00"/>
    <m/>
    <n v="2"/>
    <m/>
    <m/>
    <n v="1"/>
    <n v="20210930"/>
    <n v="20210920"/>
    <n v="103723"/>
    <n v="0"/>
    <m/>
    <m/>
  </r>
  <r>
    <n v="800179870"/>
    <s v="HOSPITAL SAN ANDRES"/>
    <m/>
    <n v="1024678"/>
    <s v="_1024678"/>
    <s v="800179870_1024678"/>
    <m/>
    <n v="1024678"/>
    <d v="2021-08-03T00:00:00"/>
    <n v="61224"/>
    <n v="61224"/>
    <s v="B)Factura sin saldo ERP"/>
    <x v="0"/>
    <m/>
    <n v="0"/>
    <m/>
    <m/>
    <m/>
    <m/>
    <s v="OK"/>
    <n v="61224"/>
    <n v="0"/>
    <n v="0"/>
    <n v="0"/>
    <n v="61224"/>
    <n v="0"/>
    <n v="61224"/>
    <n v="0"/>
    <n v="2201182932"/>
    <s v="22.02.2022"/>
    <n v="0"/>
    <m/>
    <m/>
    <n v="0"/>
    <n v="0"/>
    <m/>
    <d v="2021-09-13T00:00:00"/>
    <m/>
    <n v="2"/>
    <m/>
    <m/>
    <n v="1"/>
    <n v="20210930"/>
    <n v="20210920"/>
    <n v="61224"/>
    <n v="0"/>
    <m/>
    <m/>
  </r>
  <r>
    <n v="800179870"/>
    <s v="HOSPITAL SAN ANDRES"/>
    <m/>
    <n v="1030911"/>
    <s v="_1030911"/>
    <s v="800179870_1030911"/>
    <m/>
    <n v="1030911"/>
    <d v="2021-09-21T00:00:00"/>
    <n v="434175"/>
    <n v="434175"/>
    <s v="B)Factura sin saldo ERP"/>
    <x v="0"/>
    <m/>
    <n v="0"/>
    <m/>
    <m/>
    <m/>
    <m/>
    <s v="OK"/>
    <n v="434175"/>
    <n v="0"/>
    <n v="0"/>
    <n v="0"/>
    <n v="434175"/>
    <n v="0"/>
    <n v="434175"/>
    <n v="0"/>
    <n v="2201215337"/>
    <s v="26.04.2022"/>
    <n v="0"/>
    <m/>
    <m/>
    <n v="0"/>
    <n v="0"/>
    <m/>
    <d v="2021-10-12T00:00:00"/>
    <m/>
    <n v="2"/>
    <m/>
    <m/>
    <n v="1"/>
    <n v="20211030"/>
    <n v="20211016"/>
    <n v="434175"/>
    <n v="0"/>
    <m/>
    <m/>
  </r>
  <r>
    <n v="800179870"/>
    <s v="HOSPITAL SAN ANDRES"/>
    <m/>
    <n v="1031784"/>
    <s v="_1031784"/>
    <s v="800179870_1031784"/>
    <m/>
    <n v="1031784"/>
    <d v="2021-09-25T00:00:00"/>
    <n v="1680167"/>
    <n v="1680167"/>
    <s v="B)Factura sin saldo ERP"/>
    <x v="0"/>
    <m/>
    <n v="0"/>
    <m/>
    <m/>
    <m/>
    <m/>
    <s v="OK"/>
    <n v="1680167"/>
    <n v="0"/>
    <n v="0"/>
    <n v="0"/>
    <n v="1680167"/>
    <n v="0"/>
    <n v="1680167"/>
    <n v="0"/>
    <n v="2201215337"/>
    <s v="26.04.2022"/>
    <n v="0"/>
    <m/>
    <m/>
    <n v="0"/>
    <n v="0"/>
    <m/>
    <d v="2021-10-12T00:00:00"/>
    <m/>
    <n v="2"/>
    <m/>
    <m/>
    <n v="1"/>
    <n v="20211030"/>
    <n v="20211016"/>
    <n v="1680167"/>
    <n v="0"/>
    <m/>
    <m/>
  </r>
  <r>
    <n v="800179870"/>
    <s v="HOSPITAL SAN ANDRES"/>
    <m/>
    <n v="1035108"/>
    <s v="_1035108"/>
    <s v="800179870_1035108"/>
    <m/>
    <n v="1035108"/>
    <d v="2021-10-21T00:00:00"/>
    <n v="113900"/>
    <n v="113900"/>
    <s v="B)Factura sin saldo ERP"/>
    <x v="0"/>
    <m/>
    <n v="0"/>
    <m/>
    <m/>
    <m/>
    <m/>
    <s v="OK"/>
    <n v="113900"/>
    <n v="0"/>
    <n v="0"/>
    <n v="0"/>
    <n v="113900"/>
    <n v="0"/>
    <n v="113900"/>
    <n v="0"/>
    <n v="2201215337"/>
    <s v="26.04.2022"/>
    <n v="0"/>
    <m/>
    <m/>
    <n v="0"/>
    <n v="0"/>
    <m/>
    <d v="2021-11-12T00:00:00"/>
    <m/>
    <n v="2"/>
    <m/>
    <m/>
    <n v="1"/>
    <n v="20211130"/>
    <n v="20211122"/>
    <n v="113900"/>
    <n v="0"/>
    <m/>
    <m/>
  </r>
  <r>
    <n v="800179870"/>
    <s v="HOSPITAL SAN ANDRES"/>
    <m/>
    <n v="1036544"/>
    <s v="_1036544"/>
    <s v="800179870_1036544"/>
    <m/>
    <n v="1036544"/>
    <d v="2021-10-31T00:00:00"/>
    <n v="5269634"/>
    <n v="5269634"/>
    <s v="B)Factura sin saldo ERP/conciliar diferencia glosa aceptada"/>
    <x v="3"/>
    <m/>
    <n v="0"/>
    <m/>
    <m/>
    <m/>
    <m/>
    <s v="OK"/>
    <n v="5269634"/>
    <n v="0"/>
    <n v="0"/>
    <n v="0"/>
    <n v="5064359"/>
    <n v="0"/>
    <n v="5064359"/>
    <n v="0"/>
    <n v="4800054356"/>
    <s v="13.04.2022"/>
    <n v="0"/>
    <m/>
    <m/>
    <n v="205275"/>
    <n v="0"/>
    <m/>
    <d v="2021-11-12T00:00:00"/>
    <m/>
    <n v="2"/>
    <m/>
    <m/>
    <n v="2"/>
    <n v="20211230"/>
    <n v="20211229"/>
    <n v="5269634"/>
    <n v="205275"/>
    <m/>
    <m/>
  </r>
  <r>
    <n v="800179870"/>
    <s v="HOSPITAL SAN ANDRES"/>
    <m/>
    <n v="1021305"/>
    <s v="_1021305"/>
    <s v="800179870_1021305"/>
    <m/>
    <n v="1021305"/>
    <d v="2021-07-03T00:00:00"/>
    <n v="34660167"/>
    <n v="34660167"/>
    <s v="B)Factura sin saldo ERP/conciliar diferencia glosa aceptada"/>
    <x v="3"/>
    <m/>
    <n v="0"/>
    <m/>
    <m/>
    <m/>
    <m/>
    <s v="OK"/>
    <n v="34660167"/>
    <n v="0"/>
    <n v="0"/>
    <n v="0"/>
    <n v="34289088"/>
    <n v="0"/>
    <n v="34289088"/>
    <n v="0"/>
    <n v="2201165147"/>
    <s v="29.12.2021"/>
    <n v="0"/>
    <m/>
    <m/>
    <n v="371079"/>
    <n v="0"/>
    <m/>
    <d v="2021-08-10T00:00:00"/>
    <m/>
    <n v="2"/>
    <m/>
    <m/>
    <n v="2"/>
    <n v="20211230"/>
    <n v="20211229"/>
    <n v="34660167"/>
    <n v="371079"/>
    <m/>
    <m/>
  </r>
  <r>
    <n v="800179870"/>
    <s v="HOSPITAL SAN ANDRES"/>
    <m/>
    <n v="1022089"/>
    <s v="_1022089"/>
    <s v="800179870_1022089"/>
    <m/>
    <n v="1022089"/>
    <d v="2021-07-13T00:00:00"/>
    <n v="46994"/>
    <n v="46994"/>
    <s v="B)Factura sin saldo ERP/conciliar diferencia glosa aceptada"/>
    <x v="4"/>
    <m/>
    <n v="0"/>
    <m/>
    <m/>
    <m/>
    <m/>
    <s v="OK"/>
    <n v="46994"/>
    <n v="0"/>
    <n v="0"/>
    <n v="0"/>
    <n v="0"/>
    <n v="0"/>
    <n v="0"/>
    <n v="0"/>
    <m/>
    <m/>
    <n v="0"/>
    <m/>
    <m/>
    <n v="46994"/>
    <n v="0"/>
    <m/>
    <d v="2021-11-12T00:00:00"/>
    <m/>
    <n v="2"/>
    <m/>
    <m/>
    <n v="2"/>
    <n v="20211230"/>
    <n v="20211229"/>
    <n v="46994"/>
    <n v="46994"/>
    <m/>
    <m/>
  </r>
  <r>
    <n v="800179870"/>
    <s v="HOSPITAL SAN ANDRES"/>
    <m/>
    <n v="1069381"/>
    <s v="_1069381"/>
    <s v="800179870_1069381"/>
    <m/>
    <n v="1069381"/>
    <d v="2022-07-02T00:00:00"/>
    <n v="5003700"/>
    <n v="5003700"/>
    <s v="C)Glosas total pendiente por respuesta de IPS"/>
    <x v="5"/>
    <s v="DEVOLUCION"/>
    <n v="5003700"/>
    <m/>
    <m/>
    <m/>
    <m/>
    <s v="OK"/>
    <n v="5003700"/>
    <n v="0"/>
    <n v="0"/>
    <n v="0"/>
    <n v="0"/>
    <n v="5003700"/>
    <n v="0"/>
    <n v="0"/>
    <m/>
    <m/>
    <n v="0"/>
    <m/>
    <m/>
    <n v="0"/>
    <n v="5003700"/>
    <s v="AUT SE DEVUELVE FACTURA NO HAY AUTORIZACION PARA EL SERVICIOFACTURADO GESTIONAR CON EL AREA ENCARGADA DE AUTORIZACIONESOBJECION MEDICA DRA MAIBER ACEVEDO  $ 133.200 SPTE INCOMPLETO. 308 Ecografia de tejidos blandos facturan 2, soportan sólólo 1 Eco de tejidos blandos de pie izquierdo. MILENA"/>
    <d v="2022-08-18T00:00:00"/>
    <m/>
    <n v="9"/>
    <m/>
    <s v="SI"/>
    <n v="1"/>
    <n v="21001231"/>
    <n v="20220818"/>
    <n v="5003700"/>
    <n v="0"/>
    <m/>
    <m/>
  </r>
  <r>
    <n v="800179870"/>
    <s v="HOSPITAL SAN ANDRES"/>
    <m/>
    <n v="1055397"/>
    <s v="_1055397"/>
    <s v="800179870_1055397"/>
    <m/>
    <n v="1055397"/>
    <d v="2022-03-26T00:00:00"/>
    <n v="4909802"/>
    <n v="4909802"/>
    <s v="C)Glosas total pendiente por respuesta de IPS"/>
    <x v="5"/>
    <s v="DEVOLUCION"/>
    <n v="4909802"/>
    <m/>
    <m/>
    <m/>
    <m/>
    <s v="OK"/>
    <n v="4909802"/>
    <n v="0"/>
    <n v="0"/>
    <n v="0"/>
    <n v="0"/>
    <n v="4909802"/>
    <n v="0"/>
    <n v="0"/>
    <m/>
    <m/>
    <n v="0"/>
    <m/>
    <m/>
    <n v="0"/>
    <n v="4909802"/>
    <s v="AUT SE DEVUELVE FACTURA SOLO HAY AUTORIZACION PARA LA URGENIA 220798523060982 DEBEN DE GESTIONAR CON EL AREA ENCARGADA LA AUTORIZACION PARA LA HOISPITALIZACION Y SERVICIOS FACTURDOS SE ENVIA OBJECION DRA MAIBER ACEVEDO PTCIA MEDICA. 608 TAC"/>
    <d v="2022-04-08T00:00:00"/>
    <m/>
    <n v="9"/>
    <m/>
    <s v="SI"/>
    <n v="1"/>
    <n v="21001231"/>
    <n v="20220411"/>
    <n v="4909802"/>
    <n v="0"/>
    <m/>
    <m/>
  </r>
  <r>
    <n v="800179870"/>
    <s v="HOSPITAL SAN ANDRES"/>
    <m/>
    <n v="1071754"/>
    <s v="_1071754"/>
    <s v="800179870_1071754"/>
    <m/>
    <n v="1071754"/>
    <d v="2022-07-31T00:00:00"/>
    <n v="9381835"/>
    <n v="9381835"/>
    <s v="C)Glosas total pendiente por respuesta de IPS"/>
    <x v="5"/>
    <s v="DEVOLUCION"/>
    <n v="9381835"/>
    <m/>
    <m/>
    <m/>
    <m/>
    <s v="OK"/>
    <n v="9381835"/>
    <n v="0"/>
    <n v="0"/>
    <n v="0"/>
    <n v="0"/>
    <n v="9381835"/>
    <n v="0"/>
    <n v="0"/>
    <m/>
    <m/>
    <n v="0"/>
    <m/>
    <m/>
    <n v="0"/>
    <n v="9381835"/>
    <s v="AUT SE DEVUELVE FACTURA NO HAY AUTORIZACION PARA EL SERVICIOFACTURADO GESTIONAR CON EL AREA ENCARGADA DE AUTORIZACIONESOBJECION MEDICA DRA MAIBER ACEVEDO  $ 811.680 PTCIA MEDICA.601 Estancia Fact Bipersonal 7 días (Junio 23- 30). 24 deJunio definen procedimiento QX, valoración Anestesiología. 24 de Junio EPS autoriza  procedmiento. Anestesiolo valora 27Junio.se objeta la estanciaJunio 25- 26  inoportunidad valorración especializada necesaria para definir conducta. $ 541.120  Fact Bipersonal 7 días (Junio 23- 30).24 Junio  procedimiento QX, solicitan valorar Anestesiología. 24Junio EPSautor procedimiento. Anestesiología valora 27 Juniorealizanprocedimiento 29 Junio.objeta estancia Junio 28 inoportunida"/>
    <d v="2022-08-18T00:00:00"/>
    <m/>
    <n v="9"/>
    <m/>
    <s v="SI"/>
    <n v="1"/>
    <n v="21001231"/>
    <n v="20220818"/>
    <n v="9381835"/>
    <n v="0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36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10" firstHeaderRow="0" firstDataRow="1" firstDataCol="1"/>
  <pivotFields count="48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7" showAll="0"/>
    <pivotField dataField="1" numFmtId="167" showAll="0"/>
    <pivotField showAll="0"/>
    <pivotField axis="axisRow" showAll="0" sortType="ascending">
      <items count="7">
        <item x="0"/>
        <item x="3"/>
        <item x="4"/>
        <item x="5"/>
        <item x="1"/>
        <item x="2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numFmtId="168" showAll="0"/>
    <pivotField showAll="0"/>
    <pivotField showAll="0"/>
    <pivotField showAll="0"/>
    <pivotField showAll="0"/>
    <pivotField showAll="0"/>
    <pivotField numFmtId="168" showAll="0"/>
    <pivotField numFmtId="168" showAll="0"/>
    <pivotField numFmtId="168" showAll="0"/>
    <pivotField numFmtId="168" showAll="0"/>
    <pivotField numFmtId="168" showAll="0"/>
    <pivotField numFmtId="168" showAll="0"/>
    <pivotField numFmtId="168" showAll="0"/>
    <pivotField numFmtId="168" showAll="0"/>
    <pivotField showAll="0"/>
    <pivotField showAll="0"/>
    <pivotField numFmtId="168" showAll="0"/>
    <pivotField showAll="0"/>
    <pivotField showAll="0"/>
    <pivotField numFmtId="168" showAll="0"/>
    <pivotField numFmtId="168"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8" showAll="0"/>
    <pivotField numFmtId="168" showAll="0"/>
    <pivotField showAll="0"/>
    <pivotField showAll="0"/>
  </pivotFields>
  <rowFields count="1">
    <field x="12"/>
  </rowFields>
  <rowItems count="7">
    <i>
      <x v="2"/>
    </i>
    <i>
      <x v="5"/>
    </i>
    <i>
      <x v="1"/>
    </i>
    <i>
      <x v="3"/>
    </i>
    <i>
      <x v="4"/>
    </i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7"/>
  </dataFields>
  <formats count="13">
    <format dxfId="12">
      <pivotArea type="all" dataOnly="0" outline="0" fieldPosition="0"/>
    </format>
    <format dxfId="11">
      <pivotArea outline="0" collapsedLevelsAreSubtotals="1" fieldPosition="0"/>
    </format>
    <format dxfId="10">
      <pivotArea field="12" type="button" dataOnly="0" labelOnly="1" outline="0" axis="axisRow" fieldPosition="0"/>
    </format>
    <format dxfId="9">
      <pivotArea dataOnly="0" labelOnly="1" fieldPosition="0">
        <references count="1">
          <reference field="12" count="0"/>
        </references>
      </pivotArea>
    </format>
    <format dxfId="8">
      <pivotArea dataOnly="0" labelOnly="1" grandRow="1" outline="0" fieldPosition="0"/>
    </format>
    <format dxfId="7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6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5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4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3">
      <pivotArea field="12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48"/>
  <sheetViews>
    <sheetView showGridLines="0" workbookViewId="0">
      <selection activeCell="C19" sqref="C19"/>
    </sheetView>
  </sheetViews>
  <sheetFormatPr baseColWidth="10" defaultRowHeight="15" x14ac:dyDescent="0.25"/>
  <cols>
    <col min="1" max="1" width="13.7109375" customWidth="1"/>
    <col min="2" max="2" width="12" customWidth="1"/>
    <col min="3" max="3" width="21.5703125" bestFit="1" customWidth="1"/>
    <col min="4" max="4" width="17.85546875" customWidth="1"/>
    <col min="8" max="8" width="12.5703125" bestFit="1" customWidth="1"/>
    <col min="9" max="9" width="17.7109375" customWidth="1"/>
    <col min="11" max="11" width="14.42578125" customWidth="1"/>
    <col min="12" max="12" width="12.5703125" bestFit="1" customWidth="1"/>
  </cols>
  <sheetData>
    <row r="1" spans="1:12" ht="45.75" thickBot="1" x14ac:dyDescent="0.3">
      <c r="A1" s="6" t="s">
        <v>0</v>
      </c>
      <c r="B1" s="6" t="s">
        <v>10</v>
      </c>
      <c r="C1" s="7" t="s">
        <v>1</v>
      </c>
      <c r="D1" s="6" t="s">
        <v>11</v>
      </c>
      <c r="E1" s="7" t="s">
        <v>2</v>
      </c>
      <c r="F1" s="8" t="s">
        <v>3</v>
      </c>
      <c r="G1" s="8" t="s">
        <v>4</v>
      </c>
      <c r="H1" s="9" t="s">
        <v>5</v>
      </c>
      <c r="I1" s="9" t="s">
        <v>6</v>
      </c>
      <c r="J1" s="9" t="s">
        <v>7</v>
      </c>
      <c r="K1" s="9" t="s">
        <v>8</v>
      </c>
      <c r="L1" s="9" t="s">
        <v>9</v>
      </c>
    </row>
    <row r="2" spans="1:12" ht="15.75" thickBot="1" x14ac:dyDescent="0.3">
      <c r="A2" s="1" t="s">
        <v>12</v>
      </c>
      <c r="B2" s="2" t="s">
        <v>13</v>
      </c>
      <c r="C2" s="2" t="s">
        <v>14</v>
      </c>
      <c r="D2" s="2"/>
      <c r="E2" s="2">
        <v>1011079</v>
      </c>
      <c r="F2" s="3">
        <v>44289</v>
      </c>
      <c r="G2" s="3">
        <v>44330</v>
      </c>
      <c r="H2" s="4">
        <v>2744787</v>
      </c>
      <c r="I2" s="2">
        <v>0</v>
      </c>
      <c r="J2" s="2">
        <v>0</v>
      </c>
      <c r="K2" s="2"/>
      <c r="L2" s="4">
        <v>2744787</v>
      </c>
    </row>
    <row r="3" spans="1:12" ht="15.75" thickBot="1" x14ac:dyDescent="0.3">
      <c r="A3" s="1" t="s">
        <v>12</v>
      </c>
      <c r="B3" s="2" t="s">
        <v>15</v>
      </c>
      <c r="C3" s="2" t="s">
        <v>14</v>
      </c>
      <c r="D3" s="2"/>
      <c r="E3" s="2">
        <v>1016498</v>
      </c>
      <c r="F3" s="3">
        <v>44341</v>
      </c>
      <c r="G3" s="3">
        <v>44356</v>
      </c>
      <c r="H3" s="4">
        <v>63485</v>
      </c>
      <c r="I3" s="2">
        <v>0</v>
      </c>
      <c r="J3" s="2">
        <v>0</v>
      </c>
      <c r="K3" s="2"/>
      <c r="L3" s="4">
        <v>63485</v>
      </c>
    </row>
    <row r="4" spans="1:12" ht="15.75" thickBot="1" x14ac:dyDescent="0.3">
      <c r="A4" s="1" t="s">
        <v>12</v>
      </c>
      <c r="B4" s="2" t="s">
        <v>16</v>
      </c>
      <c r="C4" s="2" t="s">
        <v>14</v>
      </c>
      <c r="D4" s="2"/>
      <c r="E4" s="2">
        <v>1016499</v>
      </c>
      <c r="F4" s="3">
        <v>44341</v>
      </c>
      <c r="G4" s="3">
        <v>44356</v>
      </c>
      <c r="H4" s="4">
        <v>80832</v>
      </c>
      <c r="I4" s="2">
        <v>0</v>
      </c>
      <c r="J4" s="2">
        <v>0</v>
      </c>
      <c r="K4" s="2"/>
      <c r="L4" s="4">
        <v>80832</v>
      </c>
    </row>
    <row r="5" spans="1:12" ht="15.75" thickBot="1" x14ac:dyDescent="0.3">
      <c r="A5" s="1" t="s">
        <v>12</v>
      </c>
      <c r="B5" s="2" t="s">
        <v>17</v>
      </c>
      <c r="C5" s="2" t="s">
        <v>14</v>
      </c>
      <c r="D5" s="2"/>
      <c r="E5" s="2">
        <v>1016879</v>
      </c>
      <c r="F5" s="3">
        <v>44334</v>
      </c>
      <c r="G5" s="3">
        <v>44356</v>
      </c>
      <c r="H5" s="4">
        <v>4762563</v>
      </c>
      <c r="I5" s="2">
        <v>0</v>
      </c>
      <c r="J5" s="2">
        <v>0</v>
      </c>
      <c r="K5" s="2"/>
      <c r="L5" s="4">
        <v>4762563</v>
      </c>
    </row>
    <row r="6" spans="1:12" ht="15.75" thickBot="1" x14ac:dyDescent="0.3">
      <c r="A6" s="1" t="s">
        <v>12</v>
      </c>
      <c r="B6" s="2" t="s">
        <v>18</v>
      </c>
      <c r="C6" s="2" t="s">
        <v>14</v>
      </c>
      <c r="D6" s="2"/>
      <c r="E6" s="2">
        <v>1017015</v>
      </c>
      <c r="F6" s="3">
        <v>44344</v>
      </c>
      <c r="G6" s="3">
        <v>44356</v>
      </c>
      <c r="H6" s="4">
        <v>287900</v>
      </c>
      <c r="I6" s="2">
        <v>0</v>
      </c>
      <c r="J6" s="2">
        <v>0</v>
      </c>
      <c r="K6" s="2"/>
      <c r="L6" s="4">
        <v>287900</v>
      </c>
    </row>
    <row r="7" spans="1:12" ht="15.75" thickBot="1" x14ac:dyDescent="0.3">
      <c r="A7" s="1" t="s">
        <v>12</v>
      </c>
      <c r="B7" s="2" t="s">
        <v>19</v>
      </c>
      <c r="C7" s="2" t="s">
        <v>14</v>
      </c>
      <c r="D7" s="2"/>
      <c r="E7" s="2">
        <v>1017099</v>
      </c>
      <c r="F7" s="3">
        <v>44340</v>
      </c>
      <c r="G7" s="3">
        <v>44356</v>
      </c>
      <c r="H7" s="4">
        <v>408744</v>
      </c>
      <c r="I7" s="2">
        <v>0</v>
      </c>
      <c r="J7" s="2">
        <v>0</v>
      </c>
      <c r="K7" s="2"/>
      <c r="L7" s="4">
        <v>408744</v>
      </c>
    </row>
    <row r="8" spans="1:12" ht="15.75" thickBot="1" x14ac:dyDescent="0.3">
      <c r="A8" s="1" t="s">
        <v>12</v>
      </c>
      <c r="B8" s="2" t="s">
        <v>20</v>
      </c>
      <c r="C8" s="2" t="s">
        <v>14</v>
      </c>
      <c r="D8" s="2"/>
      <c r="E8" s="2">
        <v>1020363</v>
      </c>
      <c r="F8" s="3">
        <v>44369</v>
      </c>
      <c r="G8" s="3">
        <v>44396</v>
      </c>
      <c r="H8" s="4">
        <v>5183831</v>
      </c>
      <c r="I8" s="2">
        <v>0</v>
      </c>
      <c r="J8" s="2">
        <v>0</v>
      </c>
      <c r="K8" s="2"/>
      <c r="L8" s="4">
        <v>5183831</v>
      </c>
    </row>
    <row r="9" spans="1:12" ht="15.75" thickBot="1" x14ac:dyDescent="0.3">
      <c r="A9" s="1" t="s">
        <v>12</v>
      </c>
      <c r="B9" s="2" t="s">
        <v>21</v>
      </c>
      <c r="C9" s="2" t="s">
        <v>14</v>
      </c>
      <c r="D9" s="2"/>
      <c r="E9" s="2">
        <v>1020660</v>
      </c>
      <c r="F9" s="3">
        <v>44379</v>
      </c>
      <c r="G9" s="3">
        <v>44418</v>
      </c>
      <c r="H9" s="4">
        <v>80832</v>
      </c>
      <c r="I9" s="2">
        <v>0</v>
      </c>
      <c r="J9" s="2">
        <v>0</v>
      </c>
      <c r="K9" s="2"/>
      <c r="L9" s="4">
        <v>80832</v>
      </c>
    </row>
    <row r="10" spans="1:12" ht="15.75" thickBot="1" x14ac:dyDescent="0.3">
      <c r="A10" s="1" t="s">
        <v>12</v>
      </c>
      <c r="B10" s="2" t="s">
        <v>22</v>
      </c>
      <c r="C10" s="2" t="s">
        <v>14</v>
      </c>
      <c r="D10" s="2"/>
      <c r="E10" s="2">
        <v>1021039</v>
      </c>
      <c r="F10" s="3">
        <v>44379</v>
      </c>
      <c r="G10" s="3">
        <v>44418</v>
      </c>
      <c r="H10" s="4">
        <v>313928</v>
      </c>
      <c r="I10" s="2">
        <v>0</v>
      </c>
      <c r="J10" s="2">
        <v>0</v>
      </c>
      <c r="K10" s="2"/>
      <c r="L10" s="4">
        <v>313928</v>
      </c>
    </row>
    <row r="11" spans="1:12" ht="15.75" thickBot="1" x14ac:dyDescent="0.3">
      <c r="A11" s="1" t="s">
        <v>12</v>
      </c>
      <c r="B11" s="2" t="s">
        <v>23</v>
      </c>
      <c r="C11" s="2" t="s">
        <v>14</v>
      </c>
      <c r="D11" s="2"/>
      <c r="E11" s="2">
        <v>1021305</v>
      </c>
      <c r="F11" s="3">
        <v>44380</v>
      </c>
      <c r="G11" s="3">
        <v>44418</v>
      </c>
      <c r="H11" s="4">
        <v>34660167</v>
      </c>
      <c r="I11" s="2">
        <v>0</v>
      </c>
      <c r="J11" s="2">
        <v>0</v>
      </c>
      <c r="K11" s="2"/>
      <c r="L11" s="4">
        <v>34660167</v>
      </c>
    </row>
    <row r="12" spans="1:12" ht="15.75" thickBot="1" x14ac:dyDescent="0.3">
      <c r="A12" s="1" t="s">
        <v>12</v>
      </c>
      <c r="B12" s="2" t="s">
        <v>24</v>
      </c>
      <c r="C12" s="2" t="s">
        <v>14</v>
      </c>
      <c r="D12" s="2"/>
      <c r="E12" s="2">
        <v>1022089</v>
      </c>
      <c r="F12" s="3">
        <v>44390</v>
      </c>
      <c r="G12" s="3">
        <v>44512</v>
      </c>
      <c r="H12" s="4">
        <v>46994</v>
      </c>
      <c r="I12" s="2">
        <v>0</v>
      </c>
      <c r="J12" s="2">
        <v>0</v>
      </c>
      <c r="K12" s="2"/>
      <c r="L12" s="4">
        <v>46994</v>
      </c>
    </row>
    <row r="13" spans="1:12" ht="15.75" thickBot="1" x14ac:dyDescent="0.3">
      <c r="A13" s="1" t="s">
        <v>12</v>
      </c>
      <c r="B13" s="2" t="s">
        <v>25</v>
      </c>
      <c r="C13" s="2" t="s">
        <v>14</v>
      </c>
      <c r="D13" s="2"/>
      <c r="E13" s="2">
        <v>1022384</v>
      </c>
      <c r="F13" s="3">
        <v>44392</v>
      </c>
      <c r="G13" s="3">
        <v>44418</v>
      </c>
      <c r="H13" s="4">
        <v>459159</v>
      </c>
      <c r="I13" s="2">
        <v>0</v>
      </c>
      <c r="J13" s="2">
        <v>0</v>
      </c>
      <c r="K13" s="2"/>
      <c r="L13" s="4">
        <v>459159</v>
      </c>
    </row>
    <row r="14" spans="1:12" ht="15.75" thickBot="1" x14ac:dyDescent="0.3">
      <c r="A14" s="1" t="s">
        <v>12</v>
      </c>
      <c r="B14" s="2" t="s">
        <v>26</v>
      </c>
      <c r="C14" s="2" t="s">
        <v>14</v>
      </c>
      <c r="D14" s="2"/>
      <c r="E14" s="2">
        <v>1023360</v>
      </c>
      <c r="F14" s="3">
        <v>44393</v>
      </c>
      <c r="G14" s="3">
        <v>44418</v>
      </c>
      <c r="H14" s="4">
        <v>1961106</v>
      </c>
      <c r="I14" s="2">
        <v>0</v>
      </c>
      <c r="J14" s="2">
        <v>0</v>
      </c>
      <c r="K14" s="2"/>
      <c r="L14" s="4">
        <v>1961106</v>
      </c>
    </row>
    <row r="15" spans="1:12" ht="15.75" thickBot="1" x14ac:dyDescent="0.3">
      <c r="A15" s="1" t="s">
        <v>12</v>
      </c>
      <c r="B15" s="2" t="s">
        <v>27</v>
      </c>
      <c r="C15" s="2" t="s">
        <v>14</v>
      </c>
      <c r="D15" s="2"/>
      <c r="E15" s="2">
        <v>1024302</v>
      </c>
      <c r="F15" s="3">
        <v>44409</v>
      </c>
      <c r="G15" s="3">
        <v>44452</v>
      </c>
      <c r="H15" s="4">
        <v>103723</v>
      </c>
      <c r="I15" s="2">
        <v>0</v>
      </c>
      <c r="J15" s="2">
        <v>0</v>
      </c>
      <c r="K15" s="2"/>
      <c r="L15" s="4">
        <v>103723</v>
      </c>
    </row>
    <row r="16" spans="1:12" ht="15.75" thickBot="1" x14ac:dyDescent="0.3">
      <c r="A16" s="1" t="s">
        <v>12</v>
      </c>
      <c r="B16" s="2" t="s">
        <v>28</v>
      </c>
      <c r="C16" s="2" t="s">
        <v>14</v>
      </c>
      <c r="D16" s="2"/>
      <c r="E16" s="2">
        <v>1024678</v>
      </c>
      <c r="F16" s="3">
        <v>44411</v>
      </c>
      <c r="G16" s="3">
        <v>44452</v>
      </c>
      <c r="H16" s="4">
        <v>61224</v>
      </c>
      <c r="I16" s="2">
        <v>0</v>
      </c>
      <c r="J16" s="2">
        <v>0</v>
      </c>
      <c r="K16" s="2"/>
      <c r="L16" s="4">
        <v>61224</v>
      </c>
    </row>
    <row r="17" spans="1:12" ht="15.75" thickBot="1" x14ac:dyDescent="0.3">
      <c r="A17" s="1" t="s">
        <v>12</v>
      </c>
      <c r="B17" s="2" t="s">
        <v>29</v>
      </c>
      <c r="C17" s="2" t="s">
        <v>14</v>
      </c>
      <c r="D17" s="2"/>
      <c r="E17" s="2">
        <v>1028798</v>
      </c>
      <c r="F17" s="3">
        <v>44444</v>
      </c>
      <c r="G17" s="3">
        <v>44481</v>
      </c>
      <c r="H17" s="4">
        <v>592205</v>
      </c>
      <c r="I17" s="2">
        <v>0</v>
      </c>
      <c r="J17" s="2">
        <v>0</v>
      </c>
      <c r="K17" s="2"/>
      <c r="L17" s="4">
        <v>592205</v>
      </c>
    </row>
    <row r="18" spans="1:12" ht="15.75" thickBot="1" x14ac:dyDescent="0.3">
      <c r="A18" s="1" t="s">
        <v>12</v>
      </c>
      <c r="B18" s="2" t="s">
        <v>30</v>
      </c>
      <c r="C18" s="2" t="s">
        <v>14</v>
      </c>
      <c r="D18" s="2"/>
      <c r="E18" s="2">
        <v>1028905</v>
      </c>
      <c r="F18" s="3">
        <v>44445</v>
      </c>
      <c r="G18" s="3">
        <v>44481</v>
      </c>
      <c r="H18" s="4">
        <v>784000</v>
      </c>
      <c r="I18" s="2">
        <v>0</v>
      </c>
      <c r="J18" s="2">
        <v>0</v>
      </c>
      <c r="K18" s="2"/>
      <c r="L18" s="4">
        <v>784000</v>
      </c>
    </row>
    <row r="19" spans="1:12" ht="15.75" thickBot="1" x14ac:dyDescent="0.3">
      <c r="A19" s="1" t="s">
        <v>12</v>
      </c>
      <c r="B19" s="2" t="s">
        <v>31</v>
      </c>
      <c r="C19" s="2" t="s">
        <v>14</v>
      </c>
      <c r="D19" s="2"/>
      <c r="E19" s="2">
        <v>1030911</v>
      </c>
      <c r="F19" s="3">
        <v>44460</v>
      </c>
      <c r="G19" s="3">
        <v>44481</v>
      </c>
      <c r="H19" s="4">
        <v>434175</v>
      </c>
      <c r="I19" s="2">
        <v>0</v>
      </c>
      <c r="J19" s="2">
        <v>0</v>
      </c>
      <c r="K19" s="2"/>
      <c r="L19" s="4">
        <v>434175</v>
      </c>
    </row>
    <row r="20" spans="1:12" ht="15.75" thickBot="1" x14ac:dyDescent="0.3">
      <c r="A20" s="1" t="s">
        <v>12</v>
      </c>
      <c r="B20" s="2" t="s">
        <v>32</v>
      </c>
      <c r="C20" s="2" t="s">
        <v>14</v>
      </c>
      <c r="D20" s="2"/>
      <c r="E20" s="2">
        <v>1031784</v>
      </c>
      <c r="F20" s="3">
        <v>44464</v>
      </c>
      <c r="G20" s="3">
        <v>44481</v>
      </c>
      <c r="H20" s="4">
        <v>1680167</v>
      </c>
      <c r="I20" s="2">
        <v>0</v>
      </c>
      <c r="J20" s="2">
        <v>0</v>
      </c>
      <c r="K20" s="2"/>
      <c r="L20" s="4">
        <v>1680167</v>
      </c>
    </row>
    <row r="21" spans="1:12" ht="15.75" thickBot="1" x14ac:dyDescent="0.3">
      <c r="A21" s="1" t="s">
        <v>12</v>
      </c>
      <c r="B21" s="2" t="s">
        <v>33</v>
      </c>
      <c r="C21" s="2" t="s">
        <v>14</v>
      </c>
      <c r="D21" s="2"/>
      <c r="E21" s="2">
        <v>1035108</v>
      </c>
      <c r="F21" s="3">
        <v>44490</v>
      </c>
      <c r="G21" s="3">
        <v>44512</v>
      </c>
      <c r="H21" s="4">
        <v>113900</v>
      </c>
      <c r="I21" s="2">
        <v>0</v>
      </c>
      <c r="J21" s="2">
        <v>0</v>
      </c>
      <c r="K21" s="2"/>
      <c r="L21" s="4">
        <v>113900</v>
      </c>
    </row>
    <row r="22" spans="1:12" ht="15.75" thickBot="1" x14ac:dyDescent="0.3">
      <c r="A22" s="1" t="s">
        <v>12</v>
      </c>
      <c r="B22" s="2" t="s">
        <v>34</v>
      </c>
      <c r="C22" s="2" t="s">
        <v>14</v>
      </c>
      <c r="D22" s="2"/>
      <c r="E22" s="2">
        <v>1036544</v>
      </c>
      <c r="F22" s="3">
        <v>44500</v>
      </c>
      <c r="G22" s="3">
        <v>44512</v>
      </c>
      <c r="H22" s="4">
        <v>5269634</v>
      </c>
      <c r="I22" s="2">
        <v>0</v>
      </c>
      <c r="J22" s="2">
        <v>0</v>
      </c>
      <c r="K22" s="2"/>
      <c r="L22" s="4">
        <v>5269634</v>
      </c>
    </row>
    <row r="23" spans="1:12" ht="15.75" thickBot="1" x14ac:dyDescent="0.3">
      <c r="A23" s="1" t="s">
        <v>12</v>
      </c>
      <c r="B23" s="2" t="s">
        <v>35</v>
      </c>
      <c r="C23" s="2" t="s">
        <v>14</v>
      </c>
      <c r="D23" s="2"/>
      <c r="E23" s="2">
        <v>1040568</v>
      </c>
      <c r="F23" s="3">
        <v>44530</v>
      </c>
      <c r="G23" s="3">
        <v>44545</v>
      </c>
      <c r="H23" s="4">
        <v>201369</v>
      </c>
      <c r="I23" s="2">
        <v>0</v>
      </c>
      <c r="J23" s="2">
        <v>0</v>
      </c>
      <c r="K23" s="2"/>
      <c r="L23" s="4">
        <v>201369</v>
      </c>
    </row>
    <row r="24" spans="1:12" ht="15.75" thickBot="1" x14ac:dyDescent="0.3">
      <c r="A24" s="1" t="s">
        <v>12</v>
      </c>
      <c r="B24" s="2" t="s">
        <v>36</v>
      </c>
      <c r="C24" s="2" t="s">
        <v>14</v>
      </c>
      <c r="D24" s="2"/>
      <c r="E24" s="2">
        <v>1043012</v>
      </c>
      <c r="F24" s="3">
        <v>44550</v>
      </c>
      <c r="G24" s="3">
        <v>44584</v>
      </c>
      <c r="H24" s="4">
        <v>368700</v>
      </c>
      <c r="I24" s="2">
        <v>0</v>
      </c>
      <c r="J24" s="2">
        <v>0</v>
      </c>
      <c r="K24" s="2"/>
      <c r="L24" s="4">
        <v>368700</v>
      </c>
    </row>
    <row r="25" spans="1:12" ht="15.75" thickBot="1" x14ac:dyDescent="0.3">
      <c r="A25" s="1" t="s">
        <v>12</v>
      </c>
      <c r="B25" s="2" t="s">
        <v>37</v>
      </c>
      <c r="C25" s="2" t="s">
        <v>14</v>
      </c>
      <c r="D25" s="2"/>
      <c r="E25" s="2">
        <v>1047019</v>
      </c>
      <c r="F25" s="3">
        <v>44575</v>
      </c>
      <c r="G25" s="3">
        <v>44615</v>
      </c>
      <c r="H25" s="4">
        <v>107925</v>
      </c>
      <c r="I25" s="2">
        <v>0</v>
      </c>
      <c r="J25" s="2">
        <v>0</v>
      </c>
      <c r="K25" s="2"/>
      <c r="L25" s="4">
        <v>107925</v>
      </c>
    </row>
    <row r="26" spans="1:12" ht="15.75" thickBot="1" x14ac:dyDescent="0.3">
      <c r="A26" s="1" t="s">
        <v>12</v>
      </c>
      <c r="B26" s="2" t="s">
        <v>38</v>
      </c>
      <c r="C26" s="2" t="s">
        <v>14</v>
      </c>
      <c r="D26" s="2"/>
      <c r="E26" s="2">
        <v>1051433</v>
      </c>
      <c r="F26" s="3">
        <v>44611</v>
      </c>
      <c r="G26" s="3">
        <v>44636</v>
      </c>
      <c r="H26" s="4">
        <v>171560</v>
      </c>
      <c r="I26" s="2">
        <v>0</v>
      </c>
      <c r="J26" s="2">
        <v>0</v>
      </c>
      <c r="K26" s="2"/>
      <c r="L26" s="4">
        <v>171560</v>
      </c>
    </row>
    <row r="27" spans="1:12" ht="15.75" thickBot="1" x14ac:dyDescent="0.3">
      <c r="A27" s="1" t="s">
        <v>12</v>
      </c>
      <c r="B27" s="2" t="s">
        <v>39</v>
      </c>
      <c r="C27" s="2" t="s">
        <v>14</v>
      </c>
      <c r="D27" s="2"/>
      <c r="E27" s="2">
        <v>1053310</v>
      </c>
      <c r="F27" s="3">
        <v>44624</v>
      </c>
      <c r="G27" s="3">
        <v>44659</v>
      </c>
      <c r="H27" s="4">
        <v>786561</v>
      </c>
      <c r="I27" s="2">
        <v>0</v>
      </c>
      <c r="J27" s="2">
        <v>0</v>
      </c>
      <c r="K27" s="2"/>
      <c r="L27" s="4">
        <v>786561</v>
      </c>
    </row>
    <row r="28" spans="1:12" ht="15.75" thickBot="1" x14ac:dyDescent="0.3">
      <c r="A28" s="1" t="s">
        <v>12</v>
      </c>
      <c r="B28" s="2" t="s">
        <v>40</v>
      </c>
      <c r="C28" s="2" t="s">
        <v>14</v>
      </c>
      <c r="D28" s="2"/>
      <c r="E28" s="2">
        <v>1053614</v>
      </c>
      <c r="F28" s="3">
        <v>44623</v>
      </c>
      <c r="G28" s="3">
        <v>44659</v>
      </c>
      <c r="H28" s="4">
        <v>412416</v>
      </c>
      <c r="I28" s="2">
        <v>0</v>
      </c>
      <c r="J28" s="2">
        <v>0</v>
      </c>
      <c r="K28" s="2"/>
      <c r="L28" s="4">
        <v>412416</v>
      </c>
    </row>
    <row r="29" spans="1:12" ht="15.75" thickBot="1" x14ac:dyDescent="0.3">
      <c r="A29" s="1" t="s">
        <v>12</v>
      </c>
      <c r="B29" s="2" t="s">
        <v>41</v>
      </c>
      <c r="C29" s="2" t="s">
        <v>14</v>
      </c>
      <c r="D29" s="2"/>
      <c r="E29" s="2">
        <v>1054308</v>
      </c>
      <c r="F29" s="3">
        <v>44636</v>
      </c>
      <c r="G29" s="3">
        <v>44659</v>
      </c>
      <c r="H29" s="4">
        <v>962020</v>
      </c>
      <c r="I29" s="2">
        <v>0</v>
      </c>
      <c r="J29" s="2">
        <v>0</v>
      </c>
      <c r="K29" s="2"/>
      <c r="L29" s="4">
        <v>962020</v>
      </c>
    </row>
    <row r="30" spans="1:12" ht="15.75" thickBot="1" x14ac:dyDescent="0.3">
      <c r="A30" s="1" t="s">
        <v>12</v>
      </c>
      <c r="B30" s="2" t="s">
        <v>42</v>
      </c>
      <c r="C30" s="2" t="s">
        <v>14</v>
      </c>
      <c r="D30" s="2"/>
      <c r="E30" s="2">
        <v>1054616</v>
      </c>
      <c r="F30" s="3">
        <v>44639</v>
      </c>
      <c r="G30" s="3">
        <v>44659</v>
      </c>
      <c r="H30" s="4">
        <v>815000</v>
      </c>
      <c r="I30" s="2">
        <v>0</v>
      </c>
      <c r="J30" s="2">
        <v>0</v>
      </c>
      <c r="K30" s="2"/>
      <c r="L30" s="4">
        <v>815000</v>
      </c>
    </row>
    <row r="31" spans="1:12" ht="15.75" thickBot="1" x14ac:dyDescent="0.3">
      <c r="A31" s="1" t="s">
        <v>12</v>
      </c>
      <c r="B31" s="2" t="s">
        <v>43</v>
      </c>
      <c r="C31" s="2" t="s">
        <v>14</v>
      </c>
      <c r="D31" s="2"/>
      <c r="E31" s="2">
        <v>1054730</v>
      </c>
      <c r="F31" s="3">
        <v>44641</v>
      </c>
      <c r="G31" s="3">
        <v>44659</v>
      </c>
      <c r="H31" s="4">
        <v>260250</v>
      </c>
      <c r="I31" s="2">
        <v>0</v>
      </c>
      <c r="J31" s="2">
        <v>0</v>
      </c>
      <c r="K31" s="2"/>
      <c r="L31" s="4">
        <v>260250</v>
      </c>
    </row>
    <row r="32" spans="1:12" ht="15.75" thickBot="1" x14ac:dyDescent="0.3">
      <c r="A32" s="1" t="s">
        <v>12</v>
      </c>
      <c r="B32" s="2" t="s">
        <v>44</v>
      </c>
      <c r="C32" s="2" t="s">
        <v>14</v>
      </c>
      <c r="D32" s="2"/>
      <c r="E32" s="2">
        <v>1054908</v>
      </c>
      <c r="F32" s="3">
        <v>44642</v>
      </c>
      <c r="G32" s="3">
        <v>44659</v>
      </c>
      <c r="H32" s="4">
        <v>306210</v>
      </c>
      <c r="I32" s="2">
        <v>0</v>
      </c>
      <c r="J32" s="2">
        <v>0</v>
      </c>
      <c r="K32" s="2"/>
      <c r="L32" s="4">
        <v>306210</v>
      </c>
    </row>
    <row r="33" spans="1:12" ht="15.75" thickBot="1" x14ac:dyDescent="0.3">
      <c r="A33" s="1" t="s">
        <v>12</v>
      </c>
      <c r="B33" s="2" t="s">
        <v>45</v>
      </c>
      <c r="C33" s="2" t="s">
        <v>14</v>
      </c>
      <c r="D33" s="2"/>
      <c r="E33" s="2">
        <v>1055397</v>
      </c>
      <c r="F33" s="3">
        <v>44646</v>
      </c>
      <c r="G33" s="3">
        <v>44659</v>
      </c>
      <c r="H33" s="4">
        <v>4909802</v>
      </c>
      <c r="I33" s="2">
        <v>0</v>
      </c>
      <c r="J33" s="2">
        <v>0</v>
      </c>
      <c r="K33" s="2"/>
      <c r="L33" s="4">
        <v>4909802</v>
      </c>
    </row>
    <row r="34" spans="1:12" ht="15.75" thickBot="1" x14ac:dyDescent="0.3">
      <c r="A34" s="1" t="s">
        <v>12</v>
      </c>
      <c r="B34" s="2" t="s">
        <v>46</v>
      </c>
      <c r="C34" s="2" t="s">
        <v>14</v>
      </c>
      <c r="D34" s="2"/>
      <c r="E34" s="2">
        <v>1056003</v>
      </c>
      <c r="F34" s="3">
        <v>44651</v>
      </c>
      <c r="G34" s="3">
        <v>44659</v>
      </c>
      <c r="H34" s="4">
        <v>714780</v>
      </c>
      <c r="I34" s="2">
        <v>0</v>
      </c>
      <c r="J34" s="2">
        <v>0</v>
      </c>
      <c r="K34" s="2"/>
      <c r="L34" s="4">
        <v>714780</v>
      </c>
    </row>
    <row r="35" spans="1:12" ht="15.75" thickBot="1" x14ac:dyDescent="0.3">
      <c r="A35" s="1" t="s">
        <v>12</v>
      </c>
      <c r="B35" s="2" t="s">
        <v>47</v>
      </c>
      <c r="C35" s="2" t="s">
        <v>14</v>
      </c>
      <c r="D35" s="2"/>
      <c r="E35" s="2">
        <v>1062385</v>
      </c>
      <c r="F35" s="3">
        <v>44697</v>
      </c>
      <c r="G35" s="3">
        <v>44729</v>
      </c>
      <c r="H35" s="4">
        <v>6684550</v>
      </c>
      <c r="I35" s="2">
        <v>0</v>
      </c>
      <c r="J35" s="2">
        <v>0</v>
      </c>
      <c r="K35" s="2"/>
      <c r="L35" s="4">
        <v>6684550</v>
      </c>
    </row>
    <row r="36" spans="1:12" ht="15.75" thickBot="1" x14ac:dyDescent="0.3">
      <c r="A36" s="1" t="s">
        <v>12</v>
      </c>
      <c r="B36" s="2" t="s">
        <v>48</v>
      </c>
      <c r="C36" s="2" t="s">
        <v>14</v>
      </c>
      <c r="D36" s="2"/>
      <c r="E36" s="2">
        <v>1067815</v>
      </c>
      <c r="F36" s="3">
        <v>44732</v>
      </c>
      <c r="G36" s="3">
        <v>44760</v>
      </c>
      <c r="H36" s="4">
        <v>899170</v>
      </c>
      <c r="I36" s="2">
        <v>0</v>
      </c>
      <c r="J36" s="2">
        <v>0</v>
      </c>
      <c r="K36" s="2"/>
      <c r="L36" s="4">
        <v>899170</v>
      </c>
    </row>
    <row r="37" spans="1:12" ht="15.75" thickBot="1" x14ac:dyDescent="0.3">
      <c r="A37" s="1" t="s">
        <v>12</v>
      </c>
      <c r="B37" s="2" t="s">
        <v>49</v>
      </c>
      <c r="C37" s="2" t="s">
        <v>14</v>
      </c>
      <c r="D37" s="2"/>
      <c r="E37" s="2">
        <v>1067993</v>
      </c>
      <c r="F37" s="3">
        <v>44733</v>
      </c>
      <c r="G37" s="3">
        <v>44760</v>
      </c>
      <c r="H37" s="4">
        <v>1002250</v>
      </c>
      <c r="I37" s="2">
        <v>0</v>
      </c>
      <c r="J37" s="2">
        <v>0</v>
      </c>
      <c r="K37" s="2"/>
      <c r="L37" s="4">
        <v>1002250</v>
      </c>
    </row>
    <row r="38" spans="1:12" ht="15.75" thickBot="1" x14ac:dyDescent="0.3">
      <c r="A38" s="1" t="s">
        <v>12</v>
      </c>
      <c r="B38" s="2" t="s">
        <v>50</v>
      </c>
      <c r="C38" s="2" t="s">
        <v>14</v>
      </c>
      <c r="D38" s="2"/>
      <c r="E38" s="2">
        <v>1068529</v>
      </c>
      <c r="F38" s="3">
        <v>44736</v>
      </c>
      <c r="G38" s="3">
        <v>44760</v>
      </c>
      <c r="H38" s="4">
        <v>65700</v>
      </c>
      <c r="I38" s="2">
        <v>0</v>
      </c>
      <c r="J38" s="2">
        <v>0</v>
      </c>
      <c r="K38" s="2"/>
      <c r="L38" s="4">
        <v>65700</v>
      </c>
    </row>
    <row r="39" spans="1:12" ht="15.75" thickBot="1" x14ac:dyDescent="0.3">
      <c r="A39" s="1" t="s">
        <v>12</v>
      </c>
      <c r="B39" s="2" t="s">
        <v>51</v>
      </c>
      <c r="C39" s="2" t="s">
        <v>14</v>
      </c>
      <c r="D39" s="2"/>
      <c r="E39" s="2">
        <v>1068573</v>
      </c>
      <c r="F39" s="3">
        <v>44736</v>
      </c>
      <c r="G39" s="3">
        <v>44760</v>
      </c>
      <c r="H39" s="4">
        <v>72600</v>
      </c>
      <c r="I39" s="2">
        <v>0</v>
      </c>
      <c r="J39" s="2">
        <v>0</v>
      </c>
      <c r="K39" s="2"/>
      <c r="L39" s="4">
        <v>72600</v>
      </c>
    </row>
    <row r="40" spans="1:12" ht="15.75" thickBot="1" x14ac:dyDescent="0.3">
      <c r="A40" s="1" t="s">
        <v>12</v>
      </c>
      <c r="B40" s="2" t="s">
        <v>52</v>
      </c>
      <c r="C40" s="2" t="s">
        <v>14</v>
      </c>
      <c r="D40" s="2"/>
      <c r="E40" s="2">
        <v>1068575</v>
      </c>
      <c r="F40" s="3">
        <v>44737</v>
      </c>
      <c r="G40" s="3">
        <v>44760</v>
      </c>
      <c r="H40" s="4">
        <v>791470</v>
      </c>
      <c r="I40" s="2">
        <v>0</v>
      </c>
      <c r="J40" s="2">
        <v>0</v>
      </c>
      <c r="K40" s="2"/>
      <c r="L40" s="4">
        <v>791470</v>
      </c>
    </row>
    <row r="41" spans="1:12" ht="15.75" thickBot="1" x14ac:dyDescent="0.3">
      <c r="A41" s="1" t="s">
        <v>12</v>
      </c>
      <c r="B41" s="2" t="s">
        <v>53</v>
      </c>
      <c r="C41" s="2" t="s">
        <v>14</v>
      </c>
      <c r="D41" s="2"/>
      <c r="E41" s="2">
        <v>1068628</v>
      </c>
      <c r="F41" s="3">
        <v>44737</v>
      </c>
      <c r="G41" s="3">
        <v>44760</v>
      </c>
      <c r="H41" s="4">
        <v>2320006</v>
      </c>
      <c r="I41" s="2">
        <v>0</v>
      </c>
      <c r="J41" s="2">
        <v>0</v>
      </c>
      <c r="K41" s="2"/>
      <c r="L41" s="4">
        <v>2320006</v>
      </c>
    </row>
    <row r="42" spans="1:12" ht="15.75" thickBot="1" x14ac:dyDescent="0.3">
      <c r="A42" s="1" t="s">
        <v>12</v>
      </c>
      <c r="B42" s="2" t="s">
        <v>54</v>
      </c>
      <c r="C42" s="2" t="s">
        <v>14</v>
      </c>
      <c r="D42" s="2"/>
      <c r="E42" s="2">
        <v>1068707</v>
      </c>
      <c r="F42" s="3">
        <v>44738</v>
      </c>
      <c r="G42" s="3">
        <v>44760</v>
      </c>
      <c r="H42" s="4">
        <v>1047580</v>
      </c>
      <c r="I42" s="2">
        <v>0</v>
      </c>
      <c r="J42" s="2">
        <v>0</v>
      </c>
      <c r="K42" s="2"/>
      <c r="L42" s="4">
        <v>1047580</v>
      </c>
    </row>
    <row r="43" spans="1:12" ht="15.75" thickBot="1" x14ac:dyDescent="0.3">
      <c r="A43" s="1" t="s">
        <v>12</v>
      </c>
      <c r="B43" s="2" t="s">
        <v>55</v>
      </c>
      <c r="C43" s="2" t="s">
        <v>14</v>
      </c>
      <c r="D43" s="2"/>
      <c r="E43" s="2">
        <v>1069144</v>
      </c>
      <c r="F43" s="3">
        <v>44742</v>
      </c>
      <c r="G43" s="3">
        <v>44760</v>
      </c>
      <c r="H43" s="4">
        <v>210100</v>
      </c>
      <c r="I43" s="2">
        <v>0</v>
      </c>
      <c r="J43" s="2">
        <v>0</v>
      </c>
      <c r="K43" s="2"/>
      <c r="L43" s="4">
        <v>210100</v>
      </c>
    </row>
    <row r="44" spans="1:12" ht="15.75" thickBot="1" x14ac:dyDescent="0.3">
      <c r="A44" s="1" t="s">
        <v>12</v>
      </c>
      <c r="B44" s="2" t="s">
        <v>56</v>
      </c>
      <c r="C44" s="2" t="s">
        <v>14</v>
      </c>
      <c r="D44" s="2"/>
      <c r="E44" s="2">
        <v>1069381</v>
      </c>
      <c r="F44" s="3">
        <v>44744</v>
      </c>
      <c r="G44" s="3">
        <v>44791</v>
      </c>
      <c r="H44" s="4">
        <v>5003700</v>
      </c>
      <c r="I44" s="2">
        <v>0</v>
      </c>
      <c r="J44" s="2">
        <v>0</v>
      </c>
      <c r="K44" s="2"/>
      <c r="L44" s="4">
        <v>5003700</v>
      </c>
    </row>
    <row r="45" spans="1:12" ht="15.75" thickBot="1" x14ac:dyDescent="0.3">
      <c r="A45" s="1" t="s">
        <v>12</v>
      </c>
      <c r="B45" s="2" t="s">
        <v>57</v>
      </c>
      <c r="C45" s="2" t="s">
        <v>14</v>
      </c>
      <c r="D45" s="2"/>
      <c r="E45" s="2">
        <v>1070179</v>
      </c>
      <c r="F45" s="3">
        <v>44749</v>
      </c>
      <c r="G45" s="3">
        <v>44791</v>
      </c>
      <c r="H45" s="4">
        <v>520000</v>
      </c>
      <c r="I45" s="2">
        <v>0</v>
      </c>
      <c r="J45" s="2">
        <v>0</v>
      </c>
      <c r="K45" s="2"/>
      <c r="L45" s="4">
        <v>520000</v>
      </c>
    </row>
    <row r="46" spans="1:12" ht="15.75" thickBot="1" x14ac:dyDescent="0.3">
      <c r="A46" s="1" t="s">
        <v>12</v>
      </c>
      <c r="B46" s="2" t="s">
        <v>58</v>
      </c>
      <c r="C46" s="2" t="s">
        <v>14</v>
      </c>
      <c r="D46" s="2"/>
      <c r="E46" s="2">
        <v>1070982</v>
      </c>
      <c r="F46" s="3">
        <v>44755</v>
      </c>
      <c r="G46" s="3">
        <v>44791</v>
      </c>
      <c r="H46" s="4">
        <v>565269</v>
      </c>
      <c r="I46" s="2">
        <v>0</v>
      </c>
      <c r="J46" s="2">
        <v>0</v>
      </c>
      <c r="K46" s="2"/>
      <c r="L46" s="4">
        <v>565269</v>
      </c>
    </row>
    <row r="47" spans="1:12" ht="15.75" thickBot="1" x14ac:dyDescent="0.3">
      <c r="A47" s="1" t="s">
        <v>12</v>
      </c>
      <c r="B47" s="2" t="s">
        <v>59</v>
      </c>
      <c r="C47" s="2" t="s">
        <v>14</v>
      </c>
      <c r="D47" s="2"/>
      <c r="E47" s="2">
        <v>1071754</v>
      </c>
      <c r="F47" s="3">
        <v>44773</v>
      </c>
      <c r="G47" s="3">
        <v>44791</v>
      </c>
      <c r="H47" s="4">
        <v>9381835</v>
      </c>
      <c r="I47" s="2">
        <v>0</v>
      </c>
      <c r="J47" s="2">
        <v>0</v>
      </c>
      <c r="K47" s="2"/>
      <c r="L47" s="4">
        <v>9381835</v>
      </c>
    </row>
    <row r="48" spans="1:12" ht="15.75" thickBot="1" x14ac:dyDescent="0.3">
      <c r="A48" s="75" t="s">
        <v>60</v>
      </c>
      <c r="B48" s="75"/>
      <c r="C48" s="75"/>
      <c r="D48" s="75"/>
      <c r="E48" s="75"/>
      <c r="F48" s="75"/>
      <c r="G48" s="75"/>
      <c r="H48" s="5">
        <f>SUM(H2:H47)</f>
        <v>98674179</v>
      </c>
      <c r="I48" s="5">
        <f t="shared" ref="I48:L48" si="0">SUM(I2:I47)</f>
        <v>0</v>
      </c>
      <c r="J48" s="5">
        <f t="shared" si="0"/>
        <v>0</v>
      </c>
      <c r="K48" s="5">
        <f t="shared" si="0"/>
        <v>0</v>
      </c>
      <c r="L48" s="5">
        <f t="shared" si="0"/>
        <v>98674179</v>
      </c>
    </row>
  </sheetData>
  <mergeCells count="1">
    <mergeCell ref="A48:G48"/>
  </mergeCells>
  <dataValidations count="3">
    <dataValidation type="textLength" allowBlank="1" showInputMessage="1" showErrorMessage="1" errorTitle="ERROR" error="El prefijo no debe superar los 4 caracteres" sqref="D2:D47 D49:D1048576">
      <formula1>0</formula1>
      <formula2>4</formula2>
    </dataValidation>
    <dataValidation type="whole" allowBlank="1" showInputMessage="1" showErrorMessage="1" errorTitle="ERROR" error="Datos no validos" sqref="E2:E47 E49:E1048576">
      <formula1>1</formula1>
      <formula2>9999999999999</formula2>
    </dataValidation>
    <dataValidation type="date" allowBlank="1" showInputMessage="1" showErrorMessage="1" sqref="F1:G47 F49:G1048576">
      <formula1>36526</formula1>
      <formula2>44656</formula2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52"/>
  <sheetViews>
    <sheetView workbookViewId="0">
      <selection activeCell="F4" sqref="F4"/>
    </sheetView>
  </sheetViews>
  <sheetFormatPr baseColWidth="10" defaultRowHeight="15" x14ac:dyDescent="0.25"/>
  <cols>
    <col min="2" max="2" width="21.5703125" bestFit="1" customWidth="1"/>
    <col min="6" max="6" width="18.140625" bestFit="1" customWidth="1"/>
    <col min="10" max="11" width="14.140625" bestFit="1" customWidth="1"/>
    <col min="12" max="12" width="25.85546875" customWidth="1"/>
    <col min="13" max="13" width="22.5703125" customWidth="1"/>
    <col min="14" max="14" width="12.7109375" bestFit="1" customWidth="1"/>
    <col min="15" max="15" width="18.7109375" bestFit="1" customWidth="1"/>
    <col min="16" max="16" width="14" bestFit="1" customWidth="1"/>
    <col min="17" max="17" width="17.5703125" bestFit="1" customWidth="1"/>
    <col min="18" max="18" width="14" bestFit="1" customWidth="1"/>
    <col min="19" max="19" width="16.7109375" bestFit="1" customWidth="1"/>
    <col min="20" max="20" width="15.28515625" bestFit="1" customWidth="1"/>
    <col min="21" max="21" width="15" bestFit="1" customWidth="1"/>
    <col min="22" max="22" width="13.140625" bestFit="1" customWidth="1"/>
    <col min="23" max="23" width="12" bestFit="1" customWidth="1"/>
    <col min="24" max="24" width="15.42578125" bestFit="1" customWidth="1"/>
    <col min="25" max="25" width="14.28515625" bestFit="1" customWidth="1"/>
    <col min="27" max="27" width="14.28515625" customWidth="1"/>
  </cols>
  <sheetData>
    <row r="1" spans="1:48" x14ac:dyDescent="0.25">
      <c r="J1" s="24">
        <f>SUBTOTAL(9,J3:J48)</f>
        <v>98674179</v>
      </c>
      <c r="K1" s="24">
        <f>SUBTOTAL(9,K3:K48)</f>
        <v>98674179</v>
      </c>
    </row>
    <row r="2" spans="1:48" ht="105" x14ac:dyDescent="0.25">
      <c r="A2" s="10" t="s">
        <v>61</v>
      </c>
      <c r="B2" s="10" t="s">
        <v>62</v>
      </c>
      <c r="C2" s="10" t="s">
        <v>63</v>
      </c>
      <c r="D2" s="10" t="s">
        <v>64</v>
      </c>
      <c r="E2" s="11" t="s">
        <v>65</v>
      </c>
      <c r="F2" s="12" t="s">
        <v>66</v>
      </c>
      <c r="G2" s="10" t="s">
        <v>67</v>
      </c>
      <c r="H2" s="10" t="s">
        <v>68</v>
      </c>
      <c r="I2" s="10" t="s">
        <v>69</v>
      </c>
      <c r="J2" s="13" t="s">
        <v>70</v>
      </c>
      <c r="K2" s="13" t="s">
        <v>71</v>
      </c>
      <c r="L2" s="10" t="s">
        <v>72</v>
      </c>
      <c r="M2" s="14" t="s">
        <v>73</v>
      </c>
      <c r="N2" s="14" t="s">
        <v>74</v>
      </c>
      <c r="O2" s="15" t="s">
        <v>75</v>
      </c>
      <c r="P2" s="14" t="s">
        <v>76</v>
      </c>
      <c r="Q2" s="14" t="s">
        <v>77</v>
      </c>
      <c r="R2" s="14" t="s">
        <v>78</v>
      </c>
      <c r="S2" s="14" t="s">
        <v>79</v>
      </c>
      <c r="T2" s="10" t="s">
        <v>80</v>
      </c>
      <c r="U2" s="16" t="s">
        <v>81</v>
      </c>
      <c r="V2" s="16" t="s">
        <v>82</v>
      </c>
      <c r="W2" s="16" t="s">
        <v>83</v>
      </c>
      <c r="X2" s="16" t="s">
        <v>84</v>
      </c>
      <c r="Y2" s="16" t="s">
        <v>85</v>
      </c>
      <c r="Z2" s="16" t="s">
        <v>86</v>
      </c>
      <c r="AA2" s="15" t="s">
        <v>87</v>
      </c>
      <c r="AB2" s="15" t="s">
        <v>88</v>
      </c>
      <c r="AC2" s="14" t="s">
        <v>89</v>
      </c>
      <c r="AD2" s="14" t="s">
        <v>90</v>
      </c>
      <c r="AE2" s="15" t="s">
        <v>91</v>
      </c>
      <c r="AF2" s="10" t="s">
        <v>92</v>
      </c>
      <c r="AG2" s="10" t="s">
        <v>93</v>
      </c>
      <c r="AH2" s="17" t="s">
        <v>94</v>
      </c>
      <c r="AI2" s="17" t="s">
        <v>95</v>
      </c>
      <c r="AJ2" s="18" t="s">
        <v>96</v>
      </c>
      <c r="AK2" s="10" t="s">
        <v>97</v>
      </c>
      <c r="AL2" s="10" t="s">
        <v>98</v>
      </c>
      <c r="AM2" s="14" t="s">
        <v>99</v>
      </c>
      <c r="AN2" s="10" t="s">
        <v>100</v>
      </c>
      <c r="AO2" s="10" t="s">
        <v>101</v>
      </c>
      <c r="AP2" s="10" t="s">
        <v>102</v>
      </c>
      <c r="AQ2" s="14" t="s">
        <v>103</v>
      </c>
      <c r="AR2" s="14" t="s">
        <v>104</v>
      </c>
      <c r="AS2" s="16" t="s">
        <v>105</v>
      </c>
      <c r="AT2" s="16" t="s">
        <v>106</v>
      </c>
      <c r="AU2" s="10" t="s">
        <v>107</v>
      </c>
      <c r="AV2" s="10" t="s">
        <v>108</v>
      </c>
    </row>
    <row r="3" spans="1:48" x14ac:dyDescent="0.25">
      <c r="A3" s="19">
        <v>800179870</v>
      </c>
      <c r="B3" s="19" t="s">
        <v>14</v>
      </c>
      <c r="C3" s="19"/>
      <c r="D3" s="19">
        <v>1016499</v>
      </c>
      <c r="E3" s="19" t="s">
        <v>109</v>
      </c>
      <c r="F3" s="19" t="s">
        <v>110</v>
      </c>
      <c r="G3" s="19"/>
      <c r="H3" s="19">
        <v>1016499</v>
      </c>
      <c r="I3" s="20">
        <v>44341</v>
      </c>
      <c r="J3" s="21">
        <v>80832</v>
      </c>
      <c r="K3" s="21">
        <v>80832</v>
      </c>
      <c r="L3" s="19" t="s">
        <v>111</v>
      </c>
      <c r="M3" s="19" t="s">
        <v>225</v>
      </c>
      <c r="N3" s="19"/>
      <c r="O3" s="22">
        <v>0</v>
      </c>
      <c r="P3" s="19"/>
      <c r="Q3" s="19"/>
      <c r="R3" s="19" t="s">
        <v>112</v>
      </c>
      <c r="S3" s="19"/>
      <c r="T3" s="19" t="s">
        <v>113</v>
      </c>
      <c r="U3" s="22">
        <v>80832</v>
      </c>
      <c r="V3" s="22">
        <v>0</v>
      </c>
      <c r="W3" s="22">
        <v>0</v>
      </c>
      <c r="X3" s="22">
        <v>0</v>
      </c>
      <c r="Y3" s="22">
        <v>80832</v>
      </c>
      <c r="Z3" s="22">
        <v>0</v>
      </c>
      <c r="AA3" s="22">
        <v>80832</v>
      </c>
      <c r="AB3" s="22">
        <v>0</v>
      </c>
      <c r="AC3" s="19">
        <v>4800052875</v>
      </c>
      <c r="AD3" s="19" t="s">
        <v>214</v>
      </c>
      <c r="AE3" s="22">
        <v>0</v>
      </c>
      <c r="AF3" s="19"/>
      <c r="AG3" s="19"/>
      <c r="AH3" s="22">
        <v>0</v>
      </c>
      <c r="AI3" s="22">
        <v>0</v>
      </c>
      <c r="AJ3" s="19"/>
      <c r="AK3" s="20">
        <v>44356</v>
      </c>
      <c r="AL3" s="19"/>
      <c r="AM3" s="19">
        <v>2</v>
      </c>
      <c r="AN3" s="19"/>
      <c r="AO3" s="19"/>
      <c r="AP3" s="19">
        <v>1</v>
      </c>
      <c r="AQ3" s="19">
        <v>20210629</v>
      </c>
      <c r="AR3" s="19">
        <v>20210610</v>
      </c>
      <c r="AS3" s="22">
        <v>80832</v>
      </c>
      <c r="AT3" s="22">
        <v>0</v>
      </c>
      <c r="AU3" s="19"/>
      <c r="AV3" s="19"/>
    </row>
    <row r="4" spans="1:48" x14ac:dyDescent="0.25">
      <c r="A4" s="19">
        <v>800179870</v>
      </c>
      <c r="B4" s="19" t="s">
        <v>14</v>
      </c>
      <c r="C4" s="19"/>
      <c r="D4" s="19">
        <v>1020660</v>
      </c>
      <c r="E4" s="19" t="s">
        <v>114</v>
      </c>
      <c r="F4" s="19" t="s">
        <v>115</v>
      </c>
      <c r="G4" s="19"/>
      <c r="H4" s="19">
        <v>1020660</v>
      </c>
      <c r="I4" s="20">
        <v>44379</v>
      </c>
      <c r="J4" s="21">
        <v>80832</v>
      </c>
      <c r="K4" s="21">
        <v>80832</v>
      </c>
      <c r="L4" s="19" t="s">
        <v>111</v>
      </c>
      <c r="M4" s="19" t="s">
        <v>225</v>
      </c>
      <c r="N4" s="19"/>
      <c r="O4" s="22">
        <v>0</v>
      </c>
      <c r="P4" s="19"/>
      <c r="Q4" s="19"/>
      <c r="R4" s="19" t="s">
        <v>112</v>
      </c>
      <c r="S4" s="19"/>
      <c r="T4" s="19" t="s">
        <v>113</v>
      </c>
      <c r="U4" s="22">
        <v>80832</v>
      </c>
      <c r="V4" s="22">
        <v>0</v>
      </c>
      <c r="W4" s="22">
        <v>0</v>
      </c>
      <c r="X4" s="22">
        <v>0</v>
      </c>
      <c r="Y4" s="22">
        <v>80832</v>
      </c>
      <c r="Z4" s="22">
        <v>0</v>
      </c>
      <c r="AA4" s="22">
        <v>80832</v>
      </c>
      <c r="AB4" s="22">
        <v>0</v>
      </c>
      <c r="AC4" s="19">
        <v>4800052875</v>
      </c>
      <c r="AD4" s="19" t="s">
        <v>214</v>
      </c>
      <c r="AE4" s="22">
        <v>0</v>
      </c>
      <c r="AF4" s="19"/>
      <c r="AG4" s="19"/>
      <c r="AH4" s="22">
        <v>0</v>
      </c>
      <c r="AI4" s="22">
        <v>0</v>
      </c>
      <c r="AJ4" s="19"/>
      <c r="AK4" s="20">
        <v>44418</v>
      </c>
      <c r="AL4" s="19"/>
      <c r="AM4" s="19">
        <v>2</v>
      </c>
      <c r="AN4" s="19"/>
      <c r="AO4" s="19"/>
      <c r="AP4" s="19">
        <v>1</v>
      </c>
      <c r="AQ4" s="19">
        <v>20210829</v>
      </c>
      <c r="AR4" s="19">
        <v>20210826</v>
      </c>
      <c r="AS4" s="22">
        <v>80832</v>
      </c>
      <c r="AT4" s="22">
        <v>0</v>
      </c>
      <c r="AU4" s="19"/>
      <c r="AV4" s="19"/>
    </row>
    <row r="5" spans="1:48" x14ac:dyDescent="0.25">
      <c r="A5" s="19">
        <v>800179870</v>
      </c>
      <c r="B5" s="19" t="s">
        <v>14</v>
      </c>
      <c r="C5" s="19"/>
      <c r="D5" s="19">
        <v>1016498</v>
      </c>
      <c r="E5" s="19" t="s">
        <v>116</v>
      </c>
      <c r="F5" s="19" t="s">
        <v>117</v>
      </c>
      <c r="G5" s="19"/>
      <c r="H5" s="19"/>
      <c r="I5" s="20">
        <v>44341</v>
      </c>
      <c r="J5" s="21">
        <v>63485</v>
      </c>
      <c r="K5" s="21">
        <v>63485</v>
      </c>
      <c r="L5" s="19" t="s">
        <v>118</v>
      </c>
      <c r="M5" s="19" t="s">
        <v>226</v>
      </c>
      <c r="N5" s="19"/>
      <c r="O5" s="22">
        <v>0</v>
      </c>
      <c r="P5" s="19"/>
      <c r="Q5" s="19"/>
      <c r="R5" s="19"/>
      <c r="S5" s="19"/>
      <c r="T5" s="19" t="s">
        <v>119</v>
      </c>
      <c r="U5" s="22">
        <v>0</v>
      </c>
      <c r="V5" s="22">
        <v>0</v>
      </c>
      <c r="W5" s="22">
        <v>0</v>
      </c>
      <c r="X5" s="22">
        <v>0</v>
      </c>
      <c r="Y5" s="22">
        <v>0</v>
      </c>
      <c r="Z5" s="22">
        <v>0</v>
      </c>
      <c r="AA5" s="22">
        <v>0</v>
      </c>
      <c r="AB5" s="22">
        <v>0</v>
      </c>
      <c r="AC5" s="19"/>
      <c r="AD5" s="19"/>
      <c r="AE5" s="22">
        <v>0</v>
      </c>
      <c r="AF5" s="19"/>
      <c r="AG5" s="19"/>
      <c r="AH5" s="22">
        <v>0</v>
      </c>
      <c r="AI5" s="22">
        <v>0</v>
      </c>
      <c r="AJ5" s="19"/>
      <c r="AK5" s="20">
        <v>44356</v>
      </c>
      <c r="AL5" s="19"/>
      <c r="AM5" s="19"/>
      <c r="AN5" s="19"/>
      <c r="AO5" s="19"/>
      <c r="AP5" s="19"/>
      <c r="AQ5" s="19"/>
      <c r="AR5" s="19"/>
      <c r="AS5" s="22">
        <v>0</v>
      </c>
      <c r="AT5" s="22">
        <v>0</v>
      </c>
      <c r="AU5" s="19"/>
      <c r="AV5" s="19"/>
    </row>
    <row r="6" spans="1:48" x14ac:dyDescent="0.25">
      <c r="A6" s="19">
        <v>800179870</v>
      </c>
      <c r="B6" s="19" t="s">
        <v>14</v>
      </c>
      <c r="C6" s="19"/>
      <c r="D6" s="19">
        <v>1016879</v>
      </c>
      <c r="E6" s="19" t="s">
        <v>120</v>
      </c>
      <c r="F6" s="19" t="s">
        <v>121</v>
      </c>
      <c r="G6" s="19"/>
      <c r="H6" s="19"/>
      <c r="I6" s="20">
        <v>44334</v>
      </c>
      <c r="J6" s="21">
        <v>4762563</v>
      </c>
      <c r="K6" s="21">
        <v>4762563</v>
      </c>
      <c r="L6" s="19" t="s">
        <v>118</v>
      </c>
      <c r="M6" s="19" t="s">
        <v>226</v>
      </c>
      <c r="N6" s="19"/>
      <c r="O6" s="22">
        <v>0</v>
      </c>
      <c r="P6" s="19"/>
      <c r="Q6" s="19"/>
      <c r="R6" s="19"/>
      <c r="S6" s="19"/>
      <c r="T6" s="19" t="s">
        <v>119</v>
      </c>
      <c r="U6" s="22">
        <v>0</v>
      </c>
      <c r="V6" s="22">
        <v>0</v>
      </c>
      <c r="W6" s="22">
        <v>0</v>
      </c>
      <c r="X6" s="22">
        <v>0</v>
      </c>
      <c r="Y6" s="22">
        <v>0</v>
      </c>
      <c r="Z6" s="22">
        <v>0</v>
      </c>
      <c r="AA6" s="22">
        <v>0</v>
      </c>
      <c r="AB6" s="22">
        <v>0</v>
      </c>
      <c r="AC6" s="19"/>
      <c r="AD6" s="19"/>
      <c r="AE6" s="22">
        <v>0</v>
      </c>
      <c r="AF6" s="19"/>
      <c r="AG6" s="19"/>
      <c r="AH6" s="22">
        <v>0</v>
      </c>
      <c r="AI6" s="22">
        <v>0</v>
      </c>
      <c r="AJ6" s="19"/>
      <c r="AK6" s="20">
        <v>44356</v>
      </c>
      <c r="AL6" s="19"/>
      <c r="AM6" s="19"/>
      <c r="AN6" s="19"/>
      <c r="AO6" s="19"/>
      <c r="AP6" s="19"/>
      <c r="AQ6" s="19"/>
      <c r="AR6" s="19"/>
      <c r="AS6" s="22">
        <v>0</v>
      </c>
      <c r="AT6" s="22">
        <v>0</v>
      </c>
      <c r="AU6" s="19"/>
      <c r="AV6" s="19"/>
    </row>
    <row r="7" spans="1:48" x14ac:dyDescent="0.25">
      <c r="A7" s="19">
        <v>800179870</v>
      </c>
      <c r="B7" s="19" t="s">
        <v>14</v>
      </c>
      <c r="C7" s="19"/>
      <c r="D7" s="19">
        <v>1017015</v>
      </c>
      <c r="E7" s="19" t="s">
        <v>122</v>
      </c>
      <c r="F7" s="19" t="s">
        <v>123</v>
      </c>
      <c r="G7" s="19"/>
      <c r="H7" s="19"/>
      <c r="I7" s="20">
        <v>44344</v>
      </c>
      <c r="J7" s="21">
        <v>287900</v>
      </c>
      <c r="K7" s="21">
        <v>287900</v>
      </c>
      <c r="L7" s="19" t="s">
        <v>118</v>
      </c>
      <c r="M7" s="19" t="s">
        <v>226</v>
      </c>
      <c r="N7" s="19"/>
      <c r="O7" s="22">
        <v>0</v>
      </c>
      <c r="P7" s="19"/>
      <c r="Q7" s="19"/>
      <c r="R7" s="19"/>
      <c r="S7" s="19"/>
      <c r="T7" s="19" t="s">
        <v>119</v>
      </c>
      <c r="U7" s="22">
        <v>0</v>
      </c>
      <c r="V7" s="22">
        <v>0</v>
      </c>
      <c r="W7" s="22">
        <v>0</v>
      </c>
      <c r="X7" s="22">
        <v>0</v>
      </c>
      <c r="Y7" s="22">
        <v>0</v>
      </c>
      <c r="Z7" s="22">
        <v>0</v>
      </c>
      <c r="AA7" s="22">
        <v>0</v>
      </c>
      <c r="AB7" s="22">
        <v>0</v>
      </c>
      <c r="AC7" s="19"/>
      <c r="AD7" s="19"/>
      <c r="AE7" s="22">
        <v>0</v>
      </c>
      <c r="AF7" s="19"/>
      <c r="AG7" s="19"/>
      <c r="AH7" s="22">
        <v>0</v>
      </c>
      <c r="AI7" s="22">
        <v>0</v>
      </c>
      <c r="AJ7" s="19"/>
      <c r="AK7" s="20">
        <v>44356</v>
      </c>
      <c r="AL7" s="19"/>
      <c r="AM7" s="19"/>
      <c r="AN7" s="19"/>
      <c r="AO7" s="19"/>
      <c r="AP7" s="19"/>
      <c r="AQ7" s="19"/>
      <c r="AR7" s="19"/>
      <c r="AS7" s="22">
        <v>0</v>
      </c>
      <c r="AT7" s="22">
        <v>0</v>
      </c>
      <c r="AU7" s="19"/>
      <c r="AV7" s="19"/>
    </row>
    <row r="8" spans="1:48" x14ac:dyDescent="0.25">
      <c r="A8" s="19">
        <v>800179870</v>
      </c>
      <c r="B8" s="19" t="s">
        <v>14</v>
      </c>
      <c r="C8" s="19"/>
      <c r="D8" s="19">
        <v>1020363</v>
      </c>
      <c r="E8" s="19" t="s">
        <v>124</v>
      </c>
      <c r="F8" s="19" t="s">
        <v>125</v>
      </c>
      <c r="G8" s="19"/>
      <c r="H8" s="19"/>
      <c r="I8" s="20">
        <v>44369</v>
      </c>
      <c r="J8" s="21">
        <v>5183831</v>
      </c>
      <c r="K8" s="21">
        <v>5183831</v>
      </c>
      <c r="L8" s="19" t="s">
        <v>118</v>
      </c>
      <c r="M8" s="19" t="s">
        <v>226</v>
      </c>
      <c r="N8" s="19"/>
      <c r="O8" s="22">
        <v>0</v>
      </c>
      <c r="P8" s="19"/>
      <c r="Q8" s="19"/>
      <c r="R8" s="19"/>
      <c r="S8" s="19"/>
      <c r="T8" s="19" t="s">
        <v>119</v>
      </c>
      <c r="U8" s="22">
        <v>0</v>
      </c>
      <c r="V8" s="22">
        <v>0</v>
      </c>
      <c r="W8" s="22">
        <v>0</v>
      </c>
      <c r="X8" s="22">
        <v>0</v>
      </c>
      <c r="Y8" s="22">
        <v>0</v>
      </c>
      <c r="Z8" s="22">
        <v>0</v>
      </c>
      <c r="AA8" s="22">
        <v>0</v>
      </c>
      <c r="AB8" s="22">
        <v>0</v>
      </c>
      <c r="AC8" s="19"/>
      <c r="AD8" s="19"/>
      <c r="AE8" s="22">
        <v>0</v>
      </c>
      <c r="AF8" s="19"/>
      <c r="AG8" s="19"/>
      <c r="AH8" s="22">
        <v>0</v>
      </c>
      <c r="AI8" s="22">
        <v>0</v>
      </c>
      <c r="AJ8" s="19"/>
      <c r="AK8" s="20">
        <v>44396</v>
      </c>
      <c r="AL8" s="19"/>
      <c r="AM8" s="19"/>
      <c r="AN8" s="19"/>
      <c r="AO8" s="19"/>
      <c r="AP8" s="19"/>
      <c r="AQ8" s="19"/>
      <c r="AR8" s="19"/>
      <c r="AS8" s="22">
        <v>0</v>
      </c>
      <c r="AT8" s="22">
        <v>0</v>
      </c>
      <c r="AU8" s="19"/>
      <c r="AV8" s="19"/>
    </row>
    <row r="9" spans="1:48" x14ac:dyDescent="0.25">
      <c r="A9" s="19">
        <v>800179870</v>
      </c>
      <c r="B9" s="19" t="s">
        <v>14</v>
      </c>
      <c r="C9" s="19"/>
      <c r="D9" s="19">
        <v>1028798</v>
      </c>
      <c r="E9" s="19" t="s">
        <v>126</v>
      </c>
      <c r="F9" s="19" t="s">
        <v>127</v>
      </c>
      <c r="G9" s="19"/>
      <c r="H9" s="19"/>
      <c r="I9" s="20">
        <v>44444</v>
      </c>
      <c r="J9" s="21">
        <v>592205</v>
      </c>
      <c r="K9" s="21">
        <v>592205</v>
      </c>
      <c r="L9" s="19" t="s">
        <v>118</v>
      </c>
      <c r="M9" s="19" t="s">
        <v>226</v>
      </c>
      <c r="N9" s="19"/>
      <c r="O9" s="22">
        <v>0</v>
      </c>
      <c r="P9" s="19"/>
      <c r="Q9" s="19"/>
      <c r="R9" s="19"/>
      <c r="S9" s="19"/>
      <c r="T9" s="19" t="s">
        <v>119</v>
      </c>
      <c r="U9" s="22">
        <v>0</v>
      </c>
      <c r="V9" s="22">
        <v>0</v>
      </c>
      <c r="W9" s="22">
        <v>0</v>
      </c>
      <c r="X9" s="22">
        <v>0</v>
      </c>
      <c r="Y9" s="22">
        <v>0</v>
      </c>
      <c r="Z9" s="22">
        <v>0</v>
      </c>
      <c r="AA9" s="22">
        <v>0</v>
      </c>
      <c r="AB9" s="22">
        <v>0</v>
      </c>
      <c r="AC9" s="19"/>
      <c r="AD9" s="19"/>
      <c r="AE9" s="22">
        <v>0</v>
      </c>
      <c r="AF9" s="19"/>
      <c r="AG9" s="19"/>
      <c r="AH9" s="22">
        <v>0</v>
      </c>
      <c r="AI9" s="22">
        <v>0</v>
      </c>
      <c r="AJ9" s="19"/>
      <c r="AK9" s="20">
        <v>44481</v>
      </c>
      <c r="AL9" s="19"/>
      <c r="AM9" s="19"/>
      <c r="AN9" s="19"/>
      <c r="AO9" s="19"/>
      <c r="AP9" s="19"/>
      <c r="AQ9" s="19"/>
      <c r="AR9" s="19"/>
      <c r="AS9" s="22">
        <v>0</v>
      </c>
      <c r="AT9" s="22">
        <v>0</v>
      </c>
      <c r="AU9" s="19"/>
      <c r="AV9" s="19"/>
    </row>
    <row r="10" spans="1:48" x14ac:dyDescent="0.25">
      <c r="A10" s="19">
        <v>800179870</v>
      </c>
      <c r="B10" s="19" t="s">
        <v>14</v>
      </c>
      <c r="C10" s="19"/>
      <c r="D10" s="19">
        <v>1028905</v>
      </c>
      <c r="E10" s="19" t="s">
        <v>128</v>
      </c>
      <c r="F10" s="19" t="s">
        <v>129</v>
      </c>
      <c r="G10" s="19"/>
      <c r="H10" s="19"/>
      <c r="I10" s="20">
        <v>44445</v>
      </c>
      <c r="J10" s="21">
        <v>784000</v>
      </c>
      <c r="K10" s="21">
        <v>784000</v>
      </c>
      <c r="L10" s="19" t="s">
        <v>118</v>
      </c>
      <c r="M10" s="19" t="s">
        <v>226</v>
      </c>
      <c r="N10" s="19"/>
      <c r="O10" s="22">
        <v>0</v>
      </c>
      <c r="P10" s="19"/>
      <c r="Q10" s="19"/>
      <c r="R10" s="19"/>
      <c r="S10" s="19"/>
      <c r="T10" s="19" t="s">
        <v>119</v>
      </c>
      <c r="U10" s="22">
        <v>0</v>
      </c>
      <c r="V10" s="22">
        <v>0</v>
      </c>
      <c r="W10" s="22">
        <v>0</v>
      </c>
      <c r="X10" s="22">
        <v>0</v>
      </c>
      <c r="Y10" s="22">
        <v>0</v>
      </c>
      <c r="Z10" s="22">
        <v>0</v>
      </c>
      <c r="AA10" s="22">
        <v>0</v>
      </c>
      <c r="AB10" s="22">
        <v>0</v>
      </c>
      <c r="AC10" s="19"/>
      <c r="AD10" s="19"/>
      <c r="AE10" s="22">
        <v>0</v>
      </c>
      <c r="AF10" s="19"/>
      <c r="AG10" s="19"/>
      <c r="AH10" s="22">
        <v>0</v>
      </c>
      <c r="AI10" s="22">
        <v>0</v>
      </c>
      <c r="AJ10" s="19"/>
      <c r="AK10" s="20">
        <v>44481</v>
      </c>
      <c r="AL10" s="19"/>
      <c r="AM10" s="19"/>
      <c r="AN10" s="19"/>
      <c r="AO10" s="19"/>
      <c r="AP10" s="19"/>
      <c r="AQ10" s="19"/>
      <c r="AR10" s="19"/>
      <c r="AS10" s="22">
        <v>0</v>
      </c>
      <c r="AT10" s="22">
        <v>0</v>
      </c>
      <c r="AU10" s="19"/>
      <c r="AV10" s="19"/>
    </row>
    <row r="11" spans="1:48" x14ac:dyDescent="0.25">
      <c r="A11" s="19">
        <v>800179870</v>
      </c>
      <c r="B11" s="19" t="s">
        <v>14</v>
      </c>
      <c r="C11" s="19"/>
      <c r="D11" s="19">
        <v>1062385</v>
      </c>
      <c r="E11" s="19" t="s">
        <v>130</v>
      </c>
      <c r="F11" s="19" t="s">
        <v>131</v>
      </c>
      <c r="G11" s="19"/>
      <c r="H11" s="19"/>
      <c r="I11" s="20">
        <v>44697</v>
      </c>
      <c r="J11" s="21">
        <v>6684550</v>
      </c>
      <c r="K11" s="21">
        <v>6684550</v>
      </c>
      <c r="L11" s="19" t="s">
        <v>118</v>
      </c>
      <c r="M11" s="19" t="s">
        <v>226</v>
      </c>
      <c r="N11" s="19"/>
      <c r="O11" s="22">
        <v>0</v>
      </c>
      <c r="P11" s="19"/>
      <c r="Q11" s="19"/>
      <c r="R11" s="19"/>
      <c r="S11" s="19"/>
      <c r="T11" s="19" t="s">
        <v>119</v>
      </c>
      <c r="U11" s="22">
        <v>0</v>
      </c>
      <c r="V11" s="22">
        <v>0</v>
      </c>
      <c r="W11" s="22">
        <v>0</v>
      </c>
      <c r="X11" s="22">
        <v>0</v>
      </c>
      <c r="Y11" s="22">
        <v>0</v>
      </c>
      <c r="Z11" s="22">
        <v>0</v>
      </c>
      <c r="AA11" s="22">
        <v>0</v>
      </c>
      <c r="AB11" s="22">
        <v>0</v>
      </c>
      <c r="AC11" s="19"/>
      <c r="AD11" s="19"/>
      <c r="AE11" s="22">
        <v>0</v>
      </c>
      <c r="AF11" s="19"/>
      <c r="AG11" s="19"/>
      <c r="AH11" s="22">
        <v>0</v>
      </c>
      <c r="AI11" s="22">
        <v>0</v>
      </c>
      <c r="AJ11" s="19"/>
      <c r="AK11" s="20">
        <v>44729</v>
      </c>
      <c r="AL11" s="19"/>
      <c r="AM11" s="19"/>
      <c r="AN11" s="19"/>
      <c r="AO11" s="19"/>
      <c r="AP11" s="19"/>
      <c r="AQ11" s="19"/>
      <c r="AR11" s="19"/>
      <c r="AS11" s="22">
        <v>0</v>
      </c>
      <c r="AT11" s="22">
        <v>0</v>
      </c>
      <c r="AU11" s="19"/>
      <c r="AV11" s="19"/>
    </row>
    <row r="12" spans="1:48" x14ac:dyDescent="0.25">
      <c r="A12" s="19">
        <v>800179870</v>
      </c>
      <c r="B12" s="19" t="s">
        <v>14</v>
      </c>
      <c r="C12" s="19"/>
      <c r="D12" s="19">
        <v>1070179</v>
      </c>
      <c r="E12" s="19" t="s">
        <v>132</v>
      </c>
      <c r="F12" s="19" t="s">
        <v>133</v>
      </c>
      <c r="G12" s="19"/>
      <c r="H12" s="19">
        <v>1070179</v>
      </c>
      <c r="I12" s="20">
        <v>44749</v>
      </c>
      <c r="J12" s="21">
        <v>520000</v>
      </c>
      <c r="K12" s="21">
        <v>520000</v>
      </c>
      <c r="L12" s="19" t="s">
        <v>111</v>
      </c>
      <c r="M12" s="19" t="s">
        <v>227</v>
      </c>
      <c r="N12" s="19"/>
      <c r="O12" s="22">
        <v>0</v>
      </c>
      <c r="P12" s="19"/>
      <c r="Q12" s="19"/>
      <c r="R12" s="19"/>
      <c r="S12" s="19"/>
      <c r="T12" s="19" t="s">
        <v>113</v>
      </c>
      <c r="U12" s="22">
        <v>520000</v>
      </c>
      <c r="V12" s="22">
        <v>0</v>
      </c>
      <c r="W12" s="22">
        <v>0</v>
      </c>
      <c r="X12" s="22">
        <v>0</v>
      </c>
      <c r="Y12" s="22">
        <v>520000</v>
      </c>
      <c r="Z12" s="22">
        <v>0</v>
      </c>
      <c r="AA12" s="22">
        <v>0</v>
      </c>
      <c r="AB12" s="22">
        <v>0</v>
      </c>
      <c r="AC12" s="19"/>
      <c r="AD12" s="19"/>
      <c r="AE12" s="22">
        <v>0</v>
      </c>
      <c r="AF12" s="19"/>
      <c r="AG12" s="19"/>
      <c r="AH12" s="22">
        <v>0</v>
      </c>
      <c r="AI12" s="22">
        <v>0</v>
      </c>
      <c r="AJ12" s="19"/>
      <c r="AK12" s="20">
        <v>44791</v>
      </c>
      <c r="AL12" s="19"/>
      <c r="AM12" s="19">
        <v>2</v>
      </c>
      <c r="AN12" s="19"/>
      <c r="AO12" s="19"/>
      <c r="AP12" s="19">
        <v>1</v>
      </c>
      <c r="AQ12" s="19">
        <v>20220830</v>
      </c>
      <c r="AR12" s="19">
        <v>20220818</v>
      </c>
      <c r="AS12" s="22">
        <v>520000</v>
      </c>
      <c r="AT12" s="22">
        <v>0</v>
      </c>
      <c r="AU12" s="19"/>
      <c r="AV12" s="19"/>
    </row>
    <row r="13" spans="1:48" x14ac:dyDescent="0.25">
      <c r="A13" s="19">
        <v>800179870</v>
      </c>
      <c r="B13" s="19" t="s">
        <v>14</v>
      </c>
      <c r="C13" s="19"/>
      <c r="D13" s="19">
        <v>1070982</v>
      </c>
      <c r="E13" s="19" t="s">
        <v>134</v>
      </c>
      <c r="F13" s="19" t="s">
        <v>135</v>
      </c>
      <c r="G13" s="19"/>
      <c r="H13" s="19">
        <v>1070982</v>
      </c>
      <c r="I13" s="20">
        <v>44755</v>
      </c>
      <c r="J13" s="21">
        <v>565269</v>
      </c>
      <c r="K13" s="21">
        <v>565269</v>
      </c>
      <c r="L13" s="19" t="s">
        <v>111</v>
      </c>
      <c r="M13" s="19" t="s">
        <v>227</v>
      </c>
      <c r="N13" s="19"/>
      <c r="O13" s="22">
        <v>0</v>
      </c>
      <c r="P13" s="19"/>
      <c r="Q13" s="19"/>
      <c r="R13" s="19"/>
      <c r="S13" s="19"/>
      <c r="T13" s="19" t="s">
        <v>113</v>
      </c>
      <c r="U13" s="22">
        <v>565269</v>
      </c>
      <c r="V13" s="22">
        <v>0</v>
      </c>
      <c r="W13" s="22">
        <v>0</v>
      </c>
      <c r="X13" s="22">
        <v>0</v>
      </c>
      <c r="Y13" s="22">
        <v>565269</v>
      </c>
      <c r="Z13" s="22">
        <v>0</v>
      </c>
      <c r="AA13" s="22">
        <v>0</v>
      </c>
      <c r="AB13" s="22">
        <v>0</v>
      </c>
      <c r="AC13" s="19"/>
      <c r="AD13" s="19"/>
      <c r="AE13" s="22">
        <v>0</v>
      </c>
      <c r="AF13" s="19"/>
      <c r="AG13" s="19"/>
      <c r="AH13" s="22">
        <v>0</v>
      </c>
      <c r="AI13" s="22">
        <v>0</v>
      </c>
      <c r="AJ13" s="19"/>
      <c r="AK13" s="20">
        <v>44791</v>
      </c>
      <c r="AL13" s="19"/>
      <c r="AM13" s="19">
        <v>2</v>
      </c>
      <c r="AN13" s="19"/>
      <c r="AO13" s="19"/>
      <c r="AP13" s="19">
        <v>1</v>
      </c>
      <c r="AQ13" s="19">
        <v>20220830</v>
      </c>
      <c r="AR13" s="19">
        <v>20220818</v>
      </c>
      <c r="AS13" s="22">
        <v>565269</v>
      </c>
      <c r="AT13" s="22">
        <v>0</v>
      </c>
      <c r="AU13" s="19"/>
      <c r="AV13" s="19"/>
    </row>
    <row r="14" spans="1:48" x14ac:dyDescent="0.25">
      <c r="A14" s="19">
        <v>800179870</v>
      </c>
      <c r="B14" s="19" t="s">
        <v>14</v>
      </c>
      <c r="C14" s="19"/>
      <c r="D14" s="19">
        <v>1040568</v>
      </c>
      <c r="E14" s="19" t="s">
        <v>136</v>
      </c>
      <c r="F14" s="19" t="s">
        <v>137</v>
      </c>
      <c r="G14" s="19"/>
      <c r="H14" s="19">
        <v>1040568</v>
      </c>
      <c r="I14" s="20">
        <v>44530</v>
      </c>
      <c r="J14" s="21">
        <v>201369</v>
      </c>
      <c r="K14" s="21">
        <v>201369</v>
      </c>
      <c r="L14" s="19" t="s">
        <v>111</v>
      </c>
      <c r="M14" s="19" t="s">
        <v>225</v>
      </c>
      <c r="N14" s="19"/>
      <c r="O14" s="22">
        <v>0</v>
      </c>
      <c r="P14" s="19"/>
      <c r="Q14" s="19"/>
      <c r="R14" s="19"/>
      <c r="S14" s="19"/>
      <c r="T14" s="19" t="s">
        <v>113</v>
      </c>
      <c r="U14" s="22">
        <v>201369</v>
      </c>
      <c r="V14" s="22">
        <v>0</v>
      </c>
      <c r="W14" s="22">
        <v>0</v>
      </c>
      <c r="X14" s="22">
        <v>0</v>
      </c>
      <c r="Y14" s="22">
        <v>201369</v>
      </c>
      <c r="Z14" s="22">
        <v>0</v>
      </c>
      <c r="AA14" s="22">
        <v>201369</v>
      </c>
      <c r="AB14" s="22">
        <v>0</v>
      </c>
      <c r="AC14" s="19">
        <v>2201182856</v>
      </c>
      <c r="AD14" s="19" t="s">
        <v>215</v>
      </c>
      <c r="AE14" s="22">
        <v>0</v>
      </c>
      <c r="AF14" s="19"/>
      <c r="AG14" s="19"/>
      <c r="AH14" s="22">
        <v>0</v>
      </c>
      <c r="AI14" s="22">
        <v>0</v>
      </c>
      <c r="AJ14" s="19"/>
      <c r="AK14" s="20">
        <v>44545</v>
      </c>
      <c r="AL14" s="19"/>
      <c r="AM14" s="19">
        <v>2</v>
      </c>
      <c r="AN14" s="19"/>
      <c r="AO14" s="19"/>
      <c r="AP14" s="19">
        <v>1</v>
      </c>
      <c r="AQ14" s="19">
        <v>20211230</v>
      </c>
      <c r="AR14" s="19">
        <v>20211207</v>
      </c>
      <c r="AS14" s="22">
        <v>201369</v>
      </c>
      <c r="AT14" s="22">
        <v>0</v>
      </c>
      <c r="AU14" s="19"/>
      <c r="AV14" s="19"/>
    </row>
    <row r="15" spans="1:48" x14ac:dyDescent="0.25">
      <c r="A15" s="19">
        <v>800179870</v>
      </c>
      <c r="B15" s="19" t="s">
        <v>14</v>
      </c>
      <c r="C15" s="19"/>
      <c r="D15" s="19">
        <v>1043012</v>
      </c>
      <c r="E15" s="19" t="s">
        <v>138</v>
      </c>
      <c r="F15" s="19" t="s">
        <v>139</v>
      </c>
      <c r="G15" s="19"/>
      <c r="H15" s="19">
        <v>1043012</v>
      </c>
      <c r="I15" s="20">
        <v>44550</v>
      </c>
      <c r="J15" s="21">
        <v>368700</v>
      </c>
      <c r="K15" s="21">
        <v>368700</v>
      </c>
      <c r="L15" s="19" t="s">
        <v>111</v>
      </c>
      <c r="M15" s="19" t="s">
        <v>225</v>
      </c>
      <c r="N15" s="19"/>
      <c r="O15" s="22">
        <v>0</v>
      </c>
      <c r="P15" s="19"/>
      <c r="Q15" s="19"/>
      <c r="R15" s="19"/>
      <c r="S15" s="19"/>
      <c r="T15" s="19" t="s">
        <v>113</v>
      </c>
      <c r="U15" s="22">
        <v>368700</v>
      </c>
      <c r="V15" s="22">
        <v>0</v>
      </c>
      <c r="W15" s="22">
        <v>0</v>
      </c>
      <c r="X15" s="22">
        <v>0</v>
      </c>
      <c r="Y15" s="22">
        <v>368700</v>
      </c>
      <c r="Z15" s="22">
        <v>0</v>
      </c>
      <c r="AA15" s="22">
        <v>368700</v>
      </c>
      <c r="AB15" s="22">
        <v>0</v>
      </c>
      <c r="AC15" s="19">
        <v>2201182856</v>
      </c>
      <c r="AD15" s="19" t="s">
        <v>215</v>
      </c>
      <c r="AE15" s="22">
        <v>0</v>
      </c>
      <c r="AF15" s="19"/>
      <c r="AG15" s="19"/>
      <c r="AH15" s="22">
        <v>0</v>
      </c>
      <c r="AI15" s="22">
        <v>0</v>
      </c>
      <c r="AJ15" s="19"/>
      <c r="AK15" s="20">
        <v>44584</v>
      </c>
      <c r="AL15" s="19"/>
      <c r="AM15" s="19">
        <v>2</v>
      </c>
      <c r="AN15" s="19"/>
      <c r="AO15" s="19"/>
      <c r="AP15" s="19">
        <v>1</v>
      </c>
      <c r="AQ15" s="19">
        <v>20220130</v>
      </c>
      <c r="AR15" s="19">
        <v>20220107</v>
      </c>
      <c r="AS15" s="22">
        <v>368700</v>
      </c>
      <c r="AT15" s="22">
        <v>0</v>
      </c>
      <c r="AU15" s="19"/>
      <c r="AV15" s="19"/>
    </row>
    <row r="16" spans="1:48" x14ac:dyDescent="0.25">
      <c r="A16" s="19">
        <v>800179870</v>
      </c>
      <c r="B16" s="19" t="s">
        <v>14</v>
      </c>
      <c r="C16" s="19"/>
      <c r="D16" s="19">
        <v>1047019</v>
      </c>
      <c r="E16" s="19" t="s">
        <v>140</v>
      </c>
      <c r="F16" s="19" t="s">
        <v>141</v>
      </c>
      <c r="G16" s="19"/>
      <c r="H16" s="19">
        <v>1047019</v>
      </c>
      <c r="I16" s="20">
        <v>44575</v>
      </c>
      <c r="J16" s="21">
        <v>107925</v>
      </c>
      <c r="K16" s="21">
        <v>107925</v>
      </c>
      <c r="L16" s="19" t="s">
        <v>111</v>
      </c>
      <c r="M16" s="19" t="s">
        <v>225</v>
      </c>
      <c r="N16" s="19"/>
      <c r="O16" s="22">
        <v>0</v>
      </c>
      <c r="P16" s="19"/>
      <c r="Q16" s="19"/>
      <c r="R16" s="19"/>
      <c r="S16" s="19"/>
      <c r="T16" s="19" t="s">
        <v>113</v>
      </c>
      <c r="U16" s="22">
        <v>107925</v>
      </c>
      <c r="V16" s="22">
        <v>0</v>
      </c>
      <c r="W16" s="22">
        <v>0</v>
      </c>
      <c r="X16" s="22">
        <v>0</v>
      </c>
      <c r="Y16" s="22">
        <v>107925</v>
      </c>
      <c r="Z16" s="22">
        <v>0</v>
      </c>
      <c r="AA16" s="22">
        <v>107925</v>
      </c>
      <c r="AB16" s="22">
        <v>0</v>
      </c>
      <c r="AC16" s="19">
        <v>2201248146</v>
      </c>
      <c r="AD16" s="19" t="s">
        <v>216</v>
      </c>
      <c r="AE16" s="22">
        <v>0</v>
      </c>
      <c r="AF16" s="19"/>
      <c r="AG16" s="19"/>
      <c r="AH16" s="22">
        <v>0</v>
      </c>
      <c r="AI16" s="22">
        <v>0</v>
      </c>
      <c r="AJ16" s="19"/>
      <c r="AK16" s="20">
        <v>44615</v>
      </c>
      <c r="AL16" s="19"/>
      <c r="AM16" s="19">
        <v>2</v>
      </c>
      <c r="AN16" s="19"/>
      <c r="AO16" s="19"/>
      <c r="AP16" s="19">
        <v>1</v>
      </c>
      <c r="AQ16" s="19">
        <v>20220228</v>
      </c>
      <c r="AR16" s="19">
        <v>20220218</v>
      </c>
      <c r="AS16" s="22">
        <v>107925</v>
      </c>
      <c r="AT16" s="22">
        <v>0</v>
      </c>
      <c r="AU16" s="19"/>
      <c r="AV16" s="19"/>
    </row>
    <row r="17" spans="1:48" x14ac:dyDescent="0.25">
      <c r="A17" s="19">
        <v>800179870</v>
      </c>
      <c r="B17" s="19" t="s">
        <v>14</v>
      </c>
      <c r="C17" s="19"/>
      <c r="D17" s="19">
        <v>1051433</v>
      </c>
      <c r="E17" s="19" t="s">
        <v>142</v>
      </c>
      <c r="F17" s="19" t="s">
        <v>143</v>
      </c>
      <c r="G17" s="19"/>
      <c r="H17" s="19">
        <v>1051433</v>
      </c>
      <c r="I17" s="20">
        <v>44611</v>
      </c>
      <c r="J17" s="21">
        <v>171560</v>
      </c>
      <c r="K17" s="21">
        <v>171560</v>
      </c>
      <c r="L17" s="19" t="s">
        <v>111</v>
      </c>
      <c r="M17" s="19" t="s">
        <v>225</v>
      </c>
      <c r="N17" s="19"/>
      <c r="O17" s="22">
        <v>0</v>
      </c>
      <c r="P17" s="19"/>
      <c r="Q17" s="19"/>
      <c r="R17" s="19"/>
      <c r="S17" s="19"/>
      <c r="T17" s="19" t="s">
        <v>113</v>
      </c>
      <c r="U17" s="22">
        <v>171560</v>
      </c>
      <c r="V17" s="22">
        <v>0</v>
      </c>
      <c r="W17" s="22">
        <v>0</v>
      </c>
      <c r="X17" s="22">
        <v>0</v>
      </c>
      <c r="Y17" s="22">
        <v>171560</v>
      </c>
      <c r="Z17" s="22">
        <v>0</v>
      </c>
      <c r="AA17" s="22">
        <v>171560</v>
      </c>
      <c r="AB17" s="22">
        <v>0</v>
      </c>
      <c r="AC17" s="19">
        <v>2201248146</v>
      </c>
      <c r="AD17" s="19" t="s">
        <v>216</v>
      </c>
      <c r="AE17" s="22">
        <v>0</v>
      </c>
      <c r="AF17" s="19"/>
      <c r="AG17" s="19"/>
      <c r="AH17" s="22">
        <v>0</v>
      </c>
      <c r="AI17" s="22">
        <v>0</v>
      </c>
      <c r="AJ17" s="19"/>
      <c r="AK17" s="20">
        <v>44636</v>
      </c>
      <c r="AL17" s="19"/>
      <c r="AM17" s="19">
        <v>2</v>
      </c>
      <c r="AN17" s="19"/>
      <c r="AO17" s="19"/>
      <c r="AP17" s="19">
        <v>1</v>
      </c>
      <c r="AQ17" s="19">
        <v>20220330</v>
      </c>
      <c r="AR17" s="19">
        <v>20220308</v>
      </c>
      <c r="AS17" s="22">
        <v>171560</v>
      </c>
      <c r="AT17" s="22">
        <v>0</v>
      </c>
      <c r="AU17" s="19"/>
      <c r="AV17" s="19"/>
    </row>
    <row r="18" spans="1:48" x14ac:dyDescent="0.25">
      <c r="A18" s="19">
        <v>800179870</v>
      </c>
      <c r="B18" s="19" t="s">
        <v>14</v>
      </c>
      <c r="C18" s="19"/>
      <c r="D18" s="19">
        <v>1053310</v>
      </c>
      <c r="E18" s="19" t="s">
        <v>144</v>
      </c>
      <c r="F18" s="19" t="s">
        <v>145</v>
      </c>
      <c r="G18" s="19"/>
      <c r="H18" s="19">
        <v>1053310</v>
      </c>
      <c r="I18" s="20">
        <v>44624</v>
      </c>
      <c r="J18" s="21">
        <v>786561</v>
      </c>
      <c r="K18" s="21">
        <v>786561</v>
      </c>
      <c r="L18" s="19" t="s">
        <v>111</v>
      </c>
      <c r="M18" s="19" t="s">
        <v>225</v>
      </c>
      <c r="N18" s="19"/>
      <c r="O18" s="22">
        <v>0</v>
      </c>
      <c r="P18" s="19"/>
      <c r="Q18" s="19"/>
      <c r="R18" s="19"/>
      <c r="S18" s="19"/>
      <c r="T18" s="19" t="s">
        <v>113</v>
      </c>
      <c r="U18" s="22">
        <v>786561</v>
      </c>
      <c r="V18" s="22">
        <v>0</v>
      </c>
      <c r="W18" s="22">
        <v>0</v>
      </c>
      <c r="X18" s="22">
        <v>0</v>
      </c>
      <c r="Y18" s="22">
        <v>786561</v>
      </c>
      <c r="Z18" s="22">
        <v>0</v>
      </c>
      <c r="AA18" s="22">
        <v>786561</v>
      </c>
      <c r="AB18" s="22">
        <v>0</v>
      </c>
      <c r="AC18" s="19">
        <v>2201248146</v>
      </c>
      <c r="AD18" s="19" t="s">
        <v>216</v>
      </c>
      <c r="AE18" s="22">
        <v>0</v>
      </c>
      <c r="AF18" s="19"/>
      <c r="AG18" s="19"/>
      <c r="AH18" s="22">
        <v>0</v>
      </c>
      <c r="AI18" s="22">
        <v>0</v>
      </c>
      <c r="AJ18" s="19"/>
      <c r="AK18" s="20">
        <v>44659</v>
      </c>
      <c r="AL18" s="19"/>
      <c r="AM18" s="19">
        <v>2</v>
      </c>
      <c r="AN18" s="19"/>
      <c r="AO18" s="19"/>
      <c r="AP18" s="19">
        <v>1</v>
      </c>
      <c r="AQ18" s="19">
        <v>20220430</v>
      </c>
      <c r="AR18" s="19">
        <v>20220411</v>
      </c>
      <c r="AS18" s="22">
        <v>786561</v>
      </c>
      <c r="AT18" s="22">
        <v>0</v>
      </c>
      <c r="AU18" s="19"/>
      <c r="AV18" s="19"/>
    </row>
    <row r="19" spans="1:48" x14ac:dyDescent="0.25">
      <c r="A19" s="19">
        <v>800179870</v>
      </c>
      <c r="B19" s="19" t="s">
        <v>14</v>
      </c>
      <c r="C19" s="19"/>
      <c r="D19" s="19">
        <v>1053614</v>
      </c>
      <c r="E19" s="19" t="s">
        <v>146</v>
      </c>
      <c r="F19" s="19" t="s">
        <v>147</v>
      </c>
      <c r="G19" s="19"/>
      <c r="H19" s="19">
        <v>1053614</v>
      </c>
      <c r="I19" s="20">
        <v>44623</v>
      </c>
      <c r="J19" s="21">
        <v>412416</v>
      </c>
      <c r="K19" s="21">
        <v>412416</v>
      </c>
      <c r="L19" s="19" t="s">
        <v>111</v>
      </c>
      <c r="M19" s="19" t="s">
        <v>225</v>
      </c>
      <c r="N19" s="19"/>
      <c r="O19" s="22">
        <v>0</v>
      </c>
      <c r="P19" s="19"/>
      <c r="Q19" s="19"/>
      <c r="R19" s="19"/>
      <c r="S19" s="19"/>
      <c r="T19" s="19" t="s">
        <v>113</v>
      </c>
      <c r="U19" s="22">
        <v>412416</v>
      </c>
      <c r="V19" s="22">
        <v>0</v>
      </c>
      <c r="W19" s="22">
        <v>0</v>
      </c>
      <c r="X19" s="22">
        <v>0</v>
      </c>
      <c r="Y19" s="22">
        <v>412416</v>
      </c>
      <c r="Z19" s="22">
        <v>0</v>
      </c>
      <c r="AA19" s="22">
        <v>412416</v>
      </c>
      <c r="AB19" s="22">
        <v>0</v>
      </c>
      <c r="AC19" s="19">
        <v>2201248146</v>
      </c>
      <c r="AD19" s="19" t="s">
        <v>216</v>
      </c>
      <c r="AE19" s="22">
        <v>0</v>
      </c>
      <c r="AF19" s="19"/>
      <c r="AG19" s="19"/>
      <c r="AH19" s="22">
        <v>0</v>
      </c>
      <c r="AI19" s="22">
        <v>0</v>
      </c>
      <c r="AJ19" s="19"/>
      <c r="AK19" s="20">
        <v>44659</v>
      </c>
      <c r="AL19" s="19"/>
      <c r="AM19" s="19">
        <v>2</v>
      </c>
      <c r="AN19" s="19"/>
      <c r="AO19" s="19"/>
      <c r="AP19" s="19">
        <v>1</v>
      </c>
      <c r="AQ19" s="19">
        <v>20220430</v>
      </c>
      <c r="AR19" s="19">
        <v>20220411</v>
      </c>
      <c r="AS19" s="22">
        <v>412416</v>
      </c>
      <c r="AT19" s="22">
        <v>0</v>
      </c>
      <c r="AU19" s="19"/>
      <c r="AV19" s="19"/>
    </row>
    <row r="20" spans="1:48" x14ac:dyDescent="0.25">
      <c r="A20" s="19">
        <v>800179870</v>
      </c>
      <c r="B20" s="19" t="s">
        <v>14</v>
      </c>
      <c r="C20" s="19"/>
      <c r="D20" s="19">
        <v>1054308</v>
      </c>
      <c r="E20" s="19" t="s">
        <v>148</v>
      </c>
      <c r="F20" s="19" t="s">
        <v>149</v>
      </c>
      <c r="G20" s="19"/>
      <c r="H20" s="19">
        <v>1054308</v>
      </c>
      <c r="I20" s="20">
        <v>44636</v>
      </c>
      <c r="J20" s="21">
        <v>962020</v>
      </c>
      <c r="K20" s="21">
        <v>962020</v>
      </c>
      <c r="L20" s="19" t="s">
        <v>111</v>
      </c>
      <c r="M20" s="19" t="s">
        <v>225</v>
      </c>
      <c r="N20" s="19"/>
      <c r="O20" s="22">
        <v>0</v>
      </c>
      <c r="P20" s="19"/>
      <c r="Q20" s="19"/>
      <c r="R20" s="19"/>
      <c r="S20" s="19"/>
      <c r="T20" s="19" t="s">
        <v>113</v>
      </c>
      <c r="U20" s="22">
        <v>962020</v>
      </c>
      <c r="V20" s="22">
        <v>0</v>
      </c>
      <c r="W20" s="22">
        <v>0</v>
      </c>
      <c r="X20" s="22">
        <v>0</v>
      </c>
      <c r="Y20" s="22">
        <v>962020</v>
      </c>
      <c r="Z20" s="22">
        <v>0</v>
      </c>
      <c r="AA20" s="22">
        <v>962020</v>
      </c>
      <c r="AB20" s="22">
        <v>0</v>
      </c>
      <c r="AC20" s="19">
        <v>2201248146</v>
      </c>
      <c r="AD20" s="19" t="s">
        <v>216</v>
      </c>
      <c r="AE20" s="22">
        <v>0</v>
      </c>
      <c r="AF20" s="19"/>
      <c r="AG20" s="19"/>
      <c r="AH20" s="22">
        <v>0</v>
      </c>
      <c r="AI20" s="22">
        <v>0</v>
      </c>
      <c r="AJ20" s="19"/>
      <c r="AK20" s="20">
        <v>44659</v>
      </c>
      <c r="AL20" s="19"/>
      <c r="AM20" s="19">
        <v>2</v>
      </c>
      <c r="AN20" s="19"/>
      <c r="AO20" s="19"/>
      <c r="AP20" s="19">
        <v>1</v>
      </c>
      <c r="AQ20" s="19">
        <v>20220430</v>
      </c>
      <c r="AR20" s="19">
        <v>20220411</v>
      </c>
      <c r="AS20" s="22">
        <v>962020</v>
      </c>
      <c r="AT20" s="22">
        <v>0</v>
      </c>
      <c r="AU20" s="19"/>
      <c r="AV20" s="19"/>
    </row>
    <row r="21" spans="1:48" x14ac:dyDescent="0.25">
      <c r="A21" s="19">
        <v>800179870</v>
      </c>
      <c r="B21" s="19" t="s">
        <v>14</v>
      </c>
      <c r="C21" s="19"/>
      <c r="D21" s="19">
        <v>1054616</v>
      </c>
      <c r="E21" s="19" t="s">
        <v>150</v>
      </c>
      <c r="F21" s="19" t="s">
        <v>151</v>
      </c>
      <c r="G21" s="19"/>
      <c r="H21" s="19">
        <v>1054616</v>
      </c>
      <c r="I21" s="20">
        <v>44639</v>
      </c>
      <c r="J21" s="21">
        <v>815000</v>
      </c>
      <c r="K21" s="21">
        <v>815000</v>
      </c>
      <c r="L21" s="19" t="s">
        <v>111</v>
      </c>
      <c r="M21" s="19" t="s">
        <v>225</v>
      </c>
      <c r="N21" s="19"/>
      <c r="O21" s="22">
        <v>0</v>
      </c>
      <c r="P21" s="19"/>
      <c r="Q21" s="19"/>
      <c r="R21" s="19"/>
      <c r="S21" s="19"/>
      <c r="T21" s="19" t="s">
        <v>113</v>
      </c>
      <c r="U21" s="22">
        <v>815000</v>
      </c>
      <c r="V21" s="22">
        <v>0</v>
      </c>
      <c r="W21" s="22">
        <v>0</v>
      </c>
      <c r="X21" s="22">
        <v>0</v>
      </c>
      <c r="Y21" s="22">
        <v>815000</v>
      </c>
      <c r="Z21" s="22">
        <v>0</v>
      </c>
      <c r="AA21" s="22">
        <v>815000</v>
      </c>
      <c r="AB21" s="22">
        <v>0</v>
      </c>
      <c r="AC21" s="19">
        <v>2201248146</v>
      </c>
      <c r="AD21" s="19" t="s">
        <v>216</v>
      </c>
      <c r="AE21" s="22">
        <v>0</v>
      </c>
      <c r="AF21" s="19"/>
      <c r="AG21" s="19"/>
      <c r="AH21" s="22">
        <v>0</v>
      </c>
      <c r="AI21" s="22">
        <v>0</v>
      </c>
      <c r="AJ21" s="19"/>
      <c r="AK21" s="20">
        <v>44659</v>
      </c>
      <c r="AL21" s="19"/>
      <c r="AM21" s="19">
        <v>2</v>
      </c>
      <c r="AN21" s="19"/>
      <c r="AO21" s="19"/>
      <c r="AP21" s="19">
        <v>1</v>
      </c>
      <c r="AQ21" s="19">
        <v>20220430</v>
      </c>
      <c r="AR21" s="19">
        <v>20220411</v>
      </c>
      <c r="AS21" s="22">
        <v>815000</v>
      </c>
      <c r="AT21" s="22">
        <v>0</v>
      </c>
      <c r="AU21" s="19"/>
      <c r="AV21" s="19"/>
    </row>
    <row r="22" spans="1:48" x14ac:dyDescent="0.25">
      <c r="A22" s="19">
        <v>800179870</v>
      </c>
      <c r="B22" s="19" t="s">
        <v>14</v>
      </c>
      <c r="C22" s="19"/>
      <c r="D22" s="19">
        <v>1054730</v>
      </c>
      <c r="E22" s="19" t="s">
        <v>152</v>
      </c>
      <c r="F22" s="19" t="s">
        <v>153</v>
      </c>
      <c r="G22" s="19"/>
      <c r="H22" s="19">
        <v>1054730</v>
      </c>
      <c r="I22" s="20">
        <v>44641</v>
      </c>
      <c r="J22" s="21">
        <v>260250</v>
      </c>
      <c r="K22" s="21">
        <v>260250</v>
      </c>
      <c r="L22" s="19" t="s">
        <v>111</v>
      </c>
      <c r="M22" s="19" t="s">
        <v>225</v>
      </c>
      <c r="N22" s="19"/>
      <c r="O22" s="22">
        <v>0</v>
      </c>
      <c r="P22" s="19"/>
      <c r="Q22" s="19"/>
      <c r="R22" s="19"/>
      <c r="S22" s="19"/>
      <c r="T22" s="19" t="s">
        <v>113</v>
      </c>
      <c r="U22" s="22">
        <v>260250</v>
      </c>
      <c r="V22" s="22">
        <v>0</v>
      </c>
      <c r="W22" s="22">
        <v>0</v>
      </c>
      <c r="X22" s="22">
        <v>0</v>
      </c>
      <c r="Y22" s="22">
        <v>260250</v>
      </c>
      <c r="Z22" s="22">
        <v>0</v>
      </c>
      <c r="AA22" s="22">
        <v>260250</v>
      </c>
      <c r="AB22" s="22">
        <v>0</v>
      </c>
      <c r="AC22" s="19">
        <v>2201248146</v>
      </c>
      <c r="AD22" s="19" t="s">
        <v>216</v>
      </c>
      <c r="AE22" s="22">
        <v>0</v>
      </c>
      <c r="AF22" s="19"/>
      <c r="AG22" s="19"/>
      <c r="AH22" s="22">
        <v>0</v>
      </c>
      <c r="AI22" s="22">
        <v>0</v>
      </c>
      <c r="AJ22" s="19"/>
      <c r="AK22" s="20">
        <v>44659</v>
      </c>
      <c r="AL22" s="19"/>
      <c r="AM22" s="19">
        <v>2</v>
      </c>
      <c r="AN22" s="19"/>
      <c r="AO22" s="19"/>
      <c r="AP22" s="19">
        <v>1</v>
      </c>
      <c r="AQ22" s="19">
        <v>20220430</v>
      </c>
      <c r="AR22" s="19">
        <v>20220411</v>
      </c>
      <c r="AS22" s="22">
        <v>260250</v>
      </c>
      <c r="AT22" s="22">
        <v>0</v>
      </c>
      <c r="AU22" s="19"/>
      <c r="AV22" s="19"/>
    </row>
    <row r="23" spans="1:48" x14ac:dyDescent="0.25">
      <c r="A23" s="19">
        <v>800179870</v>
      </c>
      <c r="B23" s="19" t="s">
        <v>14</v>
      </c>
      <c r="C23" s="19"/>
      <c r="D23" s="19">
        <v>1054908</v>
      </c>
      <c r="E23" s="19" t="s">
        <v>154</v>
      </c>
      <c r="F23" s="19" t="s">
        <v>155</v>
      </c>
      <c r="G23" s="19"/>
      <c r="H23" s="19">
        <v>1054908</v>
      </c>
      <c r="I23" s="20">
        <v>44642</v>
      </c>
      <c r="J23" s="21">
        <v>306210</v>
      </c>
      <c r="K23" s="21">
        <v>306210</v>
      </c>
      <c r="L23" s="19" t="s">
        <v>111</v>
      </c>
      <c r="M23" s="19" t="s">
        <v>225</v>
      </c>
      <c r="N23" s="19"/>
      <c r="O23" s="22">
        <v>0</v>
      </c>
      <c r="P23" s="19"/>
      <c r="Q23" s="19"/>
      <c r="R23" s="19"/>
      <c r="S23" s="19"/>
      <c r="T23" s="19" t="s">
        <v>113</v>
      </c>
      <c r="U23" s="22">
        <v>306210</v>
      </c>
      <c r="V23" s="22">
        <v>0</v>
      </c>
      <c r="W23" s="22">
        <v>0</v>
      </c>
      <c r="X23" s="22">
        <v>0</v>
      </c>
      <c r="Y23" s="22">
        <v>306210</v>
      </c>
      <c r="Z23" s="22">
        <v>0</v>
      </c>
      <c r="AA23" s="22">
        <v>306210</v>
      </c>
      <c r="AB23" s="22">
        <v>0</v>
      </c>
      <c r="AC23" s="19">
        <v>4800057141</v>
      </c>
      <c r="AD23" s="19" t="s">
        <v>217</v>
      </c>
      <c r="AE23" s="22">
        <v>0</v>
      </c>
      <c r="AF23" s="19"/>
      <c r="AG23" s="19"/>
      <c r="AH23" s="22">
        <v>0</v>
      </c>
      <c r="AI23" s="22">
        <v>0</v>
      </c>
      <c r="AJ23" s="19"/>
      <c r="AK23" s="20">
        <v>44659</v>
      </c>
      <c r="AL23" s="19"/>
      <c r="AM23" s="19">
        <v>2</v>
      </c>
      <c r="AN23" s="19"/>
      <c r="AO23" s="19"/>
      <c r="AP23" s="19">
        <v>1</v>
      </c>
      <c r="AQ23" s="19">
        <v>20220430</v>
      </c>
      <c r="AR23" s="19">
        <v>20220411</v>
      </c>
      <c r="AS23" s="22">
        <v>306210</v>
      </c>
      <c r="AT23" s="22">
        <v>0</v>
      </c>
      <c r="AU23" s="19"/>
      <c r="AV23" s="19"/>
    </row>
    <row r="24" spans="1:48" x14ac:dyDescent="0.25">
      <c r="A24" s="19">
        <v>800179870</v>
      </c>
      <c r="B24" s="19" t="s">
        <v>14</v>
      </c>
      <c r="C24" s="19"/>
      <c r="D24" s="19">
        <v>1056003</v>
      </c>
      <c r="E24" s="19" t="s">
        <v>156</v>
      </c>
      <c r="F24" s="19" t="s">
        <v>157</v>
      </c>
      <c r="G24" s="19"/>
      <c r="H24" s="19">
        <v>1056003</v>
      </c>
      <c r="I24" s="20">
        <v>44651</v>
      </c>
      <c r="J24" s="21">
        <v>714780</v>
      </c>
      <c r="K24" s="21">
        <v>714780</v>
      </c>
      <c r="L24" s="19" t="s">
        <v>111</v>
      </c>
      <c r="M24" s="19" t="s">
        <v>225</v>
      </c>
      <c r="N24" s="19"/>
      <c r="O24" s="22">
        <v>0</v>
      </c>
      <c r="P24" s="19"/>
      <c r="Q24" s="19"/>
      <c r="R24" s="19"/>
      <c r="S24" s="19"/>
      <c r="T24" s="19" t="s">
        <v>113</v>
      </c>
      <c r="U24" s="22">
        <v>714780</v>
      </c>
      <c r="V24" s="22">
        <v>0</v>
      </c>
      <c r="W24" s="22">
        <v>0</v>
      </c>
      <c r="X24" s="22">
        <v>0</v>
      </c>
      <c r="Y24" s="22">
        <v>714780</v>
      </c>
      <c r="Z24" s="22">
        <v>0</v>
      </c>
      <c r="AA24" s="22">
        <v>714780</v>
      </c>
      <c r="AB24" s="22">
        <v>0</v>
      </c>
      <c r="AC24" s="19">
        <v>2201248146</v>
      </c>
      <c r="AD24" s="19" t="s">
        <v>216</v>
      </c>
      <c r="AE24" s="22">
        <v>0</v>
      </c>
      <c r="AF24" s="19"/>
      <c r="AG24" s="19"/>
      <c r="AH24" s="22">
        <v>0</v>
      </c>
      <c r="AI24" s="22">
        <v>0</v>
      </c>
      <c r="AJ24" s="19"/>
      <c r="AK24" s="20">
        <v>44659</v>
      </c>
      <c r="AL24" s="19"/>
      <c r="AM24" s="19">
        <v>2</v>
      </c>
      <c r="AN24" s="19"/>
      <c r="AO24" s="19"/>
      <c r="AP24" s="19">
        <v>1</v>
      </c>
      <c r="AQ24" s="19">
        <v>20220430</v>
      </c>
      <c r="AR24" s="19">
        <v>20220411</v>
      </c>
      <c r="AS24" s="22">
        <v>714780</v>
      </c>
      <c r="AT24" s="22">
        <v>0</v>
      </c>
      <c r="AU24" s="19"/>
      <c r="AV24" s="19"/>
    </row>
    <row r="25" spans="1:48" x14ac:dyDescent="0.25">
      <c r="A25" s="19">
        <v>800179870</v>
      </c>
      <c r="B25" s="19" t="s">
        <v>14</v>
      </c>
      <c r="C25" s="19"/>
      <c r="D25" s="19">
        <v>1067815</v>
      </c>
      <c r="E25" s="19" t="s">
        <v>158</v>
      </c>
      <c r="F25" s="19" t="s">
        <v>159</v>
      </c>
      <c r="G25" s="19"/>
      <c r="H25" s="19">
        <v>1067815</v>
      </c>
      <c r="I25" s="20">
        <v>44732</v>
      </c>
      <c r="J25" s="21">
        <v>899170</v>
      </c>
      <c r="K25" s="21">
        <v>899170</v>
      </c>
      <c r="L25" s="19" t="s">
        <v>111</v>
      </c>
      <c r="M25" s="19" t="s">
        <v>225</v>
      </c>
      <c r="N25" s="19"/>
      <c r="O25" s="22">
        <v>0</v>
      </c>
      <c r="P25" s="19"/>
      <c r="Q25" s="19"/>
      <c r="R25" s="19"/>
      <c r="S25" s="19"/>
      <c r="T25" s="19" t="s">
        <v>113</v>
      </c>
      <c r="U25" s="22">
        <v>899170</v>
      </c>
      <c r="V25" s="22">
        <v>0</v>
      </c>
      <c r="W25" s="22">
        <v>0</v>
      </c>
      <c r="X25" s="22">
        <v>0</v>
      </c>
      <c r="Y25" s="22">
        <v>899170</v>
      </c>
      <c r="Z25" s="22">
        <v>0</v>
      </c>
      <c r="AA25" s="22">
        <v>899170</v>
      </c>
      <c r="AB25" s="22">
        <v>0</v>
      </c>
      <c r="AC25" s="19">
        <v>4800057141</v>
      </c>
      <c r="AD25" s="19" t="s">
        <v>217</v>
      </c>
      <c r="AE25" s="22">
        <v>0</v>
      </c>
      <c r="AF25" s="19"/>
      <c r="AG25" s="19"/>
      <c r="AH25" s="22">
        <v>0</v>
      </c>
      <c r="AI25" s="22">
        <v>0</v>
      </c>
      <c r="AJ25" s="19"/>
      <c r="AK25" s="20">
        <v>44760</v>
      </c>
      <c r="AL25" s="19"/>
      <c r="AM25" s="19">
        <v>2</v>
      </c>
      <c r="AN25" s="19"/>
      <c r="AO25" s="19"/>
      <c r="AP25" s="19">
        <v>1</v>
      </c>
      <c r="AQ25" s="19">
        <v>20220730</v>
      </c>
      <c r="AR25" s="19">
        <v>20220722</v>
      </c>
      <c r="AS25" s="22">
        <v>899170</v>
      </c>
      <c r="AT25" s="22">
        <v>0</v>
      </c>
      <c r="AU25" s="19"/>
      <c r="AV25" s="19"/>
    </row>
    <row r="26" spans="1:48" x14ac:dyDescent="0.25">
      <c r="A26" s="19">
        <v>800179870</v>
      </c>
      <c r="B26" s="19" t="s">
        <v>14</v>
      </c>
      <c r="C26" s="19"/>
      <c r="D26" s="19">
        <v>1067993</v>
      </c>
      <c r="E26" s="19" t="s">
        <v>160</v>
      </c>
      <c r="F26" s="19" t="s">
        <v>161</v>
      </c>
      <c r="G26" s="19"/>
      <c r="H26" s="19">
        <v>1067993</v>
      </c>
      <c r="I26" s="20">
        <v>44733</v>
      </c>
      <c r="J26" s="21">
        <v>1002250</v>
      </c>
      <c r="K26" s="21">
        <v>1002250</v>
      </c>
      <c r="L26" s="19" t="s">
        <v>111</v>
      </c>
      <c r="M26" s="19" t="s">
        <v>225</v>
      </c>
      <c r="N26" s="19"/>
      <c r="O26" s="22">
        <v>0</v>
      </c>
      <c r="P26" s="19"/>
      <c r="Q26" s="19"/>
      <c r="R26" s="19"/>
      <c r="S26" s="19"/>
      <c r="T26" s="19" t="s">
        <v>113</v>
      </c>
      <c r="U26" s="22">
        <v>1002250</v>
      </c>
      <c r="V26" s="22">
        <v>0</v>
      </c>
      <c r="W26" s="22">
        <v>0</v>
      </c>
      <c r="X26" s="22">
        <v>0</v>
      </c>
      <c r="Y26" s="22">
        <v>1002250</v>
      </c>
      <c r="Z26" s="22">
        <v>0</v>
      </c>
      <c r="AA26" s="22">
        <v>1002250</v>
      </c>
      <c r="AB26" s="22">
        <v>0</v>
      </c>
      <c r="AC26" s="19">
        <v>4800057141</v>
      </c>
      <c r="AD26" s="19" t="s">
        <v>217</v>
      </c>
      <c r="AE26" s="22">
        <v>0</v>
      </c>
      <c r="AF26" s="19"/>
      <c r="AG26" s="19"/>
      <c r="AH26" s="22">
        <v>0</v>
      </c>
      <c r="AI26" s="22">
        <v>0</v>
      </c>
      <c r="AJ26" s="19"/>
      <c r="AK26" s="20">
        <v>44760</v>
      </c>
      <c r="AL26" s="19"/>
      <c r="AM26" s="19">
        <v>2</v>
      </c>
      <c r="AN26" s="19"/>
      <c r="AO26" s="19"/>
      <c r="AP26" s="19">
        <v>1</v>
      </c>
      <c r="AQ26" s="19">
        <v>20220730</v>
      </c>
      <c r="AR26" s="19">
        <v>20220722</v>
      </c>
      <c r="AS26" s="22">
        <v>1002250</v>
      </c>
      <c r="AT26" s="22">
        <v>0</v>
      </c>
      <c r="AU26" s="19"/>
      <c r="AV26" s="19"/>
    </row>
    <row r="27" spans="1:48" x14ac:dyDescent="0.25">
      <c r="A27" s="19">
        <v>800179870</v>
      </c>
      <c r="B27" s="19" t="s">
        <v>14</v>
      </c>
      <c r="C27" s="19"/>
      <c r="D27" s="19">
        <v>1068529</v>
      </c>
      <c r="E27" s="19" t="s">
        <v>162</v>
      </c>
      <c r="F27" s="19" t="s">
        <v>163</v>
      </c>
      <c r="G27" s="19"/>
      <c r="H27" s="19">
        <v>1068529</v>
      </c>
      <c r="I27" s="20">
        <v>44736</v>
      </c>
      <c r="J27" s="21">
        <v>65700</v>
      </c>
      <c r="K27" s="21">
        <v>65700</v>
      </c>
      <c r="L27" s="19" t="s">
        <v>111</v>
      </c>
      <c r="M27" s="19" t="s">
        <v>225</v>
      </c>
      <c r="N27" s="19"/>
      <c r="O27" s="22">
        <v>0</v>
      </c>
      <c r="P27" s="19"/>
      <c r="Q27" s="19"/>
      <c r="R27" s="19"/>
      <c r="S27" s="19"/>
      <c r="T27" s="19" t="s">
        <v>113</v>
      </c>
      <c r="U27" s="22">
        <v>65700</v>
      </c>
      <c r="V27" s="22">
        <v>0</v>
      </c>
      <c r="W27" s="22">
        <v>0</v>
      </c>
      <c r="X27" s="22">
        <v>0</v>
      </c>
      <c r="Y27" s="22">
        <v>65700</v>
      </c>
      <c r="Z27" s="22">
        <v>0</v>
      </c>
      <c r="AA27" s="22">
        <v>65700</v>
      </c>
      <c r="AB27" s="22">
        <v>0</v>
      </c>
      <c r="AC27" s="19">
        <v>4800057141</v>
      </c>
      <c r="AD27" s="19" t="s">
        <v>217</v>
      </c>
      <c r="AE27" s="22">
        <v>0</v>
      </c>
      <c r="AF27" s="19"/>
      <c r="AG27" s="19"/>
      <c r="AH27" s="22">
        <v>0</v>
      </c>
      <c r="AI27" s="22">
        <v>0</v>
      </c>
      <c r="AJ27" s="19"/>
      <c r="AK27" s="20">
        <v>44760</v>
      </c>
      <c r="AL27" s="19"/>
      <c r="AM27" s="19">
        <v>2</v>
      </c>
      <c r="AN27" s="19"/>
      <c r="AO27" s="19"/>
      <c r="AP27" s="19">
        <v>1</v>
      </c>
      <c r="AQ27" s="19">
        <v>20220730</v>
      </c>
      <c r="AR27" s="19">
        <v>20220722</v>
      </c>
      <c r="AS27" s="22">
        <v>65700</v>
      </c>
      <c r="AT27" s="22">
        <v>0</v>
      </c>
      <c r="AU27" s="19"/>
      <c r="AV27" s="19"/>
    </row>
    <row r="28" spans="1:48" x14ac:dyDescent="0.25">
      <c r="A28" s="19">
        <v>800179870</v>
      </c>
      <c r="B28" s="19" t="s">
        <v>14</v>
      </c>
      <c r="C28" s="19"/>
      <c r="D28" s="19">
        <v>1068573</v>
      </c>
      <c r="E28" s="19" t="s">
        <v>164</v>
      </c>
      <c r="F28" s="19" t="s">
        <v>165</v>
      </c>
      <c r="G28" s="19"/>
      <c r="H28" s="19">
        <v>1068573</v>
      </c>
      <c r="I28" s="20">
        <v>44736</v>
      </c>
      <c r="J28" s="21">
        <v>72600</v>
      </c>
      <c r="K28" s="21">
        <v>72600</v>
      </c>
      <c r="L28" s="19" t="s">
        <v>111</v>
      </c>
      <c r="M28" s="19" t="s">
        <v>225</v>
      </c>
      <c r="N28" s="19"/>
      <c r="O28" s="22">
        <v>0</v>
      </c>
      <c r="P28" s="19"/>
      <c r="Q28" s="19"/>
      <c r="R28" s="19"/>
      <c r="S28" s="19"/>
      <c r="T28" s="19" t="s">
        <v>113</v>
      </c>
      <c r="U28" s="22">
        <v>72600</v>
      </c>
      <c r="V28" s="22">
        <v>0</v>
      </c>
      <c r="W28" s="22">
        <v>0</v>
      </c>
      <c r="X28" s="22">
        <v>0</v>
      </c>
      <c r="Y28" s="22">
        <v>72600</v>
      </c>
      <c r="Z28" s="22">
        <v>0</v>
      </c>
      <c r="AA28" s="22">
        <v>72600</v>
      </c>
      <c r="AB28" s="22">
        <v>0</v>
      </c>
      <c r="AC28" s="19">
        <v>2201288486</v>
      </c>
      <c r="AD28" s="19" t="s">
        <v>218</v>
      </c>
      <c r="AE28" s="22">
        <v>0</v>
      </c>
      <c r="AF28" s="19"/>
      <c r="AG28" s="19"/>
      <c r="AH28" s="22">
        <v>0</v>
      </c>
      <c r="AI28" s="22">
        <v>0</v>
      </c>
      <c r="AJ28" s="19"/>
      <c r="AK28" s="20">
        <v>44760</v>
      </c>
      <c r="AL28" s="19"/>
      <c r="AM28" s="19">
        <v>2</v>
      </c>
      <c r="AN28" s="19"/>
      <c r="AO28" s="19"/>
      <c r="AP28" s="19">
        <v>1</v>
      </c>
      <c r="AQ28" s="19">
        <v>20220730</v>
      </c>
      <c r="AR28" s="19">
        <v>20220722</v>
      </c>
      <c r="AS28" s="22">
        <v>72600</v>
      </c>
      <c r="AT28" s="22">
        <v>0</v>
      </c>
      <c r="AU28" s="19"/>
      <c r="AV28" s="19"/>
    </row>
    <row r="29" spans="1:48" x14ac:dyDescent="0.25">
      <c r="A29" s="19">
        <v>800179870</v>
      </c>
      <c r="B29" s="19" t="s">
        <v>14</v>
      </c>
      <c r="C29" s="19"/>
      <c r="D29" s="19">
        <v>1068575</v>
      </c>
      <c r="E29" s="19" t="s">
        <v>166</v>
      </c>
      <c r="F29" s="19" t="s">
        <v>167</v>
      </c>
      <c r="G29" s="19"/>
      <c r="H29" s="19">
        <v>1068575</v>
      </c>
      <c r="I29" s="20">
        <v>44737</v>
      </c>
      <c r="J29" s="21">
        <v>791470</v>
      </c>
      <c r="K29" s="21">
        <v>791470</v>
      </c>
      <c r="L29" s="19" t="s">
        <v>111</v>
      </c>
      <c r="M29" s="19" t="s">
        <v>225</v>
      </c>
      <c r="N29" s="19"/>
      <c r="O29" s="22">
        <v>0</v>
      </c>
      <c r="P29" s="19"/>
      <c r="Q29" s="19"/>
      <c r="R29" s="19"/>
      <c r="S29" s="19"/>
      <c r="T29" s="19" t="s">
        <v>113</v>
      </c>
      <c r="U29" s="22">
        <v>791470</v>
      </c>
      <c r="V29" s="22">
        <v>0</v>
      </c>
      <c r="W29" s="22">
        <v>0</v>
      </c>
      <c r="X29" s="22">
        <v>0</v>
      </c>
      <c r="Y29" s="22">
        <v>791470</v>
      </c>
      <c r="Z29" s="22">
        <v>0</v>
      </c>
      <c r="AA29" s="22">
        <v>791470</v>
      </c>
      <c r="AB29" s="22">
        <v>0</v>
      </c>
      <c r="AC29" s="19">
        <v>4800057141</v>
      </c>
      <c r="AD29" s="19" t="s">
        <v>217</v>
      </c>
      <c r="AE29" s="22">
        <v>0</v>
      </c>
      <c r="AF29" s="19"/>
      <c r="AG29" s="19"/>
      <c r="AH29" s="22">
        <v>0</v>
      </c>
      <c r="AI29" s="22">
        <v>0</v>
      </c>
      <c r="AJ29" s="19"/>
      <c r="AK29" s="20">
        <v>44760</v>
      </c>
      <c r="AL29" s="19"/>
      <c r="AM29" s="19">
        <v>2</v>
      </c>
      <c r="AN29" s="19"/>
      <c r="AO29" s="19"/>
      <c r="AP29" s="19">
        <v>1</v>
      </c>
      <c r="AQ29" s="19">
        <v>20220730</v>
      </c>
      <c r="AR29" s="19">
        <v>20220722</v>
      </c>
      <c r="AS29" s="22">
        <v>791470</v>
      </c>
      <c r="AT29" s="22">
        <v>0</v>
      </c>
      <c r="AU29" s="19"/>
      <c r="AV29" s="19"/>
    </row>
    <row r="30" spans="1:48" x14ac:dyDescent="0.25">
      <c r="A30" s="19">
        <v>800179870</v>
      </c>
      <c r="B30" s="19" t="s">
        <v>14</v>
      </c>
      <c r="C30" s="19"/>
      <c r="D30" s="19">
        <v>1068628</v>
      </c>
      <c r="E30" s="19" t="s">
        <v>168</v>
      </c>
      <c r="F30" s="19" t="s">
        <v>169</v>
      </c>
      <c r="G30" s="19"/>
      <c r="H30" s="19">
        <v>1068628</v>
      </c>
      <c r="I30" s="20">
        <v>44737</v>
      </c>
      <c r="J30" s="21">
        <v>2320006</v>
      </c>
      <c r="K30" s="21">
        <v>2320006</v>
      </c>
      <c r="L30" s="19" t="s">
        <v>111</v>
      </c>
      <c r="M30" s="19" t="s">
        <v>225</v>
      </c>
      <c r="N30" s="19"/>
      <c r="O30" s="22">
        <v>0</v>
      </c>
      <c r="P30" s="19"/>
      <c r="Q30" s="19"/>
      <c r="R30" s="19"/>
      <c r="S30" s="19"/>
      <c r="T30" s="19" t="s">
        <v>113</v>
      </c>
      <c r="U30" s="22">
        <v>2320006</v>
      </c>
      <c r="V30" s="22">
        <v>0</v>
      </c>
      <c r="W30" s="22">
        <v>0</v>
      </c>
      <c r="X30" s="22">
        <v>0</v>
      </c>
      <c r="Y30" s="22">
        <v>2320006</v>
      </c>
      <c r="Z30" s="22">
        <v>0</v>
      </c>
      <c r="AA30" s="22">
        <v>2320006</v>
      </c>
      <c r="AB30" s="22">
        <v>0</v>
      </c>
      <c r="AC30" s="19">
        <v>4800057141</v>
      </c>
      <c r="AD30" s="19" t="s">
        <v>217</v>
      </c>
      <c r="AE30" s="22">
        <v>0</v>
      </c>
      <c r="AF30" s="19"/>
      <c r="AG30" s="19"/>
      <c r="AH30" s="22">
        <v>0</v>
      </c>
      <c r="AI30" s="22">
        <v>0</v>
      </c>
      <c r="AJ30" s="19"/>
      <c r="AK30" s="20">
        <v>44760</v>
      </c>
      <c r="AL30" s="19"/>
      <c r="AM30" s="19">
        <v>2</v>
      </c>
      <c r="AN30" s="19"/>
      <c r="AO30" s="19"/>
      <c r="AP30" s="19">
        <v>1</v>
      </c>
      <c r="AQ30" s="19">
        <v>20220730</v>
      </c>
      <c r="AR30" s="19">
        <v>20220722</v>
      </c>
      <c r="AS30" s="22">
        <v>2320006</v>
      </c>
      <c r="AT30" s="22">
        <v>0</v>
      </c>
      <c r="AU30" s="19"/>
      <c r="AV30" s="19"/>
    </row>
    <row r="31" spans="1:48" x14ac:dyDescent="0.25">
      <c r="A31" s="19">
        <v>800179870</v>
      </c>
      <c r="B31" s="19" t="s">
        <v>14</v>
      </c>
      <c r="C31" s="19"/>
      <c r="D31" s="19">
        <v>1068707</v>
      </c>
      <c r="E31" s="19" t="s">
        <v>170</v>
      </c>
      <c r="F31" s="19" t="s">
        <v>171</v>
      </c>
      <c r="G31" s="19"/>
      <c r="H31" s="19">
        <v>1068707</v>
      </c>
      <c r="I31" s="20">
        <v>44738</v>
      </c>
      <c r="J31" s="21">
        <v>1047580</v>
      </c>
      <c r="K31" s="21">
        <v>1047580</v>
      </c>
      <c r="L31" s="19" t="s">
        <v>111</v>
      </c>
      <c r="M31" s="19" t="s">
        <v>225</v>
      </c>
      <c r="N31" s="19"/>
      <c r="O31" s="22">
        <v>0</v>
      </c>
      <c r="P31" s="19"/>
      <c r="Q31" s="19"/>
      <c r="R31" s="19"/>
      <c r="S31" s="19"/>
      <c r="T31" s="19" t="s">
        <v>113</v>
      </c>
      <c r="U31" s="22">
        <v>1047580</v>
      </c>
      <c r="V31" s="22">
        <v>0</v>
      </c>
      <c r="W31" s="22">
        <v>0</v>
      </c>
      <c r="X31" s="22">
        <v>0</v>
      </c>
      <c r="Y31" s="22">
        <v>1047580</v>
      </c>
      <c r="Z31" s="22">
        <v>0</v>
      </c>
      <c r="AA31" s="22">
        <v>1047580</v>
      </c>
      <c r="AB31" s="22">
        <v>0</v>
      </c>
      <c r="AC31" s="19">
        <v>4800057141</v>
      </c>
      <c r="AD31" s="19" t="s">
        <v>217</v>
      </c>
      <c r="AE31" s="22">
        <v>0</v>
      </c>
      <c r="AF31" s="19"/>
      <c r="AG31" s="19"/>
      <c r="AH31" s="22">
        <v>0</v>
      </c>
      <c r="AI31" s="22">
        <v>0</v>
      </c>
      <c r="AJ31" s="19"/>
      <c r="AK31" s="20">
        <v>44760</v>
      </c>
      <c r="AL31" s="19"/>
      <c r="AM31" s="19">
        <v>2</v>
      </c>
      <c r="AN31" s="19"/>
      <c r="AO31" s="19"/>
      <c r="AP31" s="19">
        <v>1</v>
      </c>
      <c r="AQ31" s="19">
        <v>20220730</v>
      </c>
      <c r="AR31" s="19">
        <v>20220722</v>
      </c>
      <c r="AS31" s="22">
        <v>1047580</v>
      </c>
      <c r="AT31" s="22">
        <v>0</v>
      </c>
      <c r="AU31" s="19"/>
      <c r="AV31" s="19"/>
    </row>
    <row r="32" spans="1:48" x14ac:dyDescent="0.25">
      <c r="A32" s="19">
        <v>800179870</v>
      </c>
      <c r="B32" s="19" t="s">
        <v>14</v>
      </c>
      <c r="C32" s="19"/>
      <c r="D32" s="19">
        <v>1069144</v>
      </c>
      <c r="E32" s="19" t="s">
        <v>172</v>
      </c>
      <c r="F32" s="19" t="s">
        <v>173</v>
      </c>
      <c r="G32" s="19"/>
      <c r="H32" s="19">
        <v>1069144</v>
      </c>
      <c r="I32" s="20">
        <v>44742</v>
      </c>
      <c r="J32" s="21">
        <v>210100</v>
      </c>
      <c r="K32" s="21">
        <v>210100</v>
      </c>
      <c r="L32" s="19" t="s">
        <v>111</v>
      </c>
      <c r="M32" s="19" t="s">
        <v>225</v>
      </c>
      <c r="N32" s="19"/>
      <c r="O32" s="22">
        <v>0</v>
      </c>
      <c r="P32" s="19"/>
      <c r="Q32" s="19"/>
      <c r="R32" s="19"/>
      <c r="S32" s="19"/>
      <c r="T32" s="19" t="s">
        <v>113</v>
      </c>
      <c r="U32" s="22">
        <v>210100</v>
      </c>
      <c r="V32" s="22">
        <v>0</v>
      </c>
      <c r="W32" s="22">
        <v>0</v>
      </c>
      <c r="X32" s="22">
        <v>0</v>
      </c>
      <c r="Y32" s="22">
        <v>210100</v>
      </c>
      <c r="Z32" s="22">
        <v>0</v>
      </c>
      <c r="AA32" s="22">
        <v>210100</v>
      </c>
      <c r="AB32" s="22">
        <v>0</v>
      </c>
      <c r="AC32" s="19">
        <v>4800057141</v>
      </c>
      <c r="AD32" s="19" t="s">
        <v>217</v>
      </c>
      <c r="AE32" s="22">
        <v>0</v>
      </c>
      <c r="AF32" s="19"/>
      <c r="AG32" s="19"/>
      <c r="AH32" s="22">
        <v>0</v>
      </c>
      <c r="AI32" s="22">
        <v>0</v>
      </c>
      <c r="AJ32" s="19"/>
      <c r="AK32" s="20">
        <v>44760</v>
      </c>
      <c r="AL32" s="19"/>
      <c r="AM32" s="19">
        <v>2</v>
      </c>
      <c r="AN32" s="19"/>
      <c r="AO32" s="19"/>
      <c r="AP32" s="19">
        <v>1</v>
      </c>
      <c r="AQ32" s="19">
        <v>20220730</v>
      </c>
      <c r="AR32" s="19">
        <v>20220722</v>
      </c>
      <c r="AS32" s="22">
        <v>210100</v>
      </c>
      <c r="AT32" s="22">
        <v>0</v>
      </c>
      <c r="AU32" s="19"/>
      <c r="AV32" s="19"/>
    </row>
    <row r="33" spans="1:48" x14ac:dyDescent="0.25">
      <c r="A33" s="19">
        <v>800179870</v>
      </c>
      <c r="B33" s="19" t="s">
        <v>14</v>
      </c>
      <c r="C33" s="19"/>
      <c r="D33" s="19">
        <v>1011079</v>
      </c>
      <c r="E33" s="19" t="s">
        <v>174</v>
      </c>
      <c r="F33" s="19" t="s">
        <v>175</v>
      </c>
      <c r="G33" s="19"/>
      <c r="H33" s="19">
        <v>1011079</v>
      </c>
      <c r="I33" s="20">
        <v>44289</v>
      </c>
      <c r="J33" s="21">
        <v>2744787</v>
      </c>
      <c r="K33" s="21">
        <v>2744787</v>
      </c>
      <c r="L33" s="19" t="s">
        <v>111</v>
      </c>
      <c r="M33" s="19" t="s">
        <v>225</v>
      </c>
      <c r="N33" s="19"/>
      <c r="O33" s="22">
        <v>0</v>
      </c>
      <c r="P33" s="19"/>
      <c r="Q33" s="19"/>
      <c r="R33" s="19"/>
      <c r="S33" s="19"/>
      <c r="T33" s="19" t="s">
        <v>113</v>
      </c>
      <c r="U33" s="22">
        <v>2744787</v>
      </c>
      <c r="V33" s="22">
        <v>0</v>
      </c>
      <c r="W33" s="22">
        <v>0</v>
      </c>
      <c r="X33" s="22">
        <v>0</v>
      </c>
      <c r="Y33" s="22">
        <v>2744787</v>
      </c>
      <c r="Z33" s="22">
        <v>0</v>
      </c>
      <c r="AA33" s="22">
        <v>2744787</v>
      </c>
      <c r="AB33" s="22">
        <v>0</v>
      </c>
      <c r="AC33" s="19">
        <v>2201104090</v>
      </c>
      <c r="AD33" s="19" t="s">
        <v>219</v>
      </c>
      <c r="AE33" s="22">
        <v>0</v>
      </c>
      <c r="AF33" s="19"/>
      <c r="AG33" s="19"/>
      <c r="AH33" s="22">
        <v>0</v>
      </c>
      <c r="AI33" s="22">
        <v>0</v>
      </c>
      <c r="AJ33" s="19"/>
      <c r="AK33" s="20">
        <v>44330</v>
      </c>
      <c r="AL33" s="19"/>
      <c r="AM33" s="19">
        <v>2</v>
      </c>
      <c r="AN33" s="19"/>
      <c r="AO33" s="19"/>
      <c r="AP33" s="19">
        <v>1</v>
      </c>
      <c r="AQ33" s="19">
        <v>20210530</v>
      </c>
      <c r="AR33" s="19">
        <v>20210514</v>
      </c>
      <c r="AS33" s="22">
        <v>2744787</v>
      </c>
      <c r="AT33" s="22">
        <v>0</v>
      </c>
      <c r="AU33" s="19"/>
      <c r="AV33" s="19"/>
    </row>
    <row r="34" spans="1:48" x14ac:dyDescent="0.25">
      <c r="A34" s="19">
        <v>800179870</v>
      </c>
      <c r="B34" s="19" t="s">
        <v>14</v>
      </c>
      <c r="C34" s="19"/>
      <c r="D34" s="19">
        <v>1017099</v>
      </c>
      <c r="E34" s="19" t="s">
        <v>176</v>
      </c>
      <c r="F34" s="19" t="s">
        <v>177</v>
      </c>
      <c r="G34" s="19"/>
      <c r="H34" s="19">
        <v>1017099</v>
      </c>
      <c r="I34" s="20">
        <v>44340</v>
      </c>
      <c r="J34" s="21">
        <v>408744</v>
      </c>
      <c r="K34" s="21">
        <v>408744</v>
      </c>
      <c r="L34" s="19" t="s">
        <v>111</v>
      </c>
      <c r="M34" s="19" t="s">
        <v>225</v>
      </c>
      <c r="N34" s="19"/>
      <c r="O34" s="22">
        <v>0</v>
      </c>
      <c r="P34" s="19"/>
      <c r="Q34" s="19"/>
      <c r="R34" s="19"/>
      <c r="S34" s="19"/>
      <c r="T34" s="19" t="s">
        <v>113</v>
      </c>
      <c r="U34" s="22">
        <v>408744</v>
      </c>
      <c r="V34" s="22">
        <v>0</v>
      </c>
      <c r="W34" s="22">
        <v>0</v>
      </c>
      <c r="X34" s="22">
        <v>0</v>
      </c>
      <c r="Y34" s="22">
        <v>408744</v>
      </c>
      <c r="Z34" s="22">
        <v>0</v>
      </c>
      <c r="AA34" s="22">
        <v>408744</v>
      </c>
      <c r="AB34" s="22">
        <v>0</v>
      </c>
      <c r="AC34" s="19">
        <v>4800050638</v>
      </c>
      <c r="AD34" s="19" t="s">
        <v>220</v>
      </c>
      <c r="AE34" s="22">
        <v>0</v>
      </c>
      <c r="AF34" s="19"/>
      <c r="AG34" s="19"/>
      <c r="AH34" s="22">
        <v>0</v>
      </c>
      <c r="AI34" s="22">
        <v>0</v>
      </c>
      <c r="AJ34" s="19"/>
      <c r="AK34" s="20">
        <v>44356</v>
      </c>
      <c r="AL34" s="19"/>
      <c r="AM34" s="19">
        <v>2</v>
      </c>
      <c r="AN34" s="19"/>
      <c r="AO34" s="19"/>
      <c r="AP34" s="19">
        <v>1</v>
      </c>
      <c r="AQ34" s="19">
        <v>20210630</v>
      </c>
      <c r="AR34" s="19">
        <v>20210610</v>
      </c>
      <c r="AS34" s="22">
        <v>408744</v>
      </c>
      <c r="AT34" s="22">
        <v>0</v>
      </c>
      <c r="AU34" s="19"/>
      <c r="AV34" s="19"/>
    </row>
    <row r="35" spans="1:48" x14ac:dyDescent="0.25">
      <c r="A35" s="19">
        <v>800179870</v>
      </c>
      <c r="B35" s="19" t="s">
        <v>14</v>
      </c>
      <c r="C35" s="19"/>
      <c r="D35" s="19">
        <v>1021039</v>
      </c>
      <c r="E35" s="19" t="s">
        <v>178</v>
      </c>
      <c r="F35" s="19" t="s">
        <v>179</v>
      </c>
      <c r="G35" s="19"/>
      <c r="H35" s="19">
        <v>1021039</v>
      </c>
      <c r="I35" s="20">
        <v>44379</v>
      </c>
      <c r="J35" s="21">
        <v>313928</v>
      </c>
      <c r="K35" s="21">
        <v>313928</v>
      </c>
      <c r="L35" s="19" t="s">
        <v>111</v>
      </c>
      <c r="M35" s="19" t="s">
        <v>225</v>
      </c>
      <c r="N35" s="19"/>
      <c r="O35" s="22">
        <v>0</v>
      </c>
      <c r="P35" s="19"/>
      <c r="Q35" s="19"/>
      <c r="R35" s="19"/>
      <c r="S35" s="19"/>
      <c r="T35" s="19" t="s">
        <v>113</v>
      </c>
      <c r="U35" s="22">
        <v>313928</v>
      </c>
      <c r="V35" s="22">
        <v>0</v>
      </c>
      <c r="W35" s="22">
        <v>0</v>
      </c>
      <c r="X35" s="22">
        <v>0</v>
      </c>
      <c r="Y35" s="22">
        <v>313928</v>
      </c>
      <c r="Z35" s="22">
        <v>0</v>
      </c>
      <c r="AA35" s="22">
        <v>313928</v>
      </c>
      <c r="AB35" s="22">
        <v>0</v>
      </c>
      <c r="AC35" s="19">
        <v>2201165147</v>
      </c>
      <c r="AD35" s="19" t="s">
        <v>221</v>
      </c>
      <c r="AE35" s="22">
        <v>0</v>
      </c>
      <c r="AF35" s="19"/>
      <c r="AG35" s="19"/>
      <c r="AH35" s="22">
        <v>0</v>
      </c>
      <c r="AI35" s="22">
        <v>0</v>
      </c>
      <c r="AJ35" s="19"/>
      <c r="AK35" s="20">
        <v>44418</v>
      </c>
      <c r="AL35" s="19"/>
      <c r="AM35" s="19">
        <v>2</v>
      </c>
      <c r="AN35" s="19"/>
      <c r="AO35" s="19"/>
      <c r="AP35" s="19">
        <v>1</v>
      </c>
      <c r="AQ35" s="19">
        <v>20210831</v>
      </c>
      <c r="AR35" s="19">
        <v>20210826</v>
      </c>
      <c r="AS35" s="22">
        <v>313928</v>
      </c>
      <c r="AT35" s="22">
        <v>0</v>
      </c>
      <c r="AU35" s="19"/>
      <c r="AV35" s="19"/>
    </row>
    <row r="36" spans="1:48" x14ac:dyDescent="0.25">
      <c r="A36" s="19">
        <v>800179870</v>
      </c>
      <c r="B36" s="19" t="s">
        <v>14</v>
      </c>
      <c r="C36" s="19"/>
      <c r="D36" s="19">
        <v>1022384</v>
      </c>
      <c r="E36" s="19" t="s">
        <v>180</v>
      </c>
      <c r="F36" s="19" t="s">
        <v>181</v>
      </c>
      <c r="G36" s="19"/>
      <c r="H36" s="19">
        <v>1022384</v>
      </c>
      <c r="I36" s="20">
        <v>44392</v>
      </c>
      <c r="J36" s="21">
        <v>459159</v>
      </c>
      <c r="K36" s="21">
        <v>459159</v>
      </c>
      <c r="L36" s="19" t="s">
        <v>111</v>
      </c>
      <c r="M36" s="19" t="s">
        <v>225</v>
      </c>
      <c r="N36" s="19"/>
      <c r="O36" s="22">
        <v>0</v>
      </c>
      <c r="P36" s="19"/>
      <c r="Q36" s="19"/>
      <c r="R36" s="19"/>
      <c r="S36" s="19"/>
      <c r="T36" s="19" t="s">
        <v>113</v>
      </c>
      <c r="U36" s="22">
        <v>459159</v>
      </c>
      <c r="V36" s="22">
        <v>0</v>
      </c>
      <c r="W36" s="22">
        <v>0</v>
      </c>
      <c r="X36" s="22">
        <v>0</v>
      </c>
      <c r="Y36" s="22">
        <v>459159</v>
      </c>
      <c r="Z36" s="22">
        <v>0</v>
      </c>
      <c r="AA36" s="22">
        <v>459159</v>
      </c>
      <c r="AB36" s="22">
        <v>0</v>
      </c>
      <c r="AC36" s="19">
        <v>4800050638</v>
      </c>
      <c r="AD36" s="19" t="s">
        <v>220</v>
      </c>
      <c r="AE36" s="22">
        <v>0</v>
      </c>
      <c r="AF36" s="19"/>
      <c r="AG36" s="19"/>
      <c r="AH36" s="22">
        <v>0</v>
      </c>
      <c r="AI36" s="22">
        <v>0</v>
      </c>
      <c r="AJ36" s="19"/>
      <c r="AK36" s="20">
        <v>44418</v>
      </c>
      <c r="AL36" s="19"/>
      <c r="AM36" s="19">
        <v>2</v>
      </c>
      <c r="AN36" s="19"/>
      <c r="AO36" s="19"/>
      <c r="AP36" s="19">
        <v>1</v>
      </c>
      <c r="AQ36" s="19">
        <v>20210831</v>
      </c>
      <c r="AR36" s="19">
        <v>20210826</v>
      </c>
      <c r="AS36" s="22">
        <v>459159</v>
      </c>
      <c r="AT36" s="22">
        <v>0</v>
      </c>
      <c r="AU36" s="19"/>
      <c r="AV36" s="19"/>
    </row>
    <row r="37" spans="1:48" x14ac:dyDescent="0.25">
      <c r="A37" s="19">
        <v>800179870</v>
      </c>
      <c r="B37" s="19" t="s">
        <v>14</v>
      </c>
      <c r="C37" s="19"/>
      <c r="D37" s="19">
        <v>1023360</v>
      </c>
      <c r="E37" s="19" t="s">
        <v>182</v>
      </c>
      <c r="F37" s="19" t="s">
        <v>183</v>
      </c>
      <c r="G37" s="19"/>
      <c r="H37" s="19">
        <v>1023360</v>
      </c>
      <c r="I37" s="20">
        <v>44393</v>
      </c>
      <c r="J37" s="21">
        <v>1961106</v>
      </c>
      <c r="K37" s="21">
        <v>1961106</v>
      </c>
      <c r="L37" s="19" t="s">
        <v>111</v>
      </c>
      <c r="M37" s="19" t="s">
        <v>225</v>
      </c>
      <c r="N37" s="19"/>
      <c r="O37" s="22">
        <v>0</v>
      </c>
      <c r="P37" s="19"/>
      <c r="Q37" s="19"/>
      <c r="R37" s="19"/>
      <c r="S37" s="19"/>
      <c r="T37" s="19" t="s">
        <v>113</v>
      </c>
      <c r="U37" s="22">
        <v>1961106</v>
      </c>
      <c r="V37" s="22">
        <v>0</v>
      </c>
      <c r="W37" s="22">
        <v>0</v>
      </c>
      <c r="X37" s="22">
        <v>0</v>
      </c>
      <c r="Y37" s="22">
        <v>1961106</v>
      </c>
      <c r="Z37" s="22">
        <v>0</v>
      </c>
      <c r="AA37" s="22">
        <v>1961106</v>
      </c>
      <c r="AB37" s="22">
        <v>0</v>
      </c>
      <c r="AC37" s="19">
        <v>4800050638</v>
      </c>
      <c r="AD37" s="19" t="s">
        <v>220</v>
      </c>
      <c r="AE37" s="22">
        <v>0</v>
      </c>
      <c r="AF37" s="19"/>
      <c r="AG37" s="19"/>
      <c r="AH37" s="22">
        <v>0</v>
      </c>
      <c r="AI37" s="22">
        <v>0</v>
      </c>
      <c r="AJ37" s="19"/>
      <c r="AK37" s="20">
        <v>44418</v>
      </c>
      <c r="AL37" s="19"/>
      <c r="AM37" s="19">
        <v>2</v>
      </c>
      <c r="AN37" s="19"/>
      <c r="AO37" s="19"/>
      <c r="AP37" s="19">
        <v>1</v>
      </c>
      <c r="AQ37" s="19">
        <v>20210831</v>
      </c>
      <c r="AR37" s="19">
        <v>20210826</v>
      </c>
      <c r="AS37" s="22">
        <v>1961106</v>
      </c>
      <c r="AT37" s="22">
        <v>0</v>
      </c>
      <c r="AU37" s="19"/>
      <c r="AV37" s="19"/>
    </row>
    <row r="38" spans="1:48" x14ac:dyDescent="0.25">
      <c r="A38" s="19">
        <v>800179870</v>
      </c>
      <c r="B38" s="19" t="s">
        <v>14</v>
      </c>
      <c r="C38" s="19"/>
      <c r="D38" s="19">
        <v>1024302</v>
      </c>
      <c r="E38" s="19" t="s">
        <v>184</v>
      </c>
      <c r="F38" s="19" t="s">
        <v>185</v>
      </c>
      <c r="G38" s="19"/>
      <c r="H38" s="19">
        <v>1024302</v>
      </c>
      <c r="I38" s="20">
        <v>44409</v>
      </c>
      <c r="J38" s="21">
        <v>103723</v>
      </c>
      <c r="K38" s="21">
        <v>103723</v>
      </c>
      <c r="L38" s="19" t="s">
        <v>111</v>
      </c>
      <c r="M38" s="19" t="s">
        <v>225</v>
      </c>
      <c r="N38" s="19"/>
      <c r="O38" s="22">
        <v>0</v>
      </c>
      <c r="P38" s="19"/>
      <c r="Q38" s="19"/>
      <c r="R38" s="19"/>
      <c r="S38" s="19"/>
      <c r="T38" s="19" t="s">
        <v>113</v>
      </c>
      <c r="U38" s="22">
        <v>103723</v>
      </c>
      <c r="V38" s="22">
        <v>0</v>
      </c>
      <c r="W38" s="22">
        <v>0</v>
      </c>
      <c r="X38" s="22">
        <v>0</v>
      </c>
      <c r="Y38" s="22">
        <v>103723</v>
      </c>
      <c r="Z38" s="22">
        <v>0</v>
      </c>
      <c r="AA38" s="22">
        <v>103723</v>
      </c>
      <c r="AB38" s="22">
        <v>0</v>
      </c>
      <c r="AC38" s="19">
        <v>2201182932</v>
      </c>
      <c r="AD38" s="19" t="s">
        <v>222</v>
      </c>
      <c r="AE38" s="22">
        <v>0</v>
      </c>
      <c r="AF38" s="19"/>
      <c r="AG38" s="19"/>
      <c r="AH38" s="22">
        <v>0</v>
      </c>
      <c r="AI38" s="22">
        <v>0</v>
      </c>
      <c r="AJ38" s="19"/>
      <c r="AK38" s="20">
        <v>44452</v>
      </c>
      <c r="AL38" s="19"/>
      <c r="AM38" s="19">
        <v>2</v>
      </c>
      <c r="AN38" s="19"/>
      <c r="AO38" s="19"/>
      <c r="AP38" s="19">
        <v>1</v>
      </c>
      <c r="AQ38" s="19">
        <v>20210930</v>
      </c>
      <c r="AR38" s="19">
        <v>20210920</v>
      </c>
      <c r="AS38" s="22">
        <v>103723</v>
      </c>
      <c r="AT38" s="22">
        <v>0</v>
      </c>
      <c r="AU38" s="19"/>
      <c r="AV38" s="19"/>
    </row>
    <row r="39" spans="1:48" x14ac:dyDescent="0.25">
      <c r="A39" s="19">
        <v>800179870</v>
      </c>
      <c r="B39" s="19" t="s">
        <v>14</v>
      </c>
      <c r="C39" s="19"/>
      <c r="D39" s="19">
        <v>1024678</v>
      </c>
      <c r="E39" s="19" t="s">
        <v>186</v>
      </c>
      <c r="F39" s="19" t="s">
        <v>187</v>
      </c>
      <c r="G39" s="19"/>
      <c r="H39" s="19">
        <v>1024678</v>
      </c>
      <c r="I39" s="20">
        <v>44411</v>
      </c>
      <c r="J39" s="21">
        <v>61224</v>
      </c>
      <c r="K39" s="21">
        <v>61224</v>
      </c>
      <c r="L39" s="19" t="s">
        <v>111</v>
      </c>
      <c r="M39" s="19" t="s">
        <v>225</v>
      </c>
      <c r="N39" s="19"/>
      <c r="O39" s="22">
        <v>0</v>
      </c>
      <c r="P39" s="19"/>
      <c r="Q39" s="19"/>
      <c r="R39" s="19"/>
      <c r="S39" s="19"/>
      <c r="T39" s="19" t="s">
        <v>113</v>
      </c>
      <c r="U39" s="22">
        <v>61224</v>
      </c>
      <c r="V39" s="22">
        <v>0</v>
      </c>
      <c r="W39" s="22">
        <v>0</v>
      </c>
      <c r="X39" s="22">
        <v>0</v>
      </c>
      <c r="Y39" s="22">
        <v>61224</v>
      </c>
      <c r="Z39" s="22">
        <v>0</v>
      </c>
      <c r="AA39" s="22">
        <v>61224</v>
      </c>
      <c r="AB39" s="22">
        <v>0</v>
      </c>
      <c r="AC39" s="19">
        <v>2201182932</v>
      </c>
      <c r="AD39" s="19" t="s">
        <v>222</v>
      </c>
      <c r="AE39" s="22">
        <v>0</v>
      </c>
      <c r="AF39" s="19"/>
      <c r="AG39" s="19"/>
      <c r="AH39" s="22">
        <v>0</v>
      </c>
      <c r="AI39" s="22">
        <v>0</v>
      </c>
      <c r="AJ39" s="19"/>
      <c r="AK39" s="20">
        <v>44452</v>
      </c>
      <c r="AL39" s="19"/>
      <c r="AM39" s="19">
        <v>2</v>
      </c>
      <c r="AN39" s="19"/>
      <c r="AO39" s="19"/>
      <c r="AP39" s="19">
        <v>1</v>
      </c>
      <c r="AQ39" s="19">
        <v>20210930</v>
      </c>
      <c r="AR39" s="19">
        <v>20210920</v>
      </c>
      <c r="AS39" s="22">
        <v>61224</v>
      </c>
      <c r="AT39" s="22">
        <v>0</v>
      </c>
      <c r="AU39" s="19"/>
      <c r="AV39" s="19"/>
    </row>
    <row r="40" spans="1:48" x14ac:dyDescent="0.25">
      <c r="A40" s="19">
        <v>800179870</v>
      </c>
      <c r="B40" s="19" t="s">
        <v>14</v>
      </c>
      <c r="C40" s="19"/>
      <c r="D40" s="19">
        <v>1030911</v>
      </c>
      <c r="E40" s="19" t="s">
        <v>188</v>
      </c>
      <c r="F40" s="19" t="s">
        <v>189</v>
      </c>
      <c r="G40" s="19"/>
      <c r="H40" s="19">
        <v>1030911</v>
      </c>
      <c r="I40" s="20">
        <v>44460</v>
      </c>
      <c r="J40" s="21">
        <v>434175</v>
      </c>
      <c r="K40" s="21">
        <v>434175</v>
      </c>
      <c r="L40" s="19" t="s">
        <v>111</v>
      </c>
      <c r="M40" s="19" t="s">
        <v>225</v>
      </c>
      <c r="N40" s="19"/>
      <c r="O40" s="22">
        <v>0</v>
      </c>
      <c r="P40" s="19"/>
      <c r="Q40" s="19"/>
      <c r="R40" s="19"/>
      <c r="S40" s="19"/>
      <c r="T40" s="19" t="s">
        <v>113</v>
      </c>
      <c r="U40" s="22">
        <v>434175</v>
      </c>
      <c r="V40" s="22">
        <v>0</v>
      </c>
      <c r="W40" s="22">
        <v>0</v>
      </c>
      <c r="X40" s="22">
        <v>0</v>
      </c>
      <c r="Y40" s="22">
        <v>434175</v>
      </c>
      <c r="Z40" s="22">
        <v>0</v>
      </c>
      <c r="AA40" s="22">
        <v>434175</v>
      </c>
      <c r="AB40" s="22">
        <v>0</v>
      </c>
      <c r="AC40" s="19">
        <v>2201215337</v>
      </c>
      <c r="AD40" s="19" t="s">
        <v>223</v>
      </c>
      <c r="AE40" s="22">
        <v>0</v>
      </c>
      <c r="AF40" s="19"/>
      <c r="AG40" s="19"/>
      <c r="AH40" s="22">
        <v>0</v>
      </c>
      <c r="AI40" s="22">
        <v>0</v>
      </c>
      <c r="AJ40" s="19"/>
      <c r="AK40" s="20">
        <v>44481</v>
      </c>
      <c r="AL40" s="19"/>
      <c r="AM40" s="19">
        <v>2</v>
      </c>
      <c r="AN40" s="19"/>
      <c r="AO40" s="19"/>
      <c r="AP40" s="19">
        <v>1</v>
      </c>
      <c r="AQ40" s="19">
        <v>20211030</v>
      </c>
      <c r="AR40" s="19">
        <v>20211016</v>
      </c>
      <c r="AS40" s="22">
        <v>434175</v>
      </c>
      <c r="AT40" s="22">
        <v>0</v>
      </c>
      <c r="AU40" s="19"/>
      <c r="AV40" s="19"/>
    </row>
    <row r="41" spans="1:48" x14ac:dyDescent="0.25">
      <c r="A41" s="19">
        <v>800179870</v>
      </c>
      <c r="B41" s="19" t="s">
        <v>14</v>
      </c>
      <c r="C41" s="19"/>
      <c r="D41" s="19">
        <v>1031784</v>
      </c>
      <c r="E41" s="19" t="s">
        <v>190</v>
      </c>
      <c r="F41" s="19" t="s">
        <v>191</v>
      </c>
      <c r="G41" s="19"/>
      <c r="H41" s="19">
        <v>1031784</v>
      </c>
      <c r="I41" s="20">
        <v>44464</v>
      </c>
      <c r="J41" s="21">
        <v>1680167</v>
      </c>
      <c r="K41" s="21">
        <v>1680167</v>
      </c>
      <c r="L41" s="19" t="s">
        <v>111</v>
      </c>
      <c r="M41" s="19" t="s">
        <v>225</v>
      </c>
      <c r="N41" s="19"/>
      <c r="O41" s="22">
        <v>0</v>
      </c>
      <c r="P41" s="19"/>
      <c r="Q41" s="19"/>
      <c r="R41" s="19"/>
      <c r="S41" s="19"/>
      <c r="T41" s="19" t="s">
        <v>113</v>
      </c>
      <c r="U41" s="22">
        <v>1680167</v>
      </c>
      <c r="V41" s="22">
        <v>0</v>
      </c>
      <c r="W41" s="22">
        <v>0</v>
      </c>
      <c r="X41" s="22">
        <v>0</v>
      </c>
      <c r="Y41" s="22">
        <v>1680167</v>
      </c>
      <c r="Z41" s="22">
        <v>0</v>
      </c>
      <c r="AA41" s="22">
        <v>1680167</v>
      </c>
      <c r="AB41" s="22">
        <v>0</v>
      </c>
      <c r="AC41" s="19">
        <v>2201215337</v>
      </c>
      <c r="AD41" s="19" t="s">
        <v>223</v>
      </c>
      <c r="AE41" s="22">
        <v>0</v>
      </c>
      <c r="AF41" s="19"/>
      <c r="AG41" s="19"/>
      <c r="AH41" s="22">
        <v>0</v>
      </c>
      <c r="AI41" s="22">
        <v>0</v>
      </c>
      <c r="AJ41" s="19"/>
      <c r="AK41" s="20">
        <v>44481</v>
      </c>
      <c r="AL41" s="19"/>
      <c r="AM41" s="19">
        <v>2</v>
      </c>
      <c r="AN41" s="19"/>
      <c r="AO41" s="19"/>
      <c r="AP41" s="19">
        <v>1</v>
      </c>
      <c r="AQ41" s="19">
        <v>20211030</v>
      </c>
      <c r="AR41" s="19">
        <v>20211016</v>
      </c>
      <c r="AS41" s="22">
        <v>1680167</v>
      </c>
      <c r="AT41" s="22">
        <v>0</v>
      </c>
      <c r="AU41" s="19"/>
      <c r="AV41" s="19"/>
    </row>
    <row r="42" spans="1:48" x14ac:dyDescent="0.25">
      <c r="A42" s="19">
        <v>800179870</v>
      </c>
      <c r="B42" s="19" t="s">
        <v>14</v>
      </c>
      <c r="C42" s="19"/>
      <c r="D42" s="19">
        <v>1035108</v>
      </c>
      <c r="E42" s="19" t="s">
        <v>192</v>
      </c>
      <c r="F42" s="19" t="s">
        <v>193</v>
      </c>
      <c r="G42" s="19"/>
      <c r="H42" s="19">
        <v>1035108</v>
      </c>
      <c r="I42" s="20">
        <v>44490</v>
      </c>
      <c r="J42" s="21">
        <v>113900</v>
      </c>
      <c r="K42" s="21">
        <v>113900</v>
      </c>
      <c r="L42" s="19" t="s">
        <v>111</v>
      </c>
      <c r="M42" s="19" t="s">
        <v>225</v>
      </c>
      <c r="N42" s="19"/>
      <c r="O42" s="22">
        <v>0</v>
      </c>
      <c r="P42" s="19"/>
      <c r="Q42" s="19"/>
      <c r="R42" s="19"/>
      <c r="S42" s="19"/>
      <c r="T42" s="19" t="s">
        <v>113</v>
      </c>
      <c r="U42" s="22">
        <v>113900</v>
      </c>
      <c r="V42" s="22">
        <v>0</v>
      </c>
      <c r="W42" s="22">
        <v>0</v>
      </c>
      <c r="X42" s="22">
        <v>0</v>
      </c>
      <c r="Y42" s="22">
        <v>113900</v>
      </c>
      <c r="Z42" s="22">
        <v>0</v>
      </c>
      <c r="AA42" s="22">
        <v>113900</v>
      </c>
      <c r="AB42" s="22">
        <v>0</v>
      </c>
      <c r="AC42" s="19">
        <v>2201215337</v>
      </c>
      <c r="AD42" s="19" t="s">
        <v>223</v>
      </c>
      <c r="AE42" s="22">
        <v>0</v>
      </c>
      <c r="AF42" s="19"/>
      <c r="AG42" s="19"/>
      <c r="AH42" s="22">
        <v>0</v>
      </c>
      <c r="AI42" s="22">
        <v>0</v>
      </c>
      <c r="AJ42" s="19"/>
      <c r="AK42" s="20">
        <v>44512</v>
      </c>
      <c r="AL42" s="19"/>
      <c r="AM42" s="19">
        <v>2</v>
      </c>
      <c r="AN42" s="19"/>
      <c r="AO42" s="19"/>
      <c r="AP42" s="19">
        <v>1</v>
      </c>
      <c r="AQ42" s="19">
        <v>20211130</v>
      </c>
      <c r="AR42" s="19">
        <v>20211122</v>
      </c>
      <c r="AS42" s="22">
        <v>113900</v>
      </c>
      <c r="AT42" s="22">
        <v>0</v>
      </c>
      <c r="AU42" s="19"/>
      <c r="AV42" s="19"/>
    </row>
    <row r="43" spans="1:48" x14ac:dyDescent="0.25">
      <c r="A43" s="19">
        <v>800179870</v>
      </c>
      <c r="B43" s="19" t="s">
        <v>14</v>
      </c>
      <c r="C43" s="19"/>
      <c r="D43" s="19">
        <v>1036544</v>
      </c>
      <c r="E43" s="19" t="s">
        <v>194</v>
      </c>
      <c r="F43" s="19" t="s">
        <v>195</v>
      </c>
      <c r="G43" s="19"/>
      <c r="H43" s="19">
        <v>1036544</v>
      </c>
      <c r="I43" s="20">
        <v>44500</v>
      </c>
      <c r="J43" s="21">
        <v>5269634</v>
      </c>
      <c r="K43" s="21">
        <v>5269634</v>
      </c>
      <c r="L43" s="19" t="s">
        <v>196</v>
      </c>
      <c r="M43" s="19" t="s">
        <v>228</v>
      </c>
      <c r="N43" s="19"/>
      <c r="O43" s="22">
        <v>0</v>
      </c>
      <c r="P43" s="19"/>
      <c r="Q43" s="19"/>
      <c r="R43" s="19"/>
      <c r="S43" s="19"/>
      <c r="T43" s="19" t="s">
        <v>113</v>
      </c>
      <c r="U43" s="22">
        <v>5269634</v>
      </c>
      <c r="V43" s="22">
        <v>0</v>
      </c>
      <c r="W43" s="22">
        <v>0</v>
      </c>
      <c r="X43" s="22">
        <v>0</v>
      </c>
      <c r="Y43" s="22">
        <v>5064359</v>
      </c>
      <c r="Z43" s="22">
        <v>0</v>
      </c>
      <c r="AA43" s="22">
        <v>5064359</v>
      </c>
      <c r="AB43" s="22">
        <v>0</v>
      </c>
      <c r="AC43" s="19">
        <v>4800054356</v>
      </c>
      <c r="AD43" s="19" t="s">
        <v>224</v>
      </c>
      <c r="AE43" s="22">
        <v>0</v>
      </c>
      <c r="AF43" s="19"/>
      <c r="AG43" s="19"/>
      <c r="AH43" s="22">
        <v>205275</v>
      </c>
      <c r="AI43" s="22">
        <v>0</v>
      </c>
      <c r="AJ43" s="19"/>
      <c r="AK43" s="20">
        <v>44512</v>
      </c>
      <c r="AL43" s="19"/>
      <c r="AM43" s="19">
        <v>2</v>
      </c>
      <c r="AN43" s="19"/>
      <c r="AO43" s="19"/>
      <c r="AP43" s="19">
        <v>2</v>
      </c>
      <c r="AQ43" s="19">
        <v>20211230</v>
      </c>
      <c r="AR43" s="19">
        <v>20211229</v>
      </c>
      <c r="AS43" s="22">
        <v>5269634</v>
      </c>
      <c r="AT43" s="22">
        <v>205275</v>
      </c>
      <c r="AU43" s="19"/>
      <c r="AV43" s="19"/>
    </row>
    <row r="44" spans="1:48" x14ac:dyDescent="0.25">
      <c r="A44" s="19">
        <v>800179870</v>
      </c>
      <c r="B44" s="19" t="s">
        <v>14</v>
      </c>
      <c r="C44" s="19"/>
      <c r="D44" s="19">
        <v>1021305</v>
      </c>
      <c r="E44" s="19" t="s">
        <v>197</v>
      </c>
      <c r="F44" s="19" t="s">
        <v>198</v>
      </c>
      <c r="G44" s="19"/>
      <c r="H44" s="19">
        <v>1021305</v>
      </c>
      <c r="I44" s="20">
        <v>44380</v>
      </c>
      <c r="J44" s="21">
        <v>34660167</v>
      </c>
      <c r="K44" s="21">
        <v>34660167</v>
      </c>
      <c r="L44" s="19" t="s">
        <v>196</v>
      </c>
      <c r="M44" s="19" t="s">
        <v>228</v>
      </c>
      <c r="N44" s="19"/>
      <c r="O44" s="22">
        <v>0</v>
      </c>
      <c r="P44" s="19"/>
      <c r="Q44" s="19"/>
      <c r="R44" s="19"/>
      <c r="S44" s="19"/>
      <c r="T44" s="19" t="s">
        <v>113</v>
      </c>
      <c r="U44" s="22">
        <v>34660167</v>
      </c>
      <c r="V44" s="22">
        <v>0</v>
      </c>
      <c r="W44" s="22">
        <v>0</v>
      </c>
      <c r="X44" s="22">
        <v>0</v>
      </c>
      <c r="Y44" s="22">
        <v>34289088</v>
      </c>
      <c r="Z44" s="22">
        <v>0</v>
      </c>
      <c r="AA44" s="22">
        <v>34289088</v>
      </c>
      <c r="AB44" s="22">
        <v>0</v>
      </c>
      <c r="AC44" s="19">
        <v>2201165147</v>
      </c>
      <c r="AD44" s="19" t="s">
        <v>221</v>
      </c>
      <c r="AE44" s="22">
        <v>0</v>
      </c>
      <c r="AF44" s="19"/>
      <c r="AG44" s="19"/>
      <c r="AH44" s="22">
        <v>371079</v>
      </c>
      <c r="AI44" s="22">
        <v>0</v>
      </c>
      <c r="AJ44" s="19"/>
      <c r="AK44" s="20">
        <v>44418</v>
      </c>
      <c r="AL44" s="19"/>
      <c r="AM44" s="19">
        <v>2</v>
      </c>
      <c r="AN44" s="19"/>
      <c r="AO44" s="19"/>
      <c r="AP44" s="19">
        <v>2</v>
      </c>
      <c r="AQ44" s="19">
        <v>20211230</v>
      </c>
      <c r="AR44" s="19">
        <v>20211229</v>
      </c>
      <c r="AS44" s="22">
        <v>34660167</v>
      </c>
      <c r="AT44" s="22">
        <v>371079</v>
      </c>
      <c r="AU44" s="19"/>
      <c r="AV44" s="19"/>
    </row>
    <row r="45" spans="1:48" x14ac:dyDescent="0.25">
      <c r="A45" s="19">
        <v>800179870</v>
      </c>
      <c r="B45" s="19" t="s">
        <v>14</v>
      </c>
      <c r="C45" s="19"/>
      <c r="D45" s="19">
        <v>1022089</v>
      </c>
      <c r="E45" s="19" t="s">
        <v>199</v>
      </c>
      <c r="F45" s="19" t="s">
        <v>200</v>
      </c>
      <c r="G45" s="19"/>
      <c r="H45" s="19">
        <v>1022089</v>
      </c>
      <c r="I45" s="20">
        <v>44390</v>
      </c>
      <c r="J45" s="21">
        <v>46994</v>
      </c>
      <c r="K45" s="21">
        <v>46994</v>
      </c>
      <c r="L45" s="19" t="s">
        <v>196</v>
      </c>
      <c r="M45" s="19" t="s">
        <v>229</v>
      </c>
      <c r="N45" s="19"/>
      <c r="O45" s="22">
        <v>0</v>
      </c>
      <c r="P45" s="19"/>
      <c r="Q45" s="19"/>
      <c r="R45" s="19"/>
      <c r="S45" s="19"/>
      <c r="T45" s="19" t="s">
        <v>113</v>
      </c>
      <c r="U45" s="22">
        <v>46994</v>
      </c>
      <c r="V45" s="22">
        <v>0</v>
      </c>
      <c r="W45" s="22">
        <v>0</v>
      </c>
      <c r="X45" s="22">
        <v>0</v>
      </c>
      <c r="Y45" s="22">
        <v>0</v>
      </c>
      <c r="Z45" s="22">
        <v>0</v>
      </c>
      <c r="AA45" s="22">
        <v>0</v>
      </c>
      <c r="AB45" s="22">
        <v>0</v>
      </c>
      <c r="AC45" s="19"/>
      <c r="AD45" s="19"/>
      <c r="AE45" s="22">
        <v>0</v>
      </c>
      <c r="AF45" s="19"/>
      <c r="AG45" s="19"/>
      <c r="AH45" s="22">
        <v>46994</v>
      </c>
      <c r="AI45" s="22">
        <v>0</v>
      </c>
      <c r="AJ45" s="19"/>
      <c r="AK45" s="20">
        <v>44512</v>
      </c>
      <c r="AL45" s="19"/>
      <c r="AM45" s="19">
        <v>2</v>
      </c>
      <c r="AN45" s="19"/>
      <c r="AO45" s="19"/>
      <c r="AP45" s="19">
        <v>2</v>
      </c>
      <c r="AQ45" s="19">
        <v>20211230</v>
      </c>
      <c r="AR45" s="19">
        <v>20211229</v>
      </c>
      <c r="AS45" s="22">
        <v>46994</v>
      </c>
      <c r="AT45" s="22">
        <v>46994</v>
      </c>
      <c r="AU45" s="19"/>
      <c r="AV45" s="19"/>
    </row>
    <row r="46" spans="1:48" x14ac:dyDescent="0.25">
      <c r="A46" s="19">
        <v>800179870</v>
      </c>
      <c r="B46" s="19" t="s">
        <v>14</v>
      </c>
      <c r="C46" s="19"/>
      <c r="D46" s="19">
        <v>1069381</v>
      </c>
      <c r="E46" s="19" t="s">
        <v>201</v>
      </c>
      <c r="F46" s="19" t="s">
        <v>202</v>
      </c>
      <c r="G46" s="19"/>
      <c r="H46" s="19">
        <v>1069381</v>
      </c>
      <c r="I46" s="20">
        <v>44744</v>
      </c>
      <c r="J46" s="21">
        <v>5003700</v>
      </c>
      <c r="K46" s="21">
        <v>5003700</v>
      </c>
      <c r="L46" s="19" t="s">
        <v>203</v>
      </c>
      <c r="M46" s="19" t="s">
        <v>204</v>
      </c>
      <c r="N46" s="19" t="s">
        <v>205</v>
      </c>
      <c r="O46" s="22">
        <v>5003700</v>
      </c>
      <c r="P46" s="19"/>
      <c r="Q46" s="19"/>
      <c r="R46" s="19"/>
      <c r="S46" s="19"/>
      <c r="T46" s="19" t="s">
        <v>113</v>
      </c>
      <c r="U46" s="22">
        <v>5003700</v>
      </c>
      <c r="V46" s="22">
        <v>0</v>
      </c>
      <c r="W46" s="22">
        <v>0</v>
      </c>
      <c r="X46" s="22">
        <v>0</v>
      </c>
      <c r="Y46" s="22">
        <v>0</v>
      </c>
      <c r="Z46" s="22">
        <v>5003700</v>
      </c>
      <c r="AA46" s="22">
        <v>0</v>
      </c>
      <c r="AB46" s="22">
        <v>0</v>
      </c>
      <c r="AC46" s="19"/>
      <c r="AD46" s="19"/>
      <c r="AE46" s="22">
        <v>0</v>
      </c>
      <c r="AF46" s="19"/>
      <c r="AG46" s="19"/>
      <c r="AH46" s="22">
        <v>0</v>
      </c>
      <c r="AI46" s="22">
        <v>5003700</v>
      </c>
      <c r="AJ46" s="19" t="s">
        <v>206</v>
      </c>
      <c r="AK46" s="20">
        <v>44791</v>
      </c>
      <c r="AL46" s="19"/>
      <c r="AM46" s="19">
        <v>9</v>
      </c>
      <c r="AN46" s="19"/>
      <c r="AO46" s="19" t="s">
        <v>207</v>
      </c>
      <c r="AP46" s="19">
        <v>1</v>
      </c>
      <c r="AQ46" s="19">
        <v>21001231</v>
      </c>
      <c r="AR46" s="19">
        <v>20220818</v>
      </c>
      <c r="AS46" s="22">
        <v>5003700</v>
      </c>
      <c r="AT46" s="22">
        <v>0</v>
      </c>
      <c r="AU46" s="19"/>
      <c r="AV46" s="19"/>
    </row>
    <row r="47" spans="1:48" x14ac:dyDescent="0.25">
      <c r="A47" s="19">
        <v>800179870</v>
      </c>
      <c r="B47" s="19" t="s">
        <v>14</v>
      </c>
      <c r="C47" s="19"/>
      <c r="D47" s="19">
        <v>1055397</v>
      </c>
      <c r="E47" s="19" t="s">
        <v>208</v>
      </c>
      <c r="F47" s="19" t="s">
        <v>209</v>
      </c>
      <c r="G47" s="19"/>
      <c r="H47" s="19">
        <v>1055397</v>
      </c>
      <c r="I47" s="20">
        <v>44646</v>
      </c>
      <c r="J47" s="21">
        <v>4909802</v>
      </c>
      <c r="K47" s="21">
        <v>4909802</v>
      </c>
      <c r="L47" s="19" t="s">
        <v>203</v>
      </c>
      <c r="M47" s="19" t="s">
        <v>204</v>
      </c>
      <c r="N47" s="19" t="s">
        <v>205</v>
      </c>
      <c r="O47" s="22">
        <v>4909802</v>
      </c>
      <c r="P47" s="19"/>
      <c r="Q47" s="19"/>
      <c r="R47" s="19"/>
      <c r="S47" s="19"/>
      <c r="T47" s="19" t="s">
        <v>113</v>
      </c>
      <c r="U47" s="22">
        <v>4909802</v>
      </c>
      <c r="V47" s="22">
        <v>0</v>
      </c>
      <c r="W47" s="22">
        <v>0</v>
      </c>
      <c r="X47" s="22">
        <v>0</v>
      </c>
      <c r="Y47" s="22">
        <v>0</v>
      </c>
      <c r="Z47" s="22">
        <v>4909802</v>
      </c>
      <c r="AA47" s="22">
        <v>0</v>
      </c>
      <c r="AB47" s="22">
        <v>0</v>
      </c>
      <c r="AC47" s="19"/>
      <c r="AD47" s="19"/>
      <c r="AE47" s="22">
        <v>0</v>
      </c>
      <c r="AF47" s="19"/>
      <c r="AG47" s="19"/>
      <c r="AH47" s="22">
        <v>0</v>
      </c>
      <c r="AI47" s="22">
        <v>4909802</v>
      </c>
      <c r="AJ47" s="19" t="s">
        <v>210</v>
      </c>
      <c r="AK47" s="20">
        <v>44659</v>
      </c>
      <c r="AL47" s="19"/>
      <c r="AM47" s="19">
        <v>9</v>
      </c>
      <c r="AN47" s="19"/>
      <c r="AO47" s="19" t="s">
        <v>207</v>
      </c>
      <c r="AP47" s="19">
        <v>1</v>
      </c>
      <c r="AQ47" s="19">
        <v>21001231</v>
      </c>
      <c r="AR47" s="19">
        <v>20220411</v>
      </c>
      <c r="AS47" s="22">
        <v>4909802</v>
      </c>
      <c r="AT47" s="22">
        <v>0</v>
      </c>
      <c r="AU47" s="19"/>
      <c r="AV47" s="19"/>
    </row>
    <row r="48" spans="1:48" x14ac:dyDescent="0.25">
      <c r="A48" s="19">
        <v>800179870</v>
      </c>
      <c r="B48" s="19" t="s">
        <v>14</v>
      </c>
      <c r="C48" s="19"/>
      <c r="D48" s="19">
        <v>1071754</v>
      </c>
      <c r="E48" s="19" t="s">
        <v>211</v>
      </c>
      <c r="F48" s="19" t="s">
        <v>212</v>
      </c>
      <c r="G48" s="19"/>
      <c r="H48" s="19">
        <v>1071754</v>
      </c>
      <c r="I48" s="20">
        <v>44773</v>
      </c>
      <c r="J48" s="21">
        <v>9381835</v>
      </c>
      <c r="K48" s="21">
        <v>9381835</v>
      </c>
      <c r="L48" s="19" t="s">
        <v>203</v>
      </c>
      <c r="M48" s="19" t="s">
        <v>204</v>
      </c>
      <c r="N48" s="19" t="s">
        <v>205</v>
      </c>
      <c r="O48" s="22">
        <v>9381835</v>
      </c>
      <c r="P48" s="19"/>
      <c r="Q48" s="19"/>
      <c r="R48" s="19"/>
      <c r="S48" s="19"/>
      <c r="T48" s="19" t="s">
        <v>113</v>
      </c>
      <c r="U48" s="22">
        <v>9381835</v>
      </c>
      <c r="V48" s="22">
        <v>0</v>
      </c>
      <c r="W48" s="22">
        <v>0</v>
      </c>
      <c r="X48" s="22">
        <v>0</v>
      </c>
      <c r="Y48" s="22">
        <v>0</v>
      </c>
      <c r="Z48" s="22">
        <v>9381835</v>
      </c>
      <c r="AA48" s="22">
        <v>0</v>
      </c>
      <c r="AB48" s="22">
        <v>0</v>
      </c>
      <c r="AC48" s="19"/>
      <c r="AD48" s="19"/>
      <c r="AE48" s="22">
        <v>0</v>
      </c>
      <c r="AF48" s="19"/>
      <c r="AG48" s="19"/>
      <c r="AH48" s="22">
        <v>0</v>
      </c>
      <c r="AI48" s="22">
        <v>9381835</v>
      </c>
      <c r="AJ48" s="19" t="s">
        <v>213</v>
      </c>
      <c r="AK48" s="20">
        <v>44791</v>
      </c>
      <c r="AL48" s="19"/>
      <c r="AM48" s="19">
        <v>9</v>
      </c>
      <c r="AN48" s="19"/>
      <c r="AO48" s="19" t="s">
        <v>207</v>
      </c>
      <c r="AP48" s="19">
        <v>1</v>
      </c>
      <c r="AQ48" s="19">
        <v>21001231</v>
      </c>
      <c r="AR48" s="19">
        <v>20220818</v>
      </c>
      <c r="AS48" s="22">
        <v>9381835</v>
      </c>
      <c r="AT48" s="22">
        <v>0</v>
      </c>
      <c r="AU48" s="19"/>
      <c r="AV48" s="19"/>
    </row>
    <row r="49" spans="13:27" x14ac:dyDescent="0.25">
      <c r="M49" s="25"/>
    </row>
    <row r="50" spans="13:27" x14ac:dyDescent="0.25">
      <c r="M50" s="25"/>
    </row>
    <row r="52" spans="13:27" x14ac:dyDescent="0.25">
      <c r="AA52" s="74"/>
    </row>
  </sheetData>
  <autoFilter ref="A2:AV48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0"/>
  <sheetViews>
    <sheetView workbookViewId="0">
      <selection activeCell="B22" sqref="B22"/>
    </sheetView>
  </sheetViews>
  <sheetFormatPr baseColWidth="10" defaultRowHeight="15" x14ac:dyDescent="0.25"/>
  <cols>
    <col min="1" max="1" width="65.42578125" bestFit="1" customWidth="1"/>
    <col min="2" max="2" width="12.7109375" style="29" bestFit="1" customWidth="1"/>
    <col min="3" max="3" width="15" style="23" bestFit="1" customWidth="1"/>
  </cols>
  <sheetData>
    <row r="3" spans="1:3" x14ac:dyDescent="0.25">
      <c r="A3" s="30" t="s">
        <v>231</v>
      </c>
      <c r="B3" s="27" t="s">
        <v>232</v>
      </c>
      <c r="C3" s="32" t="s">
        <v>233</v>
      </c>
    </row>
    <row r="4" spans="1:3" x14ac:dyDescent="0.25">
      <c r="A4" s="26" t="s">
        <v>229</v>
      </c>
      <c r="B4" s="28">
        <v>1</v>
      </c>
      <c r="C4" s="31">
        <v>46994</v>
      </c>
    </row>
    <row r="5" spans="1:3" x14ac:dyDescent="0.25">
      <c r="A5" s="26" t="s">
        <v>227</v>
      </c>
      <c r="B5" s="28">
        <v>2</v>
      </c>
      <c r="C5" s="31">
        <v>1085269</v>
      </c>
    </row>
    <row r="6" spans="1:3" x14ac:dyDescent="0.25">
      <c r="A6" s="26" t="s">
        <v>228</v>
      </c>
      <c r="B6" s="28">
        <v>2</v>
      </c>
      <c r="C6" s="31">
        <v>39929801</v>
      </c>
    </row>
    <row r="7" spans="1:3" x14ac:dyDescent="0.25">
      <c r="A7" s="26" t="s">
        <v>204</v>
      </c>
      <c r="B7" s="28">
        <v>3</v>
      </c>
      <c r="C7" s="31">
        <v>19295337</v>
      </c>
    </row>
    <row r="8" spans="1:3" x14ac:dyDescent="0.25">
      <c r="A8" s="26" t="s">
        <v>226</v>
      </c>
      <c r="B8" s="28">
        <v>7</v>
      </c>
      <c r="C8" s="31">
        <v>18358534</v>
      </c>
    </row>
    <row r="9" spans="1:3" x14ac:dyDescent="0.25">
      <c r="A9" s="26" t="s">
        <v>225</v>
      </c>
      <c r="B9" s="28">
        <v>31</v>
      </c>
      <c r="C9" s="31">
        <v>19958244</v>
      </c>
    </row>
    <row r="10" spans="1:3" x14ac:dyDescent="0.25">
      <c r="A10" s="27" t="s">
        <v>230</v>
      </c>
      <c r="B10" s="28">
        <v>46</v>
      </c>
      <c r="C10" s="32">
        <v>98674179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7" zoomScale="90" zoomScaleNormal="90" zoomScaleSheetLayoutView="100" workbookViewId="0">
      <selection activeCell="Q20" sqref="Q20"/>
    </sheetView>
  </sheetViews>
  <sheetFormatPr baseColWidth="10" defaultRowHeight="12.75" x14ac:dyDescent="0.2"/>
  <cols>
    <col min="1" max="1" width="4.42578125" style="33" customWidth="1"/>
    <col min="2" max="2" width="11.42578125" style="33"/>
    <col min="3" max="3" width="17.5703125" style="33" customWidth="1"/>
    <col min="4" max="4" width="11.5703125" style="33" customWidth="1"/>
    <col min="5" max="8" width="11.42578125" style="33"/>
    <col min="9" max="9" width="22.5703125" style="33" customWidth="1"/>
    <col min="10" max="10" width="14" style="33" customWidth="1"/>
    <col min="11" max="11" width="1.7109375" style="33" customWidth="1"/>
    <col min="12" max="222" width="11.42578125" style="33"/>
    <col min="223" max="223" width="4.42578125" style="33" customWidth="1"/>
    <col min="224" max="224" width="11.42578125" style="33"/>
    <col min="225" max="225" width="17.5703125" style="33" customWidth="1"/>
    <col min="226" max="226" width="11.5703125" style="33" customWidth="1"/>
    <col min="227" max="230" width="11.42578125" style="33"/>
    <col min="231" max="231" width="22.5703125" style="33" customWidth="1"/>
    <col min="232" max="232" width="14" style="33" customWidth="1"/>
    <col min="233" max="233" width="1.7109375" style="33" customWidth="1"/>
    <col min="234" max="478" width="11.42578125" style="33"/>
    <col min="479" max="479" width="4.42578125" style="33" customWidth="1"/>
    <col min="480" max="480" width="11.42578125" style="33"/>
    <col min="481" max="481" width="17.5703125" style="33" customWidth="1"/>
    <col min="482" max="482" width="11.5703125" style="33" customWidth="1"/>
    <col min="483" max="486" width="11.42578125" style="33"/>
    <col min="487" max="487" width="22.5703125" style="33" customWidth="1"/>
    <col min="488" max="488" width="14" style="33" customWidth="1"/>
    <col min="489" max="489" width="1.7109375" style="33" customWidth="1"/>
    <col min="490" max="734" width="11.42578125" style="33"/>
    <col min="735" max="735" width="4.42578125" style="33" customWidth="1"/>
    <col min="736" max="736" width="11.42578125" style="33"/>
    <col min="737" max="737" width="17.5703125" style="33" customWidth="1"/>
    <col min="738" max="738" width="11.5703125" style="33" customWidth="1"/>
    <col min="739" max="742" width="11.42578125" style="33"/>
    <col min="743" max="743" width="22.5703125" style="33" customWidth="1"/>
    <col min="744" max="744" width="14" style="33" customWidth="1"/>
    <col min="745" max="745" width="1.7109375" style="33" customWidth="1"/>
    <col min="746" max="990" width="11.42578125" style="33"/>
    <col min="991" max="991" width="4.42578125" style="33" customWidth="1"/>
    <col min="992" max="992" width="11.42578125" style="33"/>
    <col min="993" max="993" width="17.5703125" style="33" customWidth="1"/>
    <col min="994" max="994" width="11.5703125" style="33" customWidth="1"/>
    <col min="995" max="998" width="11.42578125" style="33"/>
    <col min="999" max="999" width="22.5703125" style="33" customWidth="1"/>
    <col min="1000" max="1000" width="14" style="33" customWidth="1"/>
    <col min="1001" max="1001" width="1.7109375" style="33" customWidth="1"/>
    <col min="1002" max="1246" width="11.42578125" style="33"/>
    <col min="1247" max="1247" width="4.42578125" style="33" customWidth="1"/>
    <col min="1248" max="1248" width="11.42578125" style="33"/>
    <col min="1249" max="1249" width="17.5703125" style="33" customWidth="1"/>
    <col min="1250" max="1250" width="11.5703125" style="33" customWidth="1"/>
    <col min="1251" max="1254" width="11.42578125" style="33"/>
    <col min="1255" max="1255" width="22.5703125" style="33" customWidth="1"/>
    <col min="1256" max="1256" width="14" style="33" customWidth="1"/>
    <col min="1257" max="1257" width="1.7109375" style="33" customWidth="1"/>
    <col min="1258" max="1502" width="11.42578125" style="33"/>
    <col min="1503" max="1503" width="4.42578125" style="33" customWidth="1"/>
    <col min="1504" max="1504" width="11.42578125" style="33"/>
    <col min="1505" max="1505" width="17.5703125" style="33" customWidth="1"/>
    <col min="1506" max="1506" width="11.5703125" style="33" customWidth="1"/>
    <col min="1507" max="1510" width="11.42578125" style="33"/>
    <col min="1511" max="1511" width="22.5703125" style="33" customWidth="1"/>
    <col min="1512" max="1512" width="14" style="33" customWidth="1"/>
    <col min="1513" max="1513" width="1.7109375" style="33" customWidth="1"/>
    <col min="1514" max="1758" width="11.42578125" style="33"/>
    <col min="1759" max="1759" width="4.42578125" style="33" customWidth="1"/>
    <col min="1760" max="1760" width="11.42578125" style="33"/>
    <col min="1761" max="1761" width="17.5703125" style="33" customWidth="1"/>
    <col min="1762" max="1762" width="11.5703125" style="33" customWidth="1"/>
    <col min="1763" max="1766" width="11.42578125" style="33"/>
    <col min="1767" max="1767" width="22.5703125" style="33" customWidth="1"/>
    <col min="1768" max="1768" width="14" style="33" customWidth="1"/>
    <col min="1769" max="1769" width="1.7109375" style="33" customWidth="1"/>
    <col min="1770" max="2014" width="11.42578125" style="33"/>
    <col min="2015" max="2015" width="4.42578125" style="33" customWidth="1"/>
    <col min="2016" max="2016" width="11.42578125" style="33"/>
    <col min="2017" max="2017" width="17.5703125" style="33" customWidth="1"/>
    <col min="2018" max="2018" width="11.5703125" style="33" customWidth="1"/>
    <col min="2019" max="2022" width="11.42578125" style="33"/>
    <col min="2023" max="2023" width="22.5703125" style="33" customWidth="1"/>
    <col min="2024" max="2024" width="14" style="33" customWidth="1"/>
    <col min="2025" max="2025" width="1.7109375" style="33" customWidth="1"/>
    <col min="2026" max="2270" width="11.42578125" style="33"/>
    <col min="2271" max="2271" width="4.42578125" style="33" customWidth="1"/>
    <col min="2272" max="2272" width="11.42578125" style="33"/>
    <col min="2273" max="2273" width="17.5703125" style="33" customWidth="1"/>
    <col min="2274" max="2274" width="11.5703125" style="33" customWidth="1"/>
    <col min="2275" max="2278" width="11.42578125" style="33"/>
    <col min="2279" max="2279" width="22.5703125" style="33" customWidth="1"/>
    <col min="2280" max="2280" width="14" style="33" customWidth="1"/>
    <col min="2281" max="2281" width="1.7109375" style="33" customWidth="1"/>
    <col min="2282" max="2526" width="11.42578125" style="33"/>
    <col min="2527" max="2527" width="4.42578125" style="33" customWidth="1"/>
    <col min="2528" max="2528" width="11.42578125" style="33"/>
    <col min="2529" max="2529" width="17.5703125" style="33" customWidth="1"/>
    <col min="2530" max="2530" width="11.5703125" style="33" customWidth="1"/>
    <col min="2531" max="2534" width="11.42578125" style="33"/>
    <col min="2535" max="2535" width="22.5703125" style="33" customWidth="1"/>
    <col min="2536" max="2536" width="14" style="33" customWidth="1"/>
    <col min="2537" max="2537" width="1.7109375" style="33" customWidth="1"/>
    <col min="2538" max="2782" width="11.42578125" style="33"/>
    <col min="2783" max="2783" width="4.42578125" style="33" customWidth="1"/>
    <col min="2784" max="2784" width="11.42578125" style="33"/>
    <col min="2785" max="2785" width="17.5703125" style="33" customWidth="1"/>
    <col min="2786" max="2786" width="11.5703125" style="33" customWidth="1"/>
    <col min="2787" max="2790" width="11.42578125" style="33"/>
    <col min="2791" max="2791" width="22.5703125" style="33" customWidth="1"/>
    <col min="2792" max="2792" width="14" style="33" customWidth="1"/>
    <col min="2793" max="2793" width="1.7109375" style="33" customWidth="1"/>
    <col min="2794" max="3038" width="11.42578125" style="33"/>
    <col min="3039" max="3039" width="4.42578125" style="33" customWidth="1"/>
    <col min="3040" max="3040" width="11.42578125" style="33"/>
    <col min="3041" max="3041" width="17.5703125" style="33" customWidth="1"/>
    <col min="3042" max="3042" width="11.5703125" style="33" customWidth="1"/>
    <col min="3043" max="3046" width="11.42578125" style="33"/>
    <col min="3047" max="3047" width="22.5703125" style="33" customWidth="1"/>
    <col min="3048" max="3048" width="14" style="33" customWidth="1"/>
    <col min="3049" max="3049" width="1.7109375" style="33" customWidth="1"/>
    <col min="3050" max="3294" width="11.42578125" style="33"/>
    <col min="3295" max="3295" width="4.42578125" style="33" customWidth="1"/>
    <col min="3296" max="3296" width="11.42578125" style="33"/>
    <col min="3297" max="3297" width="17.5703125" style="33" customWidth="1"/>
    <col min="3298" max="3298" width="11.5703125" style="33" customWidth="1"/>
    <col min="3299" max="3302" width="11.42578125" style="33"/>
    <col min="3303" max="3303" width="22.5703125" style="33" customWidth="1"/>
    <col min="3304" max="3304" width="14" style="33" customWidth="1"/>
    <col min="3305" max="3305" width="1.7109375" style="33" customWidth="1"/>
    <col min="3306" max="3550" width="11.42578125" style="33"/>
    <col min="3551" max="3551" width="4.42578125" style="33" customWidth="1"/>
    <col min="3552" max="3552" width="11.42578125" style="33"/>
    <col min="3553" max="3553" width="17.5703125" style="33" customWidth="1"/>
    <col min="3554" max="3554" width="11.5703125" style="33" customWidth="1"/>
    <col min="3555" max="3558" width="11.42578125" style="33"/>
    <col min="3559" max="3559" width="22.5703125" style="33" customWidth="1"/>
    <col min="3560" max="3560" width="14" style="33" customWidth="1"/>
    <col min="3561" max="3561" width="1.7109375" style="33" customWidth="1"/>
    <col min="3562" max="3806" width="11.42578125" style="33"/>
    <col min="3807" max="3807" width="4.42578125" style="33" customWidth="1"/>
    <col min="3808" max="3808" width="11.42578125" style="33"/>
    <col min="3809" max="3809" width="17.5703125" style="33" customWidth="1"/>
    <col min="3810" max="3810" width="11.5703125" style="33" customWidth="1"/>
    <col min="3811" max="3814" width="11.42578125" style="33"/>
    <col min="3815" max="3815" width="22.5703125" style="33" customWidth="1"/>
    <col min="3816" max="3816" width="14" style="33" customWidth="1"/>
    <col min="3817" max="3817" width="1.7109375" style="33" customWidth="1"/>
    <col min="3818" max="4062" width="11.42578125" style="33"/>
    <col min="4063" max="4063" width="4.42578125" style="33" customWidth="1"/>
    <col min="4064" max="4064" width="11.42578125" style="33"/>
    <col min="4065" max="4065" width="17.5703125" style="33" customWidth="1"/>
    <col min="4066" max="4066" width="11.5703125" style="33" customWidth="1"/>
    <col min="4067" max="4070" width="11.42578125" style="33"/>
    <col min="4071" max="4071" width="22.5703125" style="33" customWidth="1"/>
    <col min="4072" max="4072" width="14" style="33" customWidth="1"/>
    <col min="4073" max="4073" width="1.7109375" style="33" customWidth="1"/>
    <col min="4074" max="4318" width="11.42578125" style="33"/>
    <col min="4319" max="4319" width="4.42578125" style="33" customWidth="1"/>
    <col min="4320" max="4320" width="11.42578125" style="33"/>
    <col min="4321" max="4321" width="17.5703125" style="33" customWidth="1"/>
    <col min="4322" max="4322" width="11.5703125" style="33" customWidth="1"/>
    <col min="4323" max="4326" width="11.42578125" style="33"/>
    <col min="4327" max="4327" width="22.5703125" style="33" customWidth="1"/>
    <col min="4328" max="4328" width="14" style="33" customWidth="1"/>
    <col min="4329" max="4329" width="1.7109375" style="33" customWidth="1"/>
    <col min="4330" max="4574" width="11.42578125" style="33"/>
    <col min="4575" max="4575" width="4.42578125" style="33" customWidth="1"/>
    <col min="4576" max="4576" width="11.42578125" style="33"/>
    <col min="4577" max="4577" width="17.5703125" style="33" customWidth="1"/>
    <col min="4578" max="4578" width="11.5703125" style="33" customWidth="1"/>
    <col min="4579" max="4582" width="11.42578125" style="33"/>
    <col min="4583" max="4583" width="22.5703125" style="33" customWidth="1"/>
    <col min="4584" max="4584" width="14" style="33" customWidth="1"/>
    <col min="4585" max="4585" width="1.7109375" style="33" customWidth="1"/>
    <col min="4586" max="4830" width="11.42578125" style="33"/>
    <col min="4831" max="4831" width="4.42578125" style="33" customWidth="1"/>
    <col min="4832" max="4832" width="11.42578125" style="33"/>
    <col min="4833" max="4833" width="17.5703125" style="33" customWidth="1"/>
    <col min="4834" max="4834" width="11.5703125" style="33" customWidth="1"/>
    <col min="4835" max="4838" width="11.42578125" style="33"/>
    <col min="4839" max="4839" width="22.5703125" style="33" customWidth="1"/>
    <col min="4840" max="4840" width="14" style="33" customWidth="1"/>
    <col min="4841" max="4841" width="1.7109375" style="33" customWidth="1"/>
    <col min="4842" max="5086" width="11.42578125" style="33"/>
    <col min="5087" max="5087" width="4.42578125" style="33" customWidth="1"/>
    <col min="5088" max="5088" width="11.42578125" style="33"/>
    <col min="5089" max="5089" width="17.5703125" style="33" customWidth="1"/>
    <col min="5090" max="5090" width="11.5703125" style="33" customWidth="1"/>
    <col min="5091" max="5094" width="11.42578125" style="33"/>
    <col min="5095" max="5095" width="22.5703125" style="33" customWidth="1"/>
    <col min="5096" max="5096" width="14" style="33" customWidth="1"/>
    <col min="5097" max="5097" width="1.7109375" style="33" customWidth="1"/>
    <col min="5098" max="5342" width="11.42578125" style="33"/>
    <col min="5343" max="5343" width="4.42578125" style="33" customWidth="1"/>
    <col min="5344" max="5344" width="11.42578125" style="33"/>
    <col min="5345" max="5345" width="17.5703125" style="33" customWidth="1"/>
    <col min="5346" max="5346" width="11.5703125" style="33" customWidth="1"/>
    <col min="5347" max="5350" width="11.42578125" style="33"/>
    <col min="5351" max="5351" width="22.5703125" style="33" customWidth="1"/>
    <col min="5352" max="5352" width="14" style="33" customWidth="1"/>
    <col min="5353" max="5353" width="1.7109375" style="33" customWidth="1"/>
    <col min="5354" max="5598" width="11.42578125" style="33"/>
    <col min="5599" max="5599" width="4.42578125" style="33" customWidth="1"/>
    <col min="5600" max="5600" width="11.42578125" style="33"/>
    <col min="5601" max="5601" width="17.5703125" style="33" customWidth="1"/>
    <col min="5602" max="5602" width="11.5703125" style="33" customWidth="1"/>
    <col min="5603" max="5606" width="11.42578125" style="33"/>
    <col min="5607" max="5607" width="22.5703125" style="33" customWidth="1"/>
    <col min="5608" max="5608" width="14" style="33" customWidth="1"/>
    <col min="5609" max="5609" width="1.7109375" style="33" customWidth="1"/>
    <col min="5610" max="5854" width="11.42578125" style="33"/>
    <col min="5855" max="5855" width="4.42578125" style="33" customWidth="1"/>
    <col min="5856" max="5856" width="11.42578125" style="33"/>
    <col min="5857" max="5857" width="17.5703125" style="33" customWidth="1"/>
    <col min="5858" max="5858" width="11.5703125" style="33" customWidth="1"/>
    <col min="5859" max="5862" width="11.42578125" style="33"/>
    <col min="5863" max="5863" width="22.5703125" style="33" customWidth="1"/>
    <col min="5864" max="5864" width="14" style="33" customWidth="1"/>
    <col min="5865" max="5865" width="1.7109375" style="33" customWidth="1"/>
    <col min="5866" max="6110" width="11.42578125" style="33"/>
    <col min="6111" max="6111" width="4.42578125" style="33" customWidth="1"/>
    <col min="6112" max="6112" width="11.42578125" style="33"/>
    <col min="6113" max="6113" width="17.5703125" style="33" customWidth="1"/>
    <col min="6114" max="6114" width="11.5703125" style="33" customWidth="1"/>
    <col min="6115" max="6118" width="11.42578125" style="33"/>
    <col min="6119" max="6119" width="22.5703125" style="33" customWidth="1"/>
    <col min="6120" max="6120" width="14" style="33" customWidth="1"/>
    <col min="6121" max="6121" width="1.7109375" style="33" customWidth="1"/>
    <col min="6122" max="6366" width="11.42578125" style="33"/>
    <col min="6367" max="6367" width="4.42578125" style="33" customWidth="1"/>
    <col min="6368" max="6368" width="11.42578125" style="33"/>
    <col min="6369" max="6369" width="17.5703125" style="33" customWidth="1"/>
    <col min="6370" max="6370" width="11.5703125" style="33" customWidth="1"/>
    <col min="6371" max="6374" width="11.42578125" style="33"/>
    <col min="6375" max="6375" width="22.5703125" style="33" customWidth="1"/>
    <col min="6376" max="6376" width="14" style="33" customWidth="1"/>
    <col min="6377" max="6377" width="1.7109375" style="33" customWidth="1"/>
    <col min="6378" max="6622" width="11.42578125" style="33"/>
    <col min="6623" max="6623" width="4.42578125" style="33" customWidth="1"/>
    <col min="6624" max="6624" width="11.42578125" style="33"/>
    <col min="6625" max="6625" width="17.5703125" style="33" customWidth="1"/>
    <col min="6626" max="6626" width="11.5703125" style="33" customWidth="1"/>
    <col min="6627" max="6630" width="11.42578125" style="33"/>
    <col min="6631" max="6631" width="22.5703125" style="33" customWidth="1"/>
    <col min="6632" max="6632" width="14" style="33" customWidth="1"/>
    <col min="6633" max="6633" width="1.7109375" style="33" customWidth="1"/>
    <col min="6634" max="6878" width="11.42578125" style="33"/>
    <col min="6879" max="6879" width="4.42578125" style="33" customWidth="1"/>
    <col min="6880" max="6880" width="11.42578125" style="33"/>
    <col min="6881" max="6881" width="17.5703125" style="33" customWidth="1"/>
    <col min="6882" max="6882" width="11.5703125" style="33" customWidth="1"/>
    <col min="6883" max="6886" width="11.42578125" style="33"/>
    <col min="6887" max="6887" width="22.5703125" style="33" customWidth="1"/>
    <col min="6888" max="6888" width="14" style="33" customWidth="1"/>
    <col min="6889" max="6889" width="1.7109375" style="33" customWidth="1"/>
    <col min="6890" max="7134" width="11.42578125" style="33"/>
    <col min="7135" max="7135" width="4.42578125" style="33" customWidth="1"/>
    <col min="7136" max="7136" width="11.42578125" style="33"/>
    <col min="7137" max="7137" width="17.5703125" style="33" customWidth="1"/>
    <col min="7138" max="7138" width="11.5703125" style="33" customWidth="1"/>
    <col min="7139" max="7142" width="11.42578125" style="33"/>
    <col min="7143" max="7143" width="22.5703125" style="33" customWidth="1"/>
    <col min="7144" max="7144" width="14" style="33" customWidth="1"/>
    <col min="7145" max="7145" width="1.7109375" style="33" customWidth="1"/>
    <col min="7146" max="7390" width="11.42578125" style="33"/>
    <col min="7391" max="7391" width="4.42578125" style="33" customWidth="1"/>
    <col min="7392" max="7392" width="11.42578125" style="33"/>
    <col min="7393" max="7393" width="17.5703125" style="33" customWidth="1"/>
    <col min="7394" max="7394" width="11.5703125" style="33" customWidth="1"/>
    <col min="7395" max="7398" width="11.42578125" style="33"/>
    <col min="7399" max="7399" width="22.5703125" style="33" customWidth="1"/>
    <col min="7400" max="7400" width="14" style="33" customWidth="1"/>
    <col min="7401" max="7401" width="1.7109375" style="33" customWidth="1"/>
    <col min="7402" max="7646" width="11.42578125" style="33"/>
    <col min="7647" max="7647" width="4.42578125" style="33" customWidth="1"/>
    <col min="7648" max="7648" width="11.42578125" style="33"/>
    <col min="7649" max="7649" width="17.5703125" style="33" customWidth="1"/>
    <col min="7650" max="7650" width="11.5703125" style="33" customWidth="1"/>
    <col min="7651" max="7654" width="11.42578125" style="33"/>
    <col min="7655" max="7655" width="22.5703125" style="33" customWidth="1"/>
    <col min="7656" max="7656" width="14" style="33" customWidth="1"/>
    <col min="7657" max="7657" width="1.7109375" style="33" customWidth="1"/>
    <col min="7658" max="7902" width="11.42578125" style="33"/>
    <col min="7903" max="7903" width="4.42578125" style="33" customWidth="1"/>
    <col min="7904" max="7904" width="11.42578125" style="33"/>
    <col min="7905" max="7905" width="17.5703125" style="33" customWidth="1"/>
    <col min="7906" max="7906" width="11.5703125" style="33" customWidth="1"/>
    <col min="7907" max="7910" width="11.42578125" style="33"/>
    <col min="7911" max="7911" width="22.5703125" style="33" customWidth="1"/>
    <col min="7912" max="7912" width="14" style="33" customWidth="1"/>
    <col min="7913" max="7913" width="1.7109375" style="33" customWidth="1"/>
    <col min="7914" max="8158" width="11.42578125" style="33"/>
    <col min="8159" max="8159" width="4.42578125" style="33" customWidth="1"/>
    <col min="8160" max="8160" width="11.42578125" style="33"/>
    <col min="8161" max="8161" width="17.5703125" style="33" customWidth="1"/>
    <col min="8162" max="8162" width="11.5703125" style="33" customWidth="1"/>
    <col min="8163" max="8166" width="11.42578125" style="33"/>
    <col min="8167" max="8167" width="22.5703125" style="33" customWidth="1"/>
    <col min="8168" max="8168" width="14" style="33" customWidth="1"/>
    <col min="8169" max="8169" width="1.7109375" style="33" customWidth="1"/>
    <col min="8170" max="8414" width="11.42578125" style="33"/>
    <col min="8415" max="8415" width="4.42578125" style="33" customWidth="1"/>
    <col min="8416" max="8416" width="11.42578125" style="33"/>
    <col min="8417" max="8417" width="17.5703125" style="33" customWidth="1"/>
    <col min="8418" max="8418" width="11.5703125" style="33" customWidth="1"/>
    <col min="8419" max="8422" width="11.42578125" style="33"/>
    <col min="8423" max="8423" width="22.5703125" style="33" customWidth="1"/>
    <col min="8424" max="8424" width="14" style="33" customWidth="1"/>
    <col min="8425" max="8425" width="1.7109375" style="33" customWidth="1"/>
    <col min="8426" max="8670" width="11.42578125" style="33"/>
    <col min="8671" max="8671" width="4.42578125" style="33" customWidth="1"/>
    <col min="8672" max="8672" width="11.42578125" style="33"/>
    <col min="8673" max="8673" width="17.5703125" style="33" customWidth="1"/>
    <col min="8674" max="8674" width="11.5703125" style="33" customWidth="1"/>
    <col min="8675" max="8678" width="11.42578125" style="33"/>
    <col min="8679" max="8679" width="22.5703125" style="33" customWidth="1"/>
    <col min="8680" max="8680" width="14" style="33" customWidth="1"/>
    <col min="8681" max="8681" width="1.7109375" style="33" customWidth="1"/>
    <col min="8682" max="8926" width="11.42578125" style="33"/>
    <col min="8927" max="8927" width="4.42578125" style="33" customWidth="1"/>
    <col min="8928" max="8928" width="11.42578125" style="33"/>
    <col min="8929" max="8929" width="17.5703125" style="33" customWidth="1"/>
    <col min="8930" max="8930" width="11.5703125" style="33" customWidth="1"/>
    <col min="8931" max="8934" width="11.42578125" style="33"/>
    <col min="8935" max="8935" width="22.5703125" style="33" customWidth="1"/>
    <col min="8936" max="8936" width="14" style="33" customWidth="1"/>
    <col min="8937" max="8937" width="1.7109375" style="33" customWidth="1"/>
    <col min="8938" max="9182" width="11.42578125" style="33"/>
    <col min="9183" max="9183" width="4.42578125" style="33" customWidth="1"/>
    <col min="9184" max="9184" width="11.42578125" style="33"/>
    <col min="9185" max="9185" width="17.5703125" style="33" customWidth="1"/>
    <col min="9186" max="9186" width="11.5703125" style="33" customWidth="1"/>
    <col min="9187" max="9190" width="11.42578125" style="33"/>
    <col min="9191" max="9191" width="22.5703125" style="33" customWidth="1"/>
    <col min="9192" max="9192" width="14" style="33" customWidth="1"/>
    <col min="9193" max="9193" width="1.7109375" style="33" customWidth="1"/>
    <col min="9194" max="9438" width="11.42578125" style="33"/>
    <col min="9439" max="9439" width="4.42578125" style="33" customWidth="1"/>
    <col min="9440" max="9440" width="11.42578125" style="33"/>
    <col min="9441" max="9441" width="17.5703125" style="33" customWidth="1"/>
    <col min="9442" max="9442" width="11.5703125" style="33" customWidth="1"/>
    <col min="9443" max="9446" width="11.42578125" style="33"/>
    <col min="9447" max="9447" width="22.5703125" style="33" customWidth="1"/>
    <col min="9448" max="9448" width="14" style="33" customWidth="1"/>
    <col min="9449" max="9449" width="1.7109375" style="33" customWidth="1"/>
    <col min="9450" max="9694" width="11.42578125" style="33"/>
    <col min="9695" max="9695" width="4.42578125" style="33" customWidth="1"/>
    <col min="9696" max="9696" width="11.42578125" style="33"/>
    <col min="9697" max="9697" width="17.5703125" style="33" customWidth="1"/>
    <col min="9698" max="9698" width="11.5703125" style="33" customWidth="1"/>
    <col min="9699" max="9702" width="11.42578125" style="33"/>
    <col min="9703" max="9703" width="22.5703125" style="33" customWidth="1"/>
    <col min="9704" max="9704" width="14" style="33" customWidth="1"/>
    <col min="9705" max="9705" width="1.7109375" style="33" customWidth="1"/>
    <col min="9706" max="9950" width="11.42578125" style="33"/>
    <col min="9951" max="9951" width="4.42578125" style="33" customWidth="1"/>
    <col min="9952" max="9952" width="11.42578125" style="33"/>
    <col min="9953" max="9953" width="17.5703125" style="33" customWidth="1"/>
    <col min="9954" max="9954" width="11.5703125" style="33" customWidth="1"/>
    <col min="9955" max="9958" width="11.42578125" style="33"/>
    <col min="9959" max="9959" width="22.5703125" style="33" customWidth="1"/>
    <col min="9960" max="9960" width="14" style="33" customWidth="1"/>
    <col min="9961" max="9961" width="1.7109375" style="33" customWidth="1"/>
    <col min="9962" max="10206" width="11.42578125" style="33"/>
    <col min="10207" max="10207" width="4.42578125" style="33" customWidth="1"/>
    <col min="10208" max="10208" width="11.42578125" style="33"/>
    <col min="10209" max="10209" width="17.5703125" style="33" customWidth="1"/>
    <col min="10210" max="10210" width="11.5703125" style="33" customWidth="1"/>
    <col min="10211" max="10214" width="11.42578125" style="33"/>
    <col min="10215" max="10215" width="22.5703125" style="33" customWidth="1"/>
    <col min="10216" max="10216" width="14" style="33" customWidth="1"/>
    <col min="10217" max="10217" width="1.7109375" style="33" customWidth="1"/>
    <col min="10218" max="10462" width="11.42578125" style="33"/>
    <col min="10463" max="10463" width="4.42578125" style="33" customWidth="1"/>
    <col min="10464" max="10464" width="11.42578125" style="33"/>
    <col min="10465" max="10465" width="17.5703125" style="33" customWidth="1"/>
    <col min="10466" max="10466" width="11.5703125" style="33" customWidth="1"/>
    <col min="10467" max="10470" width="11.42578125" style="33"/>
    <col min="10471" max="10471" width="22.5703125" style="33" customWidth="1"/>
    <col min="10472" max="10472" width="14" style="33" customWidth="1"/>
    <col min="10473" max="10473" width="1.7109375" style="33" customWidth="1"/>
    <col min="10474" max="10718" width="11.42578125" style="33"/>
    <col min="10719" max="10719" width="4.42578125" style="33" customWidth="1"/>
    <col min="10720" max="10720" width="11.42578125" style="33"/>
    <col min="10721" max="10721" width="17.5703125" style="33" customWidth="1"/>
    <col min="10722" max="10722" width="11.5703125" style="33" customWidth="1"/>
    <col min="10723" max="10726" width="11.42578125" style="33"/>
    <col min="10727" max="10727" width="22.5703125" style="33" customWidth="1"/>
    <col min="10728" max="10728" width="14" style="33" customWidth="1"/>
    <col min="10729" max="10729" width="1.7109375" style="33" customWidth="1"/>
    <col min="10730" max="10974" width="11.42578125" style="33"/>
    <col min="10975" max="10975" width="4.42578125" style="33" customWidth="1"/>
    <col min="10976" max="10976" width="11.42578125" style="33"/>
    <col min="10977" max="10977" width="17.5703125" style="33" customWidth="1"/>
    <col min="10978" max="10978" width="11.5703125" style="33" customWidth="1"/>
    <col min="10979" max="10982" width="11.42578125" style="33"/>
    <col min="10983" max="10983" width="22.5703125" style="33" customWidth="1"/>
    <col min="10984" max="10984" width="14" style="33" customWidth="1"/>
    <col min="10985" max="10985" width="1.7109375" style="33" customWidth="1"/>
    <col min="10986" max="11230" width="11.42578125" style="33"/>
    <col min="11231" max="11231" width="4.42578125" style="33" customWidth="1"/>
    <col min="11232" max="11232" width="11.42578125" style="33"/>
    <col min="11233" max="11233" width="17.5703125" style="33" customWidth="1"/>
    <col min="11234" max="11234" width="11.5703125" style="33" customWidth="1"/>
    <col min="11235" max="11238" width="11.42578125" style="33"/>
    <col min="11239" max="11239" width="22.5703125" style="33" customWidth="1"/>
    <col min="11240" max="11240" width="14" style="33" customWidth="1"/>
    <col min="11241" max="11241" width="1.7109375" style="33" customWidth="1"/>
    <col min="11242" max="11486" width="11.42578125" style="33"/>
    <col min="11487" max="11487" width="4.42578125" style="33" customWidth="1"/>
    <col min="11488" max="11488" width="11.42578125" style="33"/>
    <col min="11489" max="11489" width="17.5703125" style="33" customWidth="1"/>
    <col min="11490" max="11490" width="11.5703125" style="33" customWidth="1"/>
    <col min="11491" max="11494" width="11.42578125" style="33"/>
    <col min="11495" max="11495" width="22.5703125" style="33" customWidth="1"/>
    <col min="11496" max="11496" width="14" style="33" customWidth="1"/>
    <col min="11497" max="11497" width="1.7109375" style="33" customWidth="1"/>
    <col min="11498" max="11742" width="11.42578125" style="33"/>
    <col min="11743" max="11743" width="4.42578125" style="33" customWidth="1"/>
    <col min="11744" max="11744" width="11.42578125" style="33"/>
    <col min="11745" max="11745" width="17.5703125" style="33" customWidth="1"/>
    <col min="11746" max="11746" width="11.5703125" style="33" customWidth="1"/>
    <col min="11747" max="11750" width="11.42578125" style="33"/>
    <col min="11751" max="11751" width="22.5703125" style="33" customWidth="1"/>
    <col min="11752" max="11752" width="14" style="33" customWidth="1"/>
    <col min="11753" max="11753" width="1.7109375" style="33" customWidth="1"/>
    <col min="11754" max="11998" width="11.42578125" style="33"/>
    <col min="11999" max="11999" width="4.42578125" style="33" customWidth="1"/>
    <col min="12000" max="12000" width="11.42578125" style="33"/>
    <col min="12001" max="12001" width="17.5703125" style="33" customWidth="1"/>
    <col min="12002" max="12002" width="11.5703125" style="33" customWidth="1"/>
    <col min="12003" max="12006" width="11.42578125" style="33"/>
    <col min="12007" max="12007" width="22.5703125" style="33" customWidth="1"/>
    <col min="12008" max="12008" width="14" style="33" customWidth="1"/>
    <col min="12009" max="12009" width="1.7109375" style="33" customWidth="1"/>
    <col min="12010" max="12254" width="11.42578125" style="33"/>
    <col min="12255" max="12255" width="4.42578125" style="33" customWidth="1"/>
    <col min="12256" max="12256" width="11.42578125" style="33"/>
    <col min="12257" max="12257" width="17.5703125" style="33" customWidth="1"/>
    <col min="12258" max="12258" width="11.5703125" style="33" customWidth="1"/>
    <col min="12259" max="12262" width="11.42578125" style="33"/>
    <col min="12263" max="12263" width="22.5703125" style="33" customWidth="1"/>
    <col min="12264" max="12264" width="14" style="33" customWidth="1"/>
    <col min="12265" max="12265" width="1.7109375" style="33" customWidth="1"/>
    <col min="12266" max="12510" width="11.42578125" style="33"/>
    <col min="12511" max="12511" width="4.42578125" style="33" customWidth="1"/>
    <col min="12512" max="12512" width="11.42578125" style="33"/>
    <col min="12513" max="12513" width="17.5703125" style="33" customWidth="1"/>
    <col min="12514" max="12514" width="11.5703125" style="33" customWidth="1"/>
    <col min="12515" max="12518" width="11.42578125" style="33"/>
    <col min="12519" max="12519" width="22.5703125" style="33" customWidth="1"/>
    <col min="12520" max="12520" width="14" style="33" customWidth="1"/>
    <col min="12521" max="12521" width="1.7109375" style="33" customWidth="1"/>
    <col min="12522" max="12766" width="11.42578125" style="33"/>
    <col min="12767" max="12767" width="4.42578125" style="33" customWidth="1"/>
    <col min="12768" max="12768" width="11.42578125" style="33"/>
    <col min="12769" max="12769" width="17.5703125" style="33" customWidth="1"/>
    <col min="12770" max="12770" width="11.5703125" style="33" customWidth="1"/>
    <col min="12771" max="12774" width="11.42578125" style="33"/>
    <col min="12775" max="12775" width="22.5703125" style="33" customWidth="1"/>
    <col min="12776" max="12776" width="14" style="33" customWidth="1"/>
    <col min="12777" max="12777" width="1.7109375" style="33" customWidth="1"/>
    <col min="12778" max="13022" width="11.42578125" style="33"/>
    <col min="13023" max="13023" width="4.42578125" style="33" customWidth="1"/>
    <col min="13024" max="13024" width="11.42578125" style="33"/>
    <col min="13025" max="13025" width="17.5703125" style="33" customWidth="1"/>
    <col min="13026" max="13026" width="11.5703125" style="33" customWidth="1"/>
    <col min="13027" max="13030" width="11.42578125" style="33"/>
    <col min="13031" max="13031" width="22.5703125" style="33" customWidth="1"/>
    <col min="13032" max="13032" width="14" style="33" customWidth="1"/>
    <col min="13033" max="13033" width="1.7109375" style="33" customWidth="1"/>
    <col min="13034" max="13278" width="11.42578125" style="33"/>
    <col min="13279" max="13279" width="4.42578125" style="33" customWidth="1"/>
    <col min="13280" max="13280" width="11.42578125" style="33"/>
    <col min="13281" max="13281" width="17.5703125" style="33" customWidth="1"/>
    <col min="13282" max="13282" width="11.5703125" style="33" customWidth="1"/>
    <col min="13283" max="13286" width="11.42578125" style="33"/>
    <col min="13287" max="13287" width="22.5703125" style="33" customWidth="1"/>
    <col min="13288" max="13288" width="14" style="33" customWidth="1"/>
    <col min="13289" max="13289" width="1.7109375" style="33" customWidth="1"/>
    <col min="13290" max="13534" width="11.42578125" style="33"/>
    <col min="13535" max="13535" width="4.42578125" style="33" customWidth="1"/>
    <col min="13536" max="13536" width="11.42578125" style="33"/>
    <col min="13537" max="13537" width="17.5703125" style="33" customWidth="1"/>
    <col min="13538" max="13538" width="11.5703125" style="33" customWidth="1"/>
    <col min="13539" max="13542" width="11.42578125" style="33"/>
    <col min="13543" max="13543" width="22.5703125" style="33" customWidth="1"/>
    <col min="13544" max="13544" width="14" style="33" customWidth="1"/>
    <col min="13545" max="13545" width="1.7109375" style="33" customWidth="1"/>
    <col min="13546" max="13790" width="11.42578125" style="33"/>
    <col min="13791" max="13791" width="4.42578125" style="33" customWidth="1"/>
    <col min="13792" max="13792" width="11.42578125" style="33"/>
    <col min="13793" max="13793" width="17.5703125" style="33" customWidth="1"/>
    <col min="13794" max="13794" width="11.5703125" style="33" customWidth="1"/>
    <col min="13795" max="13798" width="11.42578125" style="33"/>
    <col min="13799" max="13799" width="22.5703125" style="33" customWidth="1"/>
    <col min="13800" max="13800" width="14" style="33" customWidth="1"/>
    <col min="13801" max="13801" width="1.7109375" style="33" customWidth="1"/>
    <col min="13802" max="14046" width="11.42578125" style="33"/>
    <col min="14047" max="14047" width="4.42578125" style="33" customWidth="1"/>
    <col min="14048" max="14048" width="11.42578125" style="33"/>
    <col min="14049" max="14049" width="17.5703125" style="33" customWidth="1"/>
    <col min="14050" max="14050" width="11.5703125" style="33" customWidth="1"/>
    <col min="14051" max="14054" width="11.42578125" style="33"/>
    <col min="14055" max="14055" width="22.5703125" style="33" customWidth="1"/>
    <col min="14056" max="14056" width="14" style="33" customWidth="1"/>
    <col min="14057" max="14057" width="1.7109375" style="33" customWidth="1"/>
    <col min="14058" max="14302" width="11.42578125" style="33"/>
    <col min="14303" max="14303" width="4.42578125" style="33" customWidth="1"/>
    <col min="14304" max="14304" width="11.42578125" style="33"/>
    <col min="14305" max="14305" width="17.5703125" style="33" customWidth="1"/>
    <col min="14306" max="14306" width="11.5703125" style="33" customWidth="1"/>
    <col min="14307" max="14310" width="11.42578125" style="33"/>
    <col min="14311" max="14311" width="22.5703125" style="33" customWidth="1"/>
    <col min="14312" max="14312" width="14" style="33" customWidth="1"/>
    <col min="14313" max="14313" width="1.7109375" style="33" customWidth="1"/>
    <col min="14314" max="14558" width="11.42578125" style="33"/>
    <col min="14559" max="14559" width="4.42578125" style="33" customWidth="1"/>
    <col min="14560" max="14560" width="11.42578125" style="33"/>
    <col min="14561" max="14561" width="17.5703125" style="33" customWidth="1"/>
    <col min="14562" max="14562" width="11.5703125" style="33" customWidth="1"/>
    <col min="14563" max="14566" width="11.42578125" style="33"/>
    <col min="14567" max="14567" width="22.5703125" style="33" customWidth="1"/>
    <col min="14568" max="14568" width="14" style="33" customWidth="1"/>
    <col min="14569" max="14569" width="1.7109375" style="33" customWidth="1"/>
    <col min="14570" max="14814" width="11.42578125" style="33"/>
    <col min="14815" max="14815" width="4.42578125" style="33" customWidth="1"/>
    <col min="14816" max="14816" width="11.42578125" style="33"/>
    <col min="14817" max="14817" width="17.5703125" style="33" customWidth="1"/>
    <col min="14818" max="14818" width="11.5703125" style="33" customWidth="1"/>
    <col min="14819" max="14822" width="11.42578125" style="33"/>
    <col min="14823" max="14823" width="22.5703125" style="33" customWidth="1"/>
    <col min="14824" max="14824" width="14" style="33" customWidth="1"/>
    <col min="14825" max="14825" width="1.7109375" style="33" customWidth="1"/>
    <col min="14826" max="15070" width="11.42578125" style="33"/>
    <col min="15071" max="15071" width="4.42578125" style="33" customWidth="1"/>
    <col min="15072" max="15072" width="11.42578125" style="33"/>
    <col min="15073" max="15073" width="17.5703125" style="33" customWidth="1"/>
    <col min="15074" max="15074" width="11.5703125" style="33" customWidth="1"/>
    <col min="15075" max="15078" width="11.42578125" style="33"/>
    <col min="15079" max="15079" width="22.5703125" style="33" customWidth="1"/>
    <col min="15080" max="15080" width="14" style="33" customWidth="1"/>
    <col min="15081" max="15081" width="1.7109375" style="33" customWidth="1"/>
    <col min="15082" max="15326" width="11.42578125" style="33"/>
    <col min="15327" max="15327" width="4.42578125" style="33" customWidth="1"/>
    <col min="15328" max="15328" width="11.42578125" style="33"/>
    <col min="15329" max="15329" width="17.5703125" style="33" customWidth="1"/>
    <col min="15330" max="15330" width="11.5703125" style="33" customWidth="1"/>
    <col min="15331" max="15334" width="11.42578125" style="33"/>
    <col min="15335" max="15335" width="22.5703125" style="33" customWidth="1"/>
    <col min="15336" max="15336" width="14" style="33" customWidth="1"/>
    <col min="15337" max="15337" width="1.7109375" style="33" customWidth="1"/>
    <col min="15338" max="15582" width="11.42578125" style="33"/>
    <col min="15583" max="15583" width="4.42578125" style="33" customWidth="1"/>
    <col min="15584" max="15584" width="11.42578125" style="33"/>
    <col min="15585" max="15585" width="17.5703125" style="33" customWidth="1"/>
    <col min="15586" max="15586" width="11.5703125" style="33" customWidth="1"/>
    <col min="15587" max="15590" width="11.42578125" style="33"/>
    <col min="15591" max="15591" width="22.5703125" style="33" customWidth="1"/>
    <col min="15592" max="15592" width="14" style="33" customWidth="1"/>
    <col min="15593" max="15593" width="1.7109375" style="33" customWidth="1"/>
    <col min="15594" max="15838" width="11.42578125" style="33"/>
    <col min="15839" max="15839" width="4.42578125" style="33" customWidth="1"/>
    <col min="15840" max="15840" width="11.42578125" style="33"/>
    <col min="15841" max="15841" width="17.5703125" style="33" customWidth="1"/>
    <col min="15842" max="15842" width="11.5703125" style="33" customWidth="1"/>
    <col min="15843" max="15846" width="11.42578125" style="33"/>
    <col min="15847" max="15847" width="22.5703125" style="33" customWidth="1"/>
    <col min="15848" max="15848" width="14" style="33" customWidth="1"/>
    <col min="15849" max="15849" width="1.7109375" style="33" customWidth="1"/>
    <col min="15850" max="16094" width="11.42578125" style="33"/>
    <col min="16095" max="16095" width="4.42578125" style="33" customWidth="1"/>
    <col min="16096" max="16096" width="11.42578125" style="33"/>
    <col min="16097" max="16097" width="17.5703125" style="33" customWidth="1"/>
    <col min="16098" max="16098" width="11.5703125" style="33" customWidth="1"/>
    <col min="16099" max="16102" width="11.42578125" style="33"/>
    <col min="16103" max="16103" width="22.5703125" style="33" customWidth="1"/>
    <col min="16104" max="16104" width="14" style="33" customWidth="1"/>
    <col min="16105" max="16105" width="1.7109375" style="33" customWidth="1"/>
    <col min="16106" max="16384" width="11.42578125" style="33"/>
  </cols>
  <sheetData>
    <row r="1" spans="2:10" ht="18" customHeight="1" thickBot="1" x14ac:dyDescent="0.25"/>
    <row r="2" spans="2:10" ht="19.5" customHeight="1" x14ac:dyDescent="0.2">
      <c r="B2" s="34"/>
      <c r="C2" s="35"/>
      <c r="D2" s="36" t="s">
        <v>234</v>
      </c>
      <c r="E2" s="37"/>
      <c r="F2" s="37"/>
      <c r="G2" s="37"/>
      <c r="H2" s="37"/>
      <c r="I2" s="38"/>
      <c r="J2" s="39" t="s">
        <v>235</v>
      </c>
    </row>
    <row r="3" spans="2:10" ht="13.5" thickBot="1" x14ac:dyDescent="0.25">
      <c r="B3" s="40"/>
      <c r="C3" s="41"/>
      <c r="D3" s="42"/>
      <c r="E3" s="43"/>
      <c r="F3" s="43"/>
      <c r="G3" s="43"/>
      <c r="H3" s="43"/>
      <c r="I3" s="44"/>
      <c r="J3" s="45"/>
    </row>
    <row r="4" spans="2:10" x14ac:dyDescent="0.2">
      <c r="B4" s="40"/>
      <c r="C4" s="41"/>
      <c r="D4" s="36" t="s">
        <v>236</v>
      </c>
      <c r="E4" s="37"/>
      <c r="F4" s="37"/>
      <c r="G4" s="37"/>
      <c r="H4" s="37"/>
      <c r="I4" s="38"/>
      <c r="J4" s="39" t="s">
        <v>237</v>
      </c>
    </row>
    <row r="5" spans="2:10" x14ac:dyDescent="0.2">
      <c r="B5" s="40"/>
      <c r="C5" s="41"/>
      <c r="D5" s="46"/>
      <c r="E5" s="47"/>
      <c r="F5" s="47"/>
      <c r="G5" s="47"/>
      <c r="H5" s="47"/>
      <c r="I5" s="48"/>
      <c r="J5" s="49"/>
    </row>
    <row r="6" spans="2:10" ht="13.5" thickBot="1" x14ac:dyDescent="0.25">
      <c r="B6" s="50"/>
      <c r="C6" s="51"/>
      <c r="D6" s="42"/>
      <c r="E6" s="43"/>
      <c r="F6" s="43"/>
      <c r="G6" s="43"/>
      <c r="H6" s="43"/>
      <c r="I6" s="44"/>
      <c r="J6" s="45"/>
    </row>
    <row r="7" spans="2:10" x14ac:dyDescent="0.2">
      <c r="B7" s="52"/>
      <c r="J7" s="53"/>
    </row>
    <row r="8" spans="2:10" x14ac:dyDescent="0.2">
      <c r="B8" s="52"/>
      <c r="J8" s="53"/>
    </row>
    <row r="9" spans="2:10" x14ac:dyDescent="0.2">
      <c r="B9" s="52"/>
      <c r="J9" s="53"/>
    </row>
    <row r="10" spans="2:10" x14ac:dyDescent="0.2">
      <c r="B10" s="52"/>
      <c r="C10" s="33" t="s">
        <v>238</v>
      </c>
      <c r="E10" s="54"/>
      <c r="J10" s="53"/>
    </row>
    <row r="11" spans="2:10" x14ac:dyDescent="0.2">
      <c r="B11" s="52"/>
      <c r="J11" s="53"/>
    </row>
    <row r="12" spans="2:10" x14ac:dyDescent="0.2">
      <c r="B12" s="52"/>
      <c r="C12" s="55" t="s">
        <v>259</v>
      </c>
      <c r="J12" s="53"/>
    </row>
    <row r="13" spans="2:10" x14ac:dyDescent="0.2">
      <c r="B13" s="52"/>
      <c r="C13" s="55" t="s">
        <v>260</v>
      </c>
      <c r="J13" s="53"/>
    </row>
    <row r="14" spans="2:10" x14ac:dyDescent="0.2">
      <c r="B14" s="52"/>
      <c r="J14" s="53"/>
    </row>
    <row r="15" spans="2:10" x14ac:dyDescent="0.2">
      <c r="B15" s="52"/>
      <c r="C15" s="33" t="s">
        <v>239</v>
      </c>
      <c r="J15" s="53"/>
    </row>
    <row r="16" spans="2:10" x14ac:dyDescent="0.2">
      <c r="B16" s="52"/>
      <c r="C16" s="56"/>
      <c r="J16" s="53"/>
    </row>
    <row r="17" spans="2:10" x14ac:dyDescent="0.2">
      <c r="B17" s="52"/>
      <c r="C17" s="33" t="s">
        <v>240</v>
      </c>
      <c r="D17" s="54"/>
      <c r="H17" s="57" t="s">
        <v>241</v>
      </c>
      <c r="I17" s="57" t="s">
        <v>242</v>
      </c>
      <c r="J17" s="53"/>
    </row>
    <row r="18" spans="2:10" x14ac:dyDescent="0.2">
      <c r="B18" s="52"/>
      <c r="C18" s="55" t="s">
        <v>243</v>
      </c>
      <c r="D18" s="55"/>
      <c r="E18" s="55"/>
      <c r="F18" s="55"/>
      <c r="H18" s="58">
        <v>46</v>
      </c>
      <c r="I18" s="73">
        <v>98674179</v>
      </c>
      <c r="J18" s="53"/>
    </row>
    <row r="19" spans="2:10" x14ac:dyDescent="0.2">
      <c r="B19" s="52"/>
      <c r="C19" s="33" t="s">
        <v>244</v>
      </c>
      <c r="H19" s="59">
        <v>31</v>
      </c>
      <c r="I19" s="60">
        <v>59311691</v>
      </c>
      <c r="J19" s="53"/>
    </row>
    <row r="20" spans="2:10" x14ac:dyDescent="0.2">
      <c r="B20" s="52"/>
      <c r="C20" s="33" t="s">
        <v>245</v>
      </c>
      <c r="H20" s="59">
        <v>3</v>
      </c>
      <c r="I20" s="60">
        <v>19295337</v>
      </c>
      <c r="J20" s="53"/>
    </row>
    <row r="21" spans="2:10" x14ac:dyDescent="0.2">
      <c r="B21" s="52"/>
      <c r="C21" s="33" t="s">
        <v>246</v>
      </c>
      <c r="H21" s="59">
        <v>7</v>
      </c>
      <c r="I21" s="61">
        <v>18358534</v>
      </c>
      <c r="J21" s="53"/>
    </row>
    <row r="22" spans="2:10" x14ac:dyDescent="0.2">
      <c r="B22" s="52"/>
      <c r="C22" s="33" t="s">
        <v>229</v>
      </c>
      <c r="H22" s="59">
        <v>3</v>
      </c>
      <c r="I22" s="60">
        <v>623348</v>
      </c>
      <c r="J22" s="53"/>
    </row>
    <row r="23" spans="2:10" ht="13.5" thickBot="1" x14ac:dyDescent="0.25">
      <c r="B23" s="52"/>
      <c r="C23" s="33" t="s">
        <v>247</v>
      </c>
      <c r="H23" s="62">
        <v>0</v>
      </c>
      <c r="I23" s="63">
        <v>0</v>
      </c>
      <c r="J23" s="53"/>
    </row>
    <row r="24" spans="2:10" x14ac:dyDescent="0.2">
      <c r="B24" s="52"/>
      <c r="C24" s="55" t="s">
        <v>248</v>
      </c>
      <c r="D24" s="55"/>
      <c r="E24" s="55"/>
      <c r="F24" s="55"/>
      <c r="H24" s="58">
        <f>H19+H20+H21+H22+H23</f>
        <v>44</v>
      </c>
      <c r="I24" s="64">
        <f>I19+I20+I21+I22+I23</f>
        <v>97588910</v>
      </c>
      <c r="J24" s="53"/>
    </row>
    <row r="25" spans="2:10" x14ac:dyDescent="0.2">
      <c r="B25" s="52"/>
      <c r="C25" s="33" t="s">
        <v>249</v>
      </c>
      <c r="H25" s="59">
        <v>2</v>
      </c>
      <c r="I25" s="60">
        <v>1085269</v>
      </c>
      <c r="J25" s="53"/>
    </row>
    <row r="26" spans="2:10" x14ac:dyDescent="0.2">
      <c r="B26" s="52"/>
      <c r="C26" s="33" t="s">
        <v>250</v>
      </c>
      <c r="H26" s="59">
        <v>0</v>
      </c>
      <c r="I26" s="60">
        <v>0</v>
      </c>
      <c r="J26" s="53"/>
    </row>
    <row r="27" spans="2:10" ht="13.5" thickBot="1" x14ac:dyDescent="0.25">
      <c r="B27" s="52"/>
      <c r="C27" s="33" t="s">
        <v>251</v>
      </c>
      <c r="H27" s="62">
        <v>0</v>
      </c>
      <c r="I27" s="63">
        <v>0</v>
      </c>
      <c r="J27" s="53"/>
    </row>
    <row r="28" spans="2:10" x14ac:dyDescent="0.2">
      <c r="B28" s="52"/>
      <c r="C28" s="55" t="s">
        <v>252</v>
      </c>
      <c r="D28" s="55"/>
      <c r="E28" s="55"/>
      <c r="F28" s="55"/>
      <c r="H28" s="58">
        <f>H25+H26+H27</f>
        <v>2</v>
      </c>
      <c r="I28" s="64">
        <f>I25+I26+I27</f>
        <v>1085269</v>
      </c>
      <c r="J28" s="53"/>
    </row>
    <row r="29" spans="2:10" ht="13.5" thickBot="1" x14ac:dyDescent="0.25">
      <c r="B29" s="52"/>
      <c r="C29" s="33" t="s">
        <v>253</v>
      </c>
      <c r="D29" s="55"/>
      <c r="E29" s="55"/>
      <c r="F29" s="55"/>
      <c r="H29" s="62">
        <v>0</v>
      </c>
      <c r="I29" s="63">
        <v>0</v>
      </c>
      <c r="J29" s="53"/>
    </row>
    <row r="30" spans="2:10" x14ac:dyDescent="0.2">
      <c r="B30" s="52"/>
      <c r="C30" s="55" t="s">
        <v>254</v>
      </c>
      <c r="D30" s="55"/>
      <c r="E30" s="55"/>
      <c r="F30" s="55"/>
      <c r="H30" s="59">
        <f>H29</f>
        <v>0</v>
      </c>
      <c r="I30" s="60">
        <f>I29</f>
        <v>0</v>
      </c>
      <c r="J30" s="53"/>
    </row>
    <row r="31" spans="2:10" x14ac:dyDescent="0.2">
      <c r="B31" s="52"/>
      <c r="C31" s="55"/>
      <c r="D31" s="55"/>
      <c r="E31" s="55"/>
      <c r="F31" s="55"/>
      <c r="H31" s="65"/>
      <c r="I31" s="64"/>
      <c r="J31" s="53"/>
    </row>
    <row r="32" spans="2:10" ht="13.5" thickBot="1" x14ac:dyDescent="0.25">
      <c r="B32" s="52"/>
      <c r="C32" s="55" t="s">
        <v>255</v>
      </c>
      <c r="D32" s="55"/>
      <c r="H32" s="66">
        <f>H24+H28+H30</f>
        <v>46</v>
      </c>
      <c r="I32" s="67">
        <f>I24+I28+I30</f>
        <v>98674179</v>
      </c>
      <c r="J32" s="53"/>
    </row>
    <row r="33" spans="2:10" ht="13.5" thickTop="1" x14ac:dyDescent="0.2">
      <c r="B33" s="52"/>
      <c r="C33" s="55"/>
      <c r="D33" s="55"/>
      <c r="H33" s="68"/>
      <c r="I33" s="60"/>
      <c r="J33" s="53"/>
    </row>
    <row r="34" spans="2:10" x14ac:dyDescent="0.2">
      <c r="B34" s="52"/>
      <c r="G34" s="68"/>
      <c r="H34" s="68"/>
      <c r="I34" s="68"/>
      <c r="J34" s="53"/>
    </row>
    <row r="35" spans="2:10" x14ac:dyDescent="0.2">
      <c r="B35" s="52"/>
      <c r="G35" s="68"/>
      <c r="H35" s="68"/>
      <c r="I35" s="68"/>
      <c r="J35" s="53"/>
    </row>
    <row r="36" spans="2:10" x14ac:dyDescent="0.2">
      <c r="B36" s="52"/>
      <c r="G36" s="68"/>
      <c r="H36" s="68"/>
      <c r="I36" s="68"/>
      <c r="J36" s="53"/>
    </row>
    <row r="37" spans="2:10" ht="13.5" thickBot="1" x14ac:dyDescent="0.25">
      <c r="B37" s="52"/>
      <c r="C37" s="69"/>
      <c r="D37" s="69"/>
      <c r="G37" s="69" t="s">
        <v>256</v>
      </c>
      <c r="H37" s="69"/>
      <c r="I37" s="68"/>
      <c r="J37" s="53"/>
    </row>
    <row r="38" spans="2:10" x14ac:dyDescent="0.2">
      <c r="B38" s="52"/>
      <c r="C38" s="68" t="s">
        <v>257</v>
      </c>
      <c r="D38" s="68"/>
      <c r="G38" s="68" t="s">
        <v>258</v>
      </c>
      <c r="H38" s="68"/>
      <c r="I38" s="68"/>
      <c r="J38" s="53"/>
    </row>
    <row r="39" spans="2:10" x14ac:dyDescent="0.2">
      <c r="B39" s="52"/>
      <c r="G39" s="68"/>
      <c r="H39" s="68"/>
      <c r="I39" s="68"/>
      <c r="J39" s="53"/>
    </row>
    <row r="40" spans="2:10" x14ac:dyDescent="0.2">
      <c r="B40" s="52"/>
      <c r="G40" s="68"/>
      <c r="H40" s="68"/>
      <c r="I40" s="68"/>
      <c r="J40" s="53"/>
    </row>
    <row r="41" spans="2:10" ht="18.75" customHeight="1" thickBot="1" x14ac:dyDescent="0.25">
      <c r="B41" s="70"/>
      <c r="C41" s="71"/>
      <c r="D41" s="71"/>
      <c r="E41" s="71"/>
      <c r="F41" s="71"/>
      <c r="G41" s="69"/>
      <c r="H41" s="69"/>
      <c r="I41" s="69"/>
      <c r="J41" s="72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dcterms:created xsi:type="dcterms:W3CDTF">2022-04-05T20:41:41Z</dcterms:created>
  <dcterms:modified xsi:type="dcterms:W3CDTF">2022-09-28T19:23:55Z</dcterms:modified>
</cp:coreProperties>
</file>