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5360" windowHeight="5235" activeTab="3"/>
  </bookViews>
  <sheets>
    <sheet name="INFO IPS" sheetId="1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FACTURA'!$A$2:$AN$33</definedName>
    <definedName name="_xlnm._FilterDatabase" localSheetId="0" hidden="1">'INFO IPS'!#REF!</definedName>
    <definedName name="_xlnm.Print_Area" localSheetId="3">'FOR-CSA-018'!$A$1:$K$38</definedName>
  </definedNames>
  <calcPr calcId="152511"/>
  <pivotCaches>
    <pivotCache cacheId="8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5" l="1"/>
  <c r="I24" i="5"/>
  <c r="AJ1" i="3" l="1"/>
  <c r="AI1" i="3"/>
  <c r="R1" i="3"/>
  <c r="Z1" i="3"/>
  <c r="P1" i="3"/>
  <c r="I1" i="3"/>
  <c r="H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</commentList>
</comments>
</file>

<file path=xl/comments2.xml><?xml version="1.0" encoding="utf-8"?>
<comments xmlns="http://schemas.openxmlformats.org/spreadsheetml/2006/main">
  <authors>
    <author>Natalia Elena Granados Oviedo</author>
  </authors>
  <commentList>
    <comment ref="K3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FACTURA CERRADA POR LA EPS NO PRESENTADA EN CARTERA JUNIO 2022
</t>
        </r>
      </text>
    </comment>
    <comment ref="K4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FACTURA CERRADA POR LA EPS NO PRESENTADA EN CARTERA JUNIO 2022
</t>
        </r>
      </text>
    </comment>
    <comment ref="K5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FACTURA CERRADA POR LA EPS NO PRESENTADA EN CARTERA JUNIO 2022
</t>
        </r>
      </text>
    </comment>
    <comment ref="K6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FACTURA CERRADA POR LA EPS NO PRESENTADA EN CARTERA JUNIO 2022
</t>
        </r>
      </text>
    </comment>
    <comment ref="K7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FACTURA CERRADA POR LA EPS NO PRESENTADA EN CARTERA JUNIO 2022
</t>
        </r>
      </text>
    </comment>
    <comment ref="K8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FACTURA CERRADA POR LA EPS NO PRESENTADA EN CARTERA JUNIO 2022
</t>
        </r>
      </text>
    </comment>
    <comment ref="K9" authorId="0" shapeId="0">
      <text>
        <r>
          <rPr>
            <b/>
            <sz val="9"/>
            <color indexed="81"/>
            <rFont val="Tahoma"/>
            <charset val="1"/>
          </rPr>
          <t>Natalia Elena Granados Oviedo:</t>
        </r>
        <r>
          <rPr>
            <sz val="9"/>
            <color indexed="81"/>
            <rFont val="Tahoma"/>
            <charset val="1"/>
          </rPr>
          <t xml:space="preserve">
FACTURA CERRADA POR LA EPS NO PRESENTADA EN CARTERA JUNIO 2022
</t>
        </r>
      </text>
    </comment>
  </commentList>
</comments>
</file>

<file path=xl/sharedStrings.xml><?xml version="1.0" encoding="utf-8"?>
<sst xmlns="http://schemas.openxmlformats.org/spreadsheetml/2006/main" count="352" uniqueCount="87">
  <si>
    <t>NOMBRE PRESTADOR</t>
  </si>
  <si>
    <t>No. FACTURA ACREEDOR</t>
  </si>
  <si>
    <t>FECHA FACTURA ACREEDOR</t>
  </si>
  <si>
    <t>VALOR FACTURA ACREEDOR</t>
  </si>
  <si>
    <t>ACREEDOR SALDO DE FACTURA</t>
  </si>
  <si>
    <t>NIT PRESTADOR</t>
  </si>
  <si>
    <t>PREFIJO FACTURA ACREEDOR (Si Aplica)</t>
  </si>
  <si>
    <t>MT</t>
  </si>
  <si>
    <t>900826841-8</t>
  </si>
  <si>
    <t>MEDICINA Y TERAPIAS DOMICILIARIAS SAS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</si>
  <si>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</si>
  <si>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</si>
  <si>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</si>
  <si>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</si>
  <si>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</si>
  <si>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</si>
  <si>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</si>
  <si>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</si>
  <si>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</si>
  <si>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</si>
  <si>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</si>
  <si>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</si>
  <si>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VALOR_GLOSA_ACEPTDA</t>
  </si>
  <si>
    <t>VALOR_CRUZADO_SASS</t>
  </si>
  <si>
    <t>SALDO_SASS</t>
  </si>
  <si>
    <t>RETENCION</t>
  </si>
  <si>
    <t>DOC_COMPENSACION_SAP</t>
  </si>
  <si>
    <t>FECHA_COMPENSACION_SAP</t>
  </si>
  <si>
    <t>VALOR_TRANFERENCIA</t>
  </si>
  <si>
    <t>AUTORIZACION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</si>
  <si>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</si>
  <si>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</si>
  <si>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</si>
  <si>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</si>
  <si>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</si>
  <si>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</si>
  <si>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</si>
  <si>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</si>
  <si>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</si>
  <si>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</si>
  <si>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</si>
  <si>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</si>
  <si>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</si>
  <si>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</si>
  <si>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</si>
  <si>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</si>
  <si>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B)Factura sin saldo ERP/conciliar diferencia glosa aceptada</t>
  </si>
  <si>
    <t>OK</t>
  </si>
  <si>
    <t>Z)Validar manual</t>
  </si>
  <si>
    <t>ESTADO EPS 05 DE OCTUBRE DE 2022</t>
  </si>
  <si>
    <t>POR PAGAR SAP</t>
  </si>
  <si>
    <t>DOCUMENTO CONTABLE</t>
  </si>
  <si>
    <t>VALOR GLOSA DEVOLUCION</t>
  </si>
  <si>
    <t>VALOR_CANCELADO_SAP</t>
  </si>
  <si>
    <t>FACTURA CERRADA POR LA EPS</t>
  </si>
  <si>
    <t>FACTURA EN PROGRAMACION DE PAGO</t>
  </si>
  <si>
    <t>FACTURA CANCELADA</t>
  </si>
  <si>
    <t>FACTURA NO RADICADA</t>
  </si>
  <si>
    <t>Total general</t>
  </si>
  <si>
    <t xml:space="preserve"> TIPIFICACION</t>
  </si>
  <si>
    <t>CANT FACT</t>
  </si>
  <si>
    <t xml:space="preserve">  SALDO_FACT_IPS</t>
  </si>
  <si>
    <t xml:space="preserve"> POR PAGAR SAP</t>
  </si>
  <si>
    <t>FOR-CSA-018</t>
  </si>
  <si>
    <t>HOJA 1 DE 2</t>
  </si>
  <si>
    <t>RESUMEN DE CARTERA REVISADA POR LA EPS</t>
  </si>
  <si>
    <t>VERSION 1</t>
  </si>
  <si>
    <t>FACTURA YA CANCELADA</t>
  </si>
  <si>
    <t xml:space="preserve">FACTURA DEVUELTA </t>
  </si>
  <si>
    <t>FACTURA NO RADICADA POR LA ENTIDAD</t>
  </si>
  <si>
    <t>GLOSA POR CONCILIAR ($ )</t>
  </si>
  <si>
    <t>SUB TOTAL CARTERA SUSTENTADA A LA IPS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</si>
  <si>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</si>
  <si>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</si>
  <si>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</si>
  <si>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</si>
  <si>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</si>
  <si>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</si>
  <si>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CALI, OCTUBRE 05 DE 2022</t>
  </si>
  <si>
    <t>Señores :MEDICINA Y TERAPIAS DOMICILIARIAS</t>
  </si>
  <si>
    <t>NIT :900826841</t>
  </si>
  <si>
    <t>A continuacion me permito remitir   nuestra respuesta al estado de cartera presentado en la fecha:  19/09/2022</t>
  </si>
  <si>
    <t>Con Corte al dia :31/08/2022</t>
  </si>
  <si>
    <t xml:space="preserve">VALOR PRESENTADO POR LA ENTIDAD </t>
  </si>
  <si>
    <t>FACTURACION PENDIENTE PROGRAMACION DE PAGO</t>
  </si>
  <si>
    <t>NATALIA GRANADOS</t>
  </si>
  <si>
    <t>ANALISTA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</si>
</sst>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_€_-;\-* #,##0\ _€_-;_-* &quot;-&quot;\ _€_-;_-@_-"/>
    <numFmt numFmtId="165" formatCode="yyyy\-mm\-dd;@"/>
    <numFmt numFmtId="166" formatCode="#,###,##0"/>
    <numFmt numFmtId="169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/>
    <xf numFmtId="0" fontId="8" fillId="0" borderId="0" xfId="0" applyFont="1"/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164" fontId="0" fillId="0" borderId="1" xfId="1" applyFont="1" applyBorder="1"/>
    <xf numFmtId="0" fontId="0" fillId="3" borderId="1" xfId="0" applyFill="1" applyBorder="1" applyAlignment="1">
      <alignment horizontal="center" vertical="center" wrapText="1"/>
    </xf>
    <xf numFmtId="164" fontId="0" fillId="0" borderId="0" xfId="1" applyFont="1"/>
    <xf numFmtId="1" fontId="0" fillId="0" borderId="1" xfId="0" applyNumberFormat="1" applyBorder="1"/>
    <xf numFmtId="14" fontId="0" fillId="0" borderId="1" xfId="0" applyNumberForma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4" fontId="0" fillId="0" borderId="1" xfId="0" applyNumberForma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6" xfId="0" applyFont="1" applyBorder="1"/>
    <xf numFmtId="0" fontId="8" fillId="0" borderId="0" xfId="0" applyFont="1" applyBorder="1"/>
    <xf numFmtId="0" fontId="8" fillId="0" borderId="7" xfId="0" applyFont="1" applyBorder="1"/>
    <xf numFmtId="14" fontId="8" fillId="0" borderId="0" xfId="0" applyNumberFormat="1" applyFont="1" applyBorder="1"/>
    <xf numFmtId="14" fontId="8" fillId="0" borderId="0" xfId="0" applyNumberFormat="1" applyFont="1" applyFill="1" applyBorder="1" applyAlignment="1">
      <alignment horizontal="left"/>
    </xf>
    <xf numFmtId="0" fontId="11" fillId="0" borderId="0" xfId="0" applyFont="1" applyBorder="1"/>
    <xf numFmtId="169" fontId="11" fillId="0" borderId="0" xfId="0" applyNumberFormat="1" applyFont="1" applyBorder="1"/>
    <xf numFmtId="169" fontId="11" fillId="0" borderId="0" xfId="0" applyNumberFormat="1" applyFont="1" applyBorder="1" applyAlignment="1">
      <alignment horizontal="right"/>
    </xf>
    <xf numFmtId="169" fontId="8" fillId="0" borderId="0" xfId="0" applyNumberFormat="1" applyFont="1" applyBorder="1"/>
    <xf numFmtId="169" fontId="8" fillId="0" borderId="0" xfId="0" applyNumberFormat="1" applyFont="1" applyBorder="1" applyAlignment="1">
      <alignment horizontal="right"/>
    </xf>
    <xf numFmtId="0" fontId="8" fillId="0" borderId="0" xfId="0" applyFont="1" applyFill="1" applyBorder="1"/>
    <xf numFmtId="169" fontId="8" fillId="0" borderId="13" xfId="0" applyNumberFormat="1" applyFont="1" applyBorder="1" applyAlignment="1">
      <alignment horizontal="right"/>
    </xf>
    <xf numFmtId="0" fontId="11" fillId="0" borderId="0" xfId="0" applyFont="1" applyFill="1" applyBorder="1"/>
    <xf numFmtId="169" fontId="8" fillId="0" borderId="9" xfId="0" applyNumberFormat="1" applyFont="1" applyBorder="1" applyAlignment="1">
      <alignment horizontal="right"/>
    </xf>
    <xf numFmtId="169" fontId="8" fillId="0" borderId="14" xfId="0" applyNumberFormat="1" applyFont="1" applyBorder="1" applyAlignment="1">
      <alignment horizontal="right"/>
    </xf>
    <xf numFmtId="169" fontId="8" fillId="0" borderId="9" xfId="0" applyNumberFormat="1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</cellXfs>
  <cellStyles count="2">
    <cellStyle name="Millares [0]" xfId="1" builtinId="6"/>
    <cellStyle name="Normal" xfId="0" builtinId="0"/>
  </cellStyles>
  <dxfs count="9">
    <dxf>
      <numFmt numFmtId="164" formatCode="_-* #,##0\ _€_-;\-* #,##0\ _€_-;_-* &quot;-&quot;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123826</xdr:colOff>
      <xdr:row>31</xdr:row>
      <xdr:rowOff>76200</xdr:rowOff>
    </xdr:from>
    <xdr:to>
      <xdr:col>7</xdr:col>
      <xdr:colOff>561976</xdr:colOff>
      <xdr:row>32</xdr:row>
      <xdr:rowOff>144892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8201" y="5295900"/>
          <a:ext cx="1200150" cy="23061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39.48147939815" createdVersion="5" refreshedVersion="5" minRefreshableVersion="3" recordCount="31">
  <cacheSource type="worksheet">
    <worksheetSource ref="A2:AL33" sheet="ESTADO DE CADA FACTURA"/>
  </cacheSource>
  <cacheFields count="38">
    <cacheField name="NIT_IPS" numFmtId="0">
      <sharedItems containsSemiMixedTypes="0" containsString="0" containsNumber="1" containsInteger="1" minValue="900826841" maxValue="900826841"/>
    </cacheField>
    <cacheField name=" ENTIDAD" numFmtId="0">
      <sharedItems/>
    </cacheField>
    <cacheField name="PrefijoFactura" numFmtId="0">
      <sharedItems containsBlank="1"/>
    </cacheField>
    <cacheField name="NUMERO_FACTURA" numFmtId="0">
      <sharedItems containsSemiMixedTypes="0" containsString="0" containsNumber="1" containsInteger="1" minValue="15110" maxValue="39424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15110" maxValue="37315"/>
    </cacheField>
    <cacheField name="FECHA_FACT_IPS" numFmtId="14">
      <sharedItems containsSemiMixedTypes="0" containsNonDate="0" containsDate="1" containsString="0" minDate="2019-05-15T00:00:00" maxDate="2022-08-17T00:00:00"/>
    </cacheField>
    <cacheField name="VALOR_FACT_IPS" numFmtId="164">
      <sharedItems containsSemiMixedTypes="0" containsString="0" containsNumber="1" containsInteger="1" minValue="293964" maxValue="2759787456"/>
    </cacheField>
    <cacheField name="SALDO_FACT_IPS" numFmtId="164">
      <sharedItems containsSemiMixedTypes="0" containsString="0" containsNumber="1" containsInteger="1" minValue="288084" maxValue="2704591707"/>
    </cacheField>
    <cacheField name="OBSERVACION_SASS" numFmtId="0">
      <sharedItems/>
    </cacheField>
    <cacheField name="ESTADO EPS 05 DE OCTUBRE DE 2022" numFmtId="0">
      <sharedItems count="4">
        <s v="FACTURA CERRADA POR LA EPS"/>
        <s v="FACTURA EN PROGRAMACION DE PAGO"/>
        <s v="FACTURA CANCELADA"/>
        <s v="FACTURA NO RADICADA"/>
      </sharedItems>
    </cacheField>
    <cacheField name="POR PAGAR SAP" numFmtId="0">
      <sharedItems containsString="0" containsBlank="1" containsNumber="1" minValue="71932806.170000002" maxValue="2491649296.5999999"/>
    </cacheField>
    <cacheField name="DOCUMENTO CONTABLE" numFmtId="0">
      <sharedItems containsString="0" containsBlank="1" containsNumber="1" containsInteger="1" minValue="1222101796" maxValue="1909732709"/>
    </cacheField>
    <cacheField name="VALIDACION_ALFA_FACT" numFmtId="0">
      <sharedItems/>
    </cacheField>
    <cacheField name="VALOR_RADICADO_FACT" numFmtId="164">
      <sharedItems containsString="0" containsBlank="1" containsNumber="1" containsInteger="1" minValue="293964" maxValue="5139212"/>
    </cacheField>
    <cacheField name="VALOR_GLOSA_ACEPTDA" numFmtId="164">
      <sharedItems containsString="0" containsBlank="1" containsNumber="1" containsInteger="1" minValue="0" maxValue="658880"/>
    </cacheField>
    <cacheField name="VALOR_CRUZADO_SASS" numFmtId="0">
      <sharedItems containsNonDate="0" containsString="0" containsBlank="1"/>
    </cacheField>
    <cacheField name="SALDO_SASS" numFmtId="164">
      <sharedItems containsString="0" containsBlank="1" containsNumber="1" containsInteger="1" minValue="0" maxValue="5139212"/>
    </cacheField>
    <cacheField name="VALOR_CANCELADO_SAP" numFmtId="0">
      <sharedItems containsString="0" containsBlank="1" containsNumber="1" minValue="8972219.4800000004" maxValue="439620812.30000001"/>
    </cacheField>
    <cacheField name="RETENCION" numFmtId="0">
      <sharedItems containsNonDate="0" containsString="0" containsBlank="1"/>
    </cacheField>
    <cacheField name="DOC_COMPENSACION_SAP" numFmtId="0">
      <sharedItems containsString="0" containsBlank="1" containsNumber="1" containsInteger="1" minValue="2201289719" maxValue="4800055540"/>
    </cacheField>
    <cacheField name="FECHA_COMPENSACION_SAP" numFmtId="0">
      <sharedItems containsNonDate="0" containsDate="1" containsString="0" containsBlank="1" minDate="2022-05-24T00:00:00" maxDate="2022-09-13T00:00:00"/>
    </cacheField>
    <cacheField name="VALOR_TRANFERENCIA" numFmtId="0">
      <sharedItems containsNonDate="0" containsString="0" containsBlank="1"/>
    </cacheField>
    <cacheField name="AUTORIZACION" numFmtId="0">
      <sharedItems containsString="0" containsBlank="1" containsNumber="1" containsInteger="1" minValue="191013062500315" maxValue="221528496704373"/>
    </cacheField>
    <cacheField name="OBSERVACION_GLOSA_DV" numFmtId="0">
      <sharedItems containsNonDate="0" containsString="0" containsBlank="1"/>
    </cacheField>
    <cacheField name="VALOR GLOSA DEVOLUCION" numFmtId="164">
      <sharedItems containsString="0" containsBlank="1" containsNumber="1" containsInteger="1" minValue="0" maxValue="2569580"/>
    </cacheField>
    <cacheField name="FECHA_RAD_IPS" numFmtId="14">
      <sharedItems containsSemiMixedTypes="0" containsNonDate="0" containsDate="1" containsString="0" minDate="2019-05-15T00:00:00" maxDate="2022-08-17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2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2" maxValue="10"/>
    </cacheField>
    <cacheField name="F_PROBABLE_PAGO_SASS" numFmtId="0">
      <sharedItems containsString="0" containsBlank="1" containsNumber="1" containsInteger="1" minValue="20220630" maxValue="20220830"/>
    </cacheField>
    <cacheField name="F_RAD_SASS" numFmtId="0">
      <sharedItems containsString="0" containsBlank="1" containsNumber="1" containsInteger="1" minValue="20220629" maxValue="20220801"/>
    </cacheField>
    <cacheField name="VALOR_REPORTADO_CRICULAR 030" numFmtId="164">
      <sharedItems containsString="0" containsBlank="1" containsNumber="1" containsInteger="1" minValue="293964" maxValue="5139212"/>
    </cacheField>
    <cacheField name="VALOR_GLOSA_ACEPTADA_REPORTADO_CIRCULAR 030" numFmtId="0">
      <sharedItems containsString="0" containsBlank="1" containsNumber="1" containsInteger="1" minValue="0" maxValue="658880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1004" maxValue="20221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900826841"/>
    <s v="MEDICINA Y TERAPIAS DOMICILIARIAS SAS"/>
    <m/>
    <n v="15110"/>
    <m/>
    <n v="15110"/>
    <d v="2019-05-15T00:00:00"/>
    <n v="2569580"/>
    <n v="1549654"/>
    <s v="Z)Validar manual"/>
    <x v="0"/>
    <m/>
    <m/>
    <s v="OK"/>
    <n v="2569580"/>
    <n v="0"/>
    <m/>
    <n v="2569580"/>
    <m/>
    <m/>
    <m/>
    <m/>
    <m/>
    <n v="191013062500315"/>
    <m/>
    <n v="2569580"/>
    <d v="2019-05-15T00:00:00"/>
    <m/>
    <n v="2"/>
    <m/>
    <s v="SI"/>
    <n v="6"/>
    <n v="20220730"/>
    <n v="20220706"/>
    <n v="2569580"/>
    <n v="0"/>
    <m/>
    <n v="20221004"/>
  </r>
  <r>
    <n v="900826841"/>
    <s v="MEDICINA Y TERAPIAS DOMICILIARIAS SAS"/>
    <m/>
    <n v="16591"/>
    <m/>
    <n v="16591"/>
    <d v="2019-08-13T00:00:00"/>
    <n v="658880"/>
    <n v="645702"/>
    <s v="B)Factura sin saldo ERP/conciliar diferencia glosa aceptada"/>
    <x v="0"/>
    <m/>
    <m/>
    <s v="OK"/>
    <n v="658880"/>
    <n v="658880"/>
    <m/>
    <n v="0"/>
    <m/>
    <m/>
    <m/>
    <m/>
    <m/>
    <m/>
    <m/>
    <n v="0"/>
    <d v="2019-08-13T00:00:00"/>
    <m/>
    <n v="2"/>
    <m/>
    <s v="SI"/>
    <n v="4"/>
    <n v="20220730"/>
    <n v="20220706"/>
    <n v="658880"/>
    <n v="658880"/>
    <m/>
    <n v="20221004"/>
  </r>
  <r>
    <n v="900826841"/>
    <s v="MEDICINA Y TERAPIAS DOMICILIARIAS SAS"/>
    <m/>
    <n v="16749"/>
    <m/>
    <n v="16749"/>
    <d v="2019-08-16T00:00:00"/>
    <n v="724768"/>
    <n v="516562"/>
    <s v="Z)Validar manual"/>
    <x v="0"/>
    <m/>
    <m/>
    <s v="OK"/>
    <n v="724768"/>
    <n v="0"/>
    <m/>
    <n v="724768"/>
    <m/>
    <m/>
    <m/>
    <m/>
    <m/>
    <m/>
    <m/>
    <n v="724768"/>
    <d v="2019-08-16T00:00:00"/>
    <m/>
    <n v="2"/>
    <m/>
    <s v="SI"/>
    <n v="6"/>
    <n v="20220730"/>
    <n v="20220706"/>
    <n v="724768"/>
    <n v="0"/>
    <m/>
    <n v="20221004"/>
  </r>
  <r>
    <n v="900826841"/>
    <s v="MEDICINA Y TERAPIAS DOMICILIARIAS SAS"/>
    <m/>
    <n v="17911"/>
    <m/>
    <n v="17911"/>
    <d v="2019-10-16T00:00:00"/>
    <n v="1581312"/>
    <n v="1549686"/>
    <s v="Z)Validar manual"/>
    <x v="0"/>
    <m/>
    <m/>
    <s v="OK"/>
    <n v="1581312"/>
    <n v="0"/>
    <m/>
    <n v="1581312"/>
    <m/>
    <m/>
    <m/>
    <m/>
    <m/>
    <m/>
    <m/>
    <n v="1581312"/>
    <d v="2019-10-16T00:00:00"/>
    <m/>
    <n v="2"/>
    <m/>
    <s v="SI"/>
    <n v="10"/>
    <n v="20220730"/>
    <n v="20220706"/>
    <n v="1581312"/>
    <n v="0"/>
    <m/>
    <n v="20221004"/>
  </r>
  <r>
    <n v="900826841"/>
    <s v="MEDICINA Y TERAPIAS DOMICILIARIAS SAS"/>
    <m/>
    <n v="17960"/>
    <m/>
    <n v="17960"/>
    <d v="2019-10-16T00:00:00"/>
    <n v="1778940"/>
    <n v="1743361"/>
    <s v="Z)Validar manual"/>
    <x v="0"/>
    <m/>
    <m/>
    <s v="OK"/>
    <n v="1778940"/>
    <n v="0"/>
    <m/>
    <n v="1778940"/>
    <m/>
    <m/>
    <m/>
    <m/>
    <m/>
    <m/>
    <m/>
    <n v="1778940"/>
    <d v="2019-10-16T00:00:00"/>
    <m/>
    <n v="2"/>
    <m/>
    <s v="SI"/>
    <n v="10"/>
    <n v="20220730"/>
    <n v="20220706"/>
    <n v="1778940"/>
    <n v="0"/>
    <m/>
    <n v="20221004"/>
  </r>
  <r>
    <n v="900826841"/>
    <s v="MEDICINA Y TERAPIAS DOMICILIARIAS SAS"/>
    <m/>
    <n v="17964"/>
    <m/>
    <n v="17964"/>
    <d v="2019-10-16T00:00:00"/>
    <n v="1515424"/>
    <n v="1485116"/>
    <s v="Z)Validar manual"/>
    <x v="0"/>
    <m/>
    <m/>
    <s v="OK"/>
    <n v="1515424"/>
    <n v="0"/>
    <m/>
    <n v="1515424"/>
    <m/>
    <m/>
    <m/>
    <m/>
    <m/>
    <m/>
    <m/>
    <n v="1515424"/>
    <d v="2019-10-16T00:00:00"/>
    <m/>
    <n v="2"/>
    <m/>
    <s v="SI"/>
    <n v="10"/>
    <n v="20220730"/>
    <n v="20220706"/>
    <n v="1515424"/>
    <n v="0"/>
    <m/>
    <n v="20221004"/>
  </r>
  <r>
    <n v="900826841"/>
    <s v="MEDICINA Y TERAPIAS DOMICILIARIAS SAS"/>
    <m/>
    <n v="18793"/>
    <m/>
    <n v="18793"/>
    <d v="2019-12-12T00:00:00"/>
    <n v="329440"/>
    <n v="322851"/>
    <s v="Z)Validar manual"/>
    <x v="0"/>
    <m/>
    <m/>
    <s v="OK"/>
    <n v="329440"/>
    <n v="0"/>
    <m/>
    <n v="329440"/>
    <m/>
    <m/>
    <m/>
    <m/>
    <m/>
    <m/>
    <m/>
    <n v="329440"/>
    <d v="2019-12-12T00:00:00"/>
    <m/>
    <n v="2"/>
    <m/>
    <s v="SI"/>
    <n v="4"/>
    <n v="20220730"/>
    <n v="20220706"/>
    <n v="329440"/>
    <n v="0"/>
    <m/>
    <n v="20221004"/>
  </r>
  <r>
    <n v="900826841"/>
    <s v="MEDICINA Y TERAPIAS DOMICILIARIAS SAS"/>
    <s v="MT"/>
    <n v="22146"/>
    <s v="MT"/>
    <n v="22146"/>
    <d v="2022-03-29T00:00:00"/>
    <n v="293964"/>
    <n v="288084"/>
    <s v="Z)Validar manual"/>
    <x v="1"/>
    <m/>
    <m/>
    <s v="OK"/>
    <n v="293964"/>
    <n v="0"/>
    <m/>
    <n v="293964"/>
    <m/>
    <m/>
    <m/>
    <m/>
    <m/>
    <n v="220048516621161"/>
    <m/>
    <n v="0"/>
    <d v="2022-03-29T00:00:00"/>
    <m/>
    <n v="2"/>
    <m/>
    <s v="SI"/>
    <n v="2"/>
    <n v="20220630"/>
    <n v="20220629"/>
    <n v="293964"/>
    <n v="0"/>
    <m/>
    <n v="20221004"/>
  </r>
  <r>
    <n v="900826841"/>
    <s v="MEDICINA Y TERAPIAS DOMICILIARIAS SAS"/>
    <s v="MT"/>
    <n v="22582"/>
    <s v="MT"/>
    <n v="22582"/>
    <d v="2022-03-30T00:00:00"/>
    <n v="1581312"/>
    <n v="1549685"/>
    <s v="Z)Validar manual"/>
    <x v="1"/>
    <m/>
    <m/>
    <s v="OK"/>
    <n v="1581312"/>
    <n v="0"/>
    <m/>
    <n v="1581312"/>
    <m/>
    <m/>
    <m/>
    <m/>
    <m/>
    <n v="220328496487865"/>
    <m/>
    <n v="0"/>
    <d v="2022-03-30T00:00:00"/>
    <m/>
    <n v="2"/>
    <m/>
    <s v="SI"/>
    <n v="2"/>
    <n v="20220630"/>
    <n v="20220629"/>
    <n v="1581312"/>
    <n v="0"/>
    <m/>
    <n v="20221004"/>
  </r>
  <r>
    <n v="900826841"/>
    <s v="MEDICINA Y TERAPIAS DOMICILIARIAS SAS"/>
    <s v="MT"/>
    <n v="28845"/>
    <m/>
    <m/>
    <d v="2022-05-16T00:00:00"/>
    <n v="25990625"/>
    <n v="25470812"/>
    <s v="A)Factura no radicada en ERP"/>
    <x v="2"/>
    <m/>
    <m/>
    <s v="no_cruza"/>
    <m/>
    <m/>
    <m/>
    <m/>
    <n v="25470812"/>
    <m/>
    <n v="4800055039"/>
    <d v="2022-05-24T00:00:00"/>
    <m/>
    <m/>
    <m/>
    <m/>
    <d v="2022-05-16T00:00:00"/>
    <m/>
    <m/>
    <m/>
    <s v="SI"/>
    <m/>
    <m/>
    <m/>
    <m/>
    <m/>
    <m/>
    <n v="20221004"/>
  </r>
  <r>
    <n v="900826841"/>
    <s v="MEDICINA Y TERAPIAS DOMICILIARIAS SAS"/>
    <s v="MT"/>
    <n v="28847"/>
    <m/>
    <m/>
    <d v="2022-05-16T00:00:00"/>
    <n v="9155326"/>
    <n v="8972219"/>
    <s v="A)Factura no radicada en ERP"/>
    <x v="2"/>
    <m/>
    <m/>
    <s v="no_cruza"/>
    <m/>
    <m/>
    <m/>
    <m/>
    <n v="8972219.4800000004"/>
    <m/>
    <n v="4800055039"/>
    <d v="2022-05-24T00:00:00"/>
    <m/>
    <m/>
    <m/>
    <m/>
    <d v="2022-05-16T00:00:00"/>
    <m/>
    <m/>
    <m/>
    <s v="SI"/>
    <m/>
    <m/>
    <m/>
    <m/>
    <m/>
    <m/>
    <n v="20221004"/>
  </r>
  <r>
    <n v="900826841"/>
    <s v="MEDICINA Y TERAPIAS DOMICILIARIAS SAS"/>
    <s v="MT"/>
    <n v="30859"/>
    <m/>
    <m/>
    <d v="2022-06-02T00:00:00"/>
    <n v="20785415"/>
    <n v="5031668"/>
    <s v="A)Factura no radicada en ERP"/>
    <x v="2"/>
    <m/>
    <m/>
    <s v="no_cruza"/>
    <m/>
    <m/>
    <m/>
    <m/>
    <n v="20369706.699999999"/>
    <m/>
    <n v="4800055540"/>
    <d v="2022-06-21T00:00:00"/>
    <m/>
    <m/>
    <m/>
    <m/>
    <d v="2022-06-02T00:00:00"/>
    <m/>
    <m/>
    <m/>
    <s v="SI"/>
    <m/>
    <m/>
    <m/>
    <m/>
    <m/>
    <m/>
    <n v="20221004"/>
  </r>
  <r>
    <n v="900826841"/>
    <s v="MEDICINA Y TERAPIAS DOMICILIARIAS SAS"/>
    <s v="MT"/>
    <n v="31602"/>
    <m/>
    <m/>
    <d v="2022-06-10T00:00:00"/>
    <n v="2964900"/>
    <n v="2905602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1607"/>
    <m/>
    <m/>
    <d v="2022-06-10T00:00:00"/>
    <n v="6127522"/>
    <n v="6004971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1609"/>
    <m/>
    <m/>
    <d v="2022-06-10T00:00:00"/>
    <n v="2964900"/>
    <n v="2905602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1611"/>
    <m/>
    <m/>
    <d v="2022-06-10T00:00:00"/>
    <n v="1713088"/>
    <n v="1678826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1612"/>
    <m/>
    <m/>
    <d v="2022-06-10T00:00:00"/>
    <n v="2569580"/>
    <n v="2518188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1614"/>
    <m/>
    <m/>
    <d v="2022-06-10T00:00:00"/>
    <n v="5139212"/>
    <n v="5036427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1616"/>
    <m/>
    <m/>
    <d v="2022-06-10T00:00:00"/>
    <n v="3063730"/>
    <n v="3002455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1625"/>
    <m/>
    <m/>
    <d v="2022-06-10T00:00:00"/>
    <n v="1185960"/>
    <n v="1162240"/>
    <s v="A)Factura no radicada en ERP"/>
    <x v="3"/>
    <m/>
    <m/>
    <s v="no_cruza"/>
    <m/>
    <m/>
    <m/>
    <m/>
    <m/>
    <m/>
    <m/>
    <m/>
    <m/>
    <m/>
    <m/>
    <m/>
    <d v="2022-06-10T00:00:00"/>
    <m/>
    <m/>
    <m/>
    <s v="SI"/>
    <m/>
    <m/>
    <m/>
    <m/>
    <m/>
    <m/>
    <n v="20221004"/>
  </r>
  <r>
    <n v="900826841"/>
    <s v="MEDICINA Y TERAPIAS DOMICILIARIAS SAS"/>
    <s v="MT"/>
    <n v="32088"/>
    <m/>
    <m/>
    <d v="2022-06-15T00:00:00"/>
    <n v="6706618"/>
    <n v="6572485"/>
    <s v="A)Factura no radicada en ERP"/>
    <x v="3"/>
    <m/>
    <m/>
    <s v="no_cruza"/>
    <m/>
    <m/>
    <m/>
    <m/>
    <m/>
    <m/>
    <m/>
    <m/>
    <m/>
    <m/>
    <m/>
    <m/>
    <d v="2022-06-15T00:00:00"/>
    <m/>
    <m/>
    <m/>
    <s v="SI"/>
    <m/>
    <m/>
    <m/>
    <m/>
    <m/>
    <m/>
    <n v="20221004"/>
  </r>
  <r>
    <n v="900826841"/>
    <s v="MEDICINA Y TERAPIAS DOMICILIARIAS SAS"/>
    <s v="MT"/>
    <n v="36882"/>
    <s v="MT"/>
    <n v="36882"/>
    <d v="2022-07-27T00:00:00"/>
    <n v="2866070"/>
    <n v="307224"/>
    <s v="Z)Validar manual"/>
    <x v="1"/>
    <m/>
    <m/>
    <s v="OK"/>
    <n v="2866070"/>
    <n v="0"/>
    <m/>
    <n v="2866070"/>
    <m/>
    <m/>
    <m/>
    <m/>
    <m/>
    <n v="221528496704373"/>
    <m/>
    <n v="0"/>
    <d v="2022-07-27T00:00:00"/>
    <m/>
    <n v="2"/>
    <m/>
    <s v="SI"/>
    <n v="2"/>
    <n v="20220830"/>
    <n v="20220801"/>
    <n v="2866070"/>
    <n v="0"/>
    <m/>
    <n v="20221004"/>
  </r>
  <r>
    <n v="900826841"/>
    <s v="MEDICINA Y TERAPIAS DOMICILIARIAS SAS"/>
    <s v="MT"/>
    <n v="36901"/>
    <s v="MT"/>
    <n v="36901"/>
    <d v="2022-07-27T00:00:00"/>
    <n v="2767240"/>
    <n v="2711895"/>
    <s v="Z)Validar manual"/>
    <x v="1"/>
    <m/>
    <m/>
    <s v="OK"/>
    <n v="2767240"/>
    <n v="0"/>
    <m/>
    <n v="2767240"/>
    <m/>
    <m/>
    <m/>
    <m/>
    <m/>
    <n v="221528496629500"/>
    <m/>
    <n v="0"/>
    <d v="2022-07-27T00:00:00"/>
    <m/>
    <n v="2"/>
    <m/>
    <s v="SI"/>
    <n v="2"/>
    <n v="20220830"/>
    <n v="20220801"/>
    <n v="2767240"/>
    <n v="0"/>
    <m/>
    <n v="20221004"/>
  </r>
  <r>
    <n v="900826841"/>
    <s v="MEDICINA Y TERAPIAS DOMICILIARIAS SAS"/>
    <s v="MT"/>
    <n v="36940"/>
    <s v="MT"/>
    <n v="36940"/>
    <d v="2022-07-27T00:00:00"/>
    <n v="1713088"/>
    <n v="1678826"/>
    <s v="Z)Validar manual"/>
    <x v="1"/>
    <m/>
    <m/>
    <s v="OK"/>
    <n v="1713088"/>
    <n v="0"/>
    <m/>
    <n v="1713088"/>
    <m/>
    <m/>
    <m/>
    <m/>
    <m/>
    <n v="221523114631673"/>
    <m/>
    <n v="0"/>
    <d v="2022-07-27T00:00:00"/>
    <m/>
    <n v="2"/>
    <m/>
    <s v="SI"/>
    <n v="2"/>
    <n v="20220830"/>
    <n v="20220801"/>
    <n v="1713088"/>
    <n v="0"/>
    <m/>
    <n v="20221004"/>
  </r>
  <r>
    <n v="900826841"/>
    <s v="MEDICINA Y TERAPIAS DOMICILIARIAS SAS"/>
    <s v="MT"/>
    <n v="37281"/>
    <s v="MT"/>
    <n v="37281"/>
    <d v="2022-07-28T00:00:00"/>
    <n v="5139212"/>
    <n v="3920251"/>
    <s v="Z)Validar manual"/>
    <x v="1"/>
    <m/>
    <m/>
    <s v="OK"/>
    <n v="5139212"/>
    <n v="0"/>
    <m/>
    <n v="5139212"/>
    <m/>
    <m/>
    <m/>
    <m/>
    <m/>
    <n v="221528496693504"/>
    <m/>
    <n v="0"/>
    <d v="2022-07-28T00:00:00"/>
    <m/>
    <n v="2"/>
    <m/>
    <s v="SI"/>
    <n v="2"/>
    <n v="20220830"/>
    <n v="20220801"/>
    <n v="5139212"/>
    <n v="0"/>
    <m/>
    <n v="20221004"/>
  </r>
  <r>
    <n v="900826841"/>
    <s v="MEDICINA Y TERAPIAS DOMICILIARIAS SAS"/>
    <s v="MT"/>
    <n v="37306"/>
    <s v="MT"/>
    <n v="37306"/>
    <d v="2022-07-28T00:00:00"/>
    <n v="2470750"/>
    <n v="2421335"/>
    <s v="Z)Validar manual"/>
    <x v="1"/>
    <m/>
    <m/>
    <s v="OK"/>
    <n v="2470750"/>
    <n v="0"/>
    <m/>
    <n v="2470750"/>
    <m/>
    <m/>
    <m/>
    <m/>
    <m/>
    <n v="221528496701528"/>
    <m/>
    <n v="0"/>
    <d v="2022-07-28T00:00:00"/>
    <m/>
    <n v="2"/>
    <m/>
    <s v="SI"/>
    <n v="2"/>
    <n v="20220830"/>
    <n v="20220801"/>
    <n v="2470750"/>
    <n v="0"/>
    <m/>
    <n v="20221004"/>
  </r>
  <r>
    <n v="900826841"/>
    <s v="MEDICINA Y TERAPIAS DOMICILIARIAS SAS"/>
    <s v="MT"/>
    <n v="37315"/>
    <s v="MT"/>
    <n v="37315"/>
    <d v="2022-07-28T00:00:00"/>
    <n v="2964900"/>
    <n v="2905602"/>
    <s v="Z)Validar manual"/>
    <x v="1"/>
    <m/>
    <m/>
    <s v="OK"/>
    <n v="2964900"/>
    <n v="0"/>
    <m/>
    <n v="2964900"/>
    <m/>
    <m/>
    <m/>
    <m/>
    <m/>
    <n v="221528496691285"/>
    <m/>
    <n v="0"/>
    <d v="2022-07-28T00:00:00"/>
    <m/>
    <n v="2"/>
    <m/>
    <s v="SI"/>
    <n v="2"/>
    <n v="20220830"/>
    <n v="20220801"/>
    <n v="2964900"/>
    <n v="0"/>
    <m/>
    <n v="20221004"/>
  </r>
  <r>
    <n v="900826841"/>
    <s v="MEDICINA Y TERAPIAS DOMICILIARIAS SAS"/>
    <s v="MT"/>
    <n v="39418"/>
    <m/>
    <m/>
    <d v="2022-08-16T00:00:00"/>
    <n v="457599828"/>
    <n v="6214043"/>
    <s v="A)Factura no radicada en ERP"/>
    <x v="2"/>
    <m/>
    <m/>
    <s v="no_cruza"/>
    <m/>
    <m/>
    <m/>
    <m/>
    <m/>
    <m/>
    <m/>
    <m/>
    <m/>
    <m/>
    <m/>
    <m/>
    <d v="2022-08-16T00:00:00"/>
    <m/>
    <m/>
    <m/>
    <s v="SI"/>
    <m/>
    <m/>
    <m/>
    <m/>
    <m/>
    <m/>
    <n v="20221004"/>
  </r>
  <r>
    <n v="900826841"/>
    <s v="MEDICINA Y TERAPIAS DOMICILIARIAS SAS"/>
    <s v="MT"/>
    <n v="39421"/>
    <m/>
    <m/>
    <d v="2022-08-16T00:00:00"/>
    <n v="73904673"/>
    <n v="72426579"/>
    <s v="A)Factura no radicada en ERP"/>
    <x v="1"/>
    <n v="71932806.170000002"/>
    <n v="1909732709"/>
    <s v="no_cruza"/>
    <m/>
    <m/>
    <m/>
    <m/>
    <n v="439620812.30000001"/>
    <m/>
    <n v="2201289719"/>
    <d v="2022-09-12T00:00:00"/>
    <m/>
    <m/>
    <m/>
    <m/>
    <d v="2022-08-16T00:00:00"/>
    <m/>
    <m/>
    <m/>
    <s v="SI"/>
    <m/>
    <m/>
    <m/>
    <m/>
    <m/>
    <m/>
    <n v="20221004"/>
  </r>
  <r>
    <n v="900826841"/>
    <s v="MEDICINA Y TERAPIAS DOMICILIARIAS SAS"/>
    <s v="MT"/>
    <n v="39423"/>
    <m/>
    <m/>
    <d v="2022-08-16T00:00:00"/>
    <n v="2759787456"/>
    <n v="2704591707"/>
    <s v="A)Factura no radicada en ERP"/>
    <x v="1"/>
    <n v="2491649296.5999999"/>
    <n v="1222101796"/>
    <s v="no_cruza"/>
    <m/>
    <m/>
    <m/>
    <m/>
    <m/>
    <m/>
    <m/>
    <m/>
    <m/>
    <m/>
    <m/>
    <m/>
    <d v="2022-08-16T00:00:00"/>
    <m/>
    <m/>
    <m/>
    <s v="SI"/>
    <m/>
    <m/>
    <m/>
    <m/>
    <m/>
    <m/>
    <n v="20221004"/>
  </r>
  <r>
    <n v="900826841"/>
    <s v="MEDICINA Y TERAPIAS DOMICILIARIAS SAS"/>
    <s v="MT"/>
    <n v="39424"/>
    <m/>
    <m/>
    <d v="2022-08-16T00:00:00"/>
    <n v="445719548"/>
    <n v="436805157"/>
    <s v="A)Factura no radicada en ERP"/>
    <x v="1"/>
    <n v="433437859.30000001"/>
    <n v="1222101797"/>
    <s v="no_cruza"/>
    <m/>
    <m/>
    <m/>
    <m/>
    <m/>
    <m/>
    <m/>
    <m/>
    <m/>
    <m/>
    <m/>
    <m/>
    <d v="2022-08-16T00:00:00"/>
    <m/>
    <m/>
    <m/>
    <s v="SI"/>
    <m/>
    <m/>
    <m/>
    <m/>
    <m/>
    <m/>
    <n v="202210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8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D8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0"/>
        <item x="1"/>
        <item x="3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" fld="8" subtotal="count" baseField="10" baseItem="0"/>
    <dataField name="  SALDO_FACT_IPS" fld="8" baseField="0" baseItem="0" numFmtId="164"/>
    <dataField name=" POR PAGAR SAP" fld="11" baseField="10" baseItem="0" numFmtId="164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0" type="button" dataOnly="0" labelOnly="1" outline="0" axis="axisRow" fieldPosition="0"/>
    </format>
    <format dxfId="3">
      <pivotArea dataOnly="0" labelOnly="1" fieldPosition="0">
        <references count="1">
          <reference field="10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2"/>
  <sheetViews>
    <sheetView showGridLines="0" workbookViewId="0">
      <pane ySplit="1" topLeftCell="A2" activePane="bottomLeft" state="frozen"/>
      <selection pane="bottomLeft" activeCell="B18" sqref="B18"/>
    </sheetView>
  </sheetViews>
  <sheetFormatPr baseColWidth="10" defaultRowHeight="11.25" x14ac:dyDescent="0.2"/>
  <cols>
    <col min="1" max="1" width="13.7109375" style="9" customWidth="1"/>
    <col min="2" max="2" width="36.140625" style="5" bestFit="1" customWidth="1"/>
    <col min="3" max="3" width="17.42578125" style="5" bestFit="1" customWidth="1"/>
    <col min="4" max="4" width="11.140625" style="5" bestFit="1" customWidth="1"/>
    <col min="5" max="5" width="11.5703125" style="5" bestFit="1" customWidth="1"/>
    <col min="6" max="6" width="11.5703125" style="5" customWidth="1"/>
    <col min="7" max="8" width="12.7109375" style="5" bestFit="1" customWidth="1"/>
    <col min="9" max="16384" width="11.42578125" style="5"/>
  </cols>
  <sheetData>
    <row r="1" spans="1:8" ht="33.75" x14ac:dyDescent="0.2">
      <c r="A1" s="1" t="s">
        <v>5</v>
      </c>
      <c r="B1" s="2" t="s">
        <v>0</v>
      </c>
      <c r="C1" s="1" t="s">
        <v>6</v>
      </c>
      <c r="D1" s="2" t="s">
        <v>1</v>
      </c>
      <c r="E1" s="3" t="s">
        <v>2</v>
      </c>
      <c r="F1" s="3"/>
      <c r="G1" s="4" t="s">
        <v>3</v>
      </c>
      <c r="H1" s="4" t="s">
        <v>4</v>
      </c>
    </row>
    <row r="2" spans="1:8" s="7" customFormat="1" ht="12.75" x14ac:dyDescent="0.2">
      <c r="A2" s="8" t="s">
        <v>8</v>
      </c>
      <c r="B2" s="6" t="s">
        <v>9</v>
      </c>
      <c r="C2" s="10"/>
      <c r="D2" s="10">
        <v>15110</v>
      </c>
      <c r="E2" s="11">
        <v>43600</v>
      </c>
      <c r="F2" s="11"/>
      <c r="G2" s="12">
        <v>2569580</v>
      </c>
      <c r="H2" s="12">
        <v>1549654</v>
      </c>
    </row>
    <row r="3" spans="1:8" s="7" customFormat="1" ht="12.75" x14ac:dyDescent="0.2">
      <c r="A3" s="8" t="s">
        <v>8</v>
      </c>
      <c r="B3" s="6" t="s">
        <v>9</v>
      </c>
      <c r="C3" s="10"/>
      <c r="D3" s="10">
        <v>16591</v>
      </c>
      <c r="E3" s="11">
        <v>43690</v>
      </c>
      <c r="F3" s="11"/>
      <c r="G3" s="12">
        <v>658880</v>
      </c>
      <c r="H3" s="12">
        <v>645702</v>
      </c>
    </row>
    <row r="4" spans="1:8" s="7" customFormat="1" ht="12.75" x14ac:dyDescent="0.2">
      <c r="A4" s="8" t="s">
        <v>8</v>
      </c>
      <c r="B4" s="6" t="s">
        <v>9</v>
      </c>
      <c r="C4" s="10"/>
      <c r="D4" s="10">
        <v>16749</v>
      </c>
      <c r="E4" s="11">
        <v>43693</v>
      </c>
      <c r="F4" s="11"/>
      <c r="G4" s="12">
        <v>724768</v>
      </c>
      <c r="H4" s="12">
        <v>516562</v>
      </c>
    </row>
    <row r="5" spans="1:8" s="7" customFormat="1" ht="12.75" x14ac:dyDescent="0.2">
      <c r="A5" s="8" t="s">
        <v>8</v>
      </c>
      <c r="B5" s="6" t="s">
        <v>9</v>
      </c>
      <c r="C5" s="10"/>
      <c r="D5" s="10">
        <v>17964</v>
      </c>
      <c r="E5" s="11">
        <v>43754</v>
      </c>
      <c r="F5" s="11"/>
      <c r="G5" s="12">
        <v>1515424</v>
      </c>
      <c r="H5" s="12">
        <v>1485116</v>
      </c>
    </row>
    <row r="6" spans="1:8" s="7" customFormat="1" ht="12.75" x14ac:dyDescent="0.2">
      <c r="A6" s="8" t="s">
        <v>8</v>
      </c>
      <c r="B6" s="6" t="s">
        <v>9</v>
      </c>
      <c r="C6" s="10"/>
      <c r="D6" s="10">
        <v>17911</v>
      </c>
      <c r="E6" s="11">
        <v>43754</v>
      </c>
      <c r="F6" s="11"/>
      <c r="G6" s="12">
        <v>1581312</v>
      </c>
      <c r="H6" s="12">
        <v>1549686</v>
      </c>
    </row>
    <row r="7" spans="1:8" s="7" customFormat="1" ht="12.75" x14ac:dyDescent="0.2">
      <c r="A7" s="8" t="s">
        <v>8</v>
      </c>
      <c r="B7" s="6" t="s">
        <v>9</v>
      </c>
      <c r="C7" s="10"/>
      <c r="D7" s="10">
        <v>17960</v>
      </c>
      <c r="E7" s="11">
        <v>43754</v>
      </c>
      <c r="F7" s="11"/>
      <c r="G7" s="12">
        <v>1778940</v>
      </c>
      <c r="H7" s="12">
        <v>1743361</v>
      </c>
    </row>
    <row r="8" spans="1:8" s="7" customFormat="1" ht="12.75" x14ac:dyDescent="0.2">
      <c r="A8" s="8" t="s">
        <v>8</v>
      </c>
      <c r="B8" s="6" t="s">
        <v>9</v>
      </c>
      <c r="C8" s="10"/>
      <c r="D8" s="10">
        <v>18793</v>
      </c>
      <c r="E8" s="11">
        <v>43811</v>
      </c>
      <c r="F8" s="11"/>
      <c r="G8" s="12">
        <v>329440</v>
      </c>
      <c r="H8" s="12">
        <v>322851</v>
      </c>
    </row>
    <row r="9" spans="1:8" s="7" customFormat="1" ht="12.75" x14ac:dyDescent="0.2">
      <c r="A9" s="8" t="s">
        <v>8</v>
      </c>
      <c r="B9" s="6" t="s">
        <v>9</v>
      </c>
      <c r="C9" s="10" t="s">
        <v>7</v>
      </c>
      <c r="D9" s="10">
        <v>22146</v>
      </c>
      <c r="E9" s="11">
        <v>44649</v>
      </c>
      <c r="F9" s="11"/>
      <c r="G9" s="12">
        <v>293964</v>
      </c>
      <c r="H9" s="12">
        <v>288084.71999999997</v>
      </c>
    </row>
    <row r="10" spans="1:8" s="7" customFormat="1" ht="12.75" x14ac:dyDescent="0.2">
      <c r="A10" s="8" t="s">
        <v>8</v>
      </c>
      <c r="B10" s="6" t="s">
        <v>9</v>
      </c>
      <c r="C10" s="10" t="s">
        <v>7</v>
      </c>
      <c r="D10" s="10">
        <v>22582</v>
      </c>
      <c r="E10" s="11">
        <v>44650</v>
      </c>
      <c r="F10" s="11"/>
      <c r="G10" s="12">
        <v>1581312</v>
      </c>
      <c r="H10" s="12">
        <v>1549685.76</v>
      </c>
    </row>
    <row r="11" spans="1:8" s="7" customFormat="1" ht="12.75" x14ac:dyDescent="0.2">
      <c r="A11" s="8" t="s">
        <v>8</v>
      </c>
      <c r="B11" s="6" t="s">
        <v>9</v>
      </c>
      <c r="C11" s="10" t="s">
        <v>7</v>
      </c>
      <c r="D11" s="10">
        <v>28847</v>
      </c>
      <c r="E11" s="11">
        <v>44697</v>
      </c>
      <c r="F11" s="11"/>
      <c r="G11" s="12">
        <v>9155326</v>
      </c>
      <c r="H11" s="12">
        <v>8972219.4800000004</v>
      </c>
    </row>
    <row r="12" spans="1:8" s="7" customFormat="1" ht="12.75" x14ac:dyDescent="0.2">
      <c r="A12" s="8" t="s">
        <v>8</v>
      </c>
      <c r="B12" s="6" t="s">
        <v>9</v>
      </c>
      <c r="C12" s="10" t="s">
        <v>7</v>
      </c>
      <c r="D12" s="10">
        <v>28845</v>
      </c>
      <c r="E12" s="11">
        <v>44697</v>
      </c>
      <c r="F12" s="11"/>
      <c r="G12" s="12">
        <v>25990625</v>
      </c>
      <c r="H12" s="12">
        <v>25470812.5</v>
      </c>
    </row>
    <row r="13" spans="1:8" s="7" customFormat="1" ht="12.75" x14ac:dyDescent="0.2">
      <c r="A13" s="8" t="s">
        <v>8</v>
      </c>
      <c r="B13" s="6" t="s">
        <v>9</v>
      </c>
      <c r="C13" s="10" t="s">
        <v>7</v>
      </c>
      <c r="D13" s="10">
        <v>30859</v>
      </c>
      <c r="E13" s="11">
        <v>44714</v>
      </c>
      <c r="F13" s="11"/>
      <c r="G13" s="12">
        <v>20785415</v>
      </c>
      <c r="H13" s="12">
        <v>5031668.7</v>
      </c>
    </row>
    <row r="14" spans="1:8" s="7" customFormat="1" ht="12.75" x14ac:dyDescent="0.2">
      <c r="A14" s="8" t="s">
        <v>8</v>
      </c>
      <c r="B14" s="6" t="s">
        <v>9</v>
      </c>
      <c r="C14" s="10" t="s">
        <v>7</v>
      </c>
      <c r="D14" s="10">
        <v>31625</v>
      </c>
      <c r="E14" s="11">
        <v>44722</v>
      </c>
      <c r="F14" s="11"/>
      <c r="G14" s="12">
        <v>1185960</v>
      </c>
      <c r="H14" s="12">
        <v>1162240.8</v>
      </c>
    </row>
    <row r="15" spans="1:8" s="7" customFormat="1" ht="12.75" x14ac:dyDescent="0.2">
      <c r="A15" s="8" t="s">
        <v>8</v>
      </c>
      <c r="B15" s="6" t="s">
        <v>9</v>
      </c>
      <c r="C15" s="10" t="s">
        <v>7</v>
      </c>
      <c r="D15" s="10">
        <v>31611</v>
      </c>
      <c r="E15" s="11">
        <v>44722</v>
      </c>
      <c r="F15" s="11"/>
      <c r="G15" s="12">
        <v>1713088</v>
      </c>
      <c r="H15" s="12">
        <v>1678826.24</v>
      </c>
    </row>
    <row r="16" spans="1:8" s="7" customFormat="1" ht="12.75" x14ac:dyDescent="0.2">
      <c r="A16" s="8" t="s">
        <v>8</v>
      </c>
      <c r="B16" s="6" t="s">
        <v>9</v>
      </c>
      <c r="C16" s="10" t="s">
        <v>7</v>
      </c>
      <c r="D16" s="10">
        <v>31612</v>
      </c>
      <c r="E16" s="11">
        <v>44722</v>
      </c>
      <c r="F16" s="11"/>
      <c r="G16" s="12">
        <v>2569580</v>
      </c>
      <c r="H16" s="12">
        <v>2518188.4</v>
      </c>
    </row>
    <row r="17" spans="1:8" s="7" customFormat="1" ht="12.75" x14ac:dyDescent="0.2">
      <c r="A17" s="8" t="s">
        <v>8</v>
      </c>
      <c r="B17" s="6" t="s">
        <v>9</v>
      </c>
      <c r="C17" s="10" t="s">
        <v>7</v>
      </c>
      <c r="D17" s="10">
        <v>31602</v>
      </c>
      <c r="E17" s="11">
        <v>44722</v>
      </c>
      <c r="F17" s="11"/>
      <c r="G17" s="12">
        <v>2964900</v>
      </c>
      <c r="H17" s="12">
        <v>2905602</v>
      </c>
    </row>
    <row r="18" spans="1:8" s="7" customFormat="1" ht="12.75" x14ac:dyDescent="0.2">
      <c r="A18" s="8" t="s">
        <v>8</v>
      </c>
      <c r="B18" s="6" t="s">
        <v>9</v>
      </c>
      <c r="C18" s="10" t="s">
        <v>7</v>
      </c>
      <c r="D18" s="10">
        <v>31609</v>
      </c>
      <c r="E18" s="11">
        <v>44722</v>
      </c>
      <c r="F18" s="11"/>
      <c r="G18" s="12">
        <v>2964900</v>
      </c>
      <c r="H18" s="12">
        <v>2905602</v>
      </c>
    </row>
    <row r="19" spans="1:8" s="7" customFormat="1" ht="12.75" x14ac:dyDescent="0.2">
      <c r="A19" s="8" t="s">
        <v>8</v>
      </c>
      <c r="B19" s="6" t="s">
        <v>9</v>
      </c>
      <c r="C19" s="10" t="s">
        <v>7</v>
      </c>
      <c r="D19" s="10">
        <v>31616</v>
      </c>
      <c r="E19" s="11">
        <v>44722</v>
      </c>
      <c r="F19" s="11"/>
      <c r="G19" s="12">
        <v>3063730</v>
      </c>
      <c r="H19" s="12">
        <v>3002455.4</v>
      </c>
    </row>
    <row r="20" spans="1:8" s="7" customFormat="1" ht="12.75" x14ac:dyDescent="0.2">
      <c r="A20" s="8" t="s">
        <v>8</v>
      </c>
      <c r="B20" s="6" t="s">
        <v>9</v>
      </c>
      <c r="C20" s="10" t="s">
        <v>7</v>
      </c>
      <c r="D20" s="10">
        <v>31614</v>
      </c>
      <c r="E20" s="11">
        <v>44722</v>
      </c>
      <c r="F20" s="11"/>
      <c r="G20" s="12">
        <v>5139212</v>
      </c>
      <c r="H20" s="12">
        <v>5036427.76</v>
      </c>
    </row>
    <row r="21" spans="1:8" s="7" customFormat="1" ht="12.75" x14ac:dyDescent="0.2">
      <c r="A21" s="8" t="s">
        <v>8</v>
      </c>
      <c r="B21" s="6" t="s">
        <v>9</v>
      </c>
      <c r="C21" s="10" t="s">
        <v>7</v>
      </c>
      <c r="D21" s="10">
        <v>31607</v>
      </c>
      <c r="E21" s="11">
        <v>44722</v>
      </c>
      <c r="F21" s="11"/>
      <c r="G21" s="12">
        <v>6127522</v>
      </c>
      <c r="H21" s="12">
        <v>6004971.5599999996</v>
      </c>
    </row>
    <row r="22" spans="1:8" s="7" customFormat="1" ht="12.75" x14ac:dyDescent="0.2">
      <c r="A22" s="8" t="s">
        <v>8</v>
      </c>
      <c r="B22" s="6" t="s">
        <v>9</v>
      </c>
      <c r="C22" s="10" t="s">
        <v>7</v>
      </c>
      <c r="D22" s="10">
        <v>32088</v>
      </c>
      <c r="E22" s="11">
        <v>44727</v>
      </c>
      <c r="F22" s="11"/>
      <c r="G22" s="12">
        <v>6706618</v>
      </c>
      <c r="H22" s="12">
        <v>6572485.6399999997</v>
      </c>
    </row>
    <row r="23" spans="1:8" s="7" customFormat="1" ht="12.75" x14ac:dyDescent="0.2">
      <c r="A23" s="8" t="s">
        <v>8</v>
      </c>
      <c r="B23" s="6" t="s">
        <v>9</v>
      </c>
      <c r="C23" s="10" t="s">
        <v>7</v>
      </c>
      <c r="D23" s="10">
        <v>36940</v>
      </c>
      <c r="E23" s="11">
        <v>44769</v>
      </c>
      <c r="F23" s="11"/>
      <c r="G23" s="12">
        <v>1713088</v>
      </c>
      <c r="H23" s="12">
        <v>1678826.24</v>
      </c>
    </row>
    <row r="24" spans="1:8" s="7" customFormat="1" ht="12.75" x14ac:dyDescent="0.2">
      <c r="A24" s="8" t="s">
        <v>8</v>
      </c>
      <c r="B24" s="6" t="s">
        <v>9</v>
      </c>
      <c r="C24" s="10" t="s">
        <v>7</v>
      </c>
      <c r="D24" s="10">
        <v>36901</v>
      </c>
      <c r="E24" s="11">
        <v>44769</v>
      </c>
      <c r="F24" s="11"/>
      <c r="G24" s="12">
        <v>2767240</v>
      </c>
      <c r="H24" s="12">
        <v>2711895.2</v>
      </c>
    </row>
    <row r="25" spans="1:8" s="7" customFormat="1" ht="12.75" x14ac:dyDescent="0.2">
      <c r="A25" s="8" t="s">
        <v>8</v>
      </c>
      <c r="B25" s="6" t="s">
        <v>9</v>
      </c>
      <c r="C25" s="10" t="s">
        <v>7</v>
      </c>
      <c r="D25" s="10">
        <v>36882</v>
      </c>
      <c r="E25" s="11">
        <v>44769</v>
      </c>
      <c r="F25" s="11"/>
      <c r="G25" s="12">
        <v>2866070</v>
      </c>
      <c r="H25" s="12">
        <v>307223.59999999998</v>
      </c>
    </row>
    <row r="26" spans="1:8" s="7" customFormat="1" ht="12.75" x14ac:dyDescent="0.2">
      <c r="A26" s="8" t="s">
        <v>8</v>
      </c>
      <c r="B26" s="6" t="s">
        <v>9</v>
      </c>
      <c r="C26" s="10" t="s">
        <v>7</v>
      </c>
      <c r="D26" s="10">
        <v>37306</v>
      </c>
      <c r="E26" s="11">
        <v>44770</v>
      </c>
      <c r="F26" s="11"/>
      <c r="G26" s="12">
        <v>2470750</v>
      </c>
      <c r="H26" s="12">
        <v>2421335</v>
      </c>
    </row>
    <row r="27" spans="1:8" s="7" customFormat="1" ht="12.75" x14ac:dyDescent="0.2">
      <c r="A27" s="8" t="s">
        <v>8</v>
      </c>
      <c r="B27" s="6" t="s">
        <v>9</v>
      </c>
      <c r="C27" s="10" t="s">
        <v>7</v>
      </c>
      <c r="D27" s="10">
        <v>37315</v>
      </c>
      <c r="E27" s="11">
        <v>44770</v>
      </c>
      <c r="F27" s="11"/>
      <c r="G27" s="12">
        <v>2964900</v>
      </c>
      <c r="H27" s="12">
        <v>2905602</v>
      </c>
    </row>
    <row r="28" spans="1:8" s="7" customFormat="1" ht="12.75" x14ac:dyDescent="0.2">
      <c r="A28" s="8" t="s">
        <v>8</v>
      </c>
      <c r="B28" s="6" t="s">
        <v>9</v>
      </c>
      <c r="C28" s="10" t="s">
        <v>7</v>
      </c>
      <c r="D28" s="10">
        <v>37281</v>
      </c>
      <c r="E28" s="11">
        <v>44770</v>
      </c>
      <c r="F28" s="11"/>
      <c r="G28" s="12">
        <v>5139212</v>
      </c>
      <c r="H28" s="12">
        <v>3920250.76</v>
      </c>
    </row>
    <row r="29" spans="1:8" s="7" customFormat="1" ht="12.75" x14ac:dyDescent="0.2">
      <c r="A29" s="8" t="s">
        <v>8</v>
      </c>
      <c r="B29" s="6" t="s">
        <v>9</v>
      </c>
      <c r="C29" s="10" t="s">
        <v>7</v>
      </c>
      <c r="D29" s="10">
        <v>39418</v>
      </c>
      <c r="E29" s="11">
        <v>44789</v>
      </c>
      <c r="F29" s="11"/>
      <c r="G29" s="12">
        <v>457599828</v>
      </c>
      <c r="H29" s="12">
        <v>6214043.4400000004</v>
      </c>
    </row>
    <row r="30" spans="1:8" s="7" customFormat="1" ht="12.75" x14ac:dyDescent="0.2">
      <c r="A30" s="8" t="s">
        <v>8</v>
      </c>
      <c r="B30" s="6" t="s">
        <v>9</v>
      </c>
      <c r="C30" s="10" t="s">
        <v>7</v>
      </c>
      <c r="D30" s="10">
        <v>39421</v>
      </c>
      <c r="E30" s="11">
        <v>44789</v>
      </c>
      <c r="F30" s="11"/>
      <c r="G30" s="12">
        <v>73904673</v>
      </c>
      <c r="H30" s="12">
        <v>72426579.540000007</v>
      </c>
    </row>
    <row r="31" spans="1:8" s="7" customFormat="1" ht="12.75" x14ac:dyDescent="0.2">
      <c r="A31" s="8" t="s">
        <v>8</v>
      </c>
      <c r="B31" s="6" t="s">
        <v>9</v>
      </c>
      <c r="C31" s="10" t="s">
        <v>7</v>
      </c>
      <c r="D31" s="10">
        <v>39424</v>
      </c>
      <c r="E31" s="11">
        <v>44789</v>
      </c>
      <c r="F31" s="11"/>
      <c r="G31" s="12">
        <v>445719548</v>
      </c>
      <c r="H31" s="12">
        <v>436805157.04000002</v>
      </c>
    </row>
    <row r="32" spans="1:8" s="7" customFormat="1" ht="12.75" x14ac:dyDescent="0.2">
      <c r="A32" s="8" t="s">
        <v>8</v>
      </c>
      <c r="B32" s="6" t="s">
        <v>9</v>
      </c>
      <c r="C32" s="10" t="s">
        <v>7</v>
      </c>
      <c r="D32" s="10">
        <v>39423</v>
      </c>
      <c r="E32" s="11">
        <v>44789</v>
      </c>
      <c r="F32" s="11"/>
      <c r="G32" s="12">
        <v>2759787456</v>
      </c>
      <c r="H32" s="12">
        <v>2704591706.8800001</v>
      </c>
    </row>
  </sheetData>
  <conditionalFormatting sqref="D2:D32">
    <cfRule type="duplicateValues" dxfId="8" priority="9"/>
    <cfRule type="duplicateValues" dxfId="7" priority="10"/>
  </conditionalFormatting>
  <dataValidations count="3">
    <dataValidation type="textLength" allowBlank="1" showInputMessage="1" showErrorMessage="1" errorTitle="ERROR" error="El prefijo no debe superar los 4 caracteres" sqref="C2:C32 C33:C1048576">
      <formula1>0</formula1>
      <formula2>4</formula2>
    </dataValidation>
    <dataValidation type="whole" allowBlank="1" showInputMessage="1" showErrorMessage="1" errorTitle="ERROR" error="Datos no validos" sqref="D2:D32 D33:D1048576">
      <formula1>1</formula1>
      <formula2>9999999999999</formula2>
    </dataValidation>
    <dataValidation type="date" allowBlank="1" showInputMessage="1" showErrorMessage="1" sqref="E1:F32 E33:F1048576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A3" sqref="A3:D8"/>
    </sheetView>
  </sheetViews>
  <sheetFormatPr baseColWidth="10" defaultRowHeight="15" x14ac:dyDescent="0.25"/>
  <cols>
    <col min="1" max="1" width="36.28515625" bestFit="1" customWidth="1"/>
    <col min="2" max="2" width="10.7109375" customWidth="1"/>
    <col min="3" max="3" width="15.5703125" customWidth="1"/>
    <col min="4" max="4" width="17.5703125" customWidth="1"/>
  </cols>
  <sheetData>
    <row r="3" spans="1:4" x14ac:dyDescent="0.25">
      <c r="A3" s="20" t="s">
        <v>59</v>
      </c>
      <c r="B3" s="13" t="s">
        <v>60</v>
      </c>
      <c r="C3" s="13" t="s">
        <v>61</v>
      </c>
      <c r="D3" s="13" t="s">
        <v>62</v>
      </c>
    </row>
    <row r="4" spans="1:4" x14ac:dyDescent="0.25">
      <c r="A4" s="21" t="s">
        <v>56</v>
      </c>
      <c r="B4" s="22">
        <v>4</v>
      </c>
      <c r="C4" s="23">
        <v>45688742</v>
      </c>
      <c r="D4" s="23"/>
    </row>
    <row r="5" spans="1:4" x14ac:dyDescent="0.25">
      <c r="A5" s="21" t="s">
        <v>54</v>
      </c>
      <c r="B5" s="22">
        <v>7</v>
      </c>
      <c r="C5" s="23">
        <v>7812932</v>
      </c>
      <c r="D5" s="23"/>
    </row>
    <row r="6" spans="1:4" x14ac:dyDescent="0.25">
      <c r="A6" s="21" t="s">
        <v>55</v>
      </c>
      <c r="B6" s="22">
        <v>11</v>
      </c>
      <c r="C6" s="23">
        <v>3229606345</v>
      </c>
      <c r="D6" s="23">
        <v>2997019962.0700002</v>
      </c>
    </row>
    <row r="7" spans="1:4" x14ac:dyDescent="0.25">
      <c r="A7" s="21" t="s">
        <v>57</v>
      </c>
      <c r="B7" s="22">
        <v>9</v>
      </c>
      <c r="C7" s="23">
        <v>31786796</v>
      </c>
      <c r="D7" s="23"/>
    </row>
    <row r="8" spans="1:4" x14ac:dyDescent="0.25">
      <c r="A8" s="21" t="s">
        <v>58</v>
      </c>
      <c r="B8" s="22">
        <v>31</v>
      </c>
      <c r="C8" s="23">
        <v>3314894815</v>
      </c>
      <c r="D8" s="23">
        <v>2997019962.0700002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33"/>
  <sheetViews>
    <sheetView workbookViewId="0">
      <pane ySplit="1" topLeftCell="A2" activePane="bottomLeft" state="frozen"/>
      <selection activeCell="G1" sqref="G1"/>
      <selection pane="bottomLeft" activeCell="I3" sqref="I3:I33"/>
    </sheetView>
  </sheetViews>
  <sheetFormatPr baseColWidth="10" defaultRowHeight="15" x14ac:dyDescent="0.25"/>
  <cols>
    <col min="2" max="2" width="43.85546875" customWidth="1"/>
    <col min="8" max="8" width="18.28515625" customWidth="1"/>
    <col min="9" max="9" width="17.42578125" customWidth="1"/>
    <col min="10" max="10" width="27.28515625" customWidth="1"/>
    <col min="11" max="11" width="27.85546875" customWidth="1"/>
    <col min="12" max="13" width="22.42578125" customWidth="1"/>
    <col min="15" max="15" width="12" bestFit="1" customWidth="1"/>
    <col min="16" max="16" width="13.140625" customWidth="1"/>
    <col min="17" max="17" width="12.5703125" customWidth="1"/>
    <col min="18" max="18" width="13.5703125" customWidth="1"/>
    <col min="19" max="19" width="16.85546875" customWidth="1"/>
    <col min="23" max="23" width="13.7109375" customWidth="1"/>
    <col min="24" max="24" width="17.85546875" customWidth="1"/>
    <col min="25" max="25" width="13.5703125" customWidth="1"/>
    <col min="26" max="26" width="18.42578125" customWidth="1"/>
    <col min="35" max="35" width="13" bestFit="1" customWidth="1"/>
    <col min="36" max="36" width="13.7109375" customWidth="1"/>
  </cols>
  <sheetData>
    <row r="1" spans="1:38" x14ac:dyDescent="0.25">
      <c r="H1" s="17">
        <f>SUBTOTAL(9,H3:H33)</f>
        <v>3854333261</v>
      </c>
      <c r="I1" s="17">
        <f>SUBTOTAL(9,I3:I33)</f>
        <v>3314894815</v>
      </c>
      <c r="P1" s="17">
        <f>SUBTOTAL(9,P3:P33)</f>
        <v>658880</v>
      </c>
      <c r="R1" s="17">
        <f>SUBTOTAL(9,R3:R33)</f>
        <v>28296000</v>
      </c>
      <c r="Z1" s="17">
        <f>SUBTOTAL(9,Z3:Z33)</f>
        <v>8499464</v>
      </c>
      <c r="AI1" s="17">
        <f>SUBTOTAL(9,AI3:AI33)</f>
        <v>28954880</v>
      </c>
      <c r="AJ1" s="17">
        <f>SUBTOTAL(9,AJ3:AJ33)</f>
        <v>658880</v>
      </c>
    </row>
    <row r="2" spans="1:38" ht="39" customHeight="1" x14ac:dyDescent="0.25">
      <c r="A2" s="14" t="s">
        <v>10</v>
      </c>
      <c r="B2" s="14" t="s">
        <v>11</v>
      </c>
      <c r="C2" s="14" t="s">
        <v>12</v>
      </c>
      <c r="D2" s="14" t="s">
        <v>13</v>
      </c>
      <c r="E2" s="14" t="s">
        <v>14</v>
      </c>
      <c r="F2" s="14" t="s">
        <v>15</v>
      </c>
      <c r="G2" s="14" t="s">
        <v>16</v>
      </c>
      <c r="H2" s="14" t="s">
        <v>17</v>
      </c>
      <c r="I2" s="16" t="s">
        <v>18</v>
      </c>
      <c r="J2" s="14" t="s">
        <v>19</v>
      </c>
      <c r="K2" s="14" t="s">
        <v>49</v>
      </c>
      <c r="L2" s="14" t="s">
        <v>50</v>
      </c>
      <c r="M2" s="14" t="s">
        <v>51</v>
      </c>
      <c r="N2" s="14" t="s">
        <v>20</v>
      </c>
      <c r="O2" s="14" t="s">
        <v>21</v>
      </c>
      <c r="P2" s="14" t="s">
        <v>22</v>
      </c>
      <c r="Q2" s="14" t="s">
        <v>23</v>
      </c>
      <c r="R2" s="14" t="s">
        <v>24</v>
      </c>
      <c r="S2" s="16" t="s">
        <v>53</v>
      </c>
      <c r="T2" s="14" t="s">
        <v>25</v>
      </c>
      <c r="U2" s="14" t="s">
        <v>26</v>
      </c>
      <c r="V2" s="14" t="s">
        <v>27</v>
      </c>
      <c r="W2" s="14" t="s">
        <v>28</v>
      </c>
      <c r="X2" s="14" t="s">
        <v>29</v>
      </c>
      <c r="Y2" s="16" t="s">
        <v>30</v>
      </c>
      <c r="Z2" s="16" t="s">
        <v>52</v>
      </c>
      <c r="AA2" s="14" t="s">
        <v>31</v>
      </c>
      <c r="AB2" s="14" t="s">
        <v>32</v>
      </c>
      <c r="AC2" s="14" t="s">
        <v>33</v>
      </c>
      <c r="AD2" s="14" t="s">
        <v>34</v>
      </c>
      <c r="AE2" s="14" t="s">
        <v>35</v>
      </c>
      <c r="AF2" s="14" t="s">
        <v>36</v>
      </c>
      <c r="AG2" s="14" t="s">
        <v>37</v>
      </c>
      <c r="AH2" s="14" t="s">
        <v>38</v>
      </c>
      <c r="AI2" s="14" t="s">
        <v>39</v>
      </c>
      <c r="AJ2" s="14" t="s">
        <v>40</v>
      </c>
      <c r="AK2" s="14" t="s">
        <v>41</v>
      </c>
      <c r="AL2" s="14" t="s">
        <v>42</v>
      </c>
    </row>
    <row r="3" spans="1:38" x14ac:dyDescent="0.25">
      <c r="A3" s="13">
        <v>900826841</v>
      </c>
      <c r="B3" s="13" t="s">
        <v>9</v>
      </c>
      <c r="C3" s="13"/>
      <c r="D3" s="13">
        <v>15110</v>
      </c>
      <c r="E3" s="13"/>
      <c r="F3" s="13">
        <v>15110</v>
      </c>
      <c r="G3" s="19">
        <v>43600</v>
      </c>
      <c r="H3" s="15">
        <v>2569580</v>
      </c>
      <c r="I3" s="15">
        <v>1549654</v>
      </c>
      <c r="J3" s="13" t="s">
        <v>48</v>
      </c>
      <c r="K3" s="13" t="s">
        <v>54</v>
      </c>
      <c r="L3" s="13"/>
      <c r="M3" s="13"/>
      <c r="N3" s="13" t="s">
        <v>47</v>
      </c>
      <c r="O3" s="15">
        <v>2569580</v>
      </c>
      <c r="P3" s="15">
        <v>0</v>
      </c>
      <c r="Q3" s="13"/>
      <c r="R3" s="15">
        <v>2569580</v>
      </c>
      <c r="S3" s="13"/>
      <c r="T3" s="13"/>
      <c r="U3" s="13"/>
      <c r="V3" s="13"/>
      <c r="W3" s="13"/>
      <c r="X3" s="18">
        <v>191013062500315</v>
      </c>
      <c r="Y3" s="13"/>
      <c r="Z3" s="15">
        <v>2569580</v>
      </c>
      <c r="AA3" s="19">
        <v>43600</v>
      </c>
      <c r="AB3" s="13"/>
      <c r="AC3" s="13">
        <v>2</v>
      </c>
      <c r="AD3" s="13"/>
      <c r="AE3" s="13" t="s">
        <v>45</v>
      </c>
      <c r="AF3" s="13">
        <v>6</v>
      </c>
      <c r="AG3" s="13">
        <v>20220730</v>
      </c>
      <c r="AH3" s="13">
        <v>20220706</v>
      </c>
      <c r="AI3" s="15">
        <v>2569580</v>
      </c>
      <c r="AJ3" s="13">
        <v>0</v>
      </c>
      <c r="AK3" s="13"/>
      <c r="AL3" s="13">
        <v>20221004</v>
      </c>
    </row>
    <row r="4" spans="1:38" x14ac:dyDescent="0.25">
      <c r="A4" s="13">
        <v>900826841</v>
      </c>
      <c r="B4" s="13" t="s">
        <v>9</v>
      </c>
      <c r="C4" s="13"/>
      <c r="D4" s="13">
        <v>16591</v>
      </c>
      <c r="E4" s="13"/>
      <c r="F4" s="13">
        <v>16591</v>
      </c>
      <c r="G4" s="19">
        <v>43690</v>
      </c>
      <c r="H4" s="15">
        <v>658880</v>
      </c>
      <c r="I4" s="15">
        <v>645702</v>
      </c>
      <c r="J4" s="13" t="s">
        <v>46</v>
      </c>
      <c r="K4" s="13" t="s">
        <v>54</v>
      </c>
      <c r="L4" s="13"/>
      <c r="M4" s="13"/>
      <c r="N4" s="13" t="s">
        <v>47</v>
      </c>
      <c r="O4" s="15">
        <v>658880</v>
      </c>
      <c r="P4" s="15">
        <v>658880</v>
      </c>
      <c r="Q4" s="13"/>
      <c r="R4" s="15">
        <v>0</v>
      </c>
      <c r="S4" s="13"/>
      <c r="T4" s="13"/>
      <c r="U4" s="13"/>
      <c r="V4" s="13"/>
      <c r="W4" s="13"/>
      <c r="X4" s="13"/>
      <c r="Y4" s="13"/>
      <c r="Z4" s="15">
        <v>0</v>
      </c>
      <c r="AA4" s="19">
        <v>43690</v>
      </c>
      <c r="AB4" s="13"/>
      <c r="AC4" s="13">
        <v>2</v>
      </c>
      <c r="AD4" s="13"/>
      <c r="AE4" s="13" t="s">
        <v>45</v>
      </c>
      <c r="AF4" s="13">
        <v>4</v>
      </c>
      <c r="AG4" s="13">
        <v>20220730</v>
      </c>
      <c r="AH4" s="13">
        <v>20220706</v>
      </c>
      <c r="AI4" s="15">
        <v>658880</v>
      </c>
      <c r="AJ4" s="13">
        <v>658880</v>
      </c>
      <c r="AK4" s="13"/>
      <c r="AL4" s="13">
        <v>20221004</v>
      </c>
    </row>
    <row r="5" spans="1:38" x14ac:dyDescent="0.25">
      <c r="A5" s="13">
        <v>900826841</v>
      </c>
      <c r="B5" s="13" t="s">
        <v>9</v>
      </c>
      <c r="C5" s="13"/>
      <c r="D5" s="13">
        <v>16749</v>
      </c>
      <c r="E5" s="13"/>
      <c r="F5" s="13">
        <v>16749</v>
      </c>
      <c r="G5" s="19">
        <v>43693</v>
      </c>
      <c r="H5" s="15">
        <v>724768</v>
      </c>
      <c r="I5" s="15">
        <v>516562</v>
      </c>
      <c r="J5" s="13" t="s">
        <v>48</v>
      </c>
      <c r="K5" s="13" t="s">
        <v>54</v>
      </c>
      <c r="L5" s="13"/>
      <c r="M5" s="13"/>
      <c r="N5" s="13" t="s">
        <v>47</v>
      </c>
      <c r="O5" s="15">
        <v>724768</v>
      </c>
      <c r="P5" s="15">
        <v>0</v>
      </c>
      <c r="Q5" s="13"/>
      <c r="R5" s="15">
        <v>724768</v>
      </c>
      <c r="S5" s="13"/>
      <c r="T5" s="13"/>
      <c r="U5" s="13"/>
      <c r="V5" s="13"/>
      <c r="W5" s="13"/>
      <c r="X5" s="13"/>
      <c r="Y5" s="13"/>
      <c r="Z5" s="15">
        <v>724768</v>
      </c>
      <c r="AA5" s="19">
        <v>43693</v>
      </c>
      <c r="AB5" s="13"/>
      <c r="AC5" s="13">
        <v>2</v>
      </c>
      <c r="AD5" s="13"/>
      <c r="AE5" s="13" t="s">
        <v>45</v>
      </c>
      <c r="AF5" s="13">
        <v>6</v>
      </c>
      <c r="AG5" s="13">
        <v>20220730</v>
      </c>
      <c r="AH5" s="13">
        <v>20220706</v>
      </c>
      <c r="AI5" s="15">
        <v>724768</v>
      </c>
      <c r="AJ5" s="13">
        <v>0</v>
      </c>
      <c r="AK5" s="13"/>
      <c r="AL5" s="13">
        <v>20221004</v>
      </c>
    </row>
    <row r="6" spans="1:38" x14ac:dyDescent="0.25">
      <c r="A6" s="13">
        <v>900826841</v>
      </c>
      <c r="B6" s="13" t="s">
        <v>9</v>
      </c>
      <c r="C6" s="13"/>
      <c r="D6" s="13">
        <v>17911</v>
      </c>
      <c r="E6" s="13"/>
      <c r="F6" s="13">
        <v>17911</v>
      </c>
      <c r="G6" s="19">
        <v>43754</v>
      </c>
      <c r="H6" s="15">
        <v>1581312</v>
      </c>
      <c r="I6" s="15">
        <v>1549686</v>
      </c>
      <c r="J6" s="13" t="s">
        <v>48</v>
      </c>
      <c r="K6" s="13" t="s">
        <v>54</v>
      </c>
      <c r="L6" s="13"/>
      <c r="M6" s="13"/>
      <c r="N6" s="13" t="s">
        <v>47</v>
      </c>
      <c r="O6" s="15">
        <v>1581312</v>
      </c>
      <c r="P6" s="15">
        <v>0</v>
      </c>
      <c r="Q6" s="13"/>
      <c r="R6" s="15">
        <v>1581312</v>
      </c>
      <c r="S6" s="13"/>
      <c r="T6" s="13"/>
      <c r="U6" s="13"/>
      <c r="V6" s="13"/>
      <c r="W6" s="13"/>
      <c r="X6" s="13"/>
      <c r="Y6" s="13"/>
      <c r="Z6" s="15">
        <v>1581312</v>
      </c>
      <c r="AA6" s="19">
        <v>43754</v>
      </c>
      <c r="AB6" s="13"/>
      <c r="AC6" s="13">
        <v>2</v>
      </c>
      <c r="AD6" s="13"/>
      <c r="AE6" s="13" t="s">
        <v>45</v>
      </c>
      <c r="AF6" s="13">
        <v>10</v>
      </c>
      <c r="AG6" s="13">
        <v>20220730</v>
      </c>
      <c r="AH6" s="13">
        <v>20220706</v>
      </c>
      <c r="AI6" s="15">
        <v>1581312</v>
      </c>
      <c r="AJ6" s="13">
        <v>0</v>
      </c>
      <c r="AK6" s="13"/>
      <c r="AL6" s="13">
        <v>20221004</v>
      </c>
    </row>
    <row r="7" spans="1:38" x14ac:dyDescent="0.25">
      <c r="A7" s="13">
        <v>900826841</v>
      </c>
      <c r="B7" s="13" t="s">
        <v>9</v>
      </c>
      <c r="C7" s="13"/>
      <c r="D7" s="13">
        <v>17960</v>
      </c>
      <c r="E7" s="13"/>
      <c r="F7" s="13">
        <v>17960</v>
      </c>
      <c r="G7" s="19">
        <v>43754</v>
      </c>
      <c r="H7" s="15">
        <v>1778940</v>
      </c>
      <c r="I7" s="15">
        <v>1743361</v>
      </c>
      <c r="J7" s="13" t="s">
        <v>48</v>
      </c>
      <c r="K7" s="13" t="s">
        <v>54</v>
      </c>
      <c r="L7" s="13"/>
      <c r="M7" s="13"/>
      <c r="N7" s="13" t="s">
        <v>47</v>
      </c>
      <c r="O7" s="15">
        <v>1778940</v>
      </c>
      <c r="P7" s="15">
        <v>0</v>
      </c>
      <c r="Q7" s="13"/>
      <c r="R7" s="15">
        <v>1778940</v>
      </c>
      <c r="S7" s="13"/>
      <c r="T7" s="13"/>
      <c r="U7" s="13"/>
      <c r="V7" s="13"/>
      <c r="W7" s="13"/>
      <c r="X7" s="13"/>
      <c r="Y7" s="13"/>
      <c r="Z7" s="15">
        <v>1778940</v>
      </c>
      <c r="AA7" s="19">
        <v>43754</v>
      </c>
      <c r="AB7" s="13"/>
      <c r="AC7" s="13">
        <v>2</v>
      </c>
      <c r="AD7" s="13"/>
      <c r="AE7" s="13" t="s">
        <v>45</v>
      </c>
      <c r="AF7" s="13">
        <v>10</v>
      </c>
      <c r="AG7" s="13">
        <v>20220730</v>
      </c>
      <c r="AH7" s="13">
        <v>20220706</v>
      </c>
      <c r="AI7" s="15">
        <v>1778940</v>
      </c>
      <c r="AJ7" s="13">
        <v>0</v>
      </c>
      <c r="AK7" s="13"/>
      <c r="AL7" s="13">
        <v>20221004</v>
      </c>
    </row>
    <row r="8" spans="1:38" x14ac:dyDescent="0.25">
      <c r="A8" s="13">
        <v>900826841</v>
      </c>
      <c r="B8" s="13" t="s">
        <v>9</v>
      </c>
      <c r="C8" s="13"/>
      <c r="D8" s="13">
        <v>17964</v>
      </c>
      <c r="E8" s="13"/>
      <c r="F8" s="13">
        <v>17964</v>
      </c>
      <c r="G8" s="19">
        <v>43754</v>
      </c>
      <c r="H8" s="15">
        <v>1515424</v>
      </c>
      <c r="I8" s="15">
        <v>1485116</v>
      </c>
      <c r="J8" s="13" t="s">
        <v>48</v>
      </c>
      <c r="K8" s="13" t="s">
        <v>54</v>
      </c>
      <c r="L8" s="13"/>
      <c r="M8" s="13"/>
      <c r="N8" s="13" t="s">
        <v>47</v>
      </c>
      <c r="O8" s="15">
        <v>1515424</v>
      </c>
      <c r="P8" s="15">
        <v>0</v>
      </c>
      <c r="Q8" s="13"/>
      <c r="R8" s="15">
        <v>1515424</v>
      </c>
      <c r="S8" s="13"/>
      <c r="T8" s="13"/>
      <c r="U8" s="13"/>
      <c r="V8" s="13"/>
      <c r="W8" s="13"/>
      <c r="X8" s="13"/>
      <c r="Y8" s="13"/>
      <c r="Z8" s="15">
        <v>1515424</v>
      </c>
      <c r="AA8" s="19">
        <v>43754</v>
      </c>
      <c r="AB8" s="13"/>
      <c r="AC8" s="13">
        <v>2</v>
      </c>
      <c r="AD8" s="13"/>
      <c r="AE8" s="13" t="s">
        <v>45</v>
      </c>
      <c r="AF8" s="13">
        <v>10</v>
      </c>
      <c r="AG8" s="13">
        <v>20220730</v>
      </c>
      <c r="AH8" s="13">
        <v>20220706</v>
      </c>
      <c r="AI8" s="15">
        <v>1515424</v>
      </c>
      <c r="AJ8" s="13">
        <v>0</v>
      </c>
      <c r="AK8" s="13"/>
      <c r="AL8" s="13">
        <v>20221004</v>
      </c>
    </row>
    <row r="9" spans="1:38" x14ac:dyDescent="0.25">
      <c r="A9" s="13">
        <v>900826841</v>
      </c>
      <c r="B9" s="13" t="s">
        <v>9</v>
      </c>
      <c r="C9" s="13"/>
      <c r="D9" s="13">
        <v>18793</v>
      </c>
      <c r="E9" s="13"/>
      <c r="F9" s="13">
        <v>18793</v>
      </c>
      <c r="G9" s="19">
        <v>43811</v>
      </c>
      <c r="H9" s="15">
        <v>329440</v>
      </c>
      <c r="I9" s="15">
        <v>322851</v>
      </c>
      <c r="J9" s="13" t="s">
        <v>48</v>
      </c>
      <c r="K9" s="13" t="s">
        <v>54</v>
      </c>
      <c r="L9" s="13"/>
      <c r="M9" s="13"/>
      <c r="N9" s="13" t="s">
        <v>47</v>
      </c>
      <c r="O9" s="15">
        <v>329440</v>
      </c>
      <c r="P9" s="15">
        <v>0</v>
      </c>
      <c r="Q9" s="13"/>
      <c r="R9" s="15">
        <v>329440</v>
      </c>
      <c r="S9" s="13"/>
      <c r="T9" s="13"/>
      <c r="U9" s="13"/>
      <c r="V9" s="13"/>
      <c r="W9" s="13"/>
      <c r="X9" s="13"/>
      <c r="Y9" s="13"/>
      <c r="Z9" s="15">
        <v>329440</v>
      </c>
      <c r="AA9" s="19">
        <v>43811</v>
      </c>
      <c r="AB9" s="13"/>
      <c r="AC9" s="13">
        <v>2</v>
      </c>
      <c r="AD9" s="13"/>
      <c r="AE9" s="13" t="s">
        <v>45</v>
      </c>
      <c r="AF9" s="13">
        <v>4</v>
      </c>
      <c r="AG9" s="13">
        <v>20220730</v>
      </c>
      <c r="AH9" s="13">
        <v>20220706</v>
      </c>
      <c r="AI9" s="15">
        <v>329440</v>
      </c>
      <c r="AJ9" s="13">
        <v>0</v>
      </c>
      <c r="AK9" s="13"/>
      <c r="AL9" s="13">
        <v>20221004</v>
      </c>
    </row>
    <row r="10" spans="1:38" x14ac:dyDescent="0.25">
      <c r="A10" s="13">
        <v>900826841</v>
      </c>
      <c r="B10" s="13" t="s">
        <v>9</v>
      </c>
      <c r="C10" s="13" t="s">
        <v>7</v>
      </c>
      <c r="D10" s="13">
        <v>22146</v>
      </c>
      <c r="E10" s="13" t="s">
        <v>7</v>
      </c>
      <c r="F10" s="13">
        <v>22146</v>
      </c>
      <c r="G10" s="19">
        <v>44649</v>
      </c>
      <c r="H10" s="15">
        <v>293964</v>
      </c>
      <c r="I10" s="15">
        <v>288084</v>
      </c>
      <c r="J10" s="13" t="s">
        <v>48</v>
      </c>
      <c r="K10" s="13" t="s">
        <v>55</v>
      </c>
      <c r="L10" s="13"/>
      <c r="M10" s="13"/>
      <c r="N10" s="13" t="s">
        <v>47</v>
      </c>
      <c r="O10" s="15">
        <v>293964</v>
      </c>
      <c r="P10" s="15">
        <v>0</v>
      </c>
      <c r="Q10" s="13"/>
      <c r="R10" s="15">
        <v>293964</v>
      </c>
      <c r="S10" s="13"/>
      <c r="T10" s="13"/>
      <c r="U10" s="13"/>
      <c r="V10" s="13"/>
      <c r="W10" s="13"/>
      <c r="X10" s="18">
        <v>220048516621161</v>
      </c>
      <c r="Y10" s="13"/>
      <c r="Z10" s="15">
        <v>0</v>
      </c>
      <c r="AA10" s="19">
        <v>44649</v>
      </c>
      <c r="AB10" s="13"/>
      <c r="AC10" s="13">
        <v>2</v>
      </c>
      <c r="AD10" s="13"/>
      <c r="AE10" s="13" t="s">
        <v>45</v>
      </c>
      <c r="AF10" s="13">
        <v>2</v>
      </c>
      <c r="AG10" s="13">
        <v>20220630</v>
      </c>
      <c r="AH10" s="13">
        <v>20220629</v>
      </c>
      <c r="AI10" s="15">
        <v>293964</v>
      </c>
      <c r="AJ10" s="13">
        <v>0</v>
      </c>
      <c r="AK10" s="13"/>
      <c r="AL10" s="13">
        <v>20221004</v>
      </c>
    </row>
    <row r="11" spans="1:38" x14ac:dyDescent="0.25">
      <c r="A11" s="13">
        <v>900826841</v>
      </c>
      <c r="B11" s="13" t="s">
        <v>9</v>
      </c>
      <c r="C11" s="13" t="s">
        <v>7</v>
      </c>
      <c r="D11" s="13">
        <v>22582</v>
      </c>
      <c r="E11" s="13" t="s">
        <v>7</v>
      </c>
      <c r="F11" s="13">
        <v>22582</v>
      </c>
      <c r="G11" s="19">
        <v>44650</v>
      </c>
      <c r="H11" s="15">
        <v>1581312</v>
      </c>
      <c r="I11" s="15">
        <v>1549685</v>
      </c>
      <c r="J11" s="13" t="s">
        <v>48</v>
      </c>
      <c r="K11" s="13" t="s">
        <v>55</v>
      </c>
      <c r="L11" s="13"/>
      <c r="M11" s="13"/>
      <c r="N11" s="13" t="s">
        <v>47</v>
      </c>
      <c r="O11" s="15">
        <v>1581312</v>
      </c>
      <c r="P11" s="15">
        <v>0</v>
      </c>
      <c r="Q11" s="13"/>
      <c r="R11" s="15">
        <v>1581312</v>
      </c>
      <c r="S11" s="13"/>
      <c r="T11" s="13"/>
      <c r="U11" s="13"/>
      <c r="V11" s="13"/>
      <c r="W11" s="13"/>
      <c r="X11" s="18">
        <v>220328496487865</v>
      </c>
      <c r="Y11" s="13"/>
      <c r="Z11" s="15">
        <v>0</v>
      </c>
      <c r="AA11" s="19">
        <v>44650</v>
      </c>
      <c r="AB11" s="13"/>
      <c r="AC11" s="13">
        <v>2</v>
      </c>
      <c r="AD11" s="13"/>
      <c r="AE11" s="13" t="s">
        <v>45</v>
      </c>
      <c r="AF11" s="13">
        <v>2</v>
      </c>
      <c r="AG11" s="13">
        <v>20220630</v>
      </c>
      <c r="AH11" s="13">
        <v>20220629</v>
      </c>
      <c r="AI11" s="15">
        <v>1581312</v>
      </c>
      <c r="AJ11" s="13">
        <v>0</v>
      </c>
      <c r="AK11" s="13"/>
      <c r="AL11" s="13">
        <v>20221004</v>
      </c>
    </row>
    <row r="12" spans="1:38" x14ac:dyDescent="0.25">
      <c r="A12" s="13">
        <v>900826841</v>
      </c>
      <c r="B12" s="13" t="s">
        <v>9</v>
      </c>
      <c r="C12" s="13" t="s">
        <v>7</v>
      </c>
      <c r="D12" s="13">
        <v>28845</v>
      </c>
      <c r="E12" s="13"/>
      <c r="F12" s="13"/>
      <c r="G12" s="19">
        <v>44697</v>
      </c>
      <c r="H12" s="15">
        <v>25990625</v>
      </c>
      <c r="I12" s="15">
        <v>25470812</v>
      </c>
      <c r="J12" s="13" t="s">
        <v>43</v>
      </c>
      <c r="K12" s="13" t="s">
        <v>56</v>
      </c>
      <c r="L12" s="13"/>
      <c r="M12" s="13"/>
      <c r="N12" s="13" t="s">
        <v>44</v>
      </c>
      <c r="O12" s="15"/>
      <c r="P12" s="15"/>
      <c r="Q12" s="13"/>
      <c r="R12" s="15"/>
      <c r="S12" s="15">
        <v>25470812</v>
      </c>
      <c r="T12" s="13"/>
      <c r="U12">
        <v>4800055039</v>
      </c>
      <c r="V12" s="19">
        <v>44705</v>
      </c>
      <c r="W12" s="13"/>
      <c r="X12" s="13"/>
      <c r="Y12" s="13"/>
      <c r="Z12" s="15"/>
      <c r="AA12" s="19">
        <v>44697</v>
      </c>
      <c r="AB12" s="13"/>
      <c r="AC12" s="13"/>
      <c r="AD12" s="13"/>
      <c r="AE12" s="13" t="s">
        <v>45</v>
      </c>
      <c r="AF12" s="13"/>
      <c r="AG12" s="13"/>
      <c r="AH12" s="13"/>
      <c r="AI12" s="15"/>
      <c r="AJ12" s="13"/>
      <c r="AK12" s="13"/>
      <c r="AL12" s="13">
        <v>20221004</v>
      </c>
    </row>
    <row r="13" spans="1:38" x14ac:dyDescent="0.25">
      <c r="A13" s="13">
        <v>900826841</v>
      </c>
      <c r="B13" s="13" t="s">
        <v>9</v>
      </c>
      <c r="C13" s="13" t="s">
        <v>7</v>
      </c>
      <c r="D13" s="13">
        <v>28847</v>
      </c>
      <c r="E13" s="13"/>
      <c r="F13" s="13"/>
      <c r="G13" s="19">
        <v>44697</v>
      </c>
      <c r="H13" s="15">
        <v>9155326</v>
      </c>
      <c r="I13" s="15">
        <v>8972219</v>
      </c>
      <c r="J13" s="13" t="s">
        <v>43</v>
      </c>
      <c r="K13" s="13" t="s">
        <v>56</v>
      </c>
      <c r="L13" s="13"/>
      <c r="M13" s="13"/>
      <c r="N13" s="13" t="s">
        <v>44</v>
      </c>
      <c r="O13" s="15"/>
      <c r="P13" s="15"/>
      <c r="Q13" s="13"/>
      <c r="R13" s="15"/>
      <c r="S13" s="15">
        <v>8972219.4800000004</v>
      </c>
      <c r="T13" s="13"/>
      <c r="U13">
        <v>4800055039</v>
      </c>
      <c r="V13" s="19">
        <v>44705</v>
      </c>
      <c r="W13" s="13"/>
      <c r="X13" s="13"/>
      <c r="Y13" s="13"/>
      <c r="Z13" s="15"/>
      <c r="AA13" s="19">
        <v>44697</v>
      </c>
      <c r="AB13" s="13"/>
      <c r="AC13" s="13"/>
      <c r="AD13" s="13"/>
      <c r="AE13" s="13" t="s">
        <v>45</v>
      </c>
      <c r="AF13" s="13"/>
      <c r="AG13" s="13"/>
      <c r="AH13" s="13"/>
      <c r="AI13" s="15"/>
      <c r="AJ13" s="13"/>
      <c r="AK13" s="13"/>
      <c r="AL13" s="13">
        <v>20221004</v>
      </c>
    </row>
    <row r="14" spans="1:38" x14ac:dyDescent="0.25">
      <c r="A14" s="13">
        <v>900826841</v>
      </c>
      <c r="B14" s="13" t="s">
        <v>9</v>
      </c>
      <c r="C14" s="13" t="s">
        <v>7</v>
      </c>
      <c r="D14" s="13">
        <v>30859</v>
      </c>
      <c r="E14" s="13"/>
      <c r="F14" s="13"/>
      <c r="G14" s="19">
        <v>44714</v>
      </c>
      <c r="H14" s="15">
        <v>20785415</v>
      </c>
      <c r="I14" s="15">
        <v>5031668</v>
      </c>
      <c r="J14" s="13" t="s">
        <v>43</v>
      </c>
      <c r="K14" s="13" t="s">
        <v>56</v>
      </c>
      <c r="L14" s="13"/>
      <c r="M14" s="13"/>
      <c r="N14" s="13" t="s">
        <v>44</v>
      </c>
      <c r="O14" s="15"/>
      <c r="P14" s="15"/>
      <c r="Q14" s="13"/>
      <c r="R14" s="15"/>
      <c r="S14" s="15">
        <v>20369706.699999999</v>
      </c>
      <c r="T14" s="13"/>
      <c r="U14" s="13">
        <v>4800055540</v>
      </c>
      <c r="V14" s="19">
        <v>44733</v>
      </c>
      <c r="W14" s="13"/>
      <c r="X14" s="13"/>
      <c r="Y14" s="13"/>
      <c r="Z14" s="15"/>
      <c r="AA14" s="19">
        <v>44714</v>
      </c>
      <c r="AB14" s="13"/>
      <c r="AC14" s="13"/>
      <c r="AD14" s="13"/>
      <c r="AE14" s="13" t="s">
        <v>45</v>
      </c>
      <c r="AF14" s="13"/>
      <c r="AG14" s="13"/>
      <c r="AH14" s="13"/>
      <c r="AI14" s="15"/>
      <c r="AJ14" s="13"/>
      <c r="AK14" s="13"/>
      <c r="AL14" s="13">
        <v>20221004</v>
      </c>
    </row>
    <row r="15" spans="1:38" x14ac:dyDescent="0.25">
      <c r="A15" s="13">
        <v>900826841</v>
      </c>
      <c r="B15" s="13" t="s">
        <v>9</v>
      </c>
      <c r="C15" s="13" t="s">
        <v>7</v>
      </c>
      <c r="D15" s="13">
        <v>31602</v>
      </c>
      <c r="E15" s="13"/>
      <c r="F15" s="13"/>
      <c r="G15" s="19">
        <v>44722</v>
      </c>
      <c r="H15" s="15">
        <v>2964900</v>
      </c>
      <c r="I15" s="15">
        <v>2905602</v>
      </c>
      <c r="J15" s="13" t="s">
        <v>43</v>
      </c>
      <c r="K15" s="13" t="s">
        <v>57</v>
      </c>
      <c r="L15" s="13"/>
      <c r="M15" s="13"/>
      <c r="N15" s="13" t="s">
        <v>44</v>
      </c>
      <c r="O15" s="15"/>
      <c r="P15" s="15"/>
      <c r="Q15" s="13"/>
      <c r="R15" s="15"/>
      <c r="S15" s="13"/>
      <c r="T15" s="13"/>
      <c r="U15" s="13"/>
      <c r="V15" s="13"/>
      <c r="W15" s="13"/>
      <c r="X15" s="13"/>
      <c r="Y15" s="13"/>
      <c r="Z15" s="15"/>
      <c r="AA15" s="19">
        <v>44722</v>
      </c>
      <c r="AB15" s="13"/>
      <c r="AC15" s="13"/>
      <c r="AD15" s="13"/>
      <c r="AE15" s="13" t="s">
        <v>45</v>
      </c>
      <c r="AF15" s="13"/>
      <c r="AG15" s="13"/>
      <c r="AH15" s="13"/>
      <c r="AI15" s="15"/>
      <c r="AJ15" s="13"/>
      <c r="AK15" s="13"/>
      <c r="AL15" s="13">
        <v>20221004</v>
      </c>
    </row>
    <row r="16" spans="1:38" x14ac:dyDescent="0.25">
      <c r="A16" s="13">
        <v>900826841</v>
      </c>
      <c r="B16" s="13" t="s">
        <v>9</v>
      </c>
      <c r="C16" s="13" t="s">
        <v>7</v>
      </c>
      <c r="D16" s="13">
        <v>31607</v>
      </c>
      <c r="E16" s="13"/>
      <c r="F16" s="13"/>
      <c r="G16" s="19">
        <v>44722</v>
      </c>
      <c r="H16" s="15">
        <v>6127522</v>
      </c>
      <c r="I16" s="15">
        <v>6004971</v>
      </c>
      <c r="J16" s="13" t="s">
        <v>43</v>
      </c>
      <c r="K16" s="13" t="s">
        <v>57</v>
      </c>
      <c r="L16" s="13"/>
      <c r="M16" s="13"/>
      <c r="N16" s="13" t="s">
        <v>44</v>
      </c>
      <c r="O16" s="15"/>
      <c r="P16" s="15"/>
      <c r="Q16" s="13"/>
      <c r="R16" s="15"/>
      <c r="S16" s="13"/>
      <c r="T16" s="13"/>
      <c r="U16" s="13"/>
      <c r="V16" s="13"/>
      <c r="W16" s="13"/>
      <c r="X16" s="13"/>
      <c r="Y16" s="13"/>
      <c r="Z16" s="15"/>
      <c r="AA16" s="19">
        <v>44722</v>
      </c>
      <c r="AB16" s="13"/>
      <c r="AC16" s="13"/>
      <c r="AD16" s="13"/>
      <c r="AE16" s="13" t="s">
        <v>45</v>
      </c>
      <c r="AF16" s="13"/>
      <c r="AG16" s="13"/>
      <c r="AH16" s="13"/>
      <c r="AI16" s="15"/>
      <c r="AJ16" s="13"/>
      <c r="AK16" s="13"/>
      <c r="AL16" s="13">
        <v>20221004</v>
      </c>
    </row>
    <row r="17" spans="1:38" x14ac:dyDescent="0.25">
      <c r="A17" s="13">
        <v>900826841</v>
      </c>
      <c r="B17" s="13" t="s">
        <v>9</v>
      </c>
      <c r="C17" s="13" t="s">
        <v>7</v>
      </c>
      <c r="D17" s="13">
        <v>31609</v>
      </c>
      <c r="E17" s="13"/>
      <c r="F17" s="13"/>
      <c r="G17" s="19">
        <v>44722</v>
      </c>
      <c r="H17" s="15">
        <v>2964900</v>
      </c>
      <c r="I17" s="15">
        <v>2905602</v>
      </c>
      <c r="J17" s="13" t="s">
        <v>43</v>
      </c>
      <c r="K17" s="13" t="s">
        <v>57</v>
      </c>
      <c r="L17" s="13"/>
      <c r="M17" s="13"/>
      <c r="N17" s="13" t="s">
        <v>44</v>
      </c>
      <c r="O17" s="15"/>
      <c r="P17" s="15"/>
      <c r="Q17" s="13"/>
      <c r="R17" s="15"/>
      <c r="S17" s="13"/>
      <c r="T17" s="13"/>
      <c r="U17" s="13"/>
      <c r="V17" s="13"/>
      <c r="W17" s="13"/>
      <c r="X17" s="13"/>
      <c r="Y17" s="13"/>
      <c r="Z17" s="15"/>
      <c r="AA17" s="19">
        <v>44722</v>
      </c>
      <c r="AB17" s="13"/>
      <c r="AC17" s="13"/>
      <c r="AD17" s="13"/>
      <c r="AE17" s="13" t="s">
        <v>45</v>
      </c>
      <c r="AF17" s="13"/>
      <c r="AG17" s="13"/>
      <c r="AH17" s="13"/>
      <c r="AI17" s="15"/>
      <c r="AJ17" s="13"/>
      <c r="AK17" s="13"/>
      <c r="AL17" s="13">
        <v>20221004</v>
      </c>
    </row>
    <row r="18" spans="1:38" x14ac:dyDescent="0.25">
      <c r="A18" s="13">
        <v>900826841</v>
      </c>
      <c r="B18" s="13" t="s">
        <v>9</v>
      </c>
      <c r="C18" s="13" t="s">
        <v>7</v>
      </c>
      <c r="D18" s="13">
        <v>31611</v>
      </c>
      <c r="E18" s="13"/>
      <c r="F18" s="13"/>
      <c r="G18" s="19">
        <v>44722</v>
      </c>
      <c r="H18" s="15">
        <v>1713088</v>
      </c>
      <c r="I18" s="15">
        <v>1678826</v>
      </c>
      <c r="J18" s="13" t="s">
        <v>43</v>
      </c>
      <c r="K18" s="13" t="s">
        <v>57</v>
      </c>
      <c r="L18" s="13"/>
      <c r="M18" s="13"/>
      <c r="N18" s="13" t="s">
        <v>44</v>
      </c>
      <c r="O18" s="15"/>
      <c r="P18" s="15"/>
      <c r="Q18" s="13"/>
      <c r="R18" s="15"/>
      <c r="S18" s="13"/>
      <c r="T18" s="13"/>
      <c r="U18" s="13"/>
      <c r="V18" s="13"/>
      <c r="W18" s="13"/>
      <c r="X18" s="13"/>
      <c r="Y18" s="13"/>
      <c r="Z18" s="15"/>
      <c r="AA18" s="19">
        <v>44722</v>
      </c>
      <c r="AB18" s="13"/>
      <c r="AC18" s="13"/>
      <c r="AD18" s="13"/>
      <c r="AE18" s="13" t="s">
        <v>45</v>
      </c>
      <c r="AF18" s="13"/>
      <c r="AG18" s="13"/>
      <c r="AH18" s="13"/>
      <c r="AI18" s="15"/>
      <c r="AJ18" s="13"/>
      <c r="AK18" s="13"/>
      <c r="AL18" s="13">
        <v>20221004</v>
      </c>
    </row>
    <row r="19" spans="1:38" x14ac:dyDescent="0.25">
      <c r="A19" s="13">
        <v>900826841</v>
      </c>
      <c r="B19" s="13" t="s">
        <v>9</v>
      </c>
      <c r="C19" s="13" t="s">
        <v>7</v>
      </c>
      <c r="D19" s="13">
        <v>31612</v>
      </c>
      <c r="E19" s="13"/>
      <c r="F19" s="13"/>
      <c r="G19" s="19">
        <v>44722</v>
      </c>
      <c r="H19" s="15">
        <v>2569580</v>
      </c>
      <c r="I19" s="15">
        <v>2518188</v>
      </c>
      <c r="J19" s="13" t="s">
        <v>43</v>
      </c>
      <c r="K19" s="13" t="s">
        <v>57</v>
      </c>
      <c r="L19" s="13"/>
      <c r="M19" s="13"/>
      <c r="N19" s="13" t="s">
        <v>44</v>
      </c>
      <c r="O19" s="15"/>
      <c r="P19" s="15"/>
      <c r="Q19" s="13"/>
      <c r="R19" s="15"/>
      <c r="S19" s="13"/>
      <c r="T19" s="13"/>
      <c r="U19" s="13"/>
      <c r="V19" s="13"/>
      <c r="W19" s="13"/>
      <c r="X19" s="13"/>
      <c r="Y19" s="13"/>
      <c r="Z19" s="15"/>
      <c r="AA19" s="19">
        <v>44722</v>
      </c>
      <c r="AB19" s="13"/>
      <c r="AC19" s="13"/>
      <c r="AD19" s="13"/>
      <c r="AE19" s="13" t="s">
        <v>45</v>
      </c>
      <c r="AF19" s="13"/>
      <c r="AG19" s="13"/>
      <c r="AH19" s="13"/>
      <c r="AI19" s="15"/>
      <c r="AJ19" s="13"/>
      <c r="AK19" s="13"/>
      <c r="AL19" s="13">
        <v>20221004</v>
      </c>
    </row>
    <row r="20" spans="1:38" x14ac:dyDescent="0.25">
      <c r="A20" s="13">
        <v>900826841</v>
      </c>
      <c r="B20" s="13" t="s">
        <v>9</v>
      </c>
      <c r="C20" s="13" t="s">
        <v>7</v>
      </c>
      <c r="D20" s="13">
        <v>31614</v>
      </c>
      <c r="E20" s="13"/>
      <c r="F20" s="13"/>
      <c r="G20" s="19">
        <v>44722</v>
      </c>
      <c r="H20" s="15">
        <v>5139212</v>
      </c>
      <c r="I20" s="15">
        <v>5036427</v>
      </c>
      <c r="J20" s="13" t="s">
        <v>43</v>
      </c>
      <c r="K20" s="13" t="s">
        <v>57</v>
      </c>
      <c r="L20" s="13"/>
      <c r="M20" s="13"/>
      <c r="N20" s="13" t="s">
        <v>44</v>
      </c>
      <c r="O20" s="15"/>
      <c r="P20" s="15"/>
      <c r="Q20" s="13"/>
      <c r="R20" s="15"/>
      <c r="S20" s="13"/>
      <c r="T20" s="13"/>
      <c r="U20" s="13"/>
      <c r="V20" s="13"/>
      <c r="W20" s="13"/>
      <c r="X20" s="13"/>
      <c r="Y20" s="13"/>
      <c r="Z20" s="15"/>
      <c r="AA20" s="19">
        <v>44722</v>
      </c>
      <c r="AB20" s="13"/>
      <c r="AC20" s="13"/>
      <c r="AD20" s="13"/>
      <c r="AE20" s="13" t="s">
        <v>45</v>
      </c>
      <c r="AF20" s="13"/>
      <c r="AG20" s="13"/>
      <c r="AH20" s="13"/>
      <c r="AI20" s="15"/>
      <c r="AJ20" s="13"/>
      <c r="AK20" s="13"/>
      <c r="AL20" s="13">
        <v>20221004</v>
      </c>
    </row>
    <row r="21" spans="1:38" x14ac:dyDescent="0.25">
      <c r="A21" s="13">
        <v>900826841</v>
      </c>
      <c r="B21" s="13" t="s">
        <v>9</v>
      </c>
      <c r="C21" s="13" t="s">
        <v>7</v>
      </c>
      <c r="D21" s="13">
        <v>31616</v>
      </c>
      <c r="E21" s="13"/>
      <c r="F21" s="13"/>
      <c r="G21" s="19">
        <v>44722</v>
      </c>
      <c r="H21" s="15">
        <v>3063730</v>
      </c>
      <c r="I21" s="15">
        <v>3002455</v>
      </c>
      <c r="J21" s="13" t="s">
        <v>43</v>
      </c>
      <c r="K21" s="13" t="s">
        <v>57</v>
      </c>
      <c r="L21" s="13"/>
      <c r="M21" s="13"/>
      <c r="N21" s="13" t="s">
        <v>44</v>
      </c>
      <c r="O21" s="15"/>
      <c r="P21" s="15"/>
      <c r="Q21" s="13"/>
      <c r="R21" s="15"/>
      <c r="S21" s="13"/>
      <c r="T21" s="13"/>
      <c r="U21" s="13"/>
      <c r="V21" s="13"/>
      <c r="W21" s="13"/>
      <c r="X21" s="13"/>
      <c r="Y21" s="13"/>
      <c r="Z21" s="15"/>
      <c r="AA21" s="19">
        <v>44722</v>
      </c>
      <c r="AB21" s="13"/>
      <c r="AC21" s="13"/>
      <c r="AD21" s="13"/>
      <c r="AE21" s="13" t="s">
        <v>45</v>
      </c>
      <c r="AF21" s="13"/>
      <c r="AG21" s="13"/>
      <c r="AH21" s="13"/>
      <c r="AI21" s="15"/>
      <c r="AJ21" s="13"/>
      <c r="AK21" s="13"/>
      <c r="AL21" s="13">
        <v>20221004</v>
      </c>
    </row>
    <row r="22" spans="1:38" x14ac:dyDescent="0.25">
      <c r="A22" s="13">
        <v>900826841</v>
      </c>
      <c r="B22" s="13" t="s">
        <v>9</v>
      </c>
      <c r="C22" s="13" t="s">
        <v>7</v>
      </c>
      <c r="D22" s="13">
        <v>31625</v>
      </c>
      <c r="E22" s="13"/>
      <c r="F22" s="13"/>
      <c r="G22" s="19">
        <v>44722</v>
      </c>
      <c r="H22" s="15">
        <v>1185960</v>
      </c>
      <c r="I22" s="15">
        <v>1162240</v>
      </c>
      <c r="J22" s="13" t="s">
        <v>43</v>
      </c>
      <c r="K22" s="13" t="s">
        <v>57</v>
      </c>
      <c r="L22" s="13"/>
      <c r="M22" s="13"/>
      <c r="N22" s="13" t="s">
        <v>44</v>
      </c>
      <c r="O22" s="15"/>
      <c r="P22" s="15"/>
      <c r="Q22" s="13"/>
      <c r="R22" s="15"/>
      <c r="S22" s="13"/>
      <c r="T22" s="13"/>
      <c r="U22" s="13"/>
      <c r="V22" s="13"/>
      <c r="W22" s="13"/>
      <c r="X22" s="13"/>
      <c r="Y22" s="13"/>
      <c r="Z22" s="15"/>
      <c r="AA22" s="19">
        <v>44722</v>
      </c>
      <c r="AB22" s="13"/>
      <c r="AC22" s="13"/>
      <c r="AD22" s="13"/>
      <c r="AE22" s="13" t="s">
        <v>45</v>
      </c>
      <c r="AF22" s="13"/>
      <c r="AG22" s="13"/>
      <c r="AH22" s="13"/>
      <c r="AI22" s="15"/>
      <c r="AJ22" s="13"/>
      <c r="AK22" s="13"/>
      <c r="AL22" s="13">
        <v>20221004</v>
      </c>
    </row>
    <row r="23" spans="1:38" x14ac:dyDescent="0.25">
      <c r="A23" s="13">
        <v>900826841</v>
      </c>
      <c r="B23" s="13" t="s">
        <v>9</v>
      </c>
      <c r="C23" s="13" t="s">
        <v>7</v>
      </c>
      <c r="D23" s="13">
        <v>32088</v>
      </c>
      <c r="E23" s="13"/>
      <c r="F23" s="13"/>
      <c r="G23" s="19">
        <v>44727</v>
      </c>
      <c r="H23" s="15">
        <v>6706618</v>
      </c>
      <c r="I23" s="15">
        <v>6572485</v>
      </c>
      <c r="J23" s="13" t="s">
        <v>43</v>
      </c>
      <c r="K23" s="13" t="s">
        <v>57</v>
      </c>
      <c r="L23" s="13"/>
      <c r="M23" s="13"/>
      <c r="N23" s="13" t="s">
        <v>44</v>
      </c>
      <c r="O23" s="15"/>
      <c r="P23" s="15"/>
      <c r="Q23" s="13"/>
      <c r="R23" s="15"/>
      <c r="S23" s="13"/>
      <c r="T23" s="13"/>
      <c r="U23" s="13"/>
      <c r="V23" s="13"/>
      <c r="W23" s="13"/>
      <c r="X23" s="13"/>
      <c r="Y23" s="13"/>
      <c r="Z23" s="15"/>
      <c r="AA23" s="19">
        <v>44727</v>
      </c>
      <c r="AB23" s="13"/>
      <c r="AC23" s="13"/>
      <c r="AD23" s="13"/>
      <c r="AE23" s="13" t="s">
        <v>45</v>
      </c>
      <c r="AF23" s="13"/>
      <c r="AG23" s="13"/>
      <c r="AH23" s="13"/>
      <c r="AI23" s="15"/>
      <c r="AJ23" s="13"/>
      <c r="AK23" s="13"/>
      <c r="AL23" s="13">
        <v>20221004</v>
      </c>
    </row>
    <row r="24" spans="1:38" x14ac:dyDescent="0.25">
      <c r="A24" s="13">
        <v>900826841</v>
      </c>
      <c r="B24" s="13" t="s">
        <v>9</v>
      </c>
      <c r="C24" s="13" t="s">
        <v>7</v>
      </c>
      <c r="D24" s="13">
        <v>36882</v>
      </c>
      <c r="E24" s="13" t="s">
        <v>7</v>
      </c>
      <c r="F24" s="13">
        <v>36882</v>
      </c>
      <c r="G24" s="19">
        <v>44769</v>
      </c>
      <c r="H24" s="15">
        <v>2866070</v>
      </c>
      <c r="I24" s="15">
        <v>307224</v>
      </c>
      <c r="J24" s="13" t="s">
        <v>48</v>
      </c>
      <c r="K24" s="13" t="s">
        <v>55</v>
      </c>
      <c r="L24" s="13"/>
      <c r="M24" s="13"/>
      <c r="N24" s="13" t="s">
        <v>47</v>
      </c>
      <c r="O24" s="15">
        <v>2866070</v>
      </c>
      <c r="P24" s="15">
        <v>0</v>
      </c>
      <c r="Q24" s="13"/>
      <c r="R24" s="15">
        <v>2866070</v>
      </c>
      <c r="S24" s="13"/>
      <c r="T24" s="13"/>
      <c r="U24" s="13"/>
      <c r="V24" s="13"/>
      <c r="W24" s="13"/>
      <c r="X24" s="18">
        <v>221528496704373</v>
      </c>
      <c r="Y24" s="13"/>
      <c r="Z24" s="15">
        <v>0</v>
      </c>
      <c r="AA24" s="19">
        <v>44769</v>
      </c>
      <c r="AB24" s="13"/>
      <c r="AC24" s="13">
        <v>2</v>
      </c>
      <c r="AD24" s="13"/>
      <c r="AE24" s="13" t="s">
        <v>45</v>
      </c>
      <c r="AF24" s="13">
        <v>2</v>
      </c>
      <c r="AG24" s="13">
        <v>20220830</v>
      </c>
      <c r="AH24" s="13">
        <v>20220801</v>
      </c>
      <c r="AI24" s="15">
        <v>2866070</v>
      </c>
      <c r="AJ24" s="13">
        <v>0</v>
      </c>
      <c r="AK24" s="13"/>
      <c r="AL24" s="13">
        <v>20221004</v>
      </c>
    </row>
    <row r="25" spans="1:38" x14ac:dyDescent="0.25">
      <c r="A25" s="13">
        <v>900826841</v>
      </c>
      <c r="B25" s="13" t="s">
        <v>9</v>
      </c>
      <c r="C25" s="13" t="s">
        <v>7</v>
      </c>
      <c r="D25" s="13">
        <v>36901</v>
      </c>
      <c r="E25" s="13" t="s">
        <v>7</v>
      </c>
      <c r="F25" s="13">
        <v>36901</v>
      </c>
      <c r="G25" s="19">
        <v>44769</v>
      </c>
      <c r="H25" s="15">
        <v>2767240</v>
      </c>
      <c r="I25" s="15">
        <v>2711895</v>
      </c>
      <c r="J25" s="13" t="s">
        <v>48</v>
      </c>
      <c r="K25" s="13" t="s">
        <v>55</v>
      </c>
      <c r="L25" s="13"/>
      <c r="M25" s="13"/>
      <c r="N25" s="13" t="s">
        <v>47</v>
      </c>
      <c r="O25" s="15">
        <v>2767240</v>
      </c>
      <c r="P25" s="15">
        <v>0</v>
      </c>
      <c r="Q25" s="13"/>
      <c r="R25" s="15">
        <v>2767240</v>
      </c>
      <c r="S25" s="13"/>
      <c r="T25" s="13"/>
      <c r="U25" s="13"/>
      <c r="V25" s="13"/>
      <c r="W25" s="13"/>
      <c r="X25" s="18">
        <v>221528496629500</v>
      </c>
      <c r="Y25" s="13"/>
      <c r="Z25" s="15">
        <v>0</v>
      </c>
      <c r="AA25" s="19">
        <v>44769</v>
      </c>
      <c r="AB25" s="13"/>
      <c r="AC25" s="13">
        <v>2</v>
      </c>
      <c r="AD25" s="13"/>
      <c r="AE25" s="13" t="s">
        <v>45</v>
      </c>
      <c r="AF25" s="13">
        <v>2</v>
      </c>
      <c r="AG25" s="13">
        <v>20220830</v>
      </c>
      <c r="AH25" s="13">
        <v>20220801</v>
      </c>
      <c r="AI25" s="15">
        <v>2767240</v>
      </c>
      <c r="AJ25" s="13">
        <v>0</v>
      </c>
      <c r="AK25" s="13"/>
      <c r="AL25" s="13">
        <v>20221004</v>
      </c>
    </row>
    <row r="26" spans="1:38" x14ac:dyDescent="0.25">
      <c r="A26" s="13">
        <v>900826841</v>
      </c>
      <c r="B26" s="13" t="s">
        <v>9</v>
      </c>
      <c r="C26" s="13" t="s">
        <v>7</v>
      </c>
      <c r="D26" s="13">
        <v>36940</v>
      </c>
      <c r="E26" s="13" t="s">
        <v>7</v>
      </c>
      <c r="F26" s="13">
        <v>36940</v>
      </c>
      <c r="G26" s="19">
        <v>44769</v>
      </c>
      <c r="H26" s="15">
        <v>1713088</v>
      </c>
      <c r="I26" s="15">
        <v>1678826</v>
      </c>
      <c r="J26" s="13" t="s">
        <v>48</v>
      </c>
      <c r="K26" s="13" t="s">
        <v>55</v>
      </c>
      <c r="L26" s="13"/>
      <c r="M26" s="13"/>
      <c r="N26" s="13" t="s">
        <v>47</v>
      </c>
      <c r="O26" s="15">
        <v>1713088</v>
      </c>
      <c r="P26" s="15">
        <v>0</v>
      </c>
      <c r="Q26" s="13"/>
      <c r="R26" s="15">
        <v>1713088</v>
      </c>
      <c r="S26" s="13"/>
      <c r="T26" s="13"/>
      <c r="U26" s="13"/>
      <c r="V26" s="13"/>
      <c r="W26" s="13"/>
      <c r="X26" s="18">
        <v>221523114631673</v>
      </c>
      <c r="Y26" s="13"/>
      <c r="Z26" s="15">
        <v>0</v>
      </c>
      <c r="AA26" s="19">
        <v>44769</v>
      </c>
      <c r="AB26" s="13"/>
      <c r="AC26" s="13">
        <v>2</v>
      </c>
      <c r="AD26" s="13"/>
      <c r="AE26" s="13" t="s">
        <v>45</v>
      </c>
      <c r="AF26" s="13">
        <v>2</v>
      </c>
      <c r="AG26" s="13">
        <v>20220830</v>
      </c>
      <c r="AH26" s="13">
        <v>20220801</v>
      </c>
      <c r="AI26" s="15">
        <v>1713088</v>
      </c>
      <c r="AJ26" s="13">
        <v>0</v>
      </c>
      <c r="AK26" s="13"/>
      <c r="AL26" s="13">
        <v>20221004</v>
      </c>
    </row>
    <row r="27" spans="1:38" x14ac:dyDescent="0.25">
      <c r="A27" s="13">
        <v>900826841</v>
      </c>
      <c r="B27" s="13" t="s">
        <v>9</v>
      </c>
      <c r="C27" s="13" t="s">
        <v>7</v>
      </c>
      <c r="D27" s="13">
        <v>37281</v>
      </c>
      <c r="E27" s="13" t="s">
        <v>7</v>
      </c>
      <c r="F27" s="13">
        <v>37281</v>
      </c>
      <c r="G27" s="19">
        <v>44770</v>
      </c>
      <c r="H27" s="15">
        <v>5139212</v>
      </c>
      <c r="I27" s="15">
        <v>3920251</v>
      </c>
      <c r="J27" s="13" t="s">
        <v>48</v>
      </c>
      <c r="K27" s="13" t="s">
        <v>55</v>
      </c>
      <c r="L27" s="13"/>
      <c r="M27" s="13"/>
      <c r="N27" s="13" t="s">
        <v>47</v>
      </c>
      <c r="O27" s="15">
        <v>5139212</v>
      </c>
      <c r="P27" s="15">
        <v>0</v>
      </c>
      <c r="Q27" s="13"/>
      <c r="R27" s="15">
        <v>5139212</v>
      </c>
      <c r="S27" s="13"/>
      <c r="T27" s="13"/>
      <c r="U27" s="13"/>
      <c r="V27" s="13"/>
      <c r="W27" s="13"/>
      <c r="X27" s="18">
        <v>221528496693504</v>
      </c>
      <c r="Y27" s="13"/>
      <c r="Z27" s="15">
        <v>0</v>
      </c>
      <c r="AA27" s="19">
        <v>44770</v>
      </c>
      <c r="AB27" s="13"/>
      <c r="AC27" s="13">
        <v>2</v>
      </c>
      <c r="AD27" s="13"/>
      <c r="AE27" s="13" t="s">
        <v>45</v>
      </c>
      <c r="AF27" s="13">
        <v>2</v>
      </c>
      <c r="AG27" s="13">
        <v>20220830</v>
      </c>
      <c r="AH27" s="13">
        <v>20220801</v>
      </c>
      <c r="AI27" s="15">
        <v>5139212</v>
      </c>
      <c r="AJ27" s="13">
        <v>0</v>
      </c>
      <c r="AK27" s="13"/>
      <c r="AL27" s="13">
        <v>20221004</v>
      </c>
    </row>
    <row r="28" spans="1:38" x14ac:dyDescent="0.25">
      <c r="A28" s="13">
        <v>900826841</v>
      </c>
      <c r="B28" s="13" t="s">
        <v>9</v>
      </c>
      <c r="C28" s="13" t="s">
        <v>7</v>
      </c>
      <c r="D28" s="13">
        <v>37306</v>
      </c>
      <c r="E28" s="13" t="s">
        <v>7</v>
      </c>
      <c r="F28" s="13">
        <v>37306</v>
      </c>
      <c r="G28" s="19">
        <v>44770</v>
      </c>
      <c r="H28" s="15">
        <v>2470750</v>
      </c>
      <c r="I28" s="15">
        <v>2421335</v>
      </c>
      <c r="J28" s="13" t="s">
        <v>48</v>
      </c>
      <c r="K28" s="13" t="s">
        <v>55</v>
      </c>
      <c r="L28" s="13"/>
      <c r="M28" s="13"/>
      <c r="N28" s="13" t="s">
        <v>47</v>
      </c>
      <c r="O28" s="15">
        <v>2470750</v>
      </c>
      <c r="P28" s="15">
        <v>0</v>
      </c>
      <c r="Q28" s="13"/>
      <c r="R28" s="15">
        <v>2470750</v>
      </c>
      <c r="S28" s="13"/>
      <c r="T28" s="13"/>
      <c r="U28" s="13"/>
      <c r="V28" s="13"/>
      <c r="W28" s="13"/>
      <c r="X28" s="18">
        <v>221528496701528</v>
      </c>
      <c r="Y28" s="13"/>
      <c r="Z28" s="15">
        <v>0</v>
      </c>
      <c r="AA28" s="19">
        <v>44770</v>
      </c>
      <c r="AB28" s="13"/>
      <c r="AC28" s="13">
        <v>2</v>
      </c>
      <c r="AD28" s="13"/>
      <c r="AE28" s="13" t="s">
        <v>45</v>
      </c>
      <c r="AF28" s="13">
        <v>2</v>
      </c>
      <c r="AG28" s="13">
        <v>20220830</v>
      </c>
      <c r="AH28" s="13">
        <v>20220801</v>
      </c>
      <c r="AI28" s="15">
        <v>2470750</v>
      </c>
      <c r="AJ28" s="13">
        <v>0</v>
      </c>
      <c r="AK28" s="13"/>
      <c r="AL28" s="13">
        <v>20221004</v>
      </c>
    </row>
    <row r="29" spans="1:38" x14ac:dyDescent="0.25">
      <c r="A29" s="13">
        <v>900826841</v>
      </c>
      <c r="B29" s="13" t="s">
        <v>9</v>
      </c>
      <c r="C29" s="13" t="s">
        <v>7</v>
      </c>
      <c r="D29" s="13">
        <v>37315</v>
      </c>
      <c r="E29" s="13" t="s">
        <v>7</v>
      </c>
      <c r="F29" s="13">
        <v>37315</v>
      </c>
      <c r="G29" s="19">
        <v>44770</v>
      </c>
      <c r="H29" s="15">
        <v>2964900</v>
      </c>
      <c r="I29" s="15">
        <v>2905602</v>
      </c>
      <c r="J29" s="13" t="s">
        <v>48</v>
      </c>
      <c r="K29" s="13" t="s">
        <v>55</v>
      </c>
      <c r="L29" s="13"/>
      <c r="M29" s="13"/>
      <c r="N29" s="13" t="s">
        <v>47</v>
      </c>
      <c r="O29" s="15">
        <v>2964900</v>
      </c>
      <c r="P29" s="15">
        <v>0</v>
      </c>
      <c r="Q29" s="13"/>
      <c r="R29" s="15">
        <v>2964900</v>
      </c>
      <c r="S29" s="13"/>
      <c r="T29" s="13"/>
      <c r="U29" s="13"/>
      <c r="V29" s="13"/>
      <c r="W29" s="13"/>
      <c r="X29" s="18">
        <v>221528496691285</v>
      </c>
      <c r="Y29" s="13"/>
      <c r="Z29" s="15">
        <v>0</v>
      </c>
      <c r="AA29" s="19">
        <v>44770</v>
      </c>
      <c r="AB29" s="13"/>
      <c r="AC29" s="13">
        <v>2</v>
      </c>
      <c r="AD29" s="13"/>
      <c r="AE29" s="13" t="s">
        <v>45</v>
      </c>
      <c r="AF29" s="13">
        <v>2</v>
      </c>
      <c r="AG29" s="13">
        <v>20220830</v>
      </c>
      <c r="AH29" s="13">
        <v>20220801</v>
      </c>
      <c r="AI29" s="15">
        <v>2964900</v>
      </c>
      <c r="AJ29" s="13">
        <v>0</v>
      </c>
      <c r="AK29" s="13"/>
      <c r="AL29" s="13">
        <v>20221004</v>
      </c>
    </row>
    <row r="30" spans="1:38" x14ac:dyDescent="0.25">
      <c r="A30" s="13">
        <v>900826841</v>
      </c>
      <c r="B30" s="13" t="s">
        <v>9</v>
      </c>
      <c r="C30" s="13" t="s">
        <v>7</v>
      </c>
      <c r="D30" s="13">
        <v>39418</v>
      </c>
      <c r="E30" s="13"/>
      <c r="F30" s="13"/>
      <c r="G30" s="19">
        <v>44789</v>
      </c>
      <c r="H30" s="15">
        <v>457599828</v>
      </c>
      <c r="I30" s="15">
        <v>6214043</v>
      </c>
      <c r="J30" s="13" t="s">
        <v>43</v>
      </c>
      <c r="K30" s="13" t="s">
        <v>56</v>
      </c>
      <c r="L30" s="13"/>
      <c r="M30" s="13"/>
      <c r="N30" s="13" t="s">
        <v>44</v>
      </c>
      <c r="O30" s="15"/>
      <c r="P30" s="15"/>
      <c r="Q30" s="13"/>
      <c r="R30" s="15"/>
      <c r="S30" s="13"/>
      <c r="T30" s="13"/>
      <c r="U30" s="13"/>
      <c r="V30" s="13"/>
      <c r="W30" s="13"/>
      <c r="X30" s="13"/>
      <c r="Y30" s="13"/>
      <c r="Z30" s="15"/>
      <c r="AA30" s="19">
        <v>44789</v>
      </c>
      <c r="AB30" s="13"/>
      <c r="AC30" s="13"/>
      <c r="AD30" s="13"/>
      <c r="AE30" s="13" t="s">
        <v>45</v>
      </c>
      <c r="AF30" s="13"/>
      <c r="AG30" s="13"/>
      <c r="AH30" s="13"/>
      <c r="AI30" s="15"/>
      <c r="AJ30" s="13"/>
      <c r="AK30" s="13"/>
      <c r="AL30" s="13">
        <v>20221004</v>
      </c>
    </row>
    <row r="31" spans="1:38" x14ac:dyDescent="0.25">
      <c r="A31" s="13">
        <v>900826841</v>
      </c>
      <c r="B31" s="13" t="s">
        <v>9</v>
      </c>
      <c r="C31" s="13" t="s">
        <v>7</v>
      </c>
      <c r="D31" s="13">
        <v>39421</v>
      </c>
      <c r="E31" s="13"/>
      <c r="F31" s="13"/>
      <c r="G31" s="19">
        <v>44789</v>
      </c>
      <c r="H31" s="15">
        <v>73904673</v>
      </c>
      <c r="I31" s="15">
        <v>72426579</v>
      </c>
      <c r="J31" s="13" t="s">
        <v>43</v>
      </c>
      <c r="K31" s="13" t="s">
        <v>55</v>
      </c>
      <c r="L31" s="15">
        <v>71932806.170000002</v>
      </c>
      <c r="M31" s="13">
        <v>1909732709</v>
      </c>
      <c r="N31" s="13" t="s">
        <v>44</v>
      </c>
      <c r="O31" s="15"/>
      <c r="P31" s="15"/>
      <c r="Q31" s="13"/>
      <c r="R31" s="15"/>
      <c r="S31" s="17">
        <v>439620812.30000001</v>
      </c>
      <c r="T31" s="13"/>
      <c r="U31">
        <v>2201289719</v>
      </c>
      <c r="V31" s="19">
        <v>44816</v>
      </c>
      <c r="W31" s="13"/>
      <c r="X31" s="13"/>
      <c r="Y31" s="13"/>
      <c r="Z31" s="15"/>
      <c r="AA31" s="19">
        <v>44789</v>
      </c>
      <c r="AB31" s="13"/>
      <c r="AC31" s="13"/>
      <c r="AD31" s="13"/>
      <c r="AE31" s="13" t="s">
        <v>45</v>
      </c>
      <c r="AF31" s="13"/>
      <c r="AG31" s="13"/>
      <c r="AH31" s="13"/>
      <c r="AI31" s="15"/>
      <c r="AJ31" s="13"/>
      <c r="AK31" s="13"/>
      <c r="AL31" s="13">
        <v>20221004</v>
      </c>
    </row>
    <row r="32" spans="1:38" x14ac:dyDescent="0.25">
      <c r="A32" s="13">
        <v>900826841</v>
      </c>
      <c r="B32" s="13" t="s">
        <v>9</v>
      </c>
      <c r="C32" s="13" t="s">
        <v>7</v>
      </c>
      <c r="D32" s="13">
        <v>39423</v>
      </c>
      <c r="E32" s="13"/>
      <c r="F32" s="13"/>
      <c r="G32" s="19">
        <v>44789</v>
      </c>
      <c r="H32" s="15">
        <v>2759787456</v>
      </c>
      <c r="I32" s="15">
        <v>2704591707</v>
      </c>
      <c r="J32" s="13" t="s">
        <v>43</v>
      </c>
      <c r="K32" s="13" t="s">
        <v>55</v>
      </c>
      <c r="L32" s="15">
        <v>2491649296.5999999</v>
      </c>
      <c r="M32" s="13">
        <v>1222101796</v>
      </c>
      <c r="N32" s="13" t="s">
        <v>44</v>
      </c>
      <c r="O32" s="15"/>
      <c r="P32" s="15"/>
      <c r="Q32" s="13"/>
      <c r="R32" s="15"/>
      <c r="S32" s="13"/>
      <c r="T32" s="13"/>
      <c r="U32" s="13"/>
      <c r="V32" s="13"/>
      <c r="W32" s="13"/>
      <c r="X32" s="13"/>
      <c r="Y32" s="13"/>
      <c r="Z32" s="15"/>
      <c r="AA32" s="19">
        <v>44789</v>
      </c>
      <c r="AB32" s="13"/>
      <c r="AC32" s="13"/>
      <c r="AD32" s="13"/>
      <c r="AE32" s="13" t="s">
        <v>45</v>
      </c>
      <c r="AF32" s="13"/>
      <c r="AG32" s="13"/>
      <c r="AH32" s="13"/>
      <c r="AI32" s="15"/>
      <c r="AJ32" s="13"/>
      <c r="AK32" s="13"/>
      <c r="AL32" s="13">
        <v>20221004</v>
      </c>
    </row>
    <row r="33" spans="1:38" x14ac:dyDescent="0.25">
      <c r="A33" s="13">
        <v>900826841</v>
      </c>
      <c r="B33" s="13" t="s">
        <v>9</v>
      </c>
      <c r="C33" s="13" t="s">
        <v>7</v>
      </c>
      <c r="D33" s="13">
        <v>39424</v>
      </c>
      <c r="E33" s="13"/>
      <c r="F33" s="13"/>
      <c r="G33" s="19">
        <v>44789</v>
      </c>
      <c r="H33" s="15">
        <v>445719548</v>
      </c>
      <c r="I33" s="15">
        <v>436805157</v>
      </c>
      <c r="J33" s="13" t="s">
        <v>43</v>
      </c>
      <c r="K33" s="13" t="s">
        <v>55</v>
      </c>
      <c r="L33" s="15">
        <v>433437859.30000001</v>
      </c>
      <c r="M33" s="13">
        <v>1222101797</v>
      </c>
      <c r="N33" s="13" t="s">
        <v>44</v>
      </c>
      <c r="O33" s="15"/>
      <c r="P33" s="15"/>
      <c r="Q33" s="13"/>
      <c r="R33" s="15"/>
      <c r="S33" s="13"/>
      <c r="T33" s="13"/>
      <c r="U33" s="13"/>
      <c r="V33" s="13"/>
      <c r="W33" s="13"/>
      <c r="X33" s="13"/>
      <c r="Y33" s="13"/>
      <c r="Z33" s="15"/>
      <c r="AA33" s="19">
        <v>44789</v>
      </c>
      <c r="AB33" s="13"/>
      <c r="AC33" s="13"/>
      <c r="AD33" s="13"/>
      <c r="AE33" s="13" t="s">
        <v>45</v>
      </c>
      <c r="AF33" s="13"/>
      <c r="AG33" s="13"/>
      <c r="AH33" s="13"/>
      <c r="AI33" s="15"/>
      <c r="AJ33" s="13"/>
      <c r="AK33" s="13"/>
      <c r="AL33" s="13">
        <v>20221004</v>
      </c>
    </row>
  </sheetData>
  <autoFilter ref="A2:AN33">
    <sortState ref="A3:AO64">
      <sortCondition ref="D2"/>
    </sortState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zoomScaleNormal="100" workbookViewId="0">
      <selection activeCell="I27" sqref="I27"/>
    </sheetView>
  </sheetViews>
  <sheetFormatPr baseColWidth="10" defaultColWidth="11.42578125" defaultRowHeight="12.75" x14ac:dyDescent="0.2"/>
  <cols>
    <col min="1" max="1" width="4.42578125" style="7" customWidth="1"/>
    <col min="2" max="2" width="11.42578125" style="7"/>
    <col min="3" max="3" width="17.5703125" style="7" customWidth="1"/>
    <col min="4" max="4" width="11.5703125" style="7" bestFit="1" customWidth="1"/>
    <col min="5" max="8" width="11.42578125" style="7"/>
    <col min="9" max="9" width="14.28515625" style="7" bestFit="1" customWidth="1"/>
    <col min="10" max="10" width="14" style="7" customWidth="1"/>
    <col min="11" max="11" width="1.7109375" style="7" customWidth="1"/>
    <col min="12" max="12" width="11.42578125" style="7"/>
    <col min="13" max="13" width="12.85546875" style="7" customWidth="1"/>
    <col min="14" max="16384" width="11.42578125" style="7"/>
  </cols>
  <sheetData>
    <row r="1" spans="2:10" ht="18" customHeight="1" thickBot="1" x14ac:dyDescent="0.25"/>
    <row r="2" spans="2:10" ht="19.5" customHeight="1" x14ac:dyDescent="0.2">
      <c r="B2" s="24"/>
      <c r="C2" s="25"/>
      <c r="D2" s="26" t="s">
        <v>63</v>
      </c>
      <c r="E2" s="27"/>
      <c r="F2" s="27"/>
      <c r="G2" s="27"/>
      <c r="H2" s="27"/>
      <c r="I2" s="28"/>
      <c r="J2" s="29" t="s">
        <v>64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65</v>
      </c>
      <c r="E4" s="27"/>
      <c r="F4" s="27"/>
      <c r="G4" s="27"/>
      <c r="H4" s="27"/>
      <c r="I4" s="28"/>
      <c r="J4" s="29" t="s">
        <v>66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C7" s="43"/>
      <c r="D7" s="43"/>
      <c r="E7" s="43"/>
      <c r="F7" s="43"/>
      <c r="G7" s="43"/>
      <c r="H7" s="43"/>
      <c r="I7" s="43"/>
      <c r="J7" s="44"/>
    </row>
    <row r="8" spans="2:10" x14ac:dyDescent="0.2">
      <c r="B8" s="42"/>
      <c r="C8" s="43"/>
      <c r="D8" s="43"/>
      <c r="E8" s="43"/>
      <c r="F8" s="43"/>
      <c r="G8" s="43"/>
      <c r="H8" s="43"/>
      <c r="I8" s="43"/>
      <c r="J8" s="44"/>
    </row>
    <row r="9" spans="2:10" x14ac:dyDescent="0.2">
      <c r="B9" s="42"/>
      <c r="C9" s="43"/>
      <c r="D9" s="43"/>
      <c r="E9" s="43"/>
      <c r="F9" s="43"/>
      <c r="G9" s="43"/>
      <c r="H9" s="43"/>
      <c r="I9" s="43"/>
      <c r="J9" s="44"/>
    </row>
    <row r="10" spans="2:10" x14ac:dyDescent="0.2">
      <c r="B10" s="42"/>
      <c r="C10" s="43" t="s">
        <v>78</v>
      </c>
      <c r="D10" s="43"/>
      <c r="E10" s="45"/>
      <c r="F10" s="43"/>
      <c r="G10" s="43"/>
      <c r="H10" s="43"/>
      <c r="I10" s="43"/>
      <c r="J10" s="44"/>
    </row>
    <row r="11" spans="2:10" x14ac:dyDescent="0.2">
      <c r="B11" s="42"/>
      <c r="C11" s="43"/>
      <c r="D11" s="43"/>
      <c r="E11" s="43"/>
      <c r="F11" s="43"/>
      <c r="G11" s="43"/>
      <c r="H11" s="43"/>
      <c r="I11" s="43"/>
      <c r="J11" s="44"/>
    </row>
    <row r="12" spans="2:10" x14ac:dyDescent="0.2">
      <c r="B12" s="42"/>
      <c r="C12" s="43" t="s">
        <v>79</v>
      </c>
      <c r="D12" s="43"/>
      <c r="E12" s="43"/>
      <c r="F12" s="43"/>
      <c r="G12" s="43"/>
      <c r="H12" s="43"/>
      <c r="I12" s="43"/>
      <c r="J12" s="44"/>
    </row>
    <row r="13" spans="2:10" x14ac:dyDescent="0.2">
      <c r="B13" s="42"/>
      <c r="C13" s="43" t="s">
        <v>80</v>
      </c>
      <c r="D13" s="43"/>
      <c r="E13" s="43"/>
      <c r="F13" s="43"/>
      <c r="G13" s="43"/>
      <c r="H13" s="43"/>
      <c r="I13" s="43"/>
      <c r="J13" s="44"/>
    </row>
    <row r="14" spans="2:10" x14ac:dyDescent="0.2">
      <c r="B14" s="42"/>
      <c r="C14" s="43"/>
      <c r="D14" s="43"/>
      <c r="E14" s="43"/>
      <c r="F14" s="43"/>
      <c r="G14" s="43"/>
      <c r="H14" s="43"/>
      <c r="I14" s="43"/>
      <c r="J14" s="44"/>
    </row>
    <row r="15" spans="2:10" x14ac:dyDescent="0.2">
      <c r="B15" s="42"/>
      <c r="C15" s="43" t="s">
        <v>81</v>
      </c>
      <c r="D15" s="43"/>
      <c r="E15" s="43"/>
      <c r="F15" s="43"/>
      <c r="G15" s="43"/>
      <c r="H15" s="43"/>
      <c r="I15" s="43"/>
      <c r="J15" s="44"/>
    </row>
    <row r="16" spans="2:10" x14ac:dyDescent="0.2">
      <c r="B16" s="42"/>
      <c r="C16" s="46"/>
      <c r="D16" s="43"/>
      <c r="E16" s="43"/>
      <c r="F16" s="43"/>
      <c r="G16" s="43"/>
      <c r="H16" s="43"/>
      <c r="I16" s="43"/>
      <c r="J16" s="44"/>
    </row>
    <row r="17" spans="2:10" x14ac:dyDescent="0.2">
      <c r="B17" s="42"/>
      <c r="C17" s="43" t="s">
        <v>82</v>
      </c>
      <c r="D17" s="45"/>
      <c r="E17" s="43"/>
      <c r="F17" s="43"/>
      <c r="G17" s="43"/>
      <c r="H17" s="43"/>
      <c r="I17" s="43"/>
      <c r="J17" s="44"/>
    </row>
    <row r="18" spans="2:10" x14ac:dyDescent="0.2">
      <c r="B18" s="42"/>
      <c r="C18" s="47" t="s">
        <v>83</v>
      </c>
      <c r="D18" s="47"/>
      <c r="E18" s="47"/>
      <c r="F18" s="47"/>
      <c r="H18" s="48"/>
      <c r="I18" s="49">
        <v>3314894815</v>
      </c>
      <c r="J18" s="44"/>
    </row>
    <row r="19" spans="2:10" x14ac:dyDescent="0.2">
      <c r="B19" s="42"/>
      <c r="C19" s="43" t="s">
        <v>67</v>
      </c>
      <c r="D19" s="43"/>
      <c r="E19" s="43"/>
      <c r="F19" s="43"/>
      <c r="H19" s="50"/>
      <c r="I19" s="51">
        <v>45688742</v>
      </c>
      <c r="J19" s="44"/>
    </row>
    <row r="20" spans="2:10" x14ac:dyDescent="0.2">
      <c r="B20" s="42"/>
      <c r="C20" s="43" t="s">
        <v>68</v>
      </c>
      <c r="D20" s="43"/>
      <c r="E20" s="43"/>
      <c r="F20" s="43"/>
      <c r="H20" s="50"/>
      <c r="I20" s="51">
        <v>0</v>
      </c>
      <c r="J20" s="44"/>
    </row>
    <row r="21" spans="2:10" x14ac:dyDescent="0.2">
      <c r="B21" s="42"/>
      <c r="C21" s="43" t="s">
        <v>69</v>
      </c>
      <c r="D21" s="43"/>
      <c r="E21" s="43"/>
      <c r="F21" s="43"/>
      <c r="H21" s="50"/>
      <c r="I21" s="51">
        <v>31786796</v>
      </c>
      <c r="J21" s="44"/>
    </row>
    <row r="22" spans="2:10" x14ac:dyDescent="0.2">
      <c r="B22" s="42"/>
      <c r="C22" s="52" t="s">
        <v>54</v>
      </c>
      <c r="D22" s="43"/>
      <c r="E22" s="43"/>
      <c r="F22" s="43"/>
      <c r="H22" s="50"/>
      <c r="I22" s="51">
        <v>7812932</v>
      </c>
      <c r="J22" s="44"/>
    </row>
    <row r="23" spans="2:10" x14ac:dyDescent="0.2">
      <c r="B23" s="42"/>
      <c r="C23" s="43" t="s">
        <v>70</v>
      </c>
      <c r="D23" s="43"/>
      <c r="E23" s="43"/>
      <c r="F23" s="43"/>
      <c r="H23" s="50"/>
      <c r="I23" s="53">
        <v>0</v>
      </c>
      <c r="J23" s="44"/>
    </row>
    <row r="24" spans="2:10" x14ac:dyDescent="0.2">
      <c r="B24" s="42"/>
      <c r="C24" s="54" t="s">
        <v>71</v>
      </c>
      <c r="D24" s="47"/>
      <c r="E24" s="47"/>
      <c r="F24" s="47"/>
      <c r="H24" s="50"/>
      <c r="I24" s="49">
        <f>(I19+I21+I22)</f>
        <v>85288470</v>
      </c>
      <c r="J24" s="44"/>
    </row>
    <row r="25" spans="2:10" x14ac:dyDescent="0.2">
      <c r="B25" s="42"/>
      <c r="C25" s="43" t="s">
        <v>84</v>
      </c>
      <c r="D25" s="43"/>
      <c r="E25" s="43"/>
      <c r="F25" s="43"/>
      <c r="H25" s="50"/>
      <c r="I25" s="51">
        <v>3229606345</v>
      </c>
      <c r="J25" s="44"/>
    </row>
    <row r="26" spans="2:10" x14ac:dyDescent="0.2">
      <c r="B26" s="42"/>
      <c r="C26" s="52" t="s">
        <v>72</v>
      </c>
      <c r="D26" s="43"/>
      <c r="E26" s="43"/>
      <c r="F26" s="43"/>
      <c r="H26" s="50"/>
      <c r="I26" s="51">
        <v>0</v>
      </c>
      <c r="J26" s="44"/>
    </row>
    <row r="27" spans="2:10" x14ac:dyDescent="0.2">
      <c r="B27" s="42"/>
      <c r="C27" s="52" t="s">
        <v>73</v>
      </c>
      <c r="D27" s="43"/>
      <c r="E27" s="43"/>
      <c r="F27" s="43"/>
      <c r="H27" s="50"/>
      <c r="I27" s="51">
        <v>0</v>
      </c>
      <c r="J27" s="44"/>
    </row>
    <row r="28" spans="2:10" ht="13.5" thickBot="1" x14ac:dyDescent="0.25">
      <c r="B28" s="42"/>
      <c r="C28" s="43" t="s">
        <v>74</v>
      </c>
      <c r="D28" s="43"/>
      <c r="E28" s="43"/>
      <c r="F28" s="43"/>
      <c r="H28" s="50"/>
      <c r="I28" s="55">
        <v>0</v>
      </c>
      <c r="J28" s="44"/>
    </row>
    <row r="29" spans="2:10" x14ac:dyDescent="0.2">
      <c r="B29" s="42"/>
      <c r="C29" s="47" t="s">
        <v>75</v>
      </c>
      <c r="D29" s="47"/>
      <c r="E29" s="47"/>
      <c r="F29" s="47"/>
      <c r="H29" s="50"/>
      <c r="I29" s="49">
        <v>3229606345</v>
      </c>
      <c r="J29" s="44"/>
    </row>
    <row r="30" spans="2:10" ht="13.5" thickBot="1" x14ac:dyDescent="0.25">
      <c r="B30" s="42"/>
      <c r="C30" s="54" t="s">
        <v>76</v>
      </c>
      <c r="D30" s="47"/>
      <c r="E30" s="43"/>
      <c r="F30" s="43"/>
      <c r="H30" s="50"/>
      <c r="I30" s="56">
        <f>(I24+I29)</f>
        <v>3314894815</v>
      </c>
      <c r="J30" s="44"/>
    </row>
    <row r="31" spans="2:10" ht="13.5" thickTop="1" x14ac:dyDescent="0.2">
      <c r="B31" s="42"/>
      <c r="C31" s="43"/>
      <c r="D31" s="43"/>
      <c r="E31" s="43"/>
      <c r="F31" s="43"/>
      <c r="G31" s="50"/>
      <c r="H31" s="50"/>
      <c r="I31" s="50"/>
      <c r="J31" s="44"/>
    </row>
    <row r="32" spans="2:10" x14ac:dyDescent="0.2">
      <c r="B32" s="42"/>
      <c r="C32" s="43"/>
      <c r="D32" s="43"/>
      <c r="E32" s="43"/>
      <c r="F32" s="43"/>
      <c r="G32" s="50"/>
      <c r="H32" s="50"/>
      <c r="I32" s="50"/>
      <c r="J32" s="44"/>
    </row>
    <row r="33" spans="2:10" x14ac:dyDescent="0.2">
      <c r="B33" s="42"/>
      <c r="C33" s="43"/>
      <c r="D33" s="43"/>
      <c r="E33" s="43"/>
      <c r="F33" s="43"/>
      <c r="G33" s="50"/>
      <c r="H33" s="50"/>
      <c r="I33" s="50"/>
      <c r="J33" s="44"/>
    </row>
    <row r="34" spans="2:10" ht="13.5" thickBot="1" x14ac:dyDescent="0.25">
      <c r="B34" s="42"/>
      <c r="C34" s="57"/>
      <c r="D34" s="57"/>
      <c r="E34" s="43"/>
      <c r="F34" s="43"/>
      <c r="G34" s="57" t="s">
        <v>85</v>
      </c>
      <c r="H34" s="57"/>
      <c r="I34" s="50"/>
      <c r="J34" s="44"/>
    </row>
    <row r="35" spans="2:10" x14ac:dyDescent="0.2">
      <c r="B35" s="42"/>
      <c r="C35" s="50" t="s">
        <v>77</v>
      </c>
      <c r="D35" s="50"/>
      <c r="E35" s="43"/>
      <c r="F35" s="43"/>
      <c r="G35" s="50" t="s">
        <v>86</v>
      </c>
      <c r="H35" s="50"/>
      <c r="I35" s="50"/>
      <c r="J35" s="44"/>
    </row>
    <row r="36" spans="2:10" x14ac:dyDescent="0.2">
      <c r="B36" s="42"/>
      <c r="C36" s="43"/>
      <c r="D36" s="43"/>
      <c r="E36" s="43"/>
      <c r="F36" s="43"/>
      <c r="G36" s="50"/>
      <c r="H36" s="50"/>
      <c r="I36" s="50"/>
      <c r="J36" s="44"/>
    </row>
    <row r="37" spans="2:10" x14ac:dyDescent="0.2">
      <c r="B37" s="42"/>
      <c r="C37" s="43"/>
      <c r="D37" s="43"/>
      <c r="E37" s="43"/>
      <c r="F37" s="43"/>
      <c r="G37" s="50"/>
      <c r="H37" s="50"/>
      <c r="I37" s="50"/>
      <c r="J37" s="44"/>
    </row>
    <row r="38" spans="2:10" ht="18.75" customHeight="1" thickBot="1" x14ac:dyDescent="0.25">
      <c r="B38" s="58"/>
      <c r="C38" s="59"/>
      <c r="D38" s="59"/>
      <c r="E38" s="59"/>
      <c r="F38" s="59"/>
      <c r="G38" s="57"/>
      <c r="H38" s="57"/>
      <c r="I38" s="57"/>
      <c r="J38" s="60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2022-10-06T21:16:11Z</dcterms:modified>
</cp:coreProperties>
</file>