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S AÑO 2022\09. SEPTIEMBRE CARTERAS RECIBIDAS\HOSP DEPTAL DE NARIÑO (PASTO)\"/>
    </mc:Choice>
  </mc:AlternateContent>
  <bookViews>
    <workbookView xWindow="0" yWindow="0" windowWidth="20490" windowHeight="7755" activeTab="3"/>
  </bookViews>
  <sheets>
    <sheet name="INFO IPS" sheetId="3" r:id="rId1"/>
    <sheet name="ESTADO DE CADA FACTURA" sheetId="5" r:id="rId2"/>
    <sheet name="TD" sheetId="6" r:id="rId3"/>
    <sheet name="FOR-CSA-018" sheetId="4" r:id="rId4"/>
  </sheets>
  <definedNames>
    <definedName name="_xlnm._FilterDatabase" localSheetId="1" hidden="1">'ESTADO DE CADA FACTURA'!$A$2:$AW$24</definedName>
  </definedNames>
  <calcPr calcId="152511"/>
  <pivotCaches>
    <pivotCache cacheId="34" r:id="rId5"/>
  </pivotCaches>
</workbook>
</file>

<file path=xl/calcChain.xml><?xml version="1.0" encoding="utf-8"?>
<calcChain xmlns="http://schemas.openxmlformats.org/spreadsheetml/2006/main">
  <c r="K1" i="5" l="1"/>
  <c r="J1" i="5"/>
  <c r="I30" i="4" l="1"/>
  <c r="H30" i="4"/>
  <c r="I28" i="4"/>
  <c r="H28" i="4"/>
  <c r="I24" i="4"/>
  <c r="H24" i="4"/>
  <c r="I32" i="4" l="1"/>
  <c r="H32" i="4"/>
  <c r="D24" i="3"/>
</calcChain>
</file>

<file path=xl/sharedStrings.xml><?xml version="1.0" encoding="utf-8"?>
<sst xmlns="http://schemas.openxmlformats.org/spreadsheetml/2006/main" count="319" uniqueCount="205">
  <si>
    <t>00000001593279</t>
  </si>
  <si>
    <t>CONTRIBUTIVO - COMFENALCO VALLE E.P.S.</t>
  </si>
  <si>
    <t>17582</t>
  </si>
  <si>
    <t>00000001830611</t>
  </si>
  <si>
    <t>40855</t>
  </si>
  <si>
    <t>00000001971932</t>
  </si>
  <si>
    <t>00000001980376</t>
  </si>
  <si>
    <t>00000001980377</t>
  </si>
  <si>
    <t>00000002001149</t>
  </si>
  <si>
    <t>URGENCIAS - COMFENALCO VALLE  E.P.S.</t>
  </si>
  <si>
    <t>53872</t>
  </si>
  <si>
    <t>SUBSIDIADO - COMFENALCO VALLE  E.P.S.</t>
  </si>
  <si>
    <t>NO PBS SUBSIDIADO (LEY 1955/19) - COMFENALCO VALLE  E.P.S.</t>
  </si>
  <si>
    <t>53871</t>
  </si>
  <si>
    <t>53873</t>
  </si>
  <si>
    <t>00000002553987</t>
  </si>
  <si>
    <t>00000002561213</t>
  </si>
  <si>
    <t>00000002568237</t>
  </si>
  <si>
    <t>00000002582931</t>
  </si>
  <si>
    <t>62459</t>
  </si>
  <si>
    <t>62460</t>
  </si>
  <si>
    <t>64395</t>
  </si>
  <si>
    <t>00000002612283</t>
  </si>
  <si>
    <t>66102</t>
  </si>
  <si>
    <t>00000002623373</t>
  </si>
  <si>
    <t>00000002625146</t>
  </si>
  <si>
    <t>00000002629028</t>
  </si>
  <si>
    <t>00000002630312</t>
  </si>
  <si>
    <t>00000002633672</t>
  </si>
  <si>
    <t>00000002645910</t>
  </si>
  <si>
    <t>00000002654746</t>
  </si>
  <si>
    <t>00000002661738</t>
  </si>
  <si>
    <t>00000002661739</t>
  </si>
  <si>
    <t>00000002670607</t>
  </si>
  <si>
    <t>00000002689576</t>
  </si>
  <si>
    <t>67186</t>
  </si>
  <si>
    <t>67887</t>
  </si>
  <si>
    <t>67888</t>
  </si>
  <si>
    <t>71749</t>
  </si>
  <si>
    <t>TECNOLOGIAS NO POS - COMFENALCO VALLE EPS</t>
  </si>
  <si>
    <t>69845</t>
  </si>
  <si>
    <t>Factura</t>
  </si>
  <si>
    <t>Fecha</t>
  </si>
  <si>
    <t>Valor</t>
  </si>
  <si>
    <t>Saldo</t>
  </si>
  <si>
    <t>Plan Nombre</t>
  </si>
  <si>
    <t>Total Objetado</t>
  </si>
  <si>
    <t>Total Aceptado</t>
  </si>
  <si>
    <t>Cuenta de cobro</t>
  </si>
  <si>
    <t>Radicacion Entidad Fecha</t>
  </si>
  <si>
    <t>FOR-CSA-018</t>
  </si>
  <si>
    <t>HOJA 1 DE 1</t>
  </si>
  <si>
    <t>RESUMEN DE CARTERA REVISADA POR LA EPS</t>
  </si>
  <si>
    <t>VERSION 1</t>
  </si>
  <si>
    <t>SANTIAGO DE CALI , OCTUBRE 04 DE 2022</t>
  </si>
  <si>
    <t>Con Corte al dia :31/08/2022</t>
  </si>
  <si>
    <t>Cant Fact</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</si>
  <si>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</si>
  <si>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</si>
  <si>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</si>
  <si>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</si>
  <si>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</si>
  <si>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</si>
  <si>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</si>
  <si>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</si>
  <si>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</si>
  <si>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</si>
  <si>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</si>
  <si>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</si>
  <si>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</si>
  <si>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</si>
  <si>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Institución prestadora de Servicios de Salud</t>
  </si>
  <si>
    <t>Cartera - Cuentas Salud EPS Comfenalco Valle.</t>
  </si>
  <si>
    <t>NIT IPS</t>
  </si>
  <si>
    <t xml:space="preserve"> ENTIDAD</t>
  </si>
  <si>
    <t>Prefijo Factura</t>
  </si>
  <si>
    <t>NUMERO FACTURA</t>
  </si>
  <si>
    <t>FACTURA</t>
  </si>
  <si>
    <t>LLAVE</t>
  </si>
  <si>
    <t>PREFIJO SASS</t>
  </si>
  <si>
    <t>NUMERO FACT SASSS</t>
  </si>
  <si>
    <t>FECHA FACT IPS</t>
  </si>
  <si>
    <t>VALOR FACT IPS</t>
  </si>
  <si>
    <t>SALDO FACT IPS</t>
  </si>
  <si>
    <t>OBSERVACION SASS</t>
  </si>
  <si>
    <t>ESTADO EPS 04 OCTUBRE</t>
  </si>
  <si>
    <t>FUERA DE CIERRE</t>
  </si>
  <si>
    <t>ESTADO VAGLO</t>
  </si>
  <si>
    <t>VALOR VAGLO</t>
  </si>
  <si>
    <t>DETALLE VAGLO</t>
  </si>
  <si>
    <t>P. ABIERTAS IMPORTE</t>
  </si>
  <si>
    <t>P. ABIERTAS DOC</t>
  </si>
  <si>
    <t>FACTURACIÓN COVID-19</t>
  </si>
  <si>
    <t>VALIDACIÓN COVID-19</t>
  </si>
  <si>
    <t>INTERFAZ</t>
  </si>
  <si>
    <t>VALIDACION ALFA FACT</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</si>
  <si>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</si>
  <si>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</si>
  <si>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</si>
  <si>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</si>
  <si>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</si>
  <si>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</si>
  <si>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</si>
  <si>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</si>
  <si>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</si>
  <si>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</si>
  <si>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</si>
  <si>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</si>
  <si>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</si>
  <si>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</si>
  <si>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</si>
  <si>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</si>
  <si>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</si>
  <si>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</si>
  <si>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</si>
  <si>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</si>
  <si>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</si>
  <si>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</si>
  <si>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</si>
  <si>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</si>
  <si>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</si>
  <si>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</si>
  <si>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HOSP DEPTAL DE NARIÑO PASTO</t>
  </si>
  <si>
    <t>_2661739</t>
  </si>
  <si>
    <t>891200528_2661739</t>
  </si>
  <si>
    <t>B)Factura sin saldo ERP</t>
  </si>
  <si>
    <t>OK</t>
  </si>
  <si>
    <t>_2670607</t>
  </si>
  <si>
    <t>891200528_2670607</t>
  </si>
  <si>
    <t>_2689576</t>
  </si>
  <si>
    <t>891200528_2689576</t>
  </si>
  <si>
    <t>_2625146</t>
  </si>
  <si>
    <t>891200528_2625146</t>
  </si>
  <si>
    <t>_2629028</t>
  </si>
  <si>
    <t>891200528_2629028</t>
  </si>
  <si>
    <t>_2001149</t>
  </si>
  <si>
    <t>891200528_2001149</t>
  </si>
  <si>
    <t>_1971932</t>
  </si>
  <si>
    <t>891200528_1971932</t>
  </si>
  <si>
    <t>_1980376</t>
  </si>
  <si>
    <t>891200528_1980376</t>
  </si>
  <si>
    <t>_2553987</t>
  </si>
  <si>
    <t>891200528_2553987</t>
  </si>
  <si>
    <t>B)Factura sin saldo ERP/conciliar diferencia glosa aceptada</t>
  </si>
  <si>
    <t>IPS ACEPTA $ 215.700 SEGUN ACTA DE CONCILIACION REALIZAD EL14 JULIO 2022 POR LA DRA. MAIBER ACEVEDO-ELIZABETH FERNANDEZ Y HELDER RODRIGUEZ.ELIZABETH FERNANDEZ</t>
  </si>
  <si>
    <t>_1593279</t>
  </si>
  <si>
    <t>891200528_1593279</t>
  </si>
  <si>
    <t>_1830611</t>
  </si>
  <si>
    <t>891200528_1830611</t>
  </si>
  <si>
    <t>IPS ACEPTA $ 218.500, SEGUN ACTA DE CONCILIACION REALIZADA14-07-2022, POR ELIZABETH FERNANDEZ-MAIBER ACEVEDO YHELDER ARMERO.ELIZABETH FERNANDEZ</t>
  </si>
  <si>
    <t>_2568237</t>
  </si>
  <si>
    <t>891200528_2568237</t>
  </si>
  <si>
    <t>IPS ACEPTA $ 552.100, SEGUN ACTA DE CONCILIACION REALIZADA EL 14 JULIO 2022, POR LA DRA MAIBER ACEVEDO-ELIZABETH FERNANDEZ Y DR.HELDER RODRIGUEZ.ELIZABETH FERNANDEZ</t>
  </si>
  <si>
    <t>_2612283</t>
  </si>
  <si>
    <t>891200528_2612283</t>
  </si>
  <si>
    <t>IPS ACEPTA $ 1.947.700, SEGUN ACTA DE CONCILIACION REALIZADAEL 26 ENERO DEL 2022 POR MAIBER ACEVEDO Y HELDER RODRIGUEZ.ELIZABETH FERNANDEZ</t>
  </si>
  <si>
    <t>_2623373</t>
  </si>
  <si>
    <t>891200528_2623373</t>
  </si>
  <si>
    <t>B)Factura sin saldo ERP/conciliar diferencia valor de factura</t>
  </si>
  <si>
    <t>_2654746</t>
  </si>
  <si>
    <t>891200528_2654746</t>
  </si>
  <si>
    <t>_2561213</t>
  </si>
  <si>
    <t>891200528_2561213</t>
  </si>
  <si>
    <t>_2582931</t>
  </si>
  <si>
    <t>891200528_2582931</t>
  </si>
  <si>
    <t>_2630312</t>
  </si>
  <si>
    <t>891200528_2630312</t>
  </si>
  <si>
    <t>C)Glosas total pendiente por respuesta de IPS</t>
  </si>
  <si>
    <t>AUT SE DEVUELVE FACTURA LA AUTORIZACION QUE ENVIAN220248516127638  DEBEN DE REVISAR CON EL AREA ENCARGADA DE ALA CAP DE AUTORIZACIONES NO PERMITE DAR TRAMITE DE PAGO PORQE NO LE GENERARON CODIGO PARA ESA AUT. Y ESTA SIN NOMBRE ADE PRESTADOR AL CUAL LA AUTORIZAN. DAR RESPUETA A ESTA DEVOLUCION CUANDO GESTIONEN CON EL AREA ENCARGADA QUE AREGLEN SEESCALO CASO A AUT SIN RESPUESTA SE PROCEDE A DEVOLVER.MILENA</t>
  </si>
  <si>
    <t>SI</t>
  </si>
  <si>
    <t>_2633672</t>
  </si>
  <si>
    <t>891200528_2633672</t>
  </si>
  <si>
    <t>AUT SE DEVUELV EFACTURA SOLO HAY AUTORIZACIN DE URGENCIAS220298516286049 GESTIONAR CON ELA AREA ENCARGADA DE AUTORIZACIONES. NO OBJ MED. MILENA</t>
  </si>
  <si>
    <t>_2661738</t>
  </si>
  <si>
    <t>891200528_2661738</t>
  </si>
  <si>
    <t>AUT SE DEVUELVE FACTURA NO HAY AUTORIZACION PARA SERVICIO FACTURADO SOLO HAY DE URGNEICAS GESTIONAR CON EL AREA ENCARGADA DE AUTORIZACIONES.OBJECION MEDICA DRA MAIBER ACEVEDO $ 3.942.670 PTCIA MEDICA. 608 Paraclínicos no interpretadfon la HC: Directo- ProBNP.  $ 165.300 Procedimientos quirúrgigicos no soportados: Eventrorrafia facturan 2 no soportadas- Drenaje de colección pared abdominal.  $ 3.739.500FACTURACION. 106 Cánula nasal facturan 6. Se acepta 1 por esestancia.   $ 37.870  MILENA</t>
  </si>
  <si>
    <t>_2645910</t>
  </si>
  <si>
    <t>891200528_2645910</t>
  </si>
  <si>
    <t>F)Glosas parcial en Gestion por ERP</t>
  </si>
  <si>
    <t>ESTADO 1</t>
  </si>
  <si>
    <t>IPS ACEPTA $ 277.800, SEGUN ACTA DE CONCILIACION REALIZADA ENTRE DRA MAIBER ACEVEDO Y HELDER RODRIGUEZ.RLIZABETH FERNANDEZ</t>
  </si>
  <si>
    <t>NO</t>
  </si>
  <si>
    <t>_1980377</t>
  </si>
  <si>
    <t>891200528_1980377</t>
  </si>
  <si>
    <t>G)factura inicial en Gestion por ERP</t>
  </si>
  <si>
    <t>FACTURA PENDIENTE EN PROGRAMACION DE PAGO</t>
  </si>
  <si>
    <t>28.09.2022</t>
  </si>
  <si>
    <t>16.02.2022</t>
  </si>
  <si>
    <t>31.05.2022</t>
  </si>
  <si>
    <t>26.04.2022</t>
  </si>
  <si>
    <t>FACTURA CANCELADA</t>
  </si>
  <si>
    <t>FACTURA DEVUELTA</t>
  </si>
  <si>
    <t>DEVOLUCION</t>
  </si>
  <si>
    <t xml:space="preserve">AUT SE DEVUELVE FACTURA NO HAY AUTORIZACION PARA SERVICIO FA CTURADO SOLO HAY DE URGNEICAS GESTIONAR CON EL AREA ENCARGAA DE AUTORIZACIONES.OBJECION MEDICA DRA MAIBER ACEVEDO  $ 3.942.670 PTCIA MEDICA. 608 Paraclínicos no interpretadfo     n la HC: Directo- ProBNP.  $ 165.300 Procedimientos quirúrgi gicos no soportados: Eventrorrafia facturan 2 no soportadas Drenaje de colección pared abdominal.  $ 3.739.500 FACTURACION. 106 Cánula nasal facturan 6. Se acepta 1 por es        estancia.   $ 37.870  MILENA                                                                                                                                                                                                                    </t>
  </si>
  <si>
    <t xml:space="preserve">AUT SE DEVUELV EFACTURA SOLO HAY AUTORIZACIN DE URGENCIAS 220298516286049 GESTIONAR CON ELA AREA ENCARGADA DE AUTORIZA  CIONES. NO OBJ MED. MILENA                                                                                                                                                                                                                                                                                                                                                                                                                                                                                                                                                                                              </t>
  </si>
  <si>
    <t xml:space="preserve">AUT SE DEVUELVE FACTURA LA AUTORIZACION QUE ENVIAN 220248516127638  DEBEN DE REVISAR CON EL AREA ENCARGADA DE A         LA CAP DE AUTORIZACIONES NO PERMITE DAR TRAMITE DE PAGO PORQ E NO LE GENERARON CODIGO PARA ESA AUT. Y ESTA SIN NOMBRE A DE PRESTADOR AL CUAL LA AUTORIZAN. DAR RESPUETA A ESTA DEVOL UCION CUANDO GESTIONEN CON EL AREA ENCARGADA QUE AREGLEN SEESCALO CASO A AUT SIN RESPUESTA SE PROCEDE A DEVOLVER.MILENA                                                                                                                                                                                                                                                                                                            </t>
  </si>
  <si>
    <t>FACTURA ACEPTADA POR IPS</t>
  </si>
  <si>
    <t>Total general</t>
  </si>
  <si>
    <t>Tipificación</t>
  </si>
  <si>
    <t>Cant Facturas</t>
  </si>
  <si>
    <t>Saldo Facturas</t>
  </si>
  <si>
    <t>FACTURA ACEPTADA POR LA IPS ( $ )</t>
  </si>
  <si>
    <t>Señores : HOSP DEPTAL DE NARIÑO PASTO</t>
  </si>
  <si>
    <t>NIT: 891200528</t>
  </si>
  <si>
    <t>A continuacion me permito remitir nuestra respuesta al estado de cartera presentado en la fecha: 03/10/2022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</si>
</sst>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_-;\-* #,##0_-;_-* &quot;-&quot;??_-;_-@_-"/>
    <numFmt numFmtId="166" formatCode="&quot;$&quot;\ #,##0;[Red]&quot;$&quot;\ #,##0"/>
    <numFmt numFmtId="167" formatCode="&quot;$&quot;\ #,##0"/>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color indexed="8"/>
      <name val="Arial"/>
      <family val="2"/>
    </font>
    <font>
      <b/>
      <sz val="10"/>
      <color indexed="8"/>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4">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cellStyleXfs>
  <cellXfs count="66">
    <xf numFmtId="0" fontId="0" fillId="0" borderId="0" xfId="0"/>
    <xf numFmtId="0" fontId="16" fillId="0" borderId="10" xfId="0" applyFont="1" applyBorder="1" applyAlignment="1">
      <alignment horizontal="center"/>
    </xf>
    <xf numFmtId="164" fontId="16" fillId="0" borderId="10" xfId="1" applyNumberFormat="1" applyFont="1" applyBorder="1" applyAlignment="1">
      <alignment horizontal="center"/>
    </xf>
    <xf numFmtId="164" fontId="16" fillId="0" borderId="10" xfId="1" applyNumberFormat="1" applyFont="1" applyBorder="1" applyAlignment="1">
      <alignment horizontal="center" wrapText="1"/>
    </xf>
    <xf numFmtId="0" fontId="16" fillId="0" borderId="10" xfId="0" applyFont="1" applyBorder="1" applyAlignment="1">
      <alignment horizontal="center" wrapText="1"/>
    </xf>
    <xf numFmtId="0" fontId="0" fillId="0" borderId="10" xfId="0" applyBorder="1"/>
    <xf numFmtId="22" fontId="0" fillId="0" borderId="10" xfId="0" applyNumberFormat="1" applyBorder="1"/>
    <xf numFmtId="164" fontId="0" fillId="0" borderId="10" xfId="1" applyNumberFormat="1" applyFont="1" applyBorder="1"/>
    <xf numFmtId="0" fontId="19" fillId="0" borderId="0" xfId="43" applyFont="1"/>
    <xf numFmtId="0" fontId="19" fillId="0" borderId="11" xfId="43" applyFont="1" applyBorder="1" applyAlignment="1">
      <alignment horizontal="centerContinuous"/>
    </xf>
    <xf numFmtId="0" fontId="19" fillId="0" borderId="12" xfId="43" applyFont="1" applyBorder="1" applyAlignment="1">
      <alignment horizontal="centerContinuous"/>
    </xf>
    <xf numFmtId="0" fontId="20" fillId="0" borderId="11" xfId="43" applyFont="1" applyBorder="1" applyAlignment="1">
      <alignment horizontal="centerContinuous" vertical="center"/>
    </xf>
    <xf numFmtId="0" fontId="20" fillId="0" borderId="13" xfId="43" applyFont="1" applyBorder="1" applyAlignment="1">
      <alignment horizontal="centerContinuous" vertical="center"/>
    </xf>
    <xf numFmtId="0" fontId="20" fillId="0" borderId="12" xfId="43" applyFont="1" applyBorder="1" applyAlignment="1">
      <alignment horizontal="centerContinuous" vertical="center"/>
    </xf>
    <xf numFmtId="0" fontId="20" fillId="0" borderId="14" xfId="43" applyFont="1" applyBorder="1" applyAlignment="1">
      <alignment horizontal="centerContinuous" vertical="center"/>
    </xf>
    <xf numFmtId="0" fontId="19" fillId="0" borderId="15" xfId="43" applyFont="1" applyBorder="1" applyAlignment="1">
      <alignment horizontal="centerContinuous"/>
    </xf>
    <xf numFmtId="0" fontId="19" fillId="0" borderId="16" xfId="43" applyFont="1" applyBorder="1" applyAlignment="1">
      <alignment horizontal="centerContinuous"/>
    </xf>
    <xf numFmtId="0" fontId="20" fillId="0" borderId="17" xfId="43" applyFont="1" applyBorder="1" applyAlignment="1">
      <alignment horizontal="centerContinuous" vertical="center"/>
    </xf>
    <xf numFmtId="0" fontId="20" fillId="0" borderId="18" xfId="43" applyFont="1" applyBorder="1" applyAlignment="1">
      <alignment horizontal="centerContinuous" vertical="center"/>
    </xf>
    <xf numFmtId="0" fontId="20" fillId="0" borderId="19" xfId="43" applyFont="1" applyBorder="1" applyAlignment="1">
      <alignment horizontal="centerContinuous" vertical="center"/>
    </xf>
    <xf numFmtId="0" fontId="20" fillId="0" borderId="20" xfId="43" applyFont="1" applyBorder="1" applyAlignment="1">
      <alignment horizontal="centerContinuous" vertical="center"/>
    </xf>
    <xf numFmtId="0" fontId="20" fillId="0" borderId="15" xfId="43" applyFont="1" applyBorder="1" applyAlignment="1">
      <alignment horizontal="centerContinuous" vertical="center"/>
    </xf>
    <xf numFmtId="0" fontId="20" fillId="0" borderId="0" xfId="43" applyFont="1" applyAlignment="1">
      <alignment horizontal="centerContinuous" vertical="center"/>
    </xf>
    <xf numFmtId="0" fontId="20" fillId="0" borderId="16" xfId="43" applyFont="1" applyBorder="1" applyAlignment="1">
      <alignment horizontal="centerContinuous" vertical="center"/>
    </xf>
    <xf numFmtId="0" fontId="20" fillId="0" borderId="21" xfId="43" applyFont="1" applyBorder="1" applyAlignment="1">
      <alignment horizontal="centerContinuous" vertical="center"/>
    </xf>
    <xf numFmtId="0" fontId="19" fillId="0" borderId="17" xfId="43" applyFont="1" applyBorder="1" applyAlignment="1">
      <alignment horizontal="centerContinuous"/>
    </xf>
    <xf numFmtId="0" fontId="19" fillId="0" borderId="19" xfId="43" applyFont="1" applyBorder="1" applyAlignment="1">
      <alignment horizontal="centerContinuous"/>
    </xf>
    <xf numFmtId="0" fontId="19" fillId="0" borderId="15" xfId="43" applyFont="1" applyBorder="1"/>
    <xf numFmtId="0" fontId="19" fillId="0" borderId="16" xfId="43" applyFont="1" applyBorder="1"/>
    <xf numFmtId="0" fontId="20" fillId="0" borderId="0" xfId="43" applyFont="1"/>
    <xf numFmtId="14" fontId="19" fillId="0" borderId="0" xfId="43" applyNumberFormat="1" applyFont="1"/>
    <xf numFmtId="14" fontId="19" fillId="0" borderId="0" xfId="43" applyNumberFormat="1" applyFont="1" applyAlignment="1">
      <alignment horizontal="left"/>
    </xf>
    <xf numFmtId="0" fontId="20" fillId="0" borderId="0" xfId="43" applyFont="1" applyAlignment="1">
      <alignment horizontal="center"/>
    </xf>
    <xf numFmtId="1" fontId="20" fillId="0" borderId="0" xfId="43" applyNumberFormat="1" applyFont="1" applyAlignment="1">
      <alignment horizontal="center"/>
    </xf>
    <xf numFmtId="1" fontId="19" fillId="0" borderId="0" xfId="43" applyNumberFormat="1" applyFont="1" applyAlignment="1">
      <alignment horizontal="center"/>
    </xf>
    <xf numFmtId="166" fontId="19" fillId="0" borderId="0" xfId="43" applyNumberFormat="1" applyFont="1" applyAlignment="1">
      <alignment horizontal="right"/>
    </xf>
    <xf numFmtId="167" fontId="19" fillId="0" borderId="0" xfId="43" applyNumberFormat="1" applyFont="1" applyAlignment="1">
      <alignment horizontal="right"/>
    </xf>
    <xf numFmtId="1" fontId="19" fillId="0" borderId="18" xfId="43" applyNumberFormat="1" applyFont="1" applyBorder="1" applyAlignment="1">
      <alignment horizontal="center"/>
    </xf>
    <xf numFmtId="166" fontId="19" fillId="0" borderId="18" xfId="43" applyNumberFormat="1" applyFont="1" applyBorder="1" applyAlignment="1">
      <alignment horizontal="right"/>
    </xf>
    <xf numFmtId="166" fontId="20" fillId="0" borderId="0" xfId="43" applyNumberFormat="1" applyFont="1" applyAlignment="1">
      <alignment horizontal="right"/>
    </xf>
    <xf numFmtId="0" fontId="19" fillId="0" borderId="0" xfId="43" applyFont="1" applyAlignment="1">
      <alignment horizontal="center"/>
    </xf>
    <xf numFmtId="1" fontId="20" fillId="0" borderId="22" xfId="43" applyNumberFormat="1" applyFont="1" applyBorder="1" applyAlignment="1">
      <alignment horizontal="center"/>
    </xf>
    <xf numFmtId="166" fontId="20" fillId="0" borderId="22" xfId="43" applyNumberFormat="1" applyFont="1" applyBorder="1" applyAlignment="1">
      <alignment horizontal="right"/>
    </xf>
    <xf numFmtId="166" fontId="19" fillId="0" borderId="0" xfId="43" applyNumberFormat="1" applyFont="1"/>
    <xf numFmtId="166" fontId="19" fillId="0" borderId="18" xfId="43" applyNumberFormat="1" applyFont="1" applyBorder="1"/>
    <xf numFmtId="166" fontId="20" fillId="0" borderId="18" xfId="43" applyNumberFormat="1" applyFont="1" applyBorder="1"/>
    <xf numFmtId="166" fontId="20" fillId="0" borderId="0" xfId="43" applyNumberFormat="1" applyFont="1"/>
    <xf numFmtId="0" fontId="19" fillId="0" borderId="17" xfId="43" applyFont="1" applyBorder="1"/>
    <xf numFmtId="0" fontId="19" fillId="0" borderId="18" xfId="43" applyFont="1" applyBorder="1"/>
    <xf numFmtId="0" fontId="19" fillId="0" borderId="19" xfId="43" applyFont="1" applyBorder="1"/>
    <xf numFmtId="0" fontId="16" fillId="0" borderId="10" xfId="0" applyFont="1" applyBorder="1" applyAlignment="1">
      <alignment horizontal="center" vertical="center" wrapText="1"/>
    </xf>
    <xf numFmtId="0" fontId="16" fillId="33" borderId="10" xfId="0" applyFont="1" applyFill="1" applyBorder="1" applyAlignment="1">
      <alignment horizontal="center" vertical="center" wrapText="1"/>
    </xf>
    <xf numFmtId="164" fontId="16" fillId="0" borderId="10" xfId="1" applyNumberFormat="1" applyFont="1" applyBorder="1" applyAlignment="1">
      <alignment horizontal="center" vertical="center" wrapText="1"/>
    </xf>
    <xf numFmtId="0" fontId="16" fillId="34" borderId="10" xfId="0" applyFont="1" applyFill="1" applyBorder="1" applyAlignment="1">
      <alignment horizontal="center" vertical="center" wrapText="1"/>
    </xf>
    <xf numFmtId="164" fontId="16" fillId="34" borderId="10" xfId="1" applyNumberFormat="1" applyFont="1" applyFill="1" applyBorder="1" applyAlignment="1">
      <alignment horizontal="center" vertical="center" wrapText="1"/>
    </xf>
    <xf numFmtId="164" fontId="16" fillId="35" borderId="10" xfId="1" applyNumberFormat="1" applyFont="1" applyFill="1" applyBorder="1" applyAlignment="1">
      <alignment horizontal="center" vertical="center" wrapText="1"/>
    </xf>
    <xf numFmtId="14" fontId="0" fillId="0" borderId="10" xfId="0" applyNumberFormat="1" applyBorder="1"/>
    <xf numFmtId="164" fontId="16" fillId="0" borderId="0" xfId="1" applyNumberFormat="1" applyFont="1"/>
    <xf numFmtId="164" fontId="0" fillId="0" borderId="0" xfId="0" applyNumberFormat="1"/>
    <xf numFmtId="0" fontId="0" fillId="0" borderId="0" xfId="0" applyAlignment="1">
      <alignment horizontal="left"/>
    </xf>
    <xf numFmtId="164" fontId="0" fillId="0" borderId="0" xfId="1" applyNumberFormat="1" applyFont="1"/>
    <xf numFmtId="0" fontId="0" fillId="0" borderId="0" xfId="0" applyAlignment="1">
      <alignment horizontal="center"/>
    </xf>
    <xf numFmtId="0" fontId="0" fillId="0" borderId="0" xfId="0" applyNumberFormat="1" applyAlignment="1">
      <alignment horizontal="center"/>
    </xf>
    <xf numFmtId="0" fontId="0" fillId="0" borderId="0" xfId="0" pivotButton="1" applyAlignment="1">
      <alignment horizontal="center"/>
    </xf>
    <xf numFmtId="164" fontId="0" fillId="0" borderId="0" xfId="0" applyNumberFormat="1" applyAlignment="1">
      <alignment horizontal="center"/>
    </xf>
    <xf numFmtId="167" fontId="20" fillId="0" borderId="0" xfId="43" applyNumberFormat="1" applyFont="1" applyAlignment="1">
      <alignment horizontal="right"/>
    </xf>
  </cellXfs>
  <cellStyles count="44">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Neutral" xfId="9" builtinId="28" customBuiltin="1"/>
    <cellStyle name="Normal" xfId="0" builtinId="0"/>
    <cellStyle name="Normal 2 2" xfId="43"/>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22">
    <dxf>
      <alignment horizontal="center" readingOrder="0"/>
    </dxf>
    <dxf>
      <alignment horizontal="center" readingOrder="0"/>
    </dxf>
    <dxf>
      <alignment horizontal="center" readingOrder="0"/>
    </dxf>
    <dxf>
      <alignment horizontal="center" readingOrder="0"/>
    </dxf>
    <dxf>
      <alignment horizontal="center" readingOrder="0"/>
    </dxf>
    <dxf>
      <alignment horizontal="center" readingOrder="0"/>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4" formatCode="_-* #,##0_-;\-* #,##0_-;_-* &quot;-&quot;??_-;_-@_-"/>
    </dxf>
    <dxf>
      <numFmt numFmtId="168" formatCode="_-* #,##0.0_-;\-* #,##0.0_-;_-* &quot;-&quot;??_-;_-@_-"/>
    </dxf>
    <dxf>
      <numFmt numFmtId="164" formatCode="_-* #,##0_-;\-* #,##0_-;_-* &quot;-&quot;??_-;_-@_-"/>
    </dxf>
    <dxf>
      <numFmt numFmtId="168" formatCode="_-* #,##0.0_-;\-* #,##0.0_-;_-* &quot;-&quot;??_-;_-@_-"/>
    </dxf>
    <dxf>
      <numFmt numFmtId="164" formatCode="_-* #,##0_-;\-* #,##0_-;_-* &quot;-&quot;??_-;_-@_-"/>
    </dxf>
    <dxf>
      <numFmt numFmtId="168" formatCode="_-* #,##0.0_-;\-* #,##0.0_-;_-* &quot;-&quot;??_-;_-@_-"/>
    </dxf>
    <dxf>
      <numFmt numFmtId="168"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504443"/>
          <a:ext cx="1878542" cy="347082"/>
        </a:xfrm>
        <a:prstGeom prst="rect">
          <a:avLst/>
        </a:prstGeom>
      </xdr:spPr>
    </xdr:pic>
    <xdr:clientData/>
  </xdr:oneCellAnchor>
  <xdr:twoCellAnchor editAs="oneCell">
    <xdr:from>
      <xdr:col>1</xdr:col>
      <xdr:colOff>84668</xdr:colOff>
      <xdr:row>1</xdr:row>
      <xdr:rowOff>201083</xdr:rowOff>
    </xdr:from>
    <xdr:to>
      <xdr:col>2</xdr:col>
      <xdr:colOff>1103934</xdr:colOff>
      <xdr:row>5</xdr:row>
      <xdr:rowOff>84667</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1343" y="277283"/>
          <a:ext cx="1781266" cy="6265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38.606297222221" createdVersion="5" refreshedVersion="5" minRefreshableVersion="3" recordCount="22">
  <cacheSource type="worksheet">
    <worksheetSource ref="A2:AW24" sheet="ESTADO DE CADA FACTURA"/>
  </cacheSource>
  <cacheFields count="49">
    <cacheField name="NIT IPS" numFmtId="0">
      <sharedItems containsSemiMixedTypes="0" containsString="0" containsNumber="1" containsInteger="1" minValue="891200528" maxValue="891200528"/>
    </cacheField>
    <cacheField name=" ENTIDAD" numFmtId="0">
      <sharedItems/>
    </cacheField>
    <cacheField name="Prefijo Factura" numFmtId="0">
      <sharedItems containsNonDate="0" containsString="0" containsBlank="1"/>
    </cacheField>
    <cacheField name="NUMERO FACTURA" numFmtId="0">
      <sharedItems containsSemiMixedTypes="0" containsString="0" containsNumber="1" containsInteger="1" minValue="1593279" maxValue="2689576"/>
    </cacheField>
    <cacheField name="FACTURA" numFmtId="0">
      <sharedItems/>
    </cacheField>
    <cacheField name="LLAVE" numFmtId="0">
      <sharedItems/>
    </cacheField>
    <cacheField name="PREFIJO SASS" numFmtId="0">
      <sharedItems containsNonDate="0" containsString="0" containsBlank="1"/>
    </cacheField>
    <cacheField name="NUMERO FACT SASSS" numFmtId="0">
      <sharedItems containsSemiMixedTypes="0" containsString="0" containsNumber="1" containsInteger="1" minValue="1593279" maxValue="2689576"/>
    </cacheField>
    <cacheField name="FECHA FACT IPS" numFmtId="14">
      <sharedItems containsSemiMixedTypes="0" containsNonDate="0" containsDate="1" containsString="0" minDate="2017-01-16T00:00:00" maxDate="2022-07-22T00:00:00"/>
    </cacheField>
    <cacheField name="VALOR FACT IPS" numFmtId="164">
      <sharedItems containsSemiMixedTypes="0" containsString="0" containsNumber="1" containsInteger="1" minValue="25098" maxValue="166168981"/>
    </cacheField>
    <cacheField name="SALDO FACT IPS" numFmtId="164">
      <sharedItems containsSemiMixedTypes="0" containsString="0" containsNumber="1" containsInteger="1" minValue="18300" maxValue="166168981"/>
    </cacheField>
    <cacheField name="OBSERVACION SASS" numFmtId="0">
      <sharedItems/>
    </cacheField>
    <cacheField name="ESTADO EPS 04 OCTUBRE" numFmtId="0">
      <sharedItems count="5">
        <s v="FACTURA PENDIENTE EN PROGRAMACION DE PAGO"/>
        <s v="FACTURA CANCELADA"/>
        <s v="FACTURA ACEPTADA POR IPS"/>
        <s v="FACTURA DEVUELTA"/>
        <s v="FACTURA EN PROCESO INTERNO"/>
      </sharedItems>
    </cacheField>
    <cacheField name="FUERA DE CIERRE" numFmtId="0">
      <sharedItems containsBlank="1"/>
    </cacheField>
    <cacheField name="ESTADO VAGLO" numFmtId="0">
      <sharedItems containsBlank="1"/>
    </cacheField>
    <cacheField name="VALOR VAGLO" numFmtId="164">
      <sharedItems containsSemiMixedTypes="0" containsString="0" containsNumber="1" containsInteger="1" minValue="0" maxValue="166168981"/>
    </cacheField>
    <cacheField name="DETALLE VAGLO" numFmtId="0">
      <sharedItems containsBlank="1" longText="1"/>
    </cacheField>
    <cacheField name="P. ABIERTAS IMPORTE" numFmtId="0">
      <sharedItems containsString="0" containsBlank="1" containsNumber="1" containsInteger="1" minValue="1041400" maxValue="1041400"/>
    </cacheField>
    <cacheField name="P. ABIERTAS DOC" numFmtId="0">
      <sharedItems containsString="0" containsBlank="1" containsNumber="1" containsInteger="1" minValue="1909635908" maxValue="1909635908"/>
    </cacheField>
    <cacheField name="FACTURACIÓN COVID-19" numFmtId="0">
      <sharedItems containsNonDate="0" containsString="0" containsBlank="1"/>
    </cacheField>
    <cacheField name="VALIDACIÓN COVID-19" numFmtId="0">
      <sharedItems containsNonDate="0" containsString="0" containsBlank="1"/>
    </cacheField>
    <cacheField name="INTERFAZ" numFmtId="0">
      <sharedItems containsNonDate="0" containsString="0" containsBlank="1"/>
    </cacheField>
    <cacheField name="VALIDACION ALFA FACT" numFmtId="0">
      <sharedItems/>
    </cacheField>
    <cacheField name="VALOR RADICADO FACT" numFmtId="164">
      <sharedItems containsSemiMixedTypes="0" containsString="0" containsNumber="1" containsInteger="1" minValue="25098" maxValue="166168981"/>
    </cacheField>
    <cacheField name="VALOR NOTA CREDITO" numFmtId="164">
      <sharedItems containsSemiMixedTypes="0" containsString="0" containsNumber="1" containsInteger="1" minValue="0" maxValue="0"/>
    </cacheField>
    <cacheField name="VALOR NOTA DEBITO" numFmtId="164">
      <sharedItems containsSemiMixedTypes="0" containsString="0" containsNumber="1" containsInteger="1" minValue="0" maxValue="0"/>
    </cacheField>
    <cacheField name="VALOR DESCCOMERCIAL" numFmtId="164">
      <sharedItems containsSemiMixedTypes="0" containsString="0" containsNumber="1" containsInteger="1" minValue="0" maxValue="0"/>
    </cacheField>
    <cacheField name="VALOR CRUZADO SASS" numFmtId="164">
      <sharedItems containsSemiMixedTypes="0" containsString="0" containsNumber="1" containsInteger="1" minValue="0" maxValue="25708152"/>
    </cacheField>
    <cacheField name="VALOR GLOSA ACEPTDA" numFmtId="164">
      <sharedItems containsSemiMixedTypes="0" containsString="0" containsNumber="1" containsInteger="1" minValue="0" maxValue="1947700"/>
    </cacheField>
    <cacheField name="OBSERVACION GLOSA ACEPTADA" numFmtId="0">
      <sharedItems containsBlank="1"/>
    </cacheField>
    <cacheField name="VALOR GLOSA DEVUELTA" numFmtId="164">
      <sharedItems containsSemiMixedTypes="0" containsString="0" containsNumber="1" containsInteger="1" minValue="0" maxValue="166168981"/>
    </cacheField>
    <cacheField name="OBSERVACION GLOSA DEVUELTA" numFmtId="0">
      <sharedItems containsBlank="1" longText="1"/>
    </cacheField>
    <cacheField name="SALDO SASS" numFmtId="164">
      <sharedItems containsSemiMixedTypes="0" containsString="0" containsNumber="1" containsInteger="1" minValue="0" maxValue="166168981"/>
    </cacheField>
    <cacheField name="VALOR CANCELADO SAP" numFmtId="164">
      <sharedItems containsSemiMixedTypes="0" containsString="0" containsNumber="1" containsInteger="1" minValue="0" maxValue="16356561"/>
    </cacheField>
    <cacheField name="RETENCION" numFmtId="164">
      <sharedItems containsString="0" containsBlank="1" containsNumber="1" containsInteger="1" minValue="0" maxValue="0"/>
    </cacheField>
    <cacheField name="DOC COMPENSACION SAP" numFmtId="0">
      <sharedItems containsString="0" containsBlank="1" containsNumber="1" containsInteger="1" minValue="2201215371" maxValue="4800053013"/>
    </cacheField>
    <cacheField name="FECHA COMPENSACION SAP" numFmtId="0">
      <sharedItems containsBlank="1"/>
    </cacheField>
    <cacheField name="VALOR TRANFERENCIA" numFmtId="164">
      <sharedItems containsSemiMixedTypes="0" containsString="0" containsNumber="1" containsInteger="1" minValue="0" maxValue="0"/>
    </cacheField>
    <cacheField name="FECHA RAD IPS" numFmtId="14">
      <sharedItems containsSemiMixedTypes="0" containsNonDate="0" containsDate="1" containsString="0" minDate="2017-05-12T00:00:00" maxDate="2022-08-11T00:00:00"/>
    </cacheField>
    <cacheField name="FECHA RAD INICIAL SASS" numFmtId="0">
      <sharedItems containsNonDate="0" containsString="0" containsBlank="1"/>
    </cacheField>
    <cacheField name="ULTIMO ESTADO FACT" numFmtId="0">
      <sharedItems containsSemiMixedTypes="0" containsString="0" containsNumber="1" containsInteger="1" minValue="1"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3"/>
    </cacheField>
    <cacheField name="F PROBABLE PAGO SASS" numFmtId="0">
      <sharedItems containsSemiMixedTypes="0" containsString="0" containsNumber="1" containsInteger="1" minValue="20180530" maxValue="21001231"/>
    </cacheField>
    <cacheField name="F RAD SASS" numFmtId="0">
      <sharedItems containsSemiMixedTypes="0" containsString="0" containsNumber="1" containsInteger="1" minValue="20180521" maxValue="20220926"/>
    </cacheField>
    <cacheField name="VALOR REPORTADO CRICULAR 030" numFmtId="164">
      <sharedItems containsSemiMixedTypes="0" containsString="0" containsNumber="1" containsInteger="1" minValue="25098" maxValue="166168981"/>
    </cacheField>
    <cacheField name="VALOR GLOSA ACEPTADA REPORTADO CIRCULAR 030" numFmtId="164">
      <sharedItems containsSemiMixedTypes="0" containsString="0" containsNumber="1" containsInteger="1" minValue="0" maxValue="194770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
  <r>
    <n v="891200528"/>
    <s v="HOSP DEPTAL DE NARIÑO PASTO"/>
    <m/>
    <n v="2661739"/>
    <s v="_2661739"/>
    <s v="891200528_2661739"/>
    <m/>
    <n v="2661739"/>
    <d v="2022-05-05T00:00:00"/>
    <n v="25708152"/>
    <n v="25708152"/>
    <s v="B)Factura sin saldo ERP"/>
    <x v="0"/>
    <m/>
    <m/>
    <n v="0"/>
    <m/>
    <m/>
    <m/>
    <m/>
    <m/>
    <m/>
    <s v="OK"/>
    <n v="25708152"/>
    <n v="0"/>
    <n v="0"/>
    <n v="0"/>
    <n v="25708152"/>
    <n v="0"/>
    <m/>
    <n v="0"/>
    <m/>
    <n v="0"/>
    <n v="0"/>
    <n v="0"/>
    <m/>
    <m/>
    <n v="0"/>
    <d v="2022-07-06T00:00:00"/>
    <m/>
    <n v="2"/>
    <m/>
    <m/>
    <n v="2"/>
    <n v="20220830"/>
    <n v="20220808"/>
    <n v="25708152"/>
    <n v="0"/>
    <m/>
  </r>
  <r>
    <n v="891200528"/>
    <s v="HOSP DEPTAL DE NARIÑO PASTO"/>
    <m/>
    <n v="2670607"/>
    <s v="_2670607"/>
    <s v="891200528_2670607"/>
    <m/>
    <n v="2670607"/>
    <d v="2022-05-28T00:00:00"/>
    <n v="206031"/>
    <n v="206031"/>
    <s v="B)Factura sin saldo ERP"/>
    <x v="0"/>
    <m/>
    <m/>
    <n v="0"/>
    <m/>
    <m/>
    <m/>
    <m/>
    <m/>
    <m/>
    <s v="OK"/>
    <n v="206031"/>
    <n v="0"/>
    <n v="0"/>
    <n v="0"/>
    <n v="206031"/>
    <n v="0"/>
    <m/>
    <n v="0"/>
    <m/>
    <n v="0"/>
    <n v="0"/>
    <n v="0"/>
    <m/>
    <m/>
    <n v="0"/>
    <d v="2022-08-10T00:00:00"/>
    <m/>
    <n v="2"/>
    <m/>
    <m/>
    <n v="1"/>
    <n v="20220830"/>
    <n v="20220818"/>
    <n v="206031"/>
    <n v="0"/>
    <m/>
  </r>
  <r>
    <n v="891200528"/>
    <s v="HOSP DEPTAL DE NARIÑO PASTO"/>
    <m/>
    <n v="2689576"/>
    <s v="_2689576"/>
    <s v="891200528_2689576"/>
    <m/>
    <n v="2689576"/>
    <d v="2022-07-21T00:00:00"/>
    <n v="4912523"/>
    <n v="4912523"/>
    <s v="B)Factura sin saldo ERP"/>
    <x v="0"/>
    <m/>
    <m/>
    <n v="0"/>
    <m/>
    <m/>
    <m/>
    <m/>
    <m/>
    <m/>
    <s v="OK"/>
    <n v="4912523"/>
    <n v="0"/>
    <n v="0"/>
    <n v="0"/>
    <n v="4912523"/>
    <n v="0"/>
    <m/>
    <n v="0"/>
    <m/>
    <n v="0"/>
    <n v="0"/>
    <n v="0"/>
    <m/>
    <m/>
    <n v="0"/>
    <d v="2022-08-10T00:00:00"/>
    <m/>
    <n v="2"/>
    <m/>
    <m/>
    <n v="1"/>
    <n v="20220830"/>
    <n v="20220818"/>
    <n v="4912523"/>
    <n v="0"/>
    <m/>
  </r>
  <r>
    <n v="891200528"/>
    <s v="HOSP DEPTAL DE NARIÑO PASTO"/>
    <m/>
    <n v="2625146"/>
    <s v="_2625146"/>
    <s v="891200528_2625146"/>
    <m/>
    <n v="2625146"/>
    <d v="2022-01-12T00:00:00"/>
    <n v="1480243"/>
    <n v="1480243"/>
    <s v="B)Factura sin saldo ERP"/>
    <x v="0"/>
    <m/>
    <m/>
    <n v="0"/>
    <m/>
    <m/>
    <m/>
    <m/>
    <m/>
    <m/>
    <s v="OK"/>
    <n v="1480243"/>
    <n v="0"/>
    <n v="0"/>
    <n v="0"/>
    <n v="1480243"/>
    <n v="0"/>
    <m/>
    <n v="0"/>
    <m/>
    <n v="0"/>
    <n v="0"/>
    <n v="0"/>
    <m/>
    <m/>
    <n v="0"/>
    <d v="2022-01-18T00:00:00"/>
    <m/>
    <n v="2"/>
    <m/>
    <m/>
    <n v="1"/>
    <n v="20220930"/>
    <n v="20220901"/>
    <n v="1480243"/>
    <n v="0"/>
    <m/>
  </r>
  <r>
    <n v="891200528"/>
    <s v="HOSP DEPTAL DE NARIÑO PASTO"/>
    <m/>
    <n v="2629028"/>
    <s v="_2629028"/>
    <s v="891200528_2629028"/>
    <m/>
    <n v="2629028"/>
    <d v="2022-01-25T00:00:00"/>
    <n v="129269"/>
    <n v="129269"/>
    <s v="B)Factura sin saldo ERP"/>
    <x v="1"/>
    <m/>
    <m/>
    <n v="0"/>
    <m/>
    <m/>
    <m/>
    <m/>
    <m/>
    <m/>
    <s v="OK"/>
    <n v="129269"/>
    <n v="0"/>
    <n v="0"/>
    <n v="0"/>
    <n v="129269"/>
    <n v="0"/>
    <m/>
    <n v="0"/>
    <m/>
    <n v="0"/>
    <n v="129269"/>
    <n v="0"/>
    <n v="2201302149"/>
    <s v="28.09.2022"/>
    <n v="0"/>
    <d v="2022-03-31T00:00:00"/>
    <m/>
    <n v="2"/>
    <m/>
    <m/>
    <n v="1"/>
    <n v="20220930"/>
    <n v="20220901"/>
    <n v="129269"/>
    <n v="0"/>
    <m/>
  </r>
  <r>
    <n v="891200528"/>
    <s v="HOSP DEPTAL DE NARIÑO PASTO"/>
    <m/>
    <n v="2001149"/>
    <s v="_2001149"/>
    <s v="891200528_2001149"/>
    <m/>
    <n v="2001149"/>
    <d v="2020-06-25T00:00:00"/>
    <n v="127800"/>
    <n v="127800"/>
    <s v="B)Factura sin saldo ERP"/>
    <x v="0"/>
    <m/>
    <m/>
    <n v="0"/>
    <m/>
    <m/>
    <m/>
    <m/>
    <m/>
    <m/>
    <s v="OK"/>
    <n v="127800"/>
    <n v="0"/>
    <n v="0"/>
    <n v="0"/>
    <n v="127800"/>
    <n v="0"/>
    <m/>
    <n v="0"/>
    <m/>
    <n v="0"/>
    <n v="0"/>
    <n v="0"/>
    <m/>
    <m/>
    <n v="0"/>
    <d v="2020-07-13T00:00:00"/>
    <m/>
    <n v="2"/>
    <m/>
    <m/>
    <n v="1"/>
    <n v="20220930"/>
    <n v="20220921"/>
    <n v="127800"/>
    <n v="0"/>
    <m/>
  </r>
  <r>
    <n v="891200528"/>
    <s v="HOSP DEPTAL DE NARIÑO PASTO"/>
    <m/>
    <n v="1971932"/>
    <s v="_1971932"/>
    <s v="891200528_1971932"/>
    <m/>
    <n v="1971932"/>
    <d v="2020-04-02T00:00:00"/>
    <n v="881600"/>
    <n v="881600"/>
    <s v="B)Factura sin saldo ERP"/>
    <x v="0"/>
    <m/>
    <m/>
    <n v="0"/>
    <m/>
    <m/>
    <m/>
    <m/>
    <m/>
    <m/>
    <s v="OK"/>
    <n v="881600"/>
    <n v="0"/>
    <n v="0"/>
    <n v="0"/>
    <n v="881600"/>
    <n v="0"/>
    <m/>
    <n v="0"/>
    <m/>
    <n v="0"/>
    <n v="0"/>
    <n v="0"/>
    <m/>
    <m/>
    <n v="0"/>
    <d v="2020-07-13T00:00:00"/>
    <m/>
    <n v="2"/>
    <m/>
    <m/>
    <n v="1"/>
    <n v="20220930"/>
    <n v="20220921"/>
    <n v="881600"/>
    <n v="0"/>
    <m/>
  </r>
  <r>
    <n v="891200528"/>
    <s v="HOSP DEPTAL DE NARIÑO PASTO"/>
    <m/>
    <n v="1980376"/>
    <s v="_1980376"/>
    <s v="891200528_1980376"/>
    <m/>
    <n v="1980376"/>
    <d v="2020-06-07T00:00:00"/>
    <n v="2333680"/>
    <n v="2333680"/>
    <s v="B)Factura sin saldo ERP"/>
    <x v="0"/>
    <m/>
    <m/>
    <n v="0"/>
    <m/>
    <m/>
    <m/>
    <m/>
    <m/>
    <m/>
    <s v="OK"/>
    <n v="2333680"/>
    <n v="0"/>
    <n v="0"/>
    <n v="0"/>
    <n v="2333680"/>
    <n v="0"/>
    <m/>
    <n v="0"/>
    <m/>
    <n v="0"/>
    <n v="0"/>
    <n v="0"/>
    <m/>
    <m/>
    <n v="0"/>
    <d v="2020-07-13T00:00:00"/>
    <m/>
    <n v="2"/>
    <m/>
    <m/>
    <n v="1"/>
    <n v="20220930"/>
    <n v="20220921"/>
    <n v="2333680"/>
    <n v="0"/>
    <m/>
  </r>
  <r>
    <n v="891200528"/>
    <s v="HOSP DEPTAL DE NARIÑO PASTO"/>
    <m/>
    <n v="2553987"/>
    <s v="_2553987"/>
    <s v="891200528_2553987"/>
    <m/>
    <n v="2553987"/>
    <d v="2021-05-05T00:00:00"/>
    <n v="8605914"/>
    <n v="346100"/>
    <s v="B)Factura sin saldo ERP/conciliar diferencia glosa aceptada"/>
    <x v="0"/>
    <m/>
    <m/>
    <n v="0"/>
    <m/>
    <m/>
    <m/>
    <m/>
    <m/>
    <m/>
    <s v="OK"/>
    <n v="8605914"/>
    <n v="0"/>
    <n v="0"/>
    <n v="0"/>
    <n v="8390214"/>
    <n v="215700"/>
    <s v="IPS ACEPTA $ 215.700 SEGUN ACTA DE CONCILIACION REALIZAD EL14 JULIO 2022 POR LA DRA. MAIBER ACEVEDO-ELIZABETH FERNANDEZ Y HELDER RODRIGUEZ.ELIZABETH FERNANDEZ"/>
    <n v="0"/>
    <m/>
    <n v="0"/>
    <n v="8044114"/>
    <n v="0"/>
    <n v="4800053013"/>
    <s v="16.02.2022"/>
    <n v="0"/>
    <d v="2021-10-18T00:00:00"/>
    <m/>
    <n v="2"/>
    <m/>
    <m/>
    <n v="2"/>
    <n v="20220823"/>
    <n v="20220808"/>
    <n v="8605914"/>
    <n v="215700"/>
    <m/>
  </r>
  <r>
    <n v="891200528"/>
    <s v="HOSP DEPTAL DE NARIÑO PASTO"/>
    <m/>
    <n v="1593279"/>
    <s v="_1593279"/>
    <s v="891200528_1593279"/>
    <m/>
    <n v="1593279"/>
    <d v="2017-01-16T00:00:00"/>
    <n v="589600"/>
    <n v="589600"/>
    <s v="B)Factura sin saldo ERP/conciliar diferencia glosa aceptada"/>
    <x v="2"/>
    <m/>
    <m/>
    <n v="0"/>
    <m/>
    <m/>
    <m/>
    <m/>
    <m/>
    <m/>
    <s v="OK"/>
    <n v="589600"/>
    <n v="0"/>
    <n v="0"/>
    <n v="0"/>
    <n v="0"/>
    <n v="589600"/>
    <m/>
    <n v="0"/>
    <m/>
    <n v="0"/>
    <n v="0"/>
    <n v="0"/>
    <m/>
    <m/>
    <n v="0"/>
    <d v="2017-05-12T00:00:00"/>
    <m/>
    <n v="2"/>
    <m/>
    <m/>
    <n v="2"/>
    <n v="20180530"/>
    <n v="20180521"/>
    <n v="589600"/>
    <n v="589600"/>
    <m/>
  </r>
  <r>
    <n v="891200528"/>
    <s v="HOSP DEPTAL DE NARIÑO PASTO"/>
    <m/>
    <n v="1830611"/>
    <s v="_1830611"/>
    <s v="891200528_1830611"/>
    <m/>
    <n v="1830611"/>
    <d v="2019-02-04T00:00:00"/>
    <n v="6037917"/>
    <n v="5819417"/>
    <s v="B)Factura sin saldo ERP/conciliar diferencia glosa aceptada"/>
    <x v="0"/>
    <m/>
    <m/>
    <n v="0"/>
    <m/>
    <m/>
    <m/>
    <m/>
    <m/>
    <m/>
    <s v="OK"/>
    <n v="6037917"/>
    <n v="0"/>
    <n v="0"/>
    <n v="0"/>
    <n v="5819417"/>
    <n v="218500"/>
    <s v="IPS ACEPTA $ 218.500, SEGUN ACTA DE CONCILIACION REALIZADA14-07-2022, POR ELIZABETH FERNANDEZ-MAIBER ACEVEDO YHELDER ARMERO.ELIZABETH FERNANDEZ"/>
    <n v="0"/>
    <m/>
    <n v="0"/>
    <n v="0"/>
    <n v="0"/>
    <m/>
    <m/>
    <n v="0"/>
    <d v="2019-02-18T00:00:00"/>
    <m/>
    <n v="2"/>
    <m/>
    <m/>
    <n v="3"/>
    <n v="20220830"/>
    <n v="20220808"/>
    <n v="6037917"/>
    <n v="218500"/>
    <m/>
  </r>
  <r>
    <n v="891200528"/>
    <s v="HOSP DEPTAL DE NARIÑO PASTO"/>
    <m/>
    <n v="2568237"/>
    <s v="_2568237"/>
    <s v="891200528_2568237"/>
    <m/>
    <n v="2568237"/>
    <d v="2021-07-03T00:00:00"/>
    <n v="9765270"/>
    <n v="623900"/>
    <s v="B)Factura sin saldo ERP/conciliar diferencia glosa aceptada"/>
    <x v="0"/>
    <m/>
    <m/>
    <n v="0"/>
    <m/>
    <m/>
    <m/>
    <m/>
    <m/>
    <m/>
    <s v="OK"/>
    <n v="9765270"/>
    <n v="0"/>
    <n v="0"/>
    <n v="0"/>
    <n v="9213170"/>
    <n v="552100"/>
    <s v="IPS ACEPTA $ 552.100, SEGUN ACTA DE CONCILIACION REALIZADA EL 14 JULIO 2022, POR LA DRA MAIBER ACEVEDO-ELIZABETH FERNANDEZ Y DR.HELDER RODRIGUEZ.ELIZABETH FERNANDEZ"/>
    <n v="0"/>
    <m/>
    <n v="0"/>
    <n v="8589270"/>
    <n v="0"/>
    <n v="4800053013"/>
    <s v="16.02.2022"/>
    <n v="0"/>
    <d v="2021-10-18T00:00:00"/>
    <m/>
    <n v="2"/>
    <m/>
    <m/>
    <n v="2"/>
    <n v="20220823"/>
    <n v="20220808"/>
    <n v="9765270"/>
    <n v="552100"/>
    <m/>
  </r>
  <r>
    <n v="891200528"/>
    <s v="HOSP DEPTAL DE NARIÑO PASTO"/>
    <m/>
    <n v="2612283"/>
    <s v="_2612283"/>
    <s v="891200528_2612283"/>
    <m/>
    <n v="2612283"/>
    <d v="2021-11-29T00:00:00"/>
    <n v="19606361"/>
    <n v="1041400"/>
    <s v="B)Factura sin saldo ERP/conciliar diferencia glosa aceptada"/>
    <x v="0"/>
    <m/>
    <m/>
    <n v="0"/>
    <m/>
    <n v="1041400"/>
    <n v="1909635908"/>
    <m/>
    <m/>
    <m/>
    <s v="OK"/>
    <n v="19345661"/>
    <n v="0"/>
    <n v="0"/>
    <n v="0"/>
    <n v="17397961"/>
    <n v="1947700"/>
    <s v="IPS ACEPTA $ 1.947.700, SEGUN ACTA DE CONCILIACION REALIZADAEL 26 ENERO DEL 2022 POR MAIBER ACEVEDO Y HELDER RODRIGUEZ.ELIZABETH FERNANDEZ"/>
    <n v="0"/>
    <m/>
    <n v="0"/>
    <n v="16356561"/>
    <n v="0"/>
    <n v="2201242750"/>
    <s v="31.05.2022"/>
    <n v="0"/>
    <d v="2021-12-15T00:00:00"/>
    <m/>
    <n v="2"/>
    <m/>
    <m/>
    <n v="2"/>
    <n v="20220730"/>
    <n v="20220729"/>
    <n v="19345661"/>
    <n v="1947700"/>
    <m/>
  </r>
  <r>
    <n v="891200528"/>
    <s v="HOSP DEPTAL DE NARIÑO PASTO"/>
    <m/>
    <n v="2623373"/>
    <s v="_2623373"/>
    <s v="891200528_2623373"/>
    <m/>
    <n v="2623373"/>
    <d v="2022-01-03T00:00:00"/>
    <n v="890663"/>
    <n v="788263"/>
    <s v="B)Factura sin saldo ERP/conciliar diferencia valor de factura"/>
    <x v="0"/>
    <m/>
    <m/>
    <n v="0"/>
    <m/>
    <m/>
    <m/>
    <m/>
    <m/>
    <m/>
    <s v="OK"/>
    <n v="788263"/>
    <n v="0"/>
    <n v="0"/>
    <n v="0"/>
    <n v="788263"/>
    <n v="0"/>
    <m/>
    <n v="0"/>
    <m/>
    <n v="0"/>
    <n v="0"/>
    <n v="0"/>
    <m/>
    <m/>
    <n v="0"/>
    <d v="2022-01-18T00:00:00"/>
    <m/>
    <n v="2"/>
    <m/>
    <m/>
    <n v="1"/>
    <n v="20220930"/>
    <n v="20220901"/>
    <n v="788263"/>
    <n v="0"/>
    <m/>
  </r>
  <r>
    <n v="891200528"/>
    <s v="HOSP DEPTAL DE NARIÑO PASTO"/>
    <m/>
    <n v="2654746"/>
    <s v="_2654746"/>
    <s v="891200528_2654746"/>
    <m/>
    <n v="2654746"/>
    <d v="2022-04-12T00:00:00"/>
    <n v="2207465"/>
    <n v="1699765"/>
    <s v="B)Factura sin saldo ERP/conciliar diferencia valor de factura"/>
    <x v="0"/>
    <m/>
    <m/>
    <n v="0"/>
    <m/>
    <m/>
    <m/>
    <m/>
    <m/>
    <m/>
    <s v="OK"/>
    <n v="1699765"/>
    <n v="0"/>
    <n v="0"/>
    <n v="0"/>
    <n v="1699765"/>
    <n v="0"/>
    <m/>
    <n v="0"/>
    <m/>
    <n v="0"/>
    <n v="0"/>
    <n v="0"/>
    <m/>
    <m/>
    <n v="0"/>
    <d v="2022-08-10T00:00:00"/>
    <m/>
    <n v="2"/>
    <m/>
    <m/>
    <n v="1"/>
    <n v="20220830"/>
    <n v="20220818"/>
    <n v="1699765"/>
    <n v="0"/>
    <m/>
  </r>
  <r>
    <n v="891200528"/>
    <s v="HOSP DEPTAL DE NARIÑO PASTO"/>
    <m/>
    <n v="2561213"/>
    <s v="_2561213"/>
    <s v="891200528_2561213"/>
    <m/>
    <n v="2561213"/>
    <d v="2021-06-04T00:00:00"/>
    <n v="338942"/>
    <n v="18300"/>
    <s v="B)Factura sin saldo ERP/conciliar diferencia valor de factura"/>
    <x v="1"/>
    <m/>
    <m/>
    <n v="0"/>
    <m/>
    <m/>
    <m/>
    <m/>
    <m/>
    <m/>
    <s v="OK"/>
    <n v="320642"/>
    <n v="0"/>
    <n v="0"/>
    <n v="0"/>
    <n v="320642"/>
    <n v="0"/>
    <m/>
    <n v="0"/>
    <m/>
    <n v="0"/>
    <n v="320642"/>
    <m/>
    <n v="2201215371"/>
    <s v="26.04.2022"/>
    <n v="0"/>
    <d v="2021-10-18T00:00:00"/>
    <m/>
    <n v="2"/>
    <m/>
    <m/>
    <n v="1"/>
    <n v="20211030"/>
    <n v="20211021"/>
    <n v="320642"/>
    <n v="0"/>
    <m/>
  </r>
  <r>
    <n v="891200528"/>
    <s v="HOSP DEPTAL DE NARIÑO PASTO"/>
    <m/>
    <n v="2582931"/>
    <s v="_2582931"/>
    <s v="891200528_2582931"/>
    <m/>
    <n v="2582931"/>
    <d v="2021-08-30T00:00:00"/>
    <n v="829349"/>
    <n v="124000"/>
    <s v="B)Factura sin saldo ERP/conciliar diferencia valor de factura"/>
    <x v="1"/>
    <m/>
    <m/>
    <n v="0"/>
    <m/>
    <m/>
    <m/>
    <m/>
    <m/>
    <m/>
    <s v="OK"/>
    <n v="705349"/>
    <n v="0"/>
    <n v="0"/>
    <n v="0"/>
    <n v="705349"/>
    <n v="0"/>
    <m/>
    <n v="0"/>
    <m/>
    <n v="0"/>
    <n v="705349"/>
    <n v="0"/>
    <n v="2201215371"/>
    <s v="26.04.2022"/>
    <n v="0"/>
    <d v="2021-10-15T00:00:00"/>
    <m/>
    <n v="2"/>
    <m/>
    <m/>
    <n v="1"/>
    <n v="20211030"/>
    <n v="20211021"/>
    <n v="705349"/>
    <n v="0"/>
    <m/>
  </r>
  <r>
    <n v="891200528"/>
    <s v="HOSP DEPTAL DE NARIÑO PASTO"/>
    <m/>
    <n v="2630312"/>
    <s v="_2630312"/>
    <s v="891200528_2630312"/>
    <m/>
    <n v="2630312"/>
    <d v="2022-01-27T00:00:00"/>
    <n v="3371335"/>
    <n v="3098435"/>
    <s v="C)Glosas total pendiente por respuesta de IPS"/>
    <x v="3"/>
    <m/>
    <s v="DEVOLUCION"/>
    <n v="3098435"/>
    <s v="AUT SE DEVUELVE FACTURA LA AUTORIZACION QUE ENVIAN 220248516127638  DEBEN DE REVISAR CON EL AREA ENCARGADA DE A         LA CAP DE AUTORIZACIONES NO PERMITE DAR TRAMITE DE PAGO PORQ E NO LE GENERARON CODIGO PARA ESA AUT. Y ESTA SIN NOMBRE A DE PRESTADOR AL CUAL LA AUTORIZAN. DAR RESPUETA A ESTA DEVOL UCION CUANDO GESTIONEN CON EL AREA ENCARGADA QUE AREGLEN SEESCALO CASO A AUT SIN RESPUESTA SE PROCEDE A DEVOLVER.MILENA                                                                                                                                                                                                                                                                                                            "/>
    <m/>
    <m/>
    <m/>
    <m/>
    <m/>
    <s v="OK"/>
    <n v="3098435"/>
    <n v="0"/>
    <n v="0"/>
    <n v="0"/>
    <n v="0"/>
    <n v="0"/>
    <m/>
    <n v="3098435"/>
    <s v="AUT SE DEVUELVE FACTURA LA AUTORIZACION QUE ENVIAN220248516127638  DEBEN DE REVISAR CON EL AREA ENCARGADA DE ALA CAP DE AUTORIZACIONES NO PERMITE DAR TRAMITE DE PAGO PORQE NO LE GENERARON CODIGO PARA ESA AUT. Y ESTA SIN NOMBRE ADE PRESTADOR AL CUAL LA AUTORIZAN. DAR RESPUETA A ESTA DEVOLUCION CUANDO GESTIONEN CON EL AREA ENCARGADA QUE AREGLEN SEESCALO CASO A AUT SIN RESPUESTA SE PROCEDE A DEVOLVER.MILENA"/>
    <n v="3098435"/>
    <n v="0"/>
    <n v="0"/>
    <m/>
    <m/>
    <n v="0"/>
    <d v="2022-03-31T00:00:00"/>
    <m/>
    <n v="9"/>
    <m/>
    <s v="SI"/>
    <n v="1"/>
    <n v="21001231"/>
    <n v="20220901"/>
    <n v="3098435"/>
    <n v="0"/>
    <m/>
  </r>
  <r>
    <n v="891200528"/>
    <s v="HOSP DEPTAL DE NARIÑO PASTO"/>
    <m/>
    <n v="2633672"/>
    <s v="_2633672"/>
    <s v="891200528_2633672"/>
    <m/>
    <n v="2633672"/>
    <d v="2022-02-07T00:00:00"/>
    <n v="8090538"/>
    <n v="8090538"/>
    <s v="C)Glosas total pendiente por respuesta de IPS"/>
    <x v="3"/>
    <m/>
    <s v="DEVOLUCION"/>
    <n v="8090538"/>
    <s v="AUT SE DEVUELV EFACTURA SOLO HAY AUTORIZACIN DE URGENCIAS 220298516286049 GESTIONAR CON ELA AREA ENCARGADA DE AUTORIZA  CIONES. NO OBJ MED. MILENA                                                                                                                                                                                                                                                                                                                                                                                                                                                                                                                                                                                              "/>
    <m/>
    <m/>
    <m/>
    <m/>
    <m/>
    <s v="OK"/>
    <n v="8090538"/>
    <n v="0"/>
    <n v="0"/>
    <n v="0"/>
    <n v="0"/>
    <n v="0"/>
    <m/>
    <n v="8090538"/>
    <s v="AUT SE DEVUELV EFACTURA SOLO HAY AUTORIZACIN DE URGENCIAS220298516286049 GESTIONAR CON ELA AREA ENCARGADA DE AUTORIZACIONES. NO OBJ MED. MILENA"/>
    <n v="8090538"/>
    <n v="0"/>
    <n v="0"/>
    <m/>
    <m/>
    <n v="0"/>
    <d v="2022-08-10T00:00:00"/>
    <m/>
    <n v="9"/>
    <m/>
    <s v="SI"/>
    <n v="1"/>
    <n v="21001231"/>
    <n v="20220818"/>
    <n v="8090538"/>
    <n v="0"/>
    <m/>
  </r>
  <r>
    <n v="891200528"/>
    <s v="HOSP DEPTAL DE NARIÑO PASTO"/>
    <m/>
    <n v="2661738"/>
    <s v="_2661738"/>
    <s v="891200528_2661738"/>
    <m/>
    <n v="2661738"/>
    <d v="2022-05-05T00:00:00"/>
    <n v="166168981"/>
    <n v="166168981"/>
    <s v="C)Glosas total pendiente por respuesta de IPS"/>
    <x v="3"/>
    <m/>
    <s v="DEVOLUCION"/>
    <n v="166168981"/>
    <s v="AUT SE DEVUELVE FACTURA NO HAY AUTORIZACION PARA SERVICIO FA CTURADO SOLO HAY DE URGNEICAS GESTIONAR CON EL AREA ENCARGAA DE AUTORIZACIONES.OBJECION MEDICA DRA MAIBER ACEVEDO  $ 3.942.670 PTCIA MEDICA. 608 Paraclínicos no interpretadfo     n la HC: Directo- ProBNP.  $ 165.300 Procedimientos quirúrgi gicos no soportados: Eventrorrafia facturan 2 no soportadas Drenaje de colección pared abdominal.  $ 3.739.500 FACTURACION. 106 Cánula nasal facturan 6. Se acepta 1 por es        estancia.   $ 37.870  MILENA                                                                                                                                                                                                                    "/>
    <m/>
    <m/>
    <m/>
    <m/>
    <m/>
    <s v="OK"/>
    <n v="166168981"/>
    <n v="0"/>
    <n v="0"/>
    <n v="0"/>
    <n v="0"/>
    <n v="0"/>
    <m/>
    <n v="166168981"/>
    <s v="AUT SE DEVUELVE FACTURA NO HAY AUTORIZACION PARA SERVICIO FACTURADO SOLO HAY DE URGNEICAS GESTIONAR CON EL AREA ENCARGADA DE AUTORIZACIONES.OBJECION MEDICA DRA MAIBER ACEVEDO $ 3.942.670 PTCIA MEDICA. 608 Paraclínicos no interpretadfon la HC: Directo- ProBNP.  $ 165.300 Procedimientos quirúrgigicos no soportados: Eventrorrafia facturan 2 no soportadas- Drenaje de colección pared abdominal.  $ 3.739.500FACTURACION. 106 Cánula nasal facturan 6. Se acepta 1 por esestancia.   $ 37.870  MILENA"/>
    <n v="166168981"/>
    <n v="0"/>
    <n v="0"/>
    <m/>
    <m/>
    <n v="0"/>
    <d v="2022-08-10T00:00:00"/>
    <m/>
    <n v="9"/>
    <m/>
    <s v="SI"/>
    <n v="1"/>
    <n v="21001231"/>
    <n v="20220818"/>
    <n v="166168981"/>
    <n v="0"/>
    <m/>
  </r>
  <r>
    <n v="891200528"/>
    <s v="HOSP DEPTAL DE NARIÑO PASTO"/>
    <m/>
    <n v="2645910"/>
    <s v="_2645910"/>
    <s v="891200528_2645910"/>
    <m/>
    <n v="2645910"/>
    <d v="2022-03-15T00:00:00"/>
    <n v="5422222"/>
    <n v="5422222"/>
    <s v="F)Glosas parcial en Gestion por ERP"/>
    <x v="4"/>
    <s v="ESTADO 1"/>
    <m/>
    <n v="0"/>
    <m/>
    <m/>
    <m/>
    <m/>
    <m/>
    <m/>
    <s v="OK"/>
    <n v="5422222"/>
    <n v="0"/>
    <n v="0"/>
    <n v="0"/>
    <n v="4942722"/>
    <n v="0"/>
    <m/>
    <n v="479500"/>
    <s v="IPS ACEPTA $ 277.800, SEGUN ACTA DE CONCILIACION REALIZADA ENTRE DRA MAIBER ACEVEDO Y HELDER RODRIGUEZ.RLIZABETH FERNANDEZ"/>
    <n v="479500"/>
    <n v="0"/>
    <n v="0"/>
    <m/>
    <m/>
    <n v="0"/>
    <d v="2022-08-10T00:00:00"/>
    <m/>
    <n v="1"/>
    <m/>
    <s v="NO"/>
    <n v="2"/>
    <n v="20221010"/>
    <n v="20220926"/>
    <n v="5422222"/>
    <n v="0"/>
    <m/>
  </r>
  <r>
    <n v="891200528"/>
    <s v="HOSP DEPTAL DE NARIÑO PASTO"/>
    <m/>
    <n v="1980377"/>
    <s v="_1980377"/>
    <s v="891200528_1980377"/>
    <m/>
    <n v="1980377"/>
    <d v="2020-06-07T00:00:00"/>
    <n v="25098"/>
    <n v="25098"/>
    <s v="G)factura inicial en Gestion por ERP"/>
    <x v="4"/>
    <s v="ESTADO 1"/>
    <m/>
    <n v="0"/>
    <m/>
    <m/>
    <m/>
    <m/>
    <m/>
    <m/>
    <s v="OK"/>
    <n v="25098"/>
    <n v="0"/>
    <n v="0"/>
    <n v="0"/>
    <n v="0"/>
    <n v="0"/>
    <m/>
    <n v="0"/>
    <m/>
    <n v="25098"/>
    <n v="0"/>
    <n v="0"/>
    <m/>
    <m/>
    <n v="0"/>
    <d v="2020-07-13T00:00:00"/>
    <m/>
    <n v="1"/>
    <m/>
    <m/>
    <n v="1"/>
    <n v="20220930"/>
    <n v="20220921"/>
    <n v="25098"/>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3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9" firstHeaderRow="0" firstDataRow="1" firstDataCol="1"/>
  <pivotFields count="49">
    <pivotField showAll="0"/>
    <pivotField showAll="0"/>
    <pivotField showAll="0"/>
    <pivotField showAll="0"/>
    <pivotField showAll="0"/>
    <pivotField showAll="0"/>
    <pivotField showAll="0"/>
    <pivotField showAll="0"/>
    <pivotField numFmtId="14" showAll="0"/>
    <pivotField numFmtId="164" showAll="0"/>
    <pivotField dataField="1" numFmtId="164" showAll="0"/>
    <pivotField showAll="0"/>
    <pivotField axis="axisRow" showAll="0" sortType="ascending">
      <items count="6">
        <item x="2"/>
        <item x="1"/>
        <item x="3"/>
        <item x="4"/>
        <item x="0"/>
        <item t="default"/>
      </items>
      <autoSortScope>
        <pivotArea dataOnly="0" outline="0" fieldPosition="0">
          <references count="1">
            <reference field="4294967294" count="1" selected="0">
              <x v="0"/>
            </reference>
          </references>
        </pivotArea>
      </autoSortScope>
    </pivotField>
    <pivotField showAll="0"/>
    <pivotField showAll="0"/>
    <pivotField numFmtId="164" showAll="0"/>
    <pivotField showAll="0"/>
    <pivotField showAll="0"/>
    <pivotField showAll="0"/>
    <pivotField showAll="0"/>
    <pivotField showAll="0"/>
    <pivotField showAll="0"/>
    <pivotField showAll="0"/>
    <pivotField numFmtId="164" showAll="0"/>
    <pivotField numFmtId="164" showAll="0"/>
    <pivotField numFmtId="164" showAll="0"/>
    <pivotField numFmtId="164" showAll="0"/>
    <pivotField numFmtId="164" showAll="0"/>
    <pivotField numFmtId="164" showAll="0"/>
    <pivotField showAll="0"/>
    <pivotField numFmtId="164" showAll="0"/>
    <pivotField showAll="0"/>
    <pivotField numFmtId="164" showAll="0"/>
    <pivotField numFmtId="164" showAll="0"/>
    <pivotField showAll="0"/>
    <pivotField showAll="0"/>
    <pivotField showAll="0"/>
    <pivotField numFmtId="164" showAll="0"/>
    <pivotField numFmtId="14" showAll="0"/>
    <pivotField showAll="0"/>
    <pivotField showAll="0"/>
    <pivotField showAll="0"/>
    <pivotField showAll="0"/>
    <pivotField showAll="0"/>
    <pivotField showAll="0"/>
    <pivotField showAll="0"/>
    <pivotField numFmtId="164" showAll="0"/>
    <pivotField numFmtId="164" showAll="0"/>
    <pivotField showAll="0"/>
  </pivotFields>
  <rowFields count="1">
    <field x="12"/>
  </rowFields>
  <rowItems count="6">
    <i>
      <x/>
    </i>
    <i>
      <x v="3"/>
    </i>
    <i>
      <x v="2"/>
    </i>
    <i>
      <x v="1"/>
    </i>
    <i>
      <x v="4"/>
    </i>
    <i t="grand">
      <x/>
    </i>
  </rowItems>
  <colFields count="1">
    <field x="-2"/>
  </colFields>
  <colItems count="2">
    <i>
      <x/>
    </i>
    <i i="1">
      <x v="1"/>
    </i>
  </colItems>
  <dataFields count="2">
    <dataField name="Cant Facturas" fld="10" subtotal="count" baseField="12" baseItem="2"/>
    <dataField name="Saldo Facturas" fld="10" baseField="0" baseItem="0" numFmtId="164"/>
  </dataFields>
  <formats count="7">
    <format dxfId="19">
      <pivotArea outline="0" collapsedLevelsAreSubtotals="1" fieldPosition="0">
        <references count="1">
          <reference field="4294967294" count="1" selected="0">
            <x v="1"/>
          </reference>
        </references>
      </pivotArea>
    </format>
    <format dxfId="17">
      <pivotArea dataOnly="0" labelOnly="1" outline="0" fieldPosition="0">
        <references count="1">
          <reference field="4294967294" count="1">
            <x v="1"/>
          </reference>
        </references>
      </pivotArea>
    </format>
    <format dxfId="5">
      <pivotArea outline="0" collapsedLevelsAreSubtotals="1" fieldPosition="0">
        <references count="1">
          <reference field="4294967294" count="1" selected="0">
            <x v="0"/>
          </reference>
        </references>
      </pivotArea>
    </format>
    <format dxfId="4">
      <pivotArea field="12" type="button" dataOnly="0" labelOnly="1" outline="0" axis="axisRow" fieldPosition="0"/>
    </format>
    <format dxfId="3">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D18" sqref="D18"/>
    </sheetView>
  </sheetViews>
  <sheetFormatPr baseColWidth="10" defaultRowHeight="15" x14ac:dyDescent="0.25"/>
  <cols>
    <col min="1" max="1" width="15" bestFit="1" customWidth="1"/>
    <col min="2" max="2" width="15.7109375" bestFit="1" customWidth="1"/>
    <col min="3" max="3" width="13.5703125" bestFit="1" customWidth="1"/>
    <col min="4" max="4" width="13.7109375" bestFit="1" customWidth="1"/>
    <col min="9" max="9" width="19.42578125" customWidth="1"/>
  </cols>
  <sheetData>
    <row r="1" spans="1:9" ht="30" x14ac:dyDescent="0.25">
      <c r="A1" s="1" t="s">
        <v>41</v>
      </c>
      <c r="B1" s="1" t="s">
        <v>42</v>
      </c>
      <c r="C1" s="2" t="s">
        <v>43</v>
      </c>
      <c r="D1" s="2" t="s">
        <v>44</v>
      </c>
      <c r="E1" s="1" t="s">
        <v>45</v>
      </c>
      <c r="F1" s="3" t="s">
        <v>46</v>
      </c>
      <c r="G1" s="4" t="s">
        <v>47</v>
      </c>
      <c r="H1" s="4" t="s">
        <v>48</v>
      </c>
      <c r="I1" s="4" t="s">
        <v>49</v>
      </c>
    </row>
    <row r="2" spans="1:9" x14ac:dyDescent="0.25">
      <c r="A2" s="5" t="s">
        <v>0</v>
      </c>
      <c r="B2" s="6">
        <v>42751.66302083333</v>
      </c>
      <c r="C2" s="7">
        <v>589600</v>
      </c>
      <c r="D2" s="7">
        <v>589600</v>
      </c>
      <c r="E2" s="5" t="s">
        <v>1</v>
      </c>
      <c r="F2" s="7">
        <v>0</v>
      </c>
      <c r="G2" s="5">
        <v>0</v>
      </c>
      <c r="H2" s="5" t="s">
        <v>2</v>
      </c>
      <c r="I2" s="6">
        <v>42867</v>
      </c>
    </row>
    <row r="3" spans="1:9" x14ac:dyDescent="0.25">
      <c r="A3" s="5" t="s">
        <v>3</v>
      </c>
      <c r="B3" s="6">
        <v>43500.425000000003</v>
      </c>
      <c r="C3" s="7">
        <v>6037917</v>
      </c>
      <c r="D3" s="7">
        <v>5819417</v>
      </c>
      <c r="E3" s="5" t="s">
        <v>1</v>
      </c>
      <c r="F3" s="7">
        <v>6037917</v>
      </c>
      <c r="G3" s="5">
        <v>0</v>
      </c>
      <c r="H3" s="5" t="s">
        <v>4</v>
      </c>
      <c r="I3" s="6">
        <v>43514.416666666664</v>
      </c>
    </row>
    <row r="4" spans="1:9" x14ac:dyDescent="0.25">
      <c r="A4" s="5" t="s">
        <v>5</v>
      </c>
      <c r="B4" s="6">
        <v>43923.384409722225</v>
      </c>
      <c r="C4" s="7">
        <v>881600</v>
      </c>
      <c r="D4" s="7">
        <v>881600</v>
      </c>
      <c r="E4" s="5" t="s">
        <v>9</v>
      </c>
      <c r="F4" s="7">
        <v>0</v>
      </c>
      <c r="G4" s="5">
        <v>0</v>
      </c>
      <c r="H4" s="5" t="s">
        <v>10</v>
      </c>
      <c r="I4" s="6">
        <v>44025.416666666664</v>
      </c>
    </row>
    <row r="5" spans="1:9" x14ac:dyDescent="0.25">
      <c r="A5" s="5" t="s">
        <v>6</v>
      </c>
      <c r="B5" s="6">
        <v>43989.570474537039</v>
      </c>
      <c r="C5" s="7">
        <v>2333680</v>
      </c>
      <c r="D5" s="7">
        <v>2333680</v>
      </c>
      <c r="E5" s="5" t="s">
        <v>11</v>
      </c>
      <c r="F5" s="7">
        <v>0</v>
      </c>
      <c r="G5" s="5">
        <v>0</v>
      </c>
      <c r="H5" s="5" t="s">
        <v>10</v>
      </c>
      <c r="I5" s="6">
        <v>44025.416666666664</v>
      </c>
    </row>
    <row r="6" spans="1:9" x14ac:dyDescent="0.25">
      <c r="A6" s="5" t="s">
        <v>7</v>
      </c>
      <c r="B6" s="6">
        <v>43989.570474537039</v>
      </c>
      <c r="C6" s="7">
        <v>25098</v>
      </c>
      <c r="D6" s="7">
        <v>25098</v>
      </c>
      <c r="E6" s="5" t="s">
        <v>12</v>
      </c>
      <c r="F6" s="7">
        <v>0</v>
      </c>
      <c r="G6" s="5">
        <v>0</v>
      </c>
      <c r="H6" s="5" t="s">
        <v>13</v>
      </c>
      <c r="I6" s="6">
        <v>44025.416666666664</v>
      </c>
    </row>
    <row r="7" spans="1:9" x14ac:dyDescent="0.25">
      <c r="A7" s="5" t="s">
        <v>8</v>
      </c>
      <c r="B7" s="6">
        <v>44007.387314814812</v>
      </c>
      <c r="C7" s="7">
        <v>127800</v>
      </c>
      <c r="D7" s="7">
        <v>127800</v>
      </c>
      <c r="E7" s="5" t="s">
        <v>1</v>
      </c>
      <c r="F7" s="7">
        <v>0</v>
      </c>
      <c r="G7" s="5">
        <v>0</v>
      </c>
      <c r="H7" s="5" t="s">
        <v>14</v>
      </c>
      <c r="I7" s="6">
        <v>44025.416666666664</v>
      </c>
    </row>
    <row r="8" spans="1:9" x14ac:dyDescent="0.25">
      <c r="A8" s="5" t="s">
        <v>15</v>
      </c>
      <c r="B8" s="6">
        <v>44321.617800925924</v>
      </c>
      <c r="C8" s="7">
        <v>8605914</v>
      </c>
      <c r="D8" s="7">
        <v>346100</v>
      </c>
      <c r="E8" s="5" t="s">
        <v>11</v>
      </c>
      <c r="F8" s="7">
        <v>0</v>
      </c>
      <c r="G8" s="5">
        <v>0</v>
      </c>
      <c r="H8" s="5" t="s">
        <v>19</v>
      </c>
      <c r="I8" s="6">
        <v>44487.416666666664</v>
      </c>
    </row>
    <row r="9" spans="1:9" x14ac:dyDescent="0.25">
      <c r="A9" s="5" t="s">
        <v>16</v>
      </c>
      <c r="B9" s="6">
        <v>44351.989930555559</v>
      </c>
      <c r="C9" s="7">
        <v>338942</v>
      </c>
      <c r="D9" s="7">
        <v>18300</v>
      </c>
      <c r="E9" s="5" t="s">
        <v>1</v>
      </c>
      <c r="F9" s="7">
        <v>0</v>
      </c>
      <c r="G9" s="5">
        <v>0</v>
      </c>
      <c r="H9" s="5" t="s">
        <v>20</v>
      </c>
      <c r="I9" s="6">
        <v>44487.416666666664</v>
      </c>
    </row>
    <row r="10" spans="1:9" x14ac:dyDescent="0.25">
      <c r="A10" s="5" t="s">
        <v>17</v>
      </c>
      <c r="B10" s="6">
        <v>44380.686377314814</v>
      </c>
      <c r="C10" s="7">
        <v>9765270</v>
      </c>
      <c r="D10" s="7">
        <v>623900</v>
      </c>
      <c r="E10" s="5" t="s">
        <v>11</v>
      </c>
      <c r="F10" s="7">
        <v>0</v>
      </c>
      <c r="G10" s="5">
        <v>0</v>
      </c>
      <c r="H10" s="5" t="s">
        <v>19</v>
      </c>
      <c r="I10" s="6">
        <v>44487.416666666664</v>
      </c>
    </row>
    <row r="11" spans="1:9" x14ac:dyDescent="0.25">
      <c r="A11" s="5" t="s">
        <v>18</v>
      </c>
      <c r="B11" s="6">
        <v>44438.56145833333</v>
      </c>
      <c r="C11" s="7">
        <v>829349</v>
      </c>
      <c r="D11" s="7">
        <v>124000</v>
      </c>
      <c r="E11" s="5" t="s">
        <v>1</v>
      </c>
      <c r="F11" s="7">
        <v>0</v>
      </c>
      <c r="G11" s="5">
        <v>0</v>
      </c>
      <c r="H11" s="5" t="s">
        <v>21</v>
      </c>
      <c r="I11" s="6">
        <v>44484.416666666664</v>
      </c>
    </row>
    <row r="12" spans="1:9" x14ac:dyDescent="0.25">
      <c r="A12" s="5" t="s">
        <v>22</v>
      </c>
      <c r="B12" s="6">
        <v>44529.70517361111</v>
      </c>
      <c r="C12" s="7">
        <v>19606361</v>
      </c>
      <c r="D12" s="7">
        <v>1041400</v>
      </c>
      <c r="E12" s="5" t="s">
        <v>1</v>
      </c>
      <c r="F12" s="7">
        <v>2989100</v>
      </c>
      <c r="G12" s="5">
        <v>0</v>
      </c>
      <c r="H12" s="5" t="s">
        <v>23</v>
      </c>
      <c r="I12" s="6">
        <v>44545.416666666664</v>
      </c>
    </row>
    <row r="13" spans="1:9" x14ac:dyDescent="0.25">
      <c r="A13" s="5" t="s">
        <v>24</v>
      </c>
      <c r="B13" s="6">
        <v>44564.470416666663</v>
      </c>
      <c r="C13" s="7">
        <v>890663</v>
      </c>
      <c r="D13" s="7">
        <v>788263</v>
      </c>
      <c r="E13" s="5" t="s">
        <v>1</v>
      </c>
      <c r="F13" s="7">
        <v>0</v>
      </c>
      <c r="G13" s="5">
        <v>0</v>
      </c>
      <c r="H13" s="5" t="s">
        <v>35</v>
      </c>
      <c r="I13" s="6">
        <v>44579.416666666664</v>
      </c>
    </row>
    <row r="14" spans="1:9" x14ac:dyDescent="0.25">
      <c r="A14" s="5" t="s">
        <v>25</v>
      </c>
      <c r="B14" s="6">
        <v>44573.873599537037</v>
      </c>
      <c r="C14" s="7">
        <v>1480243</v>
      </c>
      <c r="D14" s="7">
        <v>1480243</v>
      </c>
      <c r="E14" s="5" t="s">
        <v>1</v>
      </c>
      <c r="F14" s="7">
        <v>0</v>
      </c>
      <c r="G14" s="5">
        <v>0</v>
      </c>
      <c r="H14" s="5" t="s">
        <v>35</v>
      </c>
      <c r="I14" s="6">
        <v>44579.416666666664</v>
      </c>
    </row>
    <row r="15" spans="1:9" x14ac:dyDescent="0.25">
      <c r="A15" s="5" t="s">
        <v>26</v>
      </c>
      <c r="B15" s="6">
        <v>44586.344675925924</v>
      </c>
      <c r="C15" s="7">
        <v>129269</v>
      </c>
      <c r="D15" s="7">
        <v>129269</v>
      </c>
      <c r="E15" s="5" t="s">
        <v>9</v>
      </c>
      <c r="F15" s="7">
        <v>0</v>
      </c>
      <c r="G15" s="5">
        <v>0</v>
      </c>
      <c r="H15" s="5" t="s">
        <v>36</v>
      </c>
      <c r="I15" s="6">
        <v>44651.416666666664</v>
      </c>
    </row>
    <row r="16" spans="1:9" x14ac:dyDescent="0.25">
      <c r="A16" s="5" t="s">
        <v>27</v>
      </c>
      <c r="B16" s="6">
        <v>44588.691122685188</v>
      </c>
      <c r="C16" s="7">
        <v>3371335</v>
      </c>
      <c r="D16" s="7">
        <v>3098435</v>
      </c>
      <c r="E16" s="5" t="s">
        <v>1</v>
      </c>
      <c r="F16" s="7">
        <v>3098434.99</v>
      </c>
      <c r="G16" s="5">
        <v>0</v>
      </c>
      <c r="H16" s="5" t="s">
        <v>37</v>
      </c>
      <c r="I16" s="6">
        <v>44651.458333333336</v>
      </c>
    </row>
    <row r="17" spans="1:9" x14ac:dyDescent="0.25">
      <c r="A17" s="5" t="s">
        <v>28</v>
      </c>
      <c r="B17" s="6">
        <v>44599.746747685182</v>
      </c>
      <c r="C17" s="7">
        <v>8090538</v>
      </c>
      <c r="D17" s="7">
        <v>8090538</v>
      </c>
      <c r="E17" s="5" t="s">
        <v>1</v>
      </c>
      <c r="F17" s="7">
        <v>0</v>
      </c>
      <c r="G17" s="5">
        <v>0</v>
      </c>
      <c r="H17" s="5" t="s">
        <v>38</v>
      </c>
      <c r="I17" s="6">
        <v>44783</v>
      </c>
    </row>
    <row r="18" spans="1:9" x14ac:dyDescent="0.25">
      <c r="A18" s="5" t="s">
        <v>29</v>
      </c>
      <c r="B18" s="6">
        <v>44635.571331018517</v>
      </c>
      <c r="C18" s="7">
        <v>5422222</v>
      </c>
      <c r="D18" s="7">
        <v>5422222</v>
      </c>
      <c r="E18" s="5" t="s">
        <v>1</v>
      </c>
      <c r="F18" s="7">
        <v>0</v>
      </c>
      <c r="G18" s="5">
        <v>0</v>
      </c>
      <c r="H18" s="5" t="s">
        <v>38</v>
      </c>
      <c r="I18" s="6">
        <v>44783</v>
      </c>
    </row>
    <row r="19" spans="1:9" x14ac:dyDescent="0.25">
      <c r="A19" s="5" t="s">
        <v>30</v>
      </c>
      <c r="B19" s="6">
        <v>44663.733136574076</v>
      </c>
      <c r="C19" s="7">
        <v>2207465</v>
      </c>
      <c r="D19" s="7">
        <v>1699765</v>
      </c>
      <c r="E19" s="5" t="s">
        <v>1</v>
      </c>
      <c r="F19" s="7">
        <v>0</v>
      </c>
      <c r="G19" s="5">
        <v>0</v>
      </c>
      <c r="H19" s="5" t="s">
        <v>38</v>
      </c>
      <c r="I19" s="6">
        <v>44783</v>
      </c>
    </row>
    <row r="20" spans="1:9" x14ac:dyDescent="0.25">
      <c r="A20" s="5" t="s">
        <v>31</v>
      </c>
      <c r="B20" s="6">
        <v>44686.307326388887</v>
      </c>
      <c r="C20" s="7">
        <v>166168981</v>
      </c>
      <c r="D20" s="7">
        <v>166168981</v>
      </c>
      <c r="E20" s="5" t="s">
        <v>1</v>
      </c>
      <c r="F20" s="7">
        <v>0</v>
      </c>
      <c r="G20" s="5">
        <v>0</v>
      </c>
      <c r="H20" s="5" t="s">
        <v>38</v>
      </c>
      <c r="I20" s="6">
        <v>44783</v>
      </c>
    </row>
    <row r="21" spans="1:9" x14ac:dyDescent="0.25">
      <c r="A21" s="5" t="s">
        <v>32</v>
      </c>
      <c r="B21" s="6">
        <v>44686.307326388887</v>
      </c>
      <c r="C21" s="7">
        <v>25708152</v>
      </c>
      <c r="D21" s="7">
        <v>25708152</v>
      </c>
      <c r="E21" s="5" t="s">
        <v>39</v>
      </c>
      <c r="F21" s="7">
        <v>0</v>
      </c>
      <c r="G21" s="5">
        <v>0</v>
      </c>
      <c r="H21" s="5" t="s">
        <v>40</v>
      </c>
      <c r="I21" s="6">
        <v>44748.489583333336</v>
      </c>
    </row>
    <row r="22" spans="1:9" x14ac:dyDescent="0.25">
      <c r="A22" s="5" t="s">
        <v>33</v>
      </c>
      <c r="B22" s="6">
        <v>44709.509618055556</v>
      </c>
      <c r="C22" s="7">
        <v>206031</v>
      </c>
      <c r="D22" s="7">
        <v>206031</v>
      </c>
      <c r="E22" s="5" t="s">
        <v>1</v>
      </c>
      <c r="F22" s="7">
        <v>0</v>
      </c>
      <c r="G22" s="5">
        <v>0</v>
      </c>
      <c r="H22" s="5" t="s">
        <v>38</v>
      </c>
      <c r="I22" s="6">
        <v>44783</v>
      </c>
    </row>
    <row r="23" spans="1:9" x14ac:dyDescent="0.25">
      <c r="A23" s="5" t="s">
        <v>34</v>
      </c>
      <c r="B23" s="6">
        <v>44763.408541666664</v>
      </c>
      <c r="C23" s="7">
        <v>4912523</v>
      </c>
      <c r="D23" s="7">
        <v>4912523</v>
      </c>
      <c r="E23" s="5" t="s">
        <v>1</v>
      </c>
      <c r="F23" s="7">
        <v>0</v>
      </c>
      <c r="G23" s="5">
        <v>0</v>
      </c>
      <c r="H23" s="5" t="s">
        <v>38</v>
      </c>
      <c r="I23" s="6">
        <v>44783</v>
      </c>
    </row>
    <row r="24" spans="1:9" x14ac:dyDescent="0.25">
      <c r="A24" s="5"/>
      <c r="B24" s="5"/>
      <c r="C24" s="7"/>
      <c r="D24" s="7">
        <f>SUM(D2:D23)</f>
        <v>229635317</v>
      </c>
      <c r="E24" s="5"/>
      <c r="F24" s="7"/>
      <c r="G24" s="5"/>
      <c r="H24" s="5"/>
      <c r="I24" s="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26"/>
  <sheetViews>
    <sheetView workbookViewId="0">
      <selection activeCell="A8" sqref="A8"/>
    </sheetView>
  </sheetViews>
  <sheetFormatPr baseColWidth="10" defaultRowHeight="15" x14ac:dyDescent="0.25"/>
  <cols>
    <col min="2" max="2" width="30" bestFit="1" customWidth="1"/>
    <col min="6" max="6" width="18.140625" bestFit="1" customWidth="1"/>
    <col min="10" max="11" width="15.140625" bestFit="1" customWidth="1"/>
    <col min="16" max="16" width="12.5703125" customWidth="1"/>
    <col min="18" max="18" width="13.140625" bestFit="1" customWidth="1"/>
  </cols>
  <sheetData>
    <row r="1" spans="1:49" x14ac:dyDescent="0.25">
      <c r="J1" s="57">
        <f>SUBTOTAL(9,J3:J24)</f>
        <v>267728953</v>
      </c>
      <c r="K1" s="57">
        <f>SUBTOTAL(9,K3:K24)</f>
        <v>229635317</v>
      </c>
    </row>
    <row r="2" spans="1:49" ht="105" x14ac:dyDescent="0.25">
      <c r="A2" s="50" t="s">
        <v>73</v>
      </c>
      <c r="B2" s="50" t="s">
        <v>74</v>
      </c>
      <c r="C2" s="50" t="s">
        <v>75</v>
      </c>
      <c r="D2" s="50" t="s">
        <v>76</v>
      </c>
      <c r="E2" s="50" t="s">
        <v>77</v>
      </c>
      <c r="F2" s="51" t="s">
        <v>78</v>
      </c>
      <c r="G2" s="50" t="s">
        <v>79</v>
      </c>
      <c r="H2" s="50" t="s">
        <v>80</v>
      </c>
      <c r="I2" s="50" t="s">
        <v>81</v>
      </c>
      <c r="J2" s="52" t="s">
        <v>82</v>
      </c>
      <c r="K2" s="52" t="s">
        <v>83</v>
      </c>
      <c r="L2" s="50" t="s">
        <v>84</v>
      </c>
      <c r="M2" s="53" t="s">
        <v>85</v>
      </c>
      <c r="N2" s="53" t="s">
        <v>86</v>
      </c>
      <c r="O2" s="53" t="s">
        <v>87</v>
      </c>
      <c r="P2" s="54" t="s">
        <v>88</v>
      </c>
      <c r="Q2" s="53" t="s">
        <v>89</v>
      </c>
      <c r="R2" s="53" t="s">
        <v>90</v>
      </c>
      <c r="S2" s="53" t="s">
        <v>91</v>
      </c>
      <c r="T2" s="53" t="s">
        <v>92</v>
      </c>
      <c r="U2" s="53" t="s">
        <v>93</v>
      </c>
      <c r="V2" s="53" t="s">
        <v>94</v>
      </c>
      <c r="W2" s="50" t="s">
        <v>95</v>
      </c>
      <c r="X2" s="52" t="s">
        <v>96</v>
      </c>
      <c r="Y2" s="52" t="s">
        <v>97</v>
      </c>
      <c r="Z2" s="52" t="s">
        <v>98</v>
      </c>
      <c r="AA2" s="52" t="s">
        <v>99</v>
      </c>
      <c r="AB2" s="52" t="s">
        <v>100</v>
      </c>
      <c r="AC2" s="55" t="s">
        <v>101</v>
      </c>
      <c r="AD2" s="55" t="s">
        <v>102</v>
      </c>
      <c r="AE2" s="55" t="s">
        <v>103</v>
      </c>
      <c r="AF2" s="55" t="s">
        <v>104</v>
      </c>
      <c r="AG2" s="52" t="s">
        <v>105</v>
      </c>
      <c r="AH2" s="54" t="s">
        <v>106</v>
      </c>
      <c r="AI2" s="54" t="s">
        <v>107</v>
      </c>
      <c r="AJ2" s="53" t="s">
        <v>108</v>
      </c>
      <c r="AK2" s="53" t="s">
        <v>109</v>
      </c>
      <c r="AL2" s="54" t="s">
        <v>110</v>
      </c>
      <c r="AM2" s="50" t="s">
        <v>111</v>
      </c>
      <c r="AN2" s="50" t="s">
        <v>112</v>
      </c>
      <c r="AO2" s="50" t="s">
        <v>113</v>
      </c>
      <c r="AP2" s="50" t="s">
        <v>114</v>
      </c>
      <c r="AQ2" s="50" t="s">
        <v>115</v>
      </c>
      <c r="AR2" s="50" t="s">
        <v>116</v>
      </c>
      <c r="AS2" s="50" t="s">
        <v>117</v>
      </c>
      <c r="AT2" s="50" t="s">
        <v>118</v>
      </c>
      <c r="AU2" s="52" t="s">
        <v>119</v>
      </c>
      <c r="AV2" s="52" t="s">
        <v>120</v>
      </c>
      <c r="AW2" s="50" t="s">
        <v>121</v>
      </c>
    </row>
    <row r="3" spans="1:49" x14ac:dyDescent="0.25">
      <c r="A3" s="5">
        <v>891200528</v>
      </c>
      <c r="B3" s="5" t="s">
        <v>122</v>
      </c>
      <c r="C3" s="5"/>
      <c r="D3" s="5">
        <v>2661739</v>
      </c>
      <c r="E3" s="5" t="s">
        <v>123</v>
      </c>
      <c r="F3" s="5" t="s">
        <v>124</v>
      </c>
      <c r="G3" s="5"/>
      <c r="H3" s="5">
        <v>2661739</v>
      </c>
      <c r="I3" s="56">
        <v>44686</v>
      </c>
      <c r="J3" s="7">
        <v>25708152</v>
      </c>
      <c r="K3" s="7">
        <v>25708152</v>
      </c>
      <c r="L3" s="5" t="s">
        <v>125</v>
      </c>
      <c r="M3" s="5" t="s">
        <v>185</v>
      </c>
      <c r="N3" s="5"/>
      <c r="O3" s="5"/>
      <c r="P3" s="7">
        <v>0</v>
      </c>
      <c r="Q3" s="5"/>
      <c r="R3" s="5"/>
      <c r="S3" s="5"/>
      <c r="T3" s="5"/>
      <c r="U3" s="5"/>
      <c r="V3" s="5"/>
      <c r="W3" s="5" t="s">
        <v>126</v>
      </c>
      <c r="X3" s="7">
        <v>25708152</v>
      </c>
      <c r="Y3" s="7">
        <v>0</v>
      </c>
      <c r="Z3" s="7">
        <v>0</v>
      </c>
      <c r="AA3" s="7">
        <v>0</v>
      </c>
      <c r="AB3" s="7">
        <v>25708152</v>
      </c>
      <c r="AC3" s="7">
        <v>0</v>
      </c>
      <c r="AD3" s="5"/>
      <c r="AE3" s="7">
        <v>0</v>
      </c>
      <c r="AF3" s="5"/>
      <c r="AG3" s="7">
        <v>0</v>
      </c>
      <c r="AH3" s="7">
        <v>0</v>
      </c>
      <c r="AI3" s="7">
        <v>0</v>
      </c>
      <c r="AJ3" s="5"/>
      <c r="AK3" s="5"/>
      <c r="AL3" s="7">
        <v>0</v>
      </c>
      <c r="AM3" s="56">
        <v>44748</v>
      </c>
      <c r="AN3" s="5"/>
      <c r="AO3" s="5">
        <v>2</v>
      </c>
      <c r="AP3" s="5"/>
      <c r="AQ3" s="5"/>
      <c r="AR3" s="5">
        <v>2</v>
      </c>
      <c r="AS3" s="5">
        <v>20220830</v>
      </c>
      <c r="AT3" s="5">
        <v>20220808</v>
      </c>
      <c r="AU3" s="7">
        <v>25708152</v>
      </c>
      <c r="AV3" s="7">
        <v>0</v>
      </c>
      <c r="AW3" s="5"/>
    </row>
    <row r="4" spans="1:49" x14ac:dyDescent="0.25">
      <c r="A4" s="5">
        <v>891200528</v>
      </c>
      <c r="B4" s="5" t="s">
        <v>122</v>
      </c>
      <c r="C4" s="5"/>
      <c r="D4" s="5">
        <v>2670607</v>
      </c>
      <c r="E4" s="5" t="s">
        <v>127</v>
      </c>
      <c r="F4" s="5" t="s">
        <v>128</v>
      </c>
      <c r="G4" s="5"/>
      <c r="H4" s="5">
        <v>2670607</v>
      </c>
      <c r="I4" s="56">
        <v>44709</v>
      </c>
      <c r="J4" s="7">
        <v>206031</v>
      </c>
      <c r="K4" s="7">
        <v>206031</v>
      </c>
      <c r="L4" s="5" t="s">
        <v>125</v>
      </c>
      <c r="M4" s="5" t="s">
        <v>185</v>
      </c>
      <c r="N4" s="5"/>
      <c r="O4" s="5"/>
      <c r="P4" s="7">
        <v>0</v>
      </c>
      <c r="Q4" s="5"/>
      <c r="R4" s="5"/>
      <c r="S4" s="5"/>
      <c r="T4" s="5"/>
      <c r="U4" s="5"/>
      <c r="V4" s="5"/>
      <c r="W4" s="5" t="s">
        <v>126</v>
      </c>
      <c r="X4" s="7">
        <v>206031</v>
      </c>
      <c r="Y4" s="7">
        <v>0</v>
      </c>
      <c r="Z4" s="7">
        <v>0</v>
      </c>
      <c r="AA4" s="7">
        <v>0</v>
      </c>
      <c r="AB4" s="7">
        <v>206031</v>
      </c>
      <c r="AC4" s="7">
        <v>0</v>
      </c>
      <c r="AD4" s="5"/>
      <c r="AE4" s="7">
        <v>0</v>
      </c>
      <c r="AF4" s="5"/>
      <c r="AG4" s="7">
        <v>0</v>
      </c>
      <c r="AH4" s="7">
        <v>0</v>
      </c>
      <c r="AI4" s="7">
        <v>0</v>
      </c>
      <c r="AJ4" s="5"/>
      <c r="AK4" s="5"/>
      <c r="AL4" s="7">
        <v>0</v>
      </c>
      <c r="AM4" s="56">
        <v>44783</v>
      </c>
      <c r="AN4" s="5"/>
      <c r="AO4" s="5">
        <v>2</v>
      </c>
      <c r="AP4" s="5"/>
      <c r="AQ4" s="5"/>
      <c r="AR4" s="5">
        <v>1</v>
      </c>
      <c r="AS4" s="5">
        <v>20220830</v>
      </c>
      <c r="AT4" s="5">
        <v>20220818</v>
      </c>
      <c r="AU4" s="7">
        <v>206031</v>
      </c>
      <c r="AV4" s="7">
        <v>0</v>
      </c>
      <c r="AW4" s="5"/>
    </row>
    <row r="5" spans="1:49" x14ac:dyDescent="0.25">
      <c r="A5" s="5">
        <v>891200528</v>
      </c>
      <c r="B5" s="5" t="s">
        <v>122</v>
      </c>
      <c r="C5" s="5"/>
      <c r="D5" s="5">
        <v>2689576</v>
      </c>
      <c r="E5" s="5" t="s">
        <v>129</v>
      </c>
      <c r="F5" s="5" t="s">
        <v>130</v>
      </c>
      <c r="G5" s="5"/>
      <c r="H5" s="5">
        <v>2689576</v>
      </c>
      <c r="I5" s="56">
        <v>44763</v>
      </c>
      <c r="J5" s="7">
        <v>4912523</v>
      </c>
      <c r="K5" s="7">
        <v>4912523</v>
      </c>
      <c r="L5" s="5" t="s">
        <v>125</v>
      </c>
      <c r="M5" s="5" t="s">
        <v>185</v>
      </c>
      <c r="N5" s="5"/>
      <c r="O5" s="5"/>
      <c r="P5" s="7">
        <v>0</v>
      </c>
      <c r="Q5" s="5"/>
      <c r="R5" s="5"/>
      <c r="S5" s="5"/>
      <c r="T5" s="5"/>
      <c r="U5" s="5"/>
      <c r="V5" s="5"/>
      <c r="W5" s="5" t="s">
        <v>126</v>
      </c>
      <c r="X5" s="7">
        <v>4912523</v>
      </c>
      <c r="Y5" s="7">
        <v>0</v>
      </c>
      <c r="Z5" s="7">
        <v>0</v>
      </c>
      <c r="AA5" s="7">
        <v>0</v>
      </c>
      <c r="AB5" s="7">
        <v>4912523</v>
      </c>
      <c r="AC5" s="7">
        <v>0</v>
      </c>
      <c r="AD5" s="5"/>
      <c r="AE5" s="7">
        <v>0</v>
      </c>
      <c r="AF5" s="5"/>
      <c r="AG5" s="7">
        <v>0</v>
      </c>
      <c r="AH5" s="7">
        <v>0</v>
      </c>
      <c r="AI5" s="7">
        <v>0</v>
      </c>
      <c r="AJ5" s="5"/>
      <c r="AK5" s="5"/>
      <c r="AL5" s="7">
        <v>0</v>
      </c>
      <c r="AM5" s="56">
        <v>44783</v>
      </c>
      <c r="AN5" s="5"/>
      <c r="AO5" s="5">
        <v>2</v>
      </c>
      <c r="AP5" s="5"/>
      <c r="AQ5" s="5"/>
      <c r="AR5" s="5">
        <v>1</v>
      </c>
      <c r="AS5" s="5">
        <v>20220830</v>
      </c>
      <c r="AT5" s="5">
        <v>20220818</v>
      </c>
      <c r="AU5" s="7">
        <v>4912523</v>
      </c>
      <c r="AV5" s="7">
        <v>0</v>
      </c>
      <c r="AW5" s="5"/>
    </row>
    <row r="6" spans="1:49" x14ac:dyDescent="0.25">
      <c r="A6" s="5">
        <v>891200528</v>
      </c>
      <c r="B6" s="5" t="s">
        <v>122</v>
      </c>
      <c r="C6" s="5"/>
      <c r="D6" s="5">
        <v>2625146</v>
      </c>
      <c r="E6" s="5" t="s">
        <v>131</v>
      </c>
      <c r="F6" s="5" t="s">
        <v>132</v>
      </c>
      <c r="G6" s="5"/>
      <c r="H6" s="5">
        <v>2625146</v>
      </c>
      <c r="I6" s="56">
        <v>44573</v>
      </c>
      <c r="J6" s="7">
        <v>1480243</v>
      </c>
      <c r="K6" s="7">
        <v>1480243</v>
      </c>
      <c r="L6" s="5" t="s">
        <v>125</v>
      </c>
      <c r="M6" s="5" t="s">
        <v>185</v>
      </c>
      <c r="N6" s="5"/>
      <c r="O6" s="5"/>
      <c r="P6" s="7">
        <v>0</v>
      </c>
      <c r="Q6" s="5"/>
      <c r="R6" s="5"/>
      <c r="S6" s="5"/>
      <c r="T6" s="5"/>
      <c r="U6" s="5"/>
      <c r="V6" s="5"/>
      <c r="W6" s="5" t="s">
        <v>126</v>
      </c>
      <c r="X6" s="7">
        <v>1480243</v>
      </c>
      <c r="Y6" s="7">
        <v>0</v>
      </c>
      <c r="Z6" s="7">
        <v>0</v>
      </c>
      <c r="AA6" s="7">
        <v>0</v>
      </c>
      <c r="AB6" s="7">
        <v>1480243</v>
      </c>
      <c r="AC6" s="7">
        <v>0</v>
      </c>
      <c r="AD6" s="5"/>
      <c r="AE6" s="7">
        <v>0</v>
      </c>
      <c r="AF6" s="5"/>
      <c r="AG6" s="7">
        <v>0</v>
      </c>
      <c r="AH6" s="7">
        <v>0</v>
      </c>
      <c r="AI6" s="7">
        <v>0</v>
      </c>
      <c r="AJ6" s="5"/>
      <c r="AK6" s="5"/>
      <c r="AL6" s="7">
        <v>0</v>
      </c>
      <c r="AM6" s="56">
        <v>44579</v>
      </c>
      <c r="AN6" s="5"/>
      <c r="AO6" s="5">
        <v>2</v>
      </c>
      <c r="AP6" s="5"/>
      <c r="AQ6" s="5"/>
      <c r="AR6" s="5">
        <v>1</v>
      </c>
      <c r="AS6" s="5">
        <v>20220930</v>
      </c>
      <c r="AT6" s="5">
        <v>20220901</v>
      </c>
      <c r="AU6" s="7">
        <v>1480243</v>
      </c>
      <c r="AV6" s="7">
        <v>0</v>
      </c>
      <c r="AW6" s="5"/>
    </row>
    <row r="7" spans="1:49" x14ac:dyDescent="0.25">
      <c r="A7" s="5">
        <v>891200528</v>
      </c>
      <c r="B7" s="5" t="s">
        <v>122</v>
      </c>
      <c r="C7" s="5"/>
      <c r="D7" s="5">
        <v>2629028</v>
      </c>
      <c r="E7" s="5" t="s">
        <v>133</v>
      </c>
      <c r="F7" s="5" t="s">
        <v>134</v>
      </c>
      <c r="G7" s="5"/>
      <c r="H7" s="5">
        <v>2629028</v>
      </c>
      <c r="I7" s="56">
        <v>44586</v>
      </c>
      <c r="J7" s="7">
        <v>129269</v>
      </c>
      <c r="K7" s="7">
        <v>129269</v>
      </c>
      <c r="L7" s="5" t="s">
        <v>125</v>
      </c>
      <c r="M7" s="5" t="s">
        <v>190</v>
      </c>
      <c r="N7" s="5"/>
      <c r="O7" s="5"/>
      <c r="P7" s="7">
        <v>0</v>
      </c>
      <c r="Q7" s="5"/>
      <c r="R7" s="5"/>
      <c r="S7" s="5"/>
      <c r="T7" s="5"/>
      <c r="U7" s="5"/>
      <c r="V7" s="5"/>
      <c r="W7" s="5" t="s">
        <v>126</v>
      </c>
      <c r="X7" s="7">
        <v>129269</v>
      </c>
      <c r="Y7" s="7">
        <v>0</v>
      </c>
      <c r="Z7" s="7">
        <v>0</v>
      </c>
      <c r="AA7" s="7">
        <v>0</v>
      </c>
      <c r="AB7" s="7">
        <v>129269</v>
      </c>
      <c r="AC7" s="7">
        <v>0</v>
      </c>
      <c r="AD7" s="5"/>
      <c r="AE7" s="7">
        <v>0</v>
      </c>
      <c r="AF7" s="5"/>
      <c r="AG7" s="7">
        <v>0</v>
      </c>
      <c r="AH7" s="7">
        <v>129269</v>
      </c>
      <c r="AI7" s="7">
        <v>0</v>
      </c>
      <c r="AJ7" s="5">
        <v>2201302149</v>
      </c>
      <c r="AK7" s="5" t="s">
        <v>186</v>
      </c>
      <c r="AL7" s="7">
        <v>0</v>
      </c>
      <c r="AM7" s="56">
        <v>44651</v>
      </c>
      <c r="AN7" s="5"/>
      <c r="AO7" s="5">
        <v>2</v>
      </c>
      <c r="AP7" s="5"/>
      <c r="AQ7" s="5"/>
      <c r="AR7" s="5">
        <v>1</v>
      </c>
      <c r="AS7" s="5">
        <v>20220930</v>
      </c>
      <c r="AT7" s="5">
        <v>20220901</v>
      </c>
      <c r="AU7" s="7">
        <v>129269</v>
      </c>
      <c r="AV7" s="7">
        <v>0</v>
      </c>
      <c r="AW7" s="5"/>
    </row>
    <row r="8" spans="1:49" x14ac:dyDescent="0.25">
      <c r="A8" s="5">
        <v>891200528</v>
      </c>
      <c r="B8" s="5" t="s">
        <v>122</v>
      </c>
      <c r="C8" s="5"/>
      <c r="D8" s="5">
        <v>2001149</v>
      </c>
      <c r="E8" s="5" t="s">
        <v>135</v>
      </c>
      <c r="F8" s="5" t="s">
        <v>136</v>
      </c>
      <c r="G8" s="5"/>
      <c r="H8" s="5">
        <v>2001149</v>
      </c>
      <c r="I8" s="56">
        <v>44007</v>
      </c>
      <c r="J8" s="7">
        <v>127800</v>
      </c>
      <c r="K8" s="7">
        <v>127800</v>
      </c>
      <c r="L8" s="5" t="s">
        <v>125</v>
      </c>
      <c r="M8" s="5" t="s">
        <v>185</v>
      </c>
      <c r="N8" s="5"/>
      <c r="O8" s="5"/>
      <c r="P8" s="7">
        <v>0</v>
      </c>
      <c r="Q8" s="5"/>
      <c r="R8" s="5"/>
      <c r="S8" s="5"/>
      <c r="T8" s="5"/>
      <c r="U8" s="5"/>
      <c r="V8" s="5"/>
      <c r="W8" s="5" t="s">
        <v>126</v>
      </c>
      <c r="X8" s="7">
        <v>127800</v>
      </c>
      <c r="Y8" s="7">
        <v>0</v>
      </c>
      <c r="Z8" s="7">
        <v>0</v>
      </c>
      <c r="AA8" s="7">
        <v>0</v>
      </c>
      <c r="AB8" s="7">
        <v>127800</v>
      </c>
      <c r="AC8" s="7">
        <v>0</v>
      </c>
      <c r="AD8" s="5"/>
      <c r="AE8" s="7">
        <v>0</v>
      </c>
      <c r="AF8" s="5"/>
      <c r="AG8" s="7">
        <v>0</v>
      </c>
      <c r="AH8" s="7">
        <v>0</v>
      </c>
      <c r="AI8" s="7">
        <v>0</v>
      </c>
      <c r="AJ8" s="5"/>
      <c r="AK8" s="5"/>
      <c r="AL8" s="7">
        <v>0</v>
      </c>
      <c r="AM8" s="56">
        <v>44025</v>
      </c>
      <c r="AN8" s="5"/>
      <c r="AO8" s="5">
        <v>2</v>
      </c>
      <c r="AP8" s="5"/>
      <c r="AQ8" s="5"/>
      <c r="AR8" s="5">
        <v>1</v>
      </c>
      <c r="AS8" s="5">
        <v>20220930</v>
      </c>
      <c r="AT8" s="5">
        <v>20220921</v>
      </c>
      <c r="AU8" s="7">
        <v>127800</v>
      </c>
      <c r="AV8" s="7">
        <v>0</v>
      </c>
      <c r="AW8" s="5"/>
    </row>
    <row r="9" spans="1:49" x14ac:dyDescent="0.25">
      <c r="A9" s="5">
        <v>891200528</v>
      </c>
      <c r="B9" s="5" t="s">
        <v>122</v>
      </c>
      <c r="C9" s="5"/>
      <c r="D9" s="5">
        <v>1971932</v>
      </c>
      <c r="E9" s="5" t="s">
        <v>137</v>
      </c>
      <c r="F9" s="5" t="s">
        <v>138</v>
      </c>
      <c r="G9" s="5"/>
      <c r="H9" s="5">
        <v>1971932</v>
      </c>
      <c r="I9" s="56">
        <v>43923</v>
      </c>
      <c r="J9" s="7">
        <v>881600</v>
      </c>
      <c r="K9" s="7">
        <v>881600</v>
      </c>
      <c r="L9" s="5" t="s">
        <v>125</v>
      </c>
      <c r="M9" s="5" t="s">
        <v>185</v>
      </c>
      <c r="N9" s="5"/>
      <c r="O9" s="5"/>
      <c r="P9" s="7">
        <v>0</v>
      </c>
      <c r="Q9" s="5"/>
      <c r="R9" s="5"/>
      <c r="S9" s="5"/>
      <c r="T9" s="5"/>
      <c r="U9" s="5"/>
      <c r="V9" s="5"/>
      <c r="W9" s="5" t="s">
        <v>126</v>
      </c>
      <c r="X9" s="7">
        <v>881600</v>
      </c>
      <c r="Y9" s="7">
        <v>0</v>
      </c>
      <c r="Z9" s="7">
        <v>0</v>
      </c>
      <c r="AA9" s="7">
        <v>0</v>
      </c>
      <c r="AB9" s="7">
        <v>881600</v>
      </c>
      <c r="AC9" s="7">
        <v>0</v>
      </c>
      <c r="AD9" s="5"/>
      <c r="AE9" s="7">
        <v>0</v>
      </c>
      <c r="AF9" s="5"/>
      <c r="AG9" s="7">
        <v>0</v>
      </c>
      <c r="AH9" s="7">
        <v>0</v>
      </c>
      <c r="AI9" s="7">
        <v>0</v>
      </c>
      <c r="AJ9" s="5"/>
      <c r="AK9" s="5"/>
      <c r="AL9" s="7">
        <v>0</v>
      </c>
      <c r="AM9" s="56">
        <v>44025</v>
      </c>
      <c r="AN9" s="5"/>
      <c r="AO9" s="5">
        <v>2</v>
      </c>
      <c r="AP9" s="5"/>
      <c r="AQ9" s="5"/>
      <c r="AR9" s="5">
        <v>1</v>
      </c>
      <c r="AS9" s="5">
        <v>20220930</v>
      </c>
      <c r="AT9" s="5">
        <v>20220921</v>
      </c>
      <c r="AU9" s="7">
        <v>881600</v>
      </c>
      <c r="AV9" s="7">
        <v>0</v>
      </c>
      <c r="AW9" s="5"/>
    </row>
    <row r="10" spans="1:49" x14ac:dyDescent="0.25">
      <c r="A10" s="5">
        <v>891200528</v>
      </c>
      <c r="B10" s="5" t="s">
        <v>122</v>
      </c>
      <c r="C10" s="5"/>
      <c r="D10" s="5">
        <v>1980376</v>
      </c>
      <c r="E10" s="5" t="s">
        <v>139</v>
      </c>
      <c r="F10" s="5" t="s">
        <v>140</v>
      </c>
      <c r="G10" s="5"/>
      <c r="H10" s="5">
        <v>1980376</v>
      </c>
      <c r="I10" s="56">
        <v>43989</v>
      </c>
      <c r="J10" s="7">
        <v>2333680</v>
      </c>
      <c r="K10" s="7">
        <v>2333680</v>
      </c>
      <c r="L10" s="5" t="s">
        <v>125</v>
      </c>
      <c r="M10" s="5" t="s">
        <v>185</v>
      </c>
      <c r="N10" s="5"/>
      <c r="O10" s="5"/>
      <c r="P10" s="7">
        <v>0</v>
      </c>
      <c r="Q10" s="5"/>
      <c r="R10" s="5"/>
      <c r="S10" s="5"/>
      <c r="T10" s="5"/>
      <c r="U10" s="5"/>
      <c r="V10" s="5"/>
      <c r="W10" s="5" t="s">
        <v>126</v>
      </c>
      <c r="X10" s="7">
        <v>2333680</v>
      </c>
      <c r="Y10" s="7">
        <v>0</v>
      </c>
      <c r="Z10" s="7">
        <v>0</v>
      </c>
      <c r="AA10" s="7">
        <v>0</v>
      </c>
      <c r="AB10" s="7">
        <v>2333680</v>
      </c>
      <c r="AC10" s="7">
        <v>0</v>
      </c>
      <c r="AD10" s="5"/>
      <c r="AE10" s="7">
        <v>0</v>
      </c>
      <c r="AF10" s="5"/>
      <c r="AG10" s="7">
        <v>0</v>
      </c>
      <c r="AH10" s="7">
        <v>0</v>
      </c>
      <c r="AI10" s="7">
        <v>0</v>
      </c>
      <c r="AJ10" s="5"/>
      <c r="AK10" s="5"/>
      <c r="AL10" s="7">
        <v>0</v>
      </c>
      <c r="AM10" s="56">
        <v>44025</v>
      </c>
      <c r="AN10" s="5"/>
      <c r="AO10" s="5">
        <v>2</v>
      </c>
      <c r="AP10" s="5"/>
      <c r="AQ10" s="5"/>
      <c r="AR10" s="5">
        <v>1</v>
      </c>
      <c r="AS10" s="5">
        <v>20220930</v>
      </c>
      <c r="AT10" s="5">
        <v>20220921</v>
      </c>
      <c r="AU10" s="7">
        <v>2333680</v>
      </c>
      <c r="AV10" s="7">
        <v>0</v>
      </c>
      <c r="AW10" s="5"/>
    </row>
    <row r="11" spans="1:49" x14ac:dyDescent="0.25">
      <c r="A11" s="5">
        <v>891200528</v>
      </c>
      <c r="B11" s="5" t="s">
        <v>122</v>
      </c>
      <c r="C11" s="5"/>
      <c r="D11" s="5">
        <v>2553987</v>
      </c>
      <c r="E11" s="5" t="s">
        <v>141</v>
      </c>
      <c r="F11" s="5" t="s">
        <v>142</v>
      </c>
      <c r="G11" s="5"/>
      <c r="H11" s="5">
        <v>2553987</v>
      </c>
      <c r="I11" s="56">
        <v>44321</v>
      </c>
      <c r="J11" s="7">
        <v>8605914</v>
      </c>
      <c r="K11" s="7">
        <v>346100</v>
      </c>
      <c r="L11" s="5" t="s">
        <v>143</v>
      </c>
      <c r="M11" s="5" t="s">
        <v>185</v>
      </c>
      <c r="N11" s="5"/>
      <c r="O11" s="5"/>
      <c r="P11" s="7">
        <v>0</v>
      </c>
      <c r="Q11" s="5"/>
      <c r="R11" s="5"/>
      <c r="S11" s="5"/>
      <c r="T11" s="5"/>
      <c r="U11" s="5"/>
      <c r="V11" s="5"/>
      <c r="W11" s="5" t="s">
        <v>126</v>
      </c>
      <c r="X11" s="7">
        <v>8605914</v>
      </c>
      <c r="Y11" s="7">
        <v>0</v>
      </c>
      <c r="Z11" s="7">
        <v>0</v>
      </c>
      <c r="AA11" s="7">
        <v>0</v>
      </c>
      <c r="AB11" s="7">
        <v>8390214</v>
      </c>
      <c r="AC11" s="7">
        <v>215700</v>
      </c>
      <c r="AD11" s="5" t="s">
        <v>144</v>
      </c>
      <c r="AE11" s="7">
        <v>0</v>
      </c>
      <c r="AF11" s="5"/>
      <c r="AG11" s="7">
        <v>0</v>
      </c>
      <c r="AH11" s="7">
        <v>8044114</v>
      </c>
      <c r="AI11" s="7">
        <v>0</v>
      </c>
      <c r="AJ11" s="5">
        <v>4800053013</v>
      </c>
      <c r="AK11" s="5" t="s">
        <v>187</v>
      </c>
      <c r="AL11" s="7">
        <v>0</v>
      </c>
      <c r="AM11" s="56">
        <v>44487</v>
      </c>
      <c r="AN11" s="5"/>
      <c r="AO11" s="5">
        <v>2</v>
      </c>
      <c r="AP11" s="5"/>
      <c r="AQ11" s="5"/>
      <c r="AR11" s="5">
        <v>2</v>
      </c>
      <c r="AS11" s="5">
        <v>20220823</v>
      </c>
      <c r="AT11" s="5">
        <v>20220808</v>
      </c>
      <c r="AU11" s="7">
        <v>8605914</v>
      </c>
      <c r="AV11" s="7">
        <v>215700</v>
      </c>
      <c r="AW11" s="5"/>
    </row>
    <row r="12" spans="1:49" x14ac:dyDescent="0.25">
      <c r="A12" s="5">
        <v>891200528</v>
      </c>
      <c r="B12" s="5" t="s">
        <v>122</v>
      </c>
      <c r="C12" s="5"/>
      <c r="D12" s="5">
        <v>1593279</v>
      </c>
      <c r="E12" s="5" t="s">
        <v>145</v>
      </c>
      <c r="F12" s="5" t="s">
        <v>146</v>
      </c>
      <c r="G12" s="5"/>
      <c r="H12" s="5">
        <v>1593279</v>
      </c>
      <c r="I12" s="56">
        <v>42751</v>
      </c>
      <c r="J12" s="7">
        <v>589600</v>
      </c>
      <c r="K12" s="7">
        <v>589600</v>
      </c>
      <c r="L12" s="5" t="s">
        <v>143</v>
      </c>
      <c r="M12" s="5" t="s">
        <v>196</v>
      </c>
      <c r="N12" s="5"/>
      <c r="O12" s="5"/>
      <c r="P12" s="7">
        <v>0</v>
      </c>
      <c r="Q12" s="5"/>
      <c r="R12" s="5"/>
      <c r="S12" s="5"/>
      <c r="T12" s="5"/>
      <c r="U12" s="5"/>
      <c r="V12" s="5"/>
      <c r="W12" s="5" t="s">
        <v>126</v>
      </c>
      <c r="X12" s="7">
        <v>589600</v>
      </c>
      <c r="Y12" s="7">
        <v>0</v>
      </c>
      <c r="Z12" s="7">
        <v>0</v>
      </c>
      <c r="AA12" s="7">
        <v>0</v>
      </c>
      <c r="AB12" s="7">
        <v>0</v>
      </c>
      <c r="AC12" s="7">
        <v>589600</v>
      </c>
      <c r="AD12" s="5"/>
      <c r="AE12" s="7">
        <v>0</v>
      </c>
      <c r="AF12" s="5"/>
      <c r="AG12" s="7">
        <v>0</v>
      </c>
      <c r="AH12" s="7">
        <v>0</v>
      </c>
      <c r="AI12" s="7">
        <v>0</v>
      </c>
      <c r="AJ12" s="5"/>
      <c r="AK12" s="5"/>
      <c r="AL12" s="7">
        <v>0</v>
      </c>
      <c r="AM12" s="56">
        <v>42867</v>
      </c>
      <c r="AN12" s="5"/>
      <c r="AO12" s="5">
        <v>2</v>
      </c>
      <c r="AP12" s="5"/>
      <c r="AQ12" s="5"/>
      <c r="AR12" s="5">
        <v>2</v>
      </c>
      <c r="AS12" s="5">
        <v>20180530</v>
      </c>
      <c r="AT12" s="5">
        <v>20180521</v>
      </c>
      <c r="AU12" s="7">
        <v>589600</v>
      </c>
      <c r="AV12" s="7">
        <v>589600</v>
      </c>
      <c r="AW12" s="5"/>
    </row>
    <row r="13" spans="1:49" x14ac:dyDescent="0.25">
      <c r="A13" s="5">
        <v>891200528</v>
      </c>
      <c r="B13" s="5" t="s">
        <v>122</v>
      </c>
      <c r="C13" s="5"/>
      <c r="D13" s="5">
        <v>1830611</v>
      </c>
      <c r="E13" s="5" t="s">
        <v>147</v>
      </c>
      <c r="F13" s="5" t="s">
        <v>148</v>
      </c>
      <c r="G13" s="5"/>
      <c r="H13" s="5">
        <v>1830611</v>
      </c>
      <c r="I13" s="56">
        <v>43500</v>
      </c>
      <c r="J13" s="7">
        <v>6037917</v>
      </c>
      <c r="K13" s="7">
        <v>5819417</v>
      </c>
      <c r="L13" s="5" t="s">
        <v>143</v>
      </c>
      <c r="M13" s="5" t="s">
        <v>185</v>
      </c>
      <c r="N13" s="5"/>
      <c r="O13" s="5"/>
      <c r="P13" s="7">
        <v>0</v>
      </c>
      <c r="Q13" s="5"/>
      <c r="R13" s="5"/>
      <c r="S13" s="5"/>
      <c r="T13" s="5"/>
      <c r="U13" s="5"/>
      <c r="V13" s="5"/>
      <c r="W13" s="5" t="s">
        <v>126</v>
      </c>
      <c r="X13" s="7">
        <v>6037917</v>
      </c>
      <c r="Y13" s="7">
        <v>0</v>
      </c>
      <c r="Z13" s="7">
        <v>0</v>
      </c>
      <c r="AA13" s="7">
        <v>0</v>
      </c>
      <c r="AB13" s="7">
        <v>5819417</v>
      </c>
      <c r="AC13" s="7">
        <v>218500</v>
      </c>
      <c r="AD13" s="5" t="s">
        <v>149</v>
      </c>
      <c r="AE13" s="7">
        <v>0</v>
      </c>
      <c r="AF13" s="5"/>
      <c r="AG13" s="7">
        <v>0</v>
      </c>
      <c r="AH13" s="7">
        <v>0</v>
      </c>
      <c r="AI13" s="7">
        <v>0</v>
      </c>
      <c r="AJ13" s="5"/>
      <c r="AK13" s="5"/>
      <c r="AL13" s="7">
        <v>0</v>
      </c>
      <c r="AM13" s="56">
        <v>43514</v>
      </c>
      <c r="AN13" s="5"/>
      <c r="AO13" s="5">
        <v>2</v>
      </c>
      <c r="AP13" s="5"/>
      <c r="AQ13" s="5"/>
      <c r="AR13" s="5">
        <v>3</v>
      </c>
      <c r="AS13" s="5">
        <v>20220830</v>
      </c>
      <c r="AT13" s="5">
        <v>20220808</v>
      </c>
      <c r="AU13" s="7">
        <v>6037917</v>
      </c>
      <c r="AV13" s="7">
        <v>218500</v>
      </c>
      <c r="AW13" s="5"/>
    </row>
    <row r="14" spans="1:49" x14ac:dyDescent="0.25">
      <c r="A14" s="5">
        <v>891200528</v>
      </c>
      <c r="B14" s="5" t="s">
        <v>122</v>
      </c>
      <c r="C14" s="5"/>
      <c r="D14" s="5">
        <v>2568237</v>
      </c>
      <c r="E14" s="5" t="s">
        <v>150</v>
      </c>
      <c r="F14" s="5" t="s">
        <v>151</v>
      </c>
      <c r="G14" s="5"/>
      <c r="H14" s="5">
        <v>2568237</v>
      </c>
      <c r="I14" s="56">
        <v>44380</v>
      </c>
      <c r="J14" s="7">
        <v>9765270</v>
      </c>
      <c r="K14" s="7">
        <v>623900</v>
      </c>
      <c r="L14" s="5" t="s">
        <v>143</v>
      </c>
      <c r="M14" s="5" t="s">
        <v>185</v>
      </c>
      <c r="N14" s="5"/>
      <c r="O14" s="5"/>
      <c r="P14" s="7">
        <v>0</v>
      </c>
      <c r="Q14" s="5"/>
      <c r="R14" s="5"/>
      <c r="S14" s="5"/>
      <c r="T14" s="5"/>
      <c r="U14" s="5"/>
      <c r="V14" s="5"/>
      <c r="W14" s="5" t="s">
        <v>126</v>
      </c>
      <c r="X14" s="7">
        <v>9765270</v>
      </c>
      <c r="Y14" s="7">
        <v>0</v>
      </c>
      <c r="Z14" s="7">
        <v>0</v>
      </c>
      <c r="AA14" s="7">
        <v>0</v>
      </c>
      <c r="AB14" s="7">
        <v>9213170</v>
      </c>
      <c r="AC14" s="7">
        <v>552100</v>
      </c>
      <c r="AD14" s="5" t="s">
        <v>152</v>
      </c>
      <c r="AE14" s="7">
        <v>0</v>
      </c>
      <c r="AF14" s="5"/>
      <c r="AG14" s="7">
        <v>0</v>
      </c>
      <c r="AH14" s="7">
        <v>8589270</v>
      </c>
      <c r="AI14" s="7">
        <v>0</v>
      </c>
      <c r="AJ14" s="5">
        <v>4800053013</v>
      </c>
      <c r="AK14" s="5" t="s">
        <v>187</v>
      </c>
      <c r="AL14" s="7">
        <v>0</v>
      </c>
      <c r="AM14" s="56">
        <v>44487</v>
      </c>
      <c r="AN14" s="5"/>
      <c r="AO14" s="5">
        <v>2</v>
      </c>
      <c r="AP14" s="5"/>
      <c r="AQ14" s="5"/>
      <c r="AR14" s="5">
        <v>2</v>
      </c>
      <c r="AS14" s="5">
        <v>20220823</v>
      </c>
      <c r="AT14" s="5">
        <v>20220808</v>
      </c>
      <c r="AU14" s="7">
        <v>9765270</v>
      </c>
      <c r="AV14" s="7">
        <v>552100</v>
      </c>
      <c r="AW14" s="5"/>
    </row>
    <row r="15" spans="1:49" x14ac:dyDescent="0.25">
      <c r="A15" s="5">
        <v>891200528</v>
      </c>
      <c r="B15" s="5" t="s">
        <v>122</v>
      </c>
      <c r="C15" s="5"/>
      <c r="D15" s="5">
        <v>2612283</v>
      </c>
      <c r="E15" s="5" t="s">
        <v>153</v>
      </c>
      <c r="F15" s="5" t="s">
        <v>154</v>
      </c>
      <c r="G15" s="5"/>
      <c r="H15" s="5">
        <v>2612283</v>
      </c>
      <c r="I15" s="56">
        <v>44529</v>
      </c>
      <c r="J15" s="7">
        <v>19606361</v>
      </c>
      <c r="K15" s="7">
        <v>1041400</v>
      </c>
      <c r="L15" s="5" t="s">
        <v>143</v>
      </c>
      <c r="M15" s="5" t="s">
        <v>185</v>
      </c>
      <c r="N15" s="5"/>
      <c r="O15" s="5"/>
      <c r="P15" s="7">
        <v>0</v>
      </c>
      <c r="Q15" s="5"/>
      <c r="R15" s="7">
        <v>1041400</v>
      </c>
      <c r="S15" s="5">
        <v>1909635908</v>
      </c>
      <c r="T15" s="5"/>
      <c r="U15" s="5"/>
      <c r="V15" s="5"/>
      <c r="W15" s="5" t="s">
        <v>126</v>
      </c>
      <c r="X15" s="7">
        <v>19345661</v>
      </c>
      <c r="Y15" s="7">
        <v>0</v>
      </c>
      <c r="Z15" s="7">
        <v>0</v>
      </c>
      <c r="AA15" s="7">
        <v>0</v>
      </c>
      <c r="AB15" s="7">
        <v>17397961</v>
      </c>
      <c r="AC15" s="7">
        <v>1947700</v>
      </c>
      <c r="AD15" s="5" t="s">
        <v>155</v>
      </c>
      <c r="AE15" s="7">
        <v>0</v>
      </c>
      <c r="AF15" s="5"/>
      <c r="AG15" s="7">
        <v>0</v>
      </c>
      <c r="AH15" s="7">
        <v>16356561</v>
      </c>
      <c r="AI15" s="7">
        <v>0</v>
      </c>
      <c r="AJ15" s="5">
        <v>2201242750</v>
      </c>
      <c r="AK15" s="5" t="s">
        <v>188</v>
      </c>
      <c r="AL15" s="7">
        <v>0</v>
      </c>
      <c r="AM15" s="56">
        <v>44545</v>
      </c>
      <c r="AN15" s="5"/>
      <c r="AO15" s="5">
        <v>2</v>
      </c>
      <c r="AP15" s="5"/>
      <c r="AQ15" s="5"/>
      <c r="AR15" s="5">
        <v>2</v>
      </c>
      <c r="AS15" s="5">
        <v>20220730</v>
      </c>
      <c r="AT15" s="5">
        <v>20220729</v>
      </c>
      <c r="AU15" s="7">
        <v>19345661</v>
      </c>
      <c r="AV15" s="7">
        <v>1947700</v>
      </c>
      <c r="AW15" s="5"/>
    </row>
    <row r="16" spans="1:49" x14ac:dyDescent="0.25">
      <c r="A16" s="5">
        <v>891200528</v>
      </c>
      <c r="B16" s="5" t="s">
        <v>122</v>
      </c>
      <c r="C16" s="5"/>
      <c r="D16" s="5">
        <v>2623373</v>
      </c>
      <c r="E16" s="5" t="s">
        <v>156</v>
      </c>
      <c r="F16" s="5" t="s">
        <v>157</v>
      </c>
      <c r="G16" s="5"/>
      <c r="H16" s="5">
        <v>2623373</v>
      </c>
      <c r="I16" s="56">
        <v>44564</v>
      </c>
      <c r="J16" s="7">
        <v>890663</v>
      </c>
      <c r="K16" s="7">
        <v>788263</v>
      </c>
      <c r="L16" s="5" t="s">
        <v>158</v>
      </c>
      <c r="M16" s="5" t="s">
        <v>185</v>
      </c>
      <c r="N16" s="5"/>
      <c r="O16" s="5"/>
      <c r="P16" s="7">
        <v>0</v>
      </c>
      <c r="Q16" s="5"/>
      <c r="R16" s="5"/>
      <c r="S16" s="5"/>
      <c r="T16" s="5"/>
      <c r="U16" s="5"/>
      <c r="V16" s="5"/>
      <c r="W16" s="5" t="s">
        <v>126</v>
      </c>
      <c r="X16" s="7">
        <v>788263</v>
      </c>
      <c r="Y16" s="7">
        <v>0</v>
      </c>
      <c r="Z16" s="7">
        <v>0</v>
      </c>
      <c r="AA16" s="7">
        <v>0</v>
      </c>
      <c r="AB16" s="7">
        <v>788263</v>
      </c>
      <c r="AC16" s="7">
        <v>0</v>
      </c>
      <c r="AD16" s="5"/>
      <c r="AE16" s="7">
        <v>0</v>
      </c>
      <c r="AF16" s="5"/>
      <c r="AG16" s="7">
        <v>0</v>
      </c>
      <c r="AH16" s="7">
        <v>0</v>
      </c>
      <c r="AI16" s="7">
        <v>0</v>
      </c>
      <c r="AJ16" s="5"/>
      <c r="AK16" s="5"/>
      <c r="AL16" s="7">
        <v>0</v>
      </c>
      <c r="AM16" s="56">
        <v>44579</v>
      </c>
      <c r="AN16" s="5"/>
      <c r="AO16" s="5">
        <v>2</v>
      </c>
      <c r="AP16" s="5"/>
      <c r="AQ16" s="5"/>
      <c r="AR16" s="5">
        <v>1</v>
      </c>
      <c r="AS16" s="5">
        <v>20220930</v>
      </c>
      <c r="AT16" s="5">
        <v>20220901</v>
      </c>
      <c r="AU16" s="7">
        <v>788263</v>
      </c>
      <c r="AV16" s="7">
        <v>0</v>
      </c>
      <c r="AW16" s="5"/>
    </row>
    <row r="17" spans="1:49" x14ac:dyDescent="0.25">
      <c r="A17" s="5">
        <v>891200528</v>
      </c>
      <c r="B17" s="5" t="s">
        <v>122</v>
      </c>
      <c r="C17" s="5"/>
      <c r="D17" s="5">
        <v>2654746</v>
      </c>
      <c r="E17" s="5" t="s">
        <v>159</v>
      </c>
      <c r="F17" s="5" t="s">
        <v>160</v>
      </c>
      <c r="G17" s="5"/>
      <c r="H17" s="5">
        <v>2654746</v>
      </c>
      <c r="I17" s="56">
        <v>44663</v>
      </c>
      <c r="J17" s="7">
        <v>2207465</v>
      </c>
      <c r="K17" s="7">
        <v>1699765</v>
      </c>
      <c r="L17" s="5" t="s">
        <v>158</v>
      </c>
      <c r="M17" s="5" t="s">
        <v>185</v>
      </c>
      <c r="N17" s="5"/>
      <c r="O17" s="5"/>
      <c r="P17" s="7">
        <v>0</v>
      </c>
      <c r="Q17" s="5"/>
      <c r="R17" s="5"/>
      <c r="S17" s="5"/>
      <c r="T17" s="5"/>
      <c r="U17" s="5"/>
      <c r="V17" s="5"/>
      <c r="W17" s="5" t="s">
        <v>126</v>
      </c>
      <c r="X17" s="7">
        <v>1699765</v>
      </c>
      <c r="Y17" s="7">
        <v>0</v>
      </c>
      <c r="Z17" s="7">
        <v>0</v>
      </c>
      <c r="AA17" s="7">
        <v>0</v>
      </c>
      <c r="AB17" s="7">
        <v>1699765</v>
      </c>
      <c r="AC17" s="7">
        <v>0</v>
      </c>
      <c r="AD17" s="5"/>
      <c r="AE17" s="7">
        <v>0</v>
      </c>
      <c r="AF17" s="5"/>
      <c r="AG17" s="7">
        <v>0</v>
      </c>
      <c r="AH17" s="7">
        <v>0</v>
      </c>
      <c r="AI17" s="7">
        <v>0</v>
      </c>
      <c r="AJ17" s="5"/>
      <c r="AK17" s="5"/>
      <c r="AL17" s="7">
        <v>0</v>
      </c>
      <c r="AM17" s="56">
        <v>44783</v>
      </c>
      <c r="AN17" s="5"/>
      <c r="AO17" s="5">
        <v>2</v>
      </c>
      <c r="AP17" s="5"/>
      <c r="AQ17" s="5"/>
      <c r="AR17" s="5">
        <v>1</v>
      </c>
      <c r="AS17" s="5">
        <v>20220830</v>
      </c>
      <c r="AT17" s="5">
        <v>20220818</v>
      </c>
      <c r="AU17" s="7">
        <v>1699765</v>
      </c>
      <c r="AV17" s="7">
        <v>0</v>
      </c>
      <c r="AW17" s="5"/>
    </row>
    <row r="18" spans="1:49" x14ac:dyDescent="0.25">
      <c r="A18" s="5">
        <v>891200528</v>
      </c>
      <c r="B18" s="5" t="s">
        <v>122</v>
      </c>
      <c r="C18" s="5"/>
      <c r="D18" s="5">
        <v>2561213</v>
      </c>
      <c r="E18" s="5" t="s">
        <v>161</v>
      </c>
      <c r="F18" s="5" t="s">
        <v>162</v>
      </c>
      <c r="G18" s="5"/>
      <c r="H18" s="5">
        <v>2561213</v>
      </c>
      <c r="I18" s="56">
        <v>44351</v>
      </c>
      <c r="J18" s="7">
        <v>338942</v>
      </c>
      <c r="K18" s="7">
        <v>18300</v>
      </c>
      <c r="L18" s="5" t="s">
        <v>158</v>
      </c>
      <c r="M18" s="5" t="s">
        <v>190</v>
      </c>
      <c r="N18" s="5"/>
      <c r="O18" s="5"/>
      <c r="P18" s="7">
        <v>0</v>
      </c>
      <c r="Q18" s="5"/>
      <c r="R18" s="5"/>
      <c r="S18" s="5"/>
      <c r="T18" s="5"/>
      <c r="U18" s="5"/>
      <c r="V18" s="5"/>
      <c r="W18" s="5" t="s">
        <v>126</v>
      </c>
      <c r="X18" s="7">
        <v>320642</v>
      </c>
      <c r="Y18" s="7">
        <v>0</v>
      </c>
      <c r="Z18" s="7">
        <v>0</v>
      </c>
      <c r="AA18" s="7">
        <v>0</v>
      </c>
      <c r="AB18" s="7">
        <v>320642</v>
      </c>
      <c r="AC18" s="7">
        <v>0</v>
      </c>
      <c r="AD18" s="5"/>
      <c r="AE18" s="7">
        <v>0</v>
      </c>
      <c r="AF18" s="5"/>
      <c r="AG18" s="7">
        <v>0</v>
      </c>
      <c r="AH18" s="7">
        <v>320642</v>
      </c>
      <c r="AI18" s="7"/>
      <c r="AJ18" s="5">
        <v>2201215371</v>
      </c>
      <c r="AK18" s="5" t="s">
        <v>189</v>
      </c>
      <c r="AL18" s="7">
        <v>0</v>
      </c>
      <c r="AM18" s="56">
        <v>44487</v>
      </c>
      <c r="AN18" s="5"/>
      <c r="AO18" s="5">
        <v>2</v>
      </c>
      <c r="AP18" s="5"/>
      <c r="AQ18" s="5"/>
      <c r="AR18" s="5">
        <v>1</v>
      </c>
      <c r="AS18" s="5">
        <v>20211030</v>
      </c>
      <c r="AT18" s="5">
        <v>20211021</v>
      </c>
      <c r="AU18" s="7">
        <v>320642</v>
      </c>
      <c r="AV18" s="7">
        <v>0</v>
      </c>
      <c r="AW18" s="5"/>
    </row>
    <row r="19" spans="1:49" x14ac:dyDescent="0.25">
      <c r="A19" s="5">
        <v>891200528</v>
      </c>
      <c r="B19" s="5" t="s">
        <v>122</v>
      </c>
      <c r="C19" s="5"/>
      <c r="D19" s="5">
        <v>2582931</v>
      </c>
      <c r="E19" s="5" t="s">
        <v>163</v>
      </c>
      <c r="F19" s="5" t="s">
        <v>164</v>
      </c>
      <c r="G19" s="5"/>
      <c r="H19" s="5">
        <v>2582931</v>
      </c>
      <c r="I19" s="56">
        <v>44438</v>
      </c>
      <c r="J19" s="7">
        <v>829349</v>
      </c>
      <c r="K19" s="7">
        <v>124000</v>
      </c>
      <c r="L19" s="5" t="s">
        <v>158</v>
      </c>
      <c r="M19" s="5" t="s">
        <v>190</v>
      </c>
      <c r="N19" s="5"/>
      <c r="O19" s="5"/>
      <c r="P19" s="7">
        <v>0</v>
      </c>
      <c r="Q19" s="5"/>
      <c r="R19" s="5"/>
      <c r="S19" s="5"/>
      <c r="T19" s="5"/>
      <c r="U19" s="5"/>
      <c r="V19" s="5"/>
      <c r="W19" s="5" t="s">
        <v>126</v>
      </c>
      <c r="X19" s="7">
        <v>705349</v>
      </c>
      <c r="Y19" s="7">
        <v>0</v>
      </c>
      <c r="Z19" s="7">
        <v>0</v>
      </c>
      <c r="AA19" s="7">
        <v>0</v>
      </c>
      <c r="AB19" s="7">
        <v>705349</v>
      </c>
      <c r="AC19" s="7">
        <v>0</v>
      </c>
      <c r="AD19" s="5"/>
      <c r="AE19" s="7">
        <v>0</v>
      </c>
      <c r="AF19" s="5"/>
      <c r="AG19" s="7">
        <v>0</v>
      </c>
      <c r="AH19" s="7">
        <v>705349</v>
      </c>
      <c r="AI19" s="7">
        <v>0</v>
      </c>
      <c r="AJ19" s="5">
        <v>2201215371</v>
      </c>
      <c r="AK19" s="5" t="s">
        <v>189</v>
      </c>
      <c r="AL19" s="7">
        <v>0</v>
      </c>
      <c r="AM19" s="56">
        <v>44484</v>
      </c>
      <c r="AN19" s="5"/>
      <c r="AO19" s="5">
        <v>2</v>
      </c>
      <c r="AP19" s="5"/>
      <c r="AQ19" s="5"/>
      <c r="AR19" s="5">
        <v>1</v>
      </c>
      <c r="AS19" s="5">
        <v>20211030</v>
      </c>
      <c r="AT19" s="5">
        <v>20211021</v>
      </c>
      <c r="AU19" s="7">
        <v>705349</v>
      </c>
      <c r="AV19" s="7">
        <v>0</v>
      </c>
      <c r="AW19" s="5"/>
    </row>
    <row r="20" spans="1:49" x14ac:dyDescent="0.25">
      <c r="A20" s="5">
        <v>891200528</v>
      </c>
      <c r="B20" s="5" t="s">
        <v>122</v>
      </c>
      <c r="C20" s="5"/>
      <c r="D20" s="5">
        <v>2630312</v>
      </c>
      <c r="E20" s="5" t="s">
        <v>165</v>
      </c>
      <c r="F20" s="5" t="s">
        <v>166</v>
      </c>
      <c r="G20" s="5"/>
      <c r="H20" s="5">
        <v>2630312</v>
      </c>
      <c r="I20" s="56">
        <v>44588</v>
      </c>
      <c r="J20" s="7">
        <v>3371335</v>
      </c>
      <c r="K20" s="7">
        <v>3098435</v>
      </c>
      <c r="L20" s="5" t="s">
        <v>167</v>
      </c>
      <c r="M20" s="5" t="s">
        <v>191</v>
      </c>
      <c r="N20" s="5"/>
      <c r="O20" s="5" t="s">
        <v>192</v>
      </c>
      <c r="P20" s="7">
        <v>3098435</v>
      </c>
      <c r="Q20" s="5" t="s">
        <v>195</v>
      </c>
      <c r="R20" s="5"/>
      <c r="S20" s="5"/>
      <c r="T20" s="5"/>
      <c r="U20" s="5"/>
      <c r="V20" s="5"/>
      <c r="W20" s="5" t="s">
        <v>126</v>
      </c>
      <c r="X20" s="7">
        <v>3098435</v>
      </c>
      <c r="Y20" s="7">
        <v>0</v>
      </c>
      <c r="Z20" s="7">
        <v>0</v>
      </c>
      <c r="AA20" s="7">
        <v>0</v>
      </c>
      <c r="AB20" s="7">
        <v>0</v>
      </c>
      <c r="AC20" s="7">
        <v>0</v>
      </c>
      <c r="AD20" s="5"/>
      <c r="AE20" s="7">
        <v>3098435</v>
      </c>
      <c r="AF20" s="5" t="s">
        <v>168</v>
      </c>
      <c r="AG20" s="7">
        <v>3098435</v>
      </c>
      <c r="AH20" s="7">
        <v>0</v>
      </c>
      <c r="AI20" s="7">
        <v>0</v>
      </c>
      <c r="AJ20" s="5"/>
      <c r="AK20" s="5"/>
      <c r="AL20" s="7">
        <v>0</v>
      </c>
      <c r="AM20" s="56">
        <v>44651</v>
      </c>
      <c r="AN20" s="5"/>
      <c r="AO20" s="5">
        <v>9</v>
      </c>
      <c r="AP20" s="5"/>
      <c r="AQ20" s="5" t="s">
        <v>169</v>
      </c>
      <c r="AR20" s="5">
        <v>1</v>
      </c>
      <c r="AS20" s="5">
        <v>21001231</v>
      </c>
      <c r="AT20" s="5">
        <v>20220901</v>
      </c>
      <c r="AU20" s="7">
        <v>3098435</v>
      </c>
      <c r="AV20" s="7">
        <v>0</v>
      </c>
      <c r="AW20" s="5"/>
    </row>
    <row r="21" spans="1:49" x14ac:dyDescent="0.25">
      <c r="A21" s="5">
        <v>891200528</v>
      </c>
      <c r="B21" s="5" t="s">
        <v>122</v>
      </c>
      <c r="C21" s="5"/>
      <c r="D21" s="5">
        <v>2633672</v>
      </c>
      <c r="E21" s="5" t="s">
        <v>170</v>
      </c>
      <c r="F21" s="5" t="s">
        <v>171</v>
      </c>
      <c r="G21" s="5"/>
      <c r="H21" s="5">
        <v>2633672</v>
      </c>
      <c r="I21" s="56">
        <v>44599</v>
      </c>
      <c r="J21" s="7">
        <v>8090538</v>
      </c>
      <c r="K21" s="7">
        <v>8090538</v>
      </c>
      <c r="L21" s="5" t="s">
        <v>167</v>
      </c>
      <c r="M21" s="5" t="s">
        <v>191</v>
      </c>
      <c r="N21" s="5"/>
      <c r="O21" s="5" t="s">
        <v>192</v>
      </c>
      <c r="P21" s="7">
        <v>8090538</v>
      </c>
      <c r="Q21" s="5" t="s">
        <v>194</v>
      </c>
      <c r="R21" s="5"/>
      <c r="S21" s="5"/>
      <c r="T21" s="5"/>
      <c r="U21" s="5"/>
      <c r="V21" s="5"/>
      <c r="W21" s="5" t="s">
        <v>126</v>
      </c>
      <c r="X21" s="7">
        <v>8090538</v>
      </c>
      <c r="Y21" s="7">
        <v>0</v>
      </c>
      <c r="Z21" s="7">
        <v>0</v>
      </c>
      <c r="AA21" s="7">
        <v>0</v>
      </c>
      <c r="AB21" s="7">
        <v>0</v>
      </c>
      <c r="AC21" s="7">
        <v>0</v>
      </c>
      <c r="AD21" s="5"/>
      <c r="AE21" s="7">
        <v>8090538</v>
      </c>
      <c r="AF21" s="5" t="s">
        <v>172</v>
      </c>
      <c r="AG21" s="7">
        <v>8090538</v>
      </c>
      <c r="AH21" s="7">
        <v>0</v>
      </c>
      <c r="AI21" s="7">
        <v>0</v>
      </c>
      <c r="AJ21" s="5"/>
      <c r="AK21" s="5"/>
      <c r="AL21" s="7">
        <v>0</v>
      </c>
      <c r="AM21" s="56">
        <v>44783</v>
      </c>
      <c r="AN21" s="5"/>
      <c r="AO21" s="5">
        <v>9</v>
      </c>
      <c r="AP21" s="5"/>
      <c r="AQ21" s="5" t="s">
        <v>169</v>
      </c>
      <c r="AR21" s="5">
        <v>1</v>
      </c>
      <c r="AS21" s="5">
        <v>21001231</v>
      </c>
      <c r="AT21" s="5">
        <v>20220818</v>
      </c>
      <c r="AU21" s="7">
        <v>8090538</v>
      </c>
      <c r="AV21" s="7">
        <v>0</v>
      </c>
      <c r="AW21" s="5"/>
    </row>
    <row r="22" spans="1:49" x14ac:dyDescent="0.25">
      <c r="A22" s="5">
        <v>891200528</v>
      </c>
      <c r="B22" s="5" t="s">
        <v>122</v>
      </c>
      <c r="C22" s="5"/>
      <c r="D22" s="5">
        <v>2661738</v>
      </c>
      <c r="E22" s="5" t="s">
        <v>173</v>
      </c>
      <c r="F22" s="5" t="s">
        <v>174</v>
      </c>
      <c r="G22" s="5"/>
      <c r="H22" s="5">
        <v>2661738</v>
      </c>
      <c r="I22" s="56">
        <v>44686</v>
      </c>
      <c r="J22" s="7">
        <v>166168981</v>
      </c>
      <c r="K22" s="7">
        <v>166168981</v>
      </c>
      <c r="L22" s="5" t="s">
        <v>167</v>
      </c>
      <c r="M22" s="5" t="s">
        <v>191</v>
      </c>
      <c r="N22" s="5"/>
      <c r="O22" s="5" t="s">
        <v>192</v>
      </c>
      <c r="P22" s="7">
        <v>166168981</v>
      </c>
      <c r="Q22" s="5" t="s">
        <v>193</v>
      </c>
      <c r="R22" s="5"/>
      <c r="S22" s="5"/>
      <c r="T22" s="5"/>
      <c r="U22" s="5"/>
      <c r="V22" s="5"/>
      <c r="W22" s="5" t="s">
        <v>126</v>
      </c>
      <c r="X22" s="7">
        <v>166168981</v>
      </c>
      <c r="Y22" s="7">
        <v>0</v>
      </c>
      <c r="Z22" s="7">
        <v>0</v>
      </c>
      <c r="AA22" s="7">
        <v>0</v>
      </c>
      <c r="AB22" s="7">
        <v>0</v>
      </c>
      <c r="AC22" s="7">
        <v>0</v>
      </c>
      <c r="AD22" s="5"/>
      <c r="AE22" s="7">
        <v>166168981</v>
      </c>
      <c r="AF22" s="5" t="s">
        <v>175</v>
      </c>
      <c r="AG22" s="7">
        <v>166168981</v>
      </c>
      <c r="AH22" s="7">
        <v>0</v>
      </c>
      <c r="AI22" s="7">
        <v>0</v>
      </c>
      <c r="AJ22" s="5"/>
      <c r="AK22" s="5"/>
      <c r="AL22" s="7">
        <v>0</v>
      </c>
      <c r="AM22" s="56">
        <v>44783</v>
      </c>
      <c r="AN22" s="5"/>
      <c r="AO22" s="5">
        <v>9</v>
      </c>
      <c r="AP22" s="5"/>
      <c r="AQ22" s="5" t="s">
        <v>169</v>
      </c>
      <c r="AR22" s="5">
        <v>1</v>
      </c>
      <c r="AS22" s="5">
        <v>21001231</v>
      </c>
      <c r="AT22" s="5">
        <v>20220818</v>
      </c>
      <c r="AU22" s="7">
        <v>166168981</v>
      </c>
      <c r="AV22" s="7">
        <v>0</v>
      </c>
      <c r="AW22" s="5"/>
    </row>
    <row r="23" spans="1:49" x14ac:dyDescent="0.25">
      <c r="A23" s="5">
        <v>891200528</v>
      </c>
      <c r="B23" s="5" t="s">
        <v>122</v>
      </c>
      <c r="C23" s="5"/>
      <c r="D23" s="5">
        <v>2645910</v>
      </c>
      <c r="E23" s="5" t="s">
        <v>176</v>
      </c>
      <c r="F23" s="5" t="s">
        <v>177</v>
      </c>
      <c r="G23" s="5"/>
      <c r="H23" s="5">
        <v>2645910</v>
      </c>
      <c r="I23" s="56">
        <v>44635</v>
      </c>
      <c r="J23" s="7">
        <v>5422222</v>
      </c>
      <c r="K23" s="7">
        <v>5422222</v>
      </c>
      <c r="L23" s="5" t="s">
        <v>178</v>
      </c>
      <c r="M23" s="5" t="s">
        <v>65</v>
      </c>
      <c r="N23" s="5" t="s">
        <v>179</v>
      </c>
      <c r="O23" s="5"/>
      <c r="P23" s="7">
        <v>0</v>
      </c>
      <c r="Q23" s="5"/>
      <c r="R23" s="5"/>
      <c r="S23" s="5"/>
      <c r="T23" s="5"/>
      <c r="U23" s="5"/>
      <c r="V23" s="5"/>
      <c r="W23" s="5" t="s">
        <v>126</v>
      </c>
      <c r="X23" s="7">
        <v>5422222</v>
      </c>
      <c r="Y23" s="7">
        <v>0</v>
      </c>
      <c r="Z23" s="7">
        <v>0</v>
      </c>
      <c r="AA23" s="7">
        <v>0</v>
      </c>
      <c r="AB23" s="7">
        <v>4942722</v>
      </c>
      <c r="AC23" s="7">
        <v>0</v>
      </c>
      <c r="AD23" s="5"/>
      <c r="AE23" s="7">
        <v>479500</v>
      </c>
      <c r="AF23" s="5" t="s">
        <v>180</v>
      </c>
      <c r="AG23" s="7">
        <v>479500</v>
      </c>
      <c r="AH23" s="7">
        <v>0</v>
      </c>
      <c r="AI23" s="7">
        <v>0</v>
      </c>
      <c r="AJ23" s="5"/>
      <c r="AK23" s="5"/>
      <c r="AL23" s="7">
        <v>0</v>
      </c>
      <c r="AM23" s="56">
        <v>44783</v>
      </c>
      <c r="AN23" s="5"/>
      <c r="AO23" s="5">
        <v>1</v>
      </c>
      <c r="AP23" s="5"/>
      <c r="AQ23" s="5" t="s">
        <v>181</v>
      </c>
      <c r="AR23" s="5">
        <v>2</v>
      </c>
      <c r="AS23" s="5">
        <v>20221010</v>
      </c>
      <c r="AT23" s="5">
        <v>20220926</v>
      </c>
      <c r="AU23" s="7">
        <v>5422222</v>
      </c>
      <c r="AV23" s="7">
        <v>0</v>
      </c>
      <c r="AW23" s="5"/>
    </row>
    <row r="24" spans="1:49" x14ac:dyDescent="0.25">
      <c r="A24" s="5">
        <v>891200528</v>
      </c>
      <c r="B24" s="5" t="s">
        <v>122</v>
      </c>
      <c r="C24" s="5"/>
      <c r="D24" s="5">
        <v>1980377</v>
      </c>
      <c r="E24" s="5" t="s">
        <v>182</v>
      </c>
      <c r="F24" s="5" t="s">
        <v>183</v>
      </c>
      <c r="G24" s="5"/>
      <c r="H24" s="5">
        <v>1980377</v>
      </c>
      <c r="I24" s="56">
        <v>43989</v>
      </c>
      <c r="J24" s="7">
        <v>25098</v>
      </c>
      <c r="K24" s="7">
        <v>25098</v>
      </c>
      <c r="L24" s="5" t="s">
        <v>184</v>
      </c>
      <c r="M24" s="5" t="s">
        <v>65</v>
      </c>
      <c r="N24" s="5" t="s">
        <v>179</v>
      </c>
      <c r="O24" s="5"/>
      <c r="P24" s="7">
        <v>0</v>
      </c>
      <c r="Q24" s="5"/>
      <c r="R24" s="5"/>
      <c r="S24" s="5"/>
      <c r="T24" s="5"/>
      <c r="U24" s="5"/>
      <c r="V24" s="5"/>
      <c r="W24" s="5" t="s">
        <v>126</v>
      </c>
      <c r="X24" s="7">
        <v>25098</v>
      </c>
      <c r="Y24" s="7">
        <v>0</v>
      </c>
      <c r="Z24" s="7">
        <v>0</v>
      </c>
      <c r="AA24" s="7">
        <v>0</v>
      </c>
      <c r="AB24" s="7">
        <v>0</v>
      </c>
      <c r="AC24" s="7">
        <v>0</v>
      </c>
      <c r="AD24" s="5"/>
      <c r="AE24" s="7">
        <v>0</v>
      </c>
      <c r="AF24" s="5"/>
      <c r="AG24" s="7">
        <v>25098</v>
      </c>
      <c r="AH24" s="7">
        <v>0</v>
      </c>
      <c r="AI24" s="7">
        <v>0</v>
      </c>
      <c r="AJ24" s="5"/>
      <c r="AK24" s="5"/>
      <c r="AL24" s="7">
        <v>0</v>
      </c>
      <c r="AM24" s="56">
        <v>44025</v>
      </c>
      <c r="AN24" s="5"/>
      <c r="AO24" s="5">
        <v>1</v>
      </c>
      <c r="AP24" s="5"/>
      <c r="AQ24" s="5"/>
      <c r="AR24" s="5">
        <v>1</v>
      </c>
      <c r="AS24" s="5">
        <v>20220930</v>
      </c>
      <c r="AT24" s="5">
        <v>20220921</v>
      </c>
      <c r="AU24" s="7">
        <v>25098</v>
      </c>
      <c r="AV24" s="7">
        <v>0</v>
      </c>
      <c r="AW24" s="5"/>
    </row>
    <row r="26" spans="1:49" x14ac:dyDescent="0.25">
      <c r="P26" s="58"/>
    </row>
  </sheetData>
  <autoFilter ref="A2:AW2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A23" sqref="A23"/>
    </sheetView>
  </sheetViews>
  <sheetFormatPr baseColWidth="10" defaultRowHeight="15" x14ac:dyDescent="0.25"/>
  <cols>
    <col min="1" max="1" width="47" bestFit="1" customWidth="1"/>
    <col min="2" max="2" width="12.7109375" style="61" customWidth="1"/>
    <col min="3" max="3" width="15" style="60" bestFit="1" customWidth="1"/>
  </cols>
  <sheetData>
    <row r="3" spans="1:3" x14ac:dyDescent="0.25">
      <c r="A3" s="63" t="s">
        <v>198</v>
      </c>
      <c r="B3" s="61" t="s">
        <v>199</v>
      </c>
      <c r="C3" s="64" t="s">
        <v>200</v>
      </c>
    </row>
    <row r="4" spans="1:3" x14ac:dyDescent="0.25">
      <c r="A4" s="59" t="s">
        <v>196</v>
      </c>
      <c r="B4" s="62">
        <v>1</v>
      </c>
      <c r="C4" s="58">
        <v>589600</v>
      </c>
    </row>
    <row r="5" spans="1:3" x14ac:dyDescent="0.25">
      <c r="A5" s="59" t="s">
        <v>65</v>
      </c>
      <c r="B5" s="62">
        <v>2</v>
      </c>
      <c r="C5" s="58">
        <v>5447320</v>
      </c>
    </row>
    <row r="6" spans="1:3" x14ac:dyDescent="0.25">
      <c r="A6" s="59" t="s">
        <v>191</v>
      </c>
      <c r="B6" s="62">
        <v>3</v>
      </c>
      <c r="C6" s="58">
        <v>177357954</v>
      </c>
    </row>
    <row r="7" spans="1:3" x14ac:dyDescent="0.25">
      <c r="A7" s="59" t="s">
        <v>190</v>
      </c>
      <c r="B7" s="62">
        <v>3</v>
      </c>
      <c r="C7" s="58">
        <v>271569</v>
      </c>
    </row>
    <row r="8" spans="1:3" x14ac:dyDescent="0.25">
      <c r="A8" s="59" t="s">
        <v>185</v>
      </c>
      <c r="B8" s="62">
        <v>13</v>
      </c>
      <c r="C8" s="58">
        <v>45968874</v>
      </c>
    </row>
    <row r="9" spans="1:3" x14ac:dyDescent="0.25">
      <c r="A9" s="61" t="s">
        <v>197</v>
      </c>
      <c r="B9" s="62">
        <v>22</v>
      </c>
      <c r="C9" s="64">
        <v>229635317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90" zoomScaleNormal="90" zoomScaleSheetLayoutView="100" workbookViewId="0">
      <selection activeCell="O26" sqref="O26"/>
    </sheetView>
  </sheetViews>
  <sheetFormatPr baseColWidth="10" defaultRowHeight="12.75" x14ac:dyDescent="0.2"/>
  <cols>
    <col min="1" max="1" width="1" style="8" customWidth="1"/>
    <col min="2" max="2" width="11.42578125" style="8"/>
    <col min="3" max="3" width="17.5703125" style="8" customWidth="1"/>
    <col min="4" max="4" width="11.5703125" style="8" customWidth="1"/>
    <col min="5" max="8" width="11.42578125" style="8"/>
    <col min="9" max="9" width="22.5703125" style="8" customWidth="1"/>
    <col min="10" max="10" width="14" style="8" customWidth="1"/>
    <col min="11" max="11" width="1.7109375" style="8" customWidth="1"/>
    <col min="12" max="222" width="11.42578125" style="8"/>
    <col min="223" max="223" width="4.42578125" style="8" customWidth="1"/>
    <col min="224" max="224" width="11.42578125" style="8"/>
    <col min="225" max="225" width="17.5703125" style="8" customWidth="1"/>
    <col min="226" max="226" width="11.5703125" style="8" customWidth="1"/>
    <col min="227" max="230" width="11.42578125" style="8"/>
    <col min="231" max="231" width="22.5703125" style="8" customWidth="1"/>
    <col min="232" max="232" width="14" style="8" customWidth="1"/>
    <col min="233" max="233" width="1.7109375" style="8" customWidth="1"/>
    <col min="234" max="478" width="11.42578125" style="8"/>
    <col min="479" max="479" width="4.42578125" style="8" customWidth="1"/>
    <col min="480" max="480" width="11.42578125" style="8"/>
    <col min="481" max="481" width="17.5703125" style="8" customWidth="1"/>
    <col min="482" max="482" width="11.5703125" style="8" customWidth="1"/>
    <col min="483" max="486" width="11.42578125" style="8"/>
    <col min="487" max="487" width="22.5703125" style="8" customWidth="1"/>
    <col min="488" max="488" width="14" style="8" customWidth="1"/>
    <col min="489" max="489" width="1.7109375" style="8" customWidth="1"/>
    <col min="490" max="734" width="11.42578125" style="8"/>
    <col min="735" max="735" width="4.42578125" style="8" customWidth="1"/>
    <col min="736" max="736" width="11.42578125" style="8"/>
    <col min="737" max="737" width="17.5703125" style="8" customWidth="1"/>
    <col min="738" max="738" width="11.5703125" style="8" customWidth="1"/>
    <col min="739" max="742" width="11.42578125" style="8"/>
    <col min="743" max="743" width="22.5703125" style="8" customWidth="1"/>
    <col min="744" max="744" width="14" style="8" customWidth="1"/>
    <col min="745" max="745" width="1.7109375" style="8" customWidth="1"/>
    <col min="746" max="990" width="11.42578125" style="8"/>
    <col min="991" max="991" width="4.42578125" style="8" customWidth="1"/>
    <col min="992" max="992" width="11.42578125" style="8"/>
    <col min="993" max="993" width="17.5703125" style="8" customWidth="1"/>
    <col min="994" max="994" width="11.5703125" style="8" customWidth="1"/>
    <col min="995" max="998" width="11.42578125" style="8"/>
    <col min="999" max="999" width="22.5703125" style="8" customWidth="1"/>
    <col min="1000" max="1000" width="14" style="8" customWidth="1"/>
    <col min="1001" max="1001" width="1.7109375" style="8" customWidth="1"/>
    <col min="1002" max="1246" width="11.42578125" style="8"/>
    <col min="1247" max="1247" width="4.42578125" style="8" customWidth="1"/>
    <col min="1248" max="1248" width="11.42578125" style="8"/>
    <col min="1249" max="1249" width="17.5703125" style="8" customWidth="1"/>
    <col min="1250" max="1250" width="11.5703125" style="8" customWidth="1"/>
    <col min="1251" max="1254" width="11.42578125" style="8"/>
    <col min="1255" max="1255" width="22.5703125" style="8" customWidth="1"/>
    <col min="1256" max="1256" width="14" style="8" customWidth="1"/>
    <col min="1257" max="1257" width="1.7109375" style="8" customWidth="1"/>
    <col min="1258" max="1502" width="11.42578125" style="8"/>
    <col min="1503" max="1503" width="4.42578125" style="8" customWidth="1"/>
    <col min="1504" max="1504" width="11.42578125" style="8"/>
    <col min="1505" max="1505" width="17.5703125" style="8" customWidth="1"/>
    <col min="1506" max="1506" width="11.5703125" style="8" customWidth="1"/>
    <col min="1507" max="1510" width="11.42578125" style="8"/>
    <col min="1511" max="1511" width="22.5703125" style="8" customWidth="1"/>
    <col min="1512" max="1512" width="14" style="8" customWidth="1"/>
    <col min="1513" max="1513" width="1.7109375" style="8" customWidth="1"/>
    <col min="1514" max="1758" width="11.42578125" style="8"/>
    <col min="1759" max="1759" width="4.42578125" style="8" customWidth="1"/>
    <col min="1760" max="1760" width="11.42578125" style="8"/>
    <col min="1761" max="1761" width="17.5703125" style="8" customWidth="1"/>
    <col min="1762" max="1762" width="11.5703125" style="8" customWidth="1"/>
    <col min="1763" max="1766" width="11.42578125" style="8"/>
    <col min="1767" max="1767" width="22.5703125" style="8" customWidth="1"/>
    <col min="1768" max="1768" width="14" style="8" customWidth="1"/>
    <col min="1769" max="1769" width="1.7109375" style="8" customWidth="1"/>
    <col min="1770" max="2014" width="11.42578125" style="8"/>
    <col min="2015" max="2015" width="4.42578125" style="8" customWidth="1"/>
    <col min="2016" max="2016" width="11.42578125" style="8"/>
    <col min="2017" max="2017" width="17.5703125" style="8" customWidth="1"/>
    <col min="2018" max="2018" width="11.5703125" style="8" customWidth="1"/>
    <col min="2019" max="2022" width="11.42578125" style="8"/>
    <col min="2023" max="2023" width="22.5703125" style="8" customWidth="1"/>
    <col min="2024" max="2024" width="14" style="8" customWidth="1"/>
    <col min="2025" max="2025" width="1.7109375" style="8" customWidth="1"/>
    <col min="2026" max="2270" width="11.42578125" style="8"/>
    <col min="2271" max="2271" width="4.42578125" style="8" customWidth="1"/>
    <col min="2272" max="2272" width="11.42578125" style="8"/>
    <col min="2273" max="2273" width="17.5703125" style="8" customWidth="1"/>
    <col min="2274" max="2274" width="11.5703125" style="8" customWidth="1"/>
    <col min="2275" max="2278" width="11.42578125" style="8"/>
    <col min="2279" max="2279" width="22.5703125" style="8" customWidth="1"/>
    <col min="2280" max="2280" width="14" style="8" customWidth="1"/>
    <col min="2281" max="2281" width="1.7109375" style="8" customWidth="1"/>
    <col min="2282" max="2526" width="11.42578125" style="8"/>
    <col min="2527" max="2527" width="4.42578125" style="8" customWidth="1"/>
    <col min="2528" max="2528" width="11.42578125" style="8"/>
    <col min="2529" max="2529" width="17.5703125" style="8" customWidth="1"/>
    <col min="2530" max="2530" width="11.5703125" style="8" customWidth="1"/>
    <col min="2531" max="2534" width="11.42578125" style="8"/>
    <col min="2535" max="2535" width="22.5703125" style="8" customWidth="1"/>
    <col min="2536" max="2536" width="14" style="8" customWidth="1"/>
    <col min="2537" max="2537" width="1.7109375" style="8" customWidth="1"/>
    <col min="2538" max="2782" width="11.42578125" style="8"/>
    <col min="2783" max="2783" width="4.42578125" style="8" customWidth="1"/>
    <col min="2784" max="2784" width="11.42578125" style="8"/>
    <col min="2785" max="2785" width="17.5703125" style="8" customWidth="1"/>
    <col min="2786" max="2786" width="11.5703125" style="8" customWidth="1"/>
    <col min="2787" max="2790" width="11.42578125" style="8"/>
    <col min="2791" max="2791" width="22.5703125" style="8" customWidth="1"/>
    <col min="2792" max="2792" width="14" style="8" customWidth="1"/>
    <col min="2793" max="2793" width="1.7109375" style="8" customWidth="1"/>
    <col min="2794" max="3038" width="11.42578125" style="8"/>
    <col min="3039" max="3039" width="4.42578125" style="8" customWidth="1"/>
    <col min="3040" max="3040" width="11.42578125" style="8"/>
    <col min="3041" max="3041" width="17.5703125" style="8" customWidth="1"/>
    <col min="3042" max="3042" width="11.5703125" style="8" customWidth="1"/>
    <col min="3043" max="3046" width="11.42578125" style="8"/>
    <col min="3047" max="3047" width="22.5703125" style="8" customWidth="1"/>
    <col min="3048" max="3048" width="14" style="8" customWidth="1"/>
    <col min="3049" max="3049" width="1.7109375" style="8" customWidth="1"/>
    <col min="3050" max="3294" width="11.42578125" style="8"/>
    <col min="3295" max="3295" width="4.42578125" style="8" customWidth="1"/>
    <col min="3296" max="3296" width="11.42578125" style="8"/>
    <col min="3297" max="3297" width="17.5703125" style="8" customWidth="1"/>
    <col min="3298" max="3298" width="11.5703125" style="8" customWidth="1"/>
    <col min="3299" max="3302" width="11.42578125" style="8"/>
    <col min="3303" max="3303" width="22.5703125" style="8" customWidth="1"/>
    <col min="3304" max="3304" width="14" style="8" customWidth="1"/>
    <col min="3305" max="3305" width="1.7109375" style="8" customWidth="1"/>
    <col min="3306" max="3550" width="11.42578125" style="8"/>
    <col min="3551" max="3551" width="4.42578125" style="8" customWidth="1"/>
    <col min="3552" max="3552" width="11.42578125" style="8"/>
    <col min="3553" max="3553" width="17.5703125" style="8" customWidth="1"/>
    <col min="3554" max="3554" width="11.5703125" style="8" customWidth="1"/>
    <col min="3555" max="3558" width="11.42578125" style="8"/>
    <col min="3559" max="3559" width="22.5703125" style="8" customWidth="1"/>
    <col min="3560" max="3560" width="14" style="8" customWidth="1"/>
    <col min="3561" max="3561" width="1.7109375" style="8" customWidth="1"/>
    <col min="3562" max="3806" width="11.42578125" style="8"/>
    <col min="3807" max="3807" width="4.42578125" style="8" customWidth="1"/>
    <col min="3808" max="3808" width="11.42578125" style="8"/>
    <col min="3809" max="3809" width="17.5703125" style="8" customWidth="1"/>
    <col min="3810" max="3810" width="11.5703125" style="8" customWidth="1"/>
    <col min="3811" max="3814" width="11.42578125" style="8"/>
    <col min="3815" max="3815" width="22.5703125" style="8" customWidth="1"/>
    <col min="3816" max="3816" width="14" style="8" customWidth="1"/>
    <col min="3817" max="3817" width="1.7109375" style="8" customWidth="1"/>
    <col min="3818" max="4062" width="11.42578125" style="8"/>
    <col min="4063" max="4063" width="4.42578125" style="8" customWidth="1"/>
    <col min="4064" max="4064" width="11.42578125" style="8"/>
    <col min="4065" max="4065" width="17.5703125" style="8" customWidth="1"/>
    <col min="4066" max="4066" width="11.5703125" style="8" customWidth="1"/>
    <col min="4067" max="4070" width="11.42578125" style="8"/>
    <col min="4071" max="4071" width="22.5703125" style="8" customWidth="1"/>
    <col min="4072" max="4072" width="14" style="8" customWidth="1"/>
    <col min="4073" max="4073" width="1.7109375" style="8" customWidth="1"/>
    <col min="4074" max="4318" width="11.42578125" style="8"/>
    <col min="4319" max="4319" width="4.42578125" style="8" customWidth="1"/>
    <col min="4320" max="4320" width="11.42578125" style="8"/>
    <col min="4321" max="4321" width="17.5703125" style="8" customWidth="1"/>
    <col min="4322" max="4322" width="11.5703125" style="8" customWidth="1"/>
    <col min="4323" max="4326" width="11.42578125" style="8"/>
    <col min="4327" max="4327" width="22.5703125" style="8" customWidth="1"/>
    <col min="4328" max="4328" width="14" style="8" customWidth="1"/>
    <col min="4329" max="4329" width="1.7109375" style="8" customWidth="1"/>
    <col min="4330" max="4574" width="11.42578125" style="8"/>
    <col min="4575" max="4575" width="4.42578125" style="8" customWidth="1"/>
    <col min="4576" max="4576" width="11.42578125" style="8"/>
    <col min="4577" max="4577" width="17.5703125" style="8" customWidth="1"/>
    <col min="4578" max="4578" width="11.5703125" style="8" customWidth="1"/>
    <col min="4579" max="4582" width="11.42578125" style="8"/>
    <col min="4583" max="4583" width="22.5703125" style="8" customWidth="1"/>
    <col min="4584" max="4584" width="14" style="8" customWidth="1"/>
    <col min="4585" max="4585" width="1.7109375" style="8" customWidth="1"/>
    <col min="4586" max="4830" width="11.42578125" style="8"/>
    <col min="4831" max="4831" width="4.42578125" style="8" customWidth="1"/>
    <col min="4832" max="4832" width="11.42578125" style="8"/>
    <col min="4833" max="4833" width="17.5703125" style="8" customWidth="1"/>
    <col min="4834" max="4834" width="11.5703125" style="8" customWidth="1"/>
    <col min="4835" max="4838" width="11.42578125" style="8"/>
    <col min="4839" max="4839" width="22.5703125" style="8" customWidth="1"/>
    <col min="4840" max="4840" width="14" style="8" customWidth="1"/>
    <col min="4841" max="4841" width="1.7109375" style="8" customWidth="1"/>
    <col min="4842" max="5086" width="11.42578125" style="8"/>
    <col min="5087" max="5087" width="4.42578125" style="8" customWidth="1"/>
    <col min="5088" max="5088" width="11.42578125" style="8"/>
    <col min="5089" max="5089" width="17.5703125" style="8" customWidth="1"/>
    <col min="5090" max="5090" width="11.5703125" style="8" customWidth="1"/>
    <col min="5091" max="5094" width="11.42578125" style="8"/>
    <col min="5095" max="5095" width="22.5703125" style="8" customWidth="1"/>
    <col min="5096" max="5096" width="14" style="8" customWidth="1"/>
    <col min="5097" max="5097" width="1.7109375" style="8" customWidth="1"/>
    <col min="5098" max="5342" width="11.42578125" style="8"/>
    <col min="5343" max="5343" width="4.42578125" style="8" customWidth="1"/>
    <col min="5344" max="5344" width="11.42578125" style="8"/>
    <col min="5345" max="5345" width="17.5703125" style="8" customWidth="1"/>
    <col min="5346" max="5346" width="11.5703125" style="8" customWidth="1"/>
    <col min="5347" max="5350" width="11.42578125" style="8"/>
    <col min="5351" max="5351" width="22.5703125" style="8" customWidth="1"/>
    <col min="5352" max="5352" width="14" style="8" customWidth="1"/>
    <col min="5353" max="5353" width="1.7109375" style="8" customWidth="1"/>
    <col min="5354" max="5598" width="11.42578125" style="8"/>
    <col min="5599" max="5599" width="4.42578125" style="8" customWidth="1"/>
    <col min="5600" max="5600" width="11.42578125" style="8"/>
    <col min="5601" max="5601" width="17.5703125" style="8" customWidth="1"/>
    <col min="5602" max="5602" width="11.5703125" style="8" customWidth="1"/>
    <col min="5603" max="5606" width="11.42578125" style="8"/>
    <col min="5607" max="5607" width="22.5703125" style="8" customWidth="1"/>
    <col min="5608" max="5608" width="14" style="8" customWidth="1"/>
    <col min="5609" max="5609" width="1.7109375" style="8" customWidth="1"/>
    <col min="5610" max="5854" width="11.42578125" style="8"/>
    <col min="5855" max="5855" width="4.42578125" style="8" customWidth="1"/>
    <col min="5856" max="5856" width="11.42578125" style="8"/>
    <col min="5857" max="5857" width="17.5703125" style="8" customWidth="1"/>
    <col min="5858" max="5858" width="11.5703125" style="8" customWidth="1"/>
    <col min="5859" max="5862" width="11.42578125" style="8"/>
    <col min="5863" max="5863" width="22.5703125" style="8" customWidth="1"/>
    <col min="5864" max="5864" width="14" style="8" customWidth="1"/>
    <col min="5865" max="5865" width="1.7109375" style="8" customWidth="1"/>
    <col min="5866" max="6110" width="11.42578125" style="8"/>
    <col min="6111" max="6111" width="4.42578125" style="8" customWidth="1"/>
    <col min="6112" max="6112" width="11.42578125" style="8"/>
    <col min="6113" max="6113" width="17.5703125" style="8" customWidth="1"/>
    <col min="6114" max="6114" width="11.5703125" style="8" customWidth="1"/>
    <col min="6115" max="6118" width="11.42578125" style="8"/>
    <col min="6119" max="6119" width="22.5703125" style="8" customWidth="1"/>
    <col min="6120" max="6120" width="14" style="8" customWidth="1"/>
    <col min="6121" max="6121" width="1.7109375" style="8" customWidth="1"/>
    <col min="6122" max="6366" width="11.42578125" style="8"/>
    <col min="6367" max="6367" width="4.42578125" style="8" customWidth="1"/>
    <col min="6368" max="6368" width="11.42578125" style="8"/>
    <col min="6369" max="6369" width="17.5703125" style="8" customWidth="1"/>
    <col min="6370" max="6370" width="11.5703125" style="8" customWidth="1"/>
    <col min="6371" max="6374" width="11.42578125" style="8"/>
    <col min="6375" max="6375" width="22.5703125" style="8" customWidth="1"/>
    <col min="6376" max="6376" width="14" style="8" customWidth="1"/>
    <col min="6377" max="6377" width="1.7109375" style="8" customWidth="1"/>
    <col min="6378" max="6622" width="11.42578125" style="8"/>
    <col min="6623" max="6623" width="4.42578125" style="8" customWidth="1"/>
    <col min="6624" max="6624" width="11.42578125" style="8"/>
    <col min="6625" max="6625" width="17.5703125" style="8" customWidth="1"/>
    <col min="6626" max="6626" width="11.5703125" style="8" customWidth="1"/>
    <col min="6627" max="6630" width="11.42578125" style="8"/>
    <col min="6631" max="6631" width="22.5703125" style="8" customWidth="1"/>
    <col min="6632" max="6632" width="14" style="8" customWidth="1"/>
    <col min="6633" max="6633" width="1.7109375" style="8" customWidth="1"/>
    <col min="6634" max="6878" width="11.42578125" style="8"/>
    <col min="6879" max="6879" width="4.42578125" style="8" customWidth="1"/>
    <col min="6880" max="6880" width="11.42578125" style="8"/>
    <col min="6881" max="6881" width="17.5703125" style="8" customWidth="1"/>
    <col min="6882" max="6882" width="11.5703125" style="8" customWidth="1"/>
    <col min="6883" max="6886" width="11.42578125" style="8"/>
    <col min="6887" max="6887" width="22.5703125" style="8" customWidth="1"/>
    <col min="6888" max="6888" width="14" style="8" customWidth="1"/>
    <col min="6889" max="6889" width="1.7109375" style="8" customWidth="1"/>
    <col min="6890" max="7134" width="11.42578125" style="8"/>
    <col min="7135" max="7135" width="4.42578125" style="8" customWidth="1"/>
    <col min="7136" max="7136" width="11.42578125" style="8"/>
    <col min="7137" max="7137" width="17.5703125" style="8" customWidth="1"/>
    <col min="7138" max="7138" width="11.5703125" style="8" customWidth="1"/>
    <col min="7139" max="7142" width="11.42578125" style="8"/>
    <col min="7143" max="7143" width="22.5703125" style="8" customWidth="1"/>
    <col min="7144" max="7144" width="14" style="8" customWidth="1"/>
    <col min="7145" max="7145" width="1.7109375" style="8" customWidth="1"/>
    <col min="7146" max="7390" width="11.42578125" style="8"/>
    <col min="7391" max="7391" width="4.42578125" style="8" customWidth="1"/>
    <col min="7392" max="7392" width="11.42578125" style="8"/>
    <col min="7393" max="7393" width="17.5703125" style="8" customWidth="1"/>
    <col min="7394" max="7394" width="11.5703125" style="8" customWidth="1"/>
    <col min="7395" max="7398" width="11.42578125" style="8"/>
    <col min="7399" max="7399" width="22.5703125" style="8" customWidth="1"/>
    <col min="7400" max="7400" width="14" style="8" customWidth="1"/>
    <col min="7401" max="7401" width="1.7109375" style="8" customWidth="1"/>
    <col min="7402" max="7646" width="11.42578125" style="8"/>
    <col min="7647" max="7647" width="4.42578125" style="8" customWidth="1"/>
    <col min="7648" max="7648" width="11.42578125" style="8"/>
    <col min="7649" max="7649" width="17.5703125" style="8" customWidth="1"/>
    <col min="7650" max="7650" width="11.5703125" style="8" customWidth="1"/>
    <col min="7651" max="7654" width="11.42578125" style="8"/>
    <col min="7655" max="7655" width="22.5703125" style="8" customWidth="1"/>
    <col min="7656" max="7656" width="14" style="8" customWidth="1"/>
    <col min="7657" max="7657" width="1.7109375" style="8" customWidth="1"/>
    <col min="7658" max="7902" width="11.42578125" style="8"/>
    <col min="7903" max="7903" width="4.42578125" style="8" customWidth="1"/>
    <col min="7904" max="7904" width="11.42578125" style="8"/>
    <col min="7905" max="7905" width="17.5703125" style="8" customWidth="1"/>
    <col min="7906" max="7906" width="11.5703125" style="8" customWidth="1"/>
    <col min="7907" max="7910" width="11.42578125" style="8"/>
    <col min="7911" max="7911" width="22.5703125" style="8" customWidth="1"/>
    <col min="7912" max="7912" width="14" style="8" customWidth="1"/>
    <col min="7913" max="7913" width="1.7109375" style="8" customWidth="1"/>
    <col min="7914" max="8158" width="11.42578125" style="8"/>
    <col min="8159" max="8159" width="4.42578125" style="8" customWidth="1"/>
    <col min="8160" max="8160" width="11.42578125" style="8"/>
    <col min="8161" max="8161" width="17.5703125" style="8" customWidth="1"/>
    <col min="8162" max="8162" width="11.5703125" style="8" customWidth="1"/>
    <col min="8163" max="8166" width="11.42578125" style="8"/>
    <col min="8167" max="8167" width="22.5703125" style="8" customWidth="1"/>
    <col min="8168" max="8168" width="14" style="8" customWidth="1"/>
    <col min="8169" max="8169" width="1.7109375" style="8" customWidth="1"/>
    <col min="8170" max="8414" width="11.42578125" style="8"/>
    <col min="8415" max="8415" width="4.42578125" style="8" customWidth="1"/>
    <col min="8416" max="8416" width="11.42578125" style="8"/>
    <col min="8417" max="8417" width="17.5703125" style="8" customWidth="1"/>
    <col min="8418" max="8418" width="11.5703125" style="8" customWidth="1"/>
    <col min="8419" max="8422" width="11.42578125" style="8"/>
    <col min="8423" max="8423" width="22.5703125" style="8" customWidth="1"/>
    <col min="8424" max="8424" width="14" style="8" customWidth="1"/>
    <col min="8425" max="8425" width="1.7109375" style="8" customWidth="1"/>
    <col min="8426" max="8670" width="11.42578125" style="8"/>
    <col min="8671" max="8671" width="4.42578125" style="8" customWidth="1"/>
    <col min="8672" max="8672" width="11.42578125" style="8"/>
    <col min="8673" max="8673" width="17.5703125" style="8" customWidth="1"/>
    <col min="8674" max="8674" width="11.5703125" style="8" customWidth="1"/>
    <col min="8675" max="8678" width="11.42578125" style="8"/>
    <col min="8679" max="8679" width="22.5703125" style="8" customWidth="1"/>
    <col min="8680" max="8680" width="14" style="8" customWidth="1"/>
    <col min="8681" max="8681" width="1.7109375" style="8" customWidth="1"/>
    <col min="8682" max="8926" width="11.42578125" style="8"/>
    <col min="8927" max="8927" width="4.42578125" style="8" customWidth="1"/>
    <col min="8928" max="8928" width="11.42578125" style="8"/>
    <col min="8929" max="8929" width="17.5703125" style="8" customWidth="1"/>
    <col min="8930" max="8930" width="11.5703125" style="8" customWidth="1"/>
    <col min="8931" max="8934" width="11.42578125" style="8"/>
    <col min="8935" max="8935" width="22.5703125" style="8" customWidth="1"/>
    <col min="8936" max="8936" width="14" style="8" customWidth="1"/>
    <col min="8937" max="8937" width="1.7109375" style="8" customWidth="1"/>
    <col min="8938" max="9182" width="11.42578125" style="8"/>
    <col min="9183" max="9183" width="4.42578125" style="8" customWidth="1"/>
    <col min="9184" max="9184" width="11.42578125" style="8"/>
    <col min="9185" max="9185" width="17.5703125" style="8" customWidth="1"/>
    <col min="9186" max="9186" width="11.5703125" style="8" customWidth="1"/>
    <col min="9187" max="9190" width="11.42578125" style="8"/>
    <col min="9191" max="9191" width="22.5703125" style="8" customWidth="1"/>
    <col min="9192" max="9192" width="14" style="8" customWidth="1"/>
    <col min="9193" max="9193" width="1.7109375" style="8" customWidth="1"/>
    <col min="9194" max="9438" width="11.42578125" style="8"/>
    <col min="9439" max="9439" width="4.42578125" style="8" customWidth="1"/>
    <col min="9440" max="9440" width="11.42578125" style="8"/>
    <col min="9441" max="9441" width="17.5703125" style="8" customWidth="1"/>
    <col min="9442" max="9442" width="11.5703125" style="8" customWidth="1"/>
    <col min="9443" max="9446" width="11.42578125" style="8"/>
    <col min="9447" max="9447" width="22.5703125" style="8" customWidth="1"/>
    <col min="9448" max="9448" width="14" style="8" customWidth="1"/>
    <col min="9449" max="9449" width="1.7109375" style="8" customWidth="1"/>
    <col min="9450" max="9694" width="11.42578125" style="8"/>
    <col min="9695" max="9695" width="4.42578125" style="8" customWidth="1"/>
    <col min="9696" max="9696" width="11.42578125" style="8"/>
    <col min="9697" max="9697" width="17.5703125" style="8" customWidth="1"/>
    <col min="9698" max="9698" width="11.5703125" style="8" customWidth="1"/>
    <col min="9699" max="9702" width="11.42578125" style="8"/>
    <col min="9703" max="9703" width="22.5703125" style="8" customWidth="1"/>
    <col min="9704" max="9704" width="14" style="8" customWidth="1"/>
    <col min="9705" max="9705" width="1.7109375" style="8" customWidth="1"/>
    <col min="9706" max="9950" width="11.42578125" style="8"/>
    <col min="9951" max="9951" width="4.42578125" style="8" customWidth="1"/>
    <col min="9952" max="9952" width="11.42578125" style="8"/>
    <col min="9953" max="9953" width="17.5703125" style="8" customWidth="1"/>
    <col min="9954" max="9954" width="11.5703125" style="8" customWidth="1"/>
    <col min="9955" max="9958" width="11.42578125" style="8"/>
    <col min="9959" max="9959" width="22.5703125" style="8" customWidth="1"/>
    <col min="9960" max="9960" width="14" style="8" customWidth="1"/>
    <col min="9961" max="9961" width="1.7109375" style="8" customWidth="1"/>
    <col min="9962" max="10206" width="11.42578125" style="8"/>
    <col min="10207" max="10207" width="4.42578125" style="8" customWidth="1"/>
    <col min="10208" max="10208" width="11.42578125" style="8"/>
    <col min="10209" max="10209" width="17.5703125" style="8" customWidth="1"/>
    <col min="10210" max="10210" width="11.5703125" style="8" customWidth="1"/>
    <col min="10211" max="10214" width="11.42578125" style="8"/>
    <col min="10215" max="10215" width="22.5703125" style="8" customWidth="1"/>
    <col min="10216" max="10216" width="14" style="8" customWidth="1"/>
    <col min="10217" max="10217" width="1.7109375" style="8" customWidth="1"/>
    <col min="10218" max="10462" width="11.42578125" style="8"/>
    <col min="10463" max="10463" width="4.42578125" style="8" customWidth="1"/>
    <col min="10464" max="10464" width="11.42578125" style="8"/>
    <col min="10465" max="10465" width="17.5703125" style="8" customWidth="1"/>
    <col min="10466" max="10466" width="11.5703125" style="8" customWidth="1"/>
    <col min="10467" max="10470" width="11.42578125" style="8"/>
    <col min="10471" max="10471" width="22.5703125" style="8" customWidth="1"/>
    <col min="10472" max="10472" width="14" style="8" customWidth="1"/>
    <col min="10473" max="10473" width="1.7109375" style="8" customWidth="1"/>
    <col min="10474" max="10718" width="11.42578125" style="8"/>
    <col min="10719" max="10719" width="4.42578125" style="8" customWidth="1"/>
    <col min="10720" max="10720" width="11.42578125" style="8"/>
    <col min="10721" max="10721" width="17.5703125" style="8" customWidth="1"/>
    <col min="10722" max="10722" width="11.5703125" style="8" customWidth="1"/>
    <col min="10723" max="10726" width="11.42578125" style="8"/>
    <col min="10727" max="10727" width="22.5703125" style="8" customWidth="1"/>
    <col min="10728" max="10728" width="14" style="8" customWidth="1"/>
    <col min="10729" max="10729" width="1.7109375" style="8" customWidth="1"/>
    <col min="10730" max="10974" width="11.42578125" style="8"/>
    <col min="10975" max="10975" width="4.42578125" style="8" customWidth="1"/>
    <col min="10976" max="10976" width="11.42578125" style="8"/>
    <col min="10977" max="10977" width="17.5703125" style="8" customWidth="1"/>
    <col min="10978" max="10978" width="11.5703125" style="8" customWidth="1"/>
    <col min="10979" max="10982" width="11.42578125" style="8"/>
    <col min="10983" max="10983" width="22.5703125" style="8" customWidth="1"/>
    <col min="10984" max="10984" width="14" style="8" customWidth="1"/>
    <col min="10985" max="10985" width="1.7109375" style="8" customWidth="1"/>
    <col min="10986" max="11230" width="11.42578125" style="8"/>
    <col min="11231" max="11231" width="4.42578125" style="8" customWidth="1"/>
    <col min="11232" max="11232" width="11.42578125" style="8"/>
    <col min="11233" max="11233" width="17.5703125" style="8" customWidth="1"/>
    <col min="11234" max="11234" width="11.5703125" style="8" customWidth="1"/>
    <col min="11235" max="11238" width="11.42578125" style="8"/>
    <col min="11239" max="11239" width="22.5703125" style="8" customWidth="1"/>
    <col min="11240" max="11240" width="14" style="8" customWidth="1"/>
    <col min="11241" max="11241" width="1.7109375" style="8" customWidth="1"/>
    <col min="11242" max="11486" width="11.42578125" style="8"/>
    <col min="11487" max="11487" width="4.42578125" style="8" customWidth="1"/>
    <col min="11488" max="11488" width="11.42578125" style="8"/>
    <col min="11489" max="11489" width="17.5703125" style="8" customWidth="1"/>
    <col min="11490" max="11490" width="11.5703125" style="8" customWidth="1"/>
    <col min="11491" max="11494" width="11.42578125" style="8"/>
    <col min="11495" max="11495" width="22.5703125" style="8" customWidth="1"/>
    <col min="11496" max="11496" width="14" style="8" customWidth="1"/>
    <col min="11497" max="11497" width="1.7109375" style="8" customWidth="1"/>
    <col min="11498" max="11742" width="11.42578125" style="8"/>
    <col min="11743" max="11743" width="4.42578125" style="8" customWidth="1"/>
    <col min="11744" max="11744" width="11.42578125" style="8"/>
    <col min="11745" max="11745" width="17.5703125" style="8" customWidth="1"/>
    <col min="11746" max="11746" width="11.5703125" style="8" customWidth="1"/>
    <col min="11747" max="11750" width="11.42578125" style="8"/>
    <col min="11751" max="11751" width="22.5703125" style="8" customWidth="1"/>
    <col min="11752" max="11752" width="14" style="8" customWidth="1"/>
    <col min="11753" max="11753" width="1.7109375" style="8" customWidth="1"/>
    <col min="11754" max="11998" width="11.42578125" style="8"/>
    <col min="11999" max="11999" width="4.42578125" style="8" customWidth="1"/>
    <col min="12000" max="12000" width="11.42578125" style="8"/>
    <col min="12001" max="12001" width="17.5703125" style="8" customWidth="1"/>
    <col min="12002" max="12002" width="11.5703125" style="8" customWidth="1"/>
    <col min="12003" max="12006" width="11.42578125" style="8"/>
    <col min="12007" max="12007" width="22.5703125" style="8" customWidth="1"/>
    <col min="12008" max="12008" width="14" style="8" customWidth="1"/>
    <col min="12009" max="12009" width="1.7109375" style="8" customWidth="1"/>
    <col min="12010" max="12254" width="11.42578125" style="8"/>
    <col min="12255" max="12255" width="4.42578125" style="8" customWidth="1"/>
    <col min="12256" max="12256" width="11.42578125" style="8"/>
    <col min="12257" max="12257" width="17.5703125" style="8" customWidth="1"/>
    <col min="12258" max="12258" width="11.5703125" style="8" customWidth="1"/>
    <col min="12259" max="12262" width="11.42578125" style="8"/>
    <col min="12263" max="12263" width="22.5703125" style="8" customWidth="1"/>
    <col min="12264" max="12264" width="14" style="8" customWidth="1"/>
    <col min="12265" max="12265" width="1.7109375" style="8" customWidth="1"/>
    <col min="12266" max="12510" width="11.42578125" style="8"/>
    <col min="12511" max="12511" width="4.42578125" style="8" customWidth="1"/>
    <col min="12512" max="12512" width="11.42578125" style="8"/>
    <col min="12513" max="12513" width="17.5703125" style="8" customWidth="1"/>
    <col min="12514" max="12514" width="11.5703125" style="8" customWidth="1"/>
    <col min="12515" max="12518" width="11.42578125" style="8"/>
    <col min="12519" max="12519" width="22.5703125" style="8" customWidth="1"/>
    <col min="12520" max="12520" width="14" style="8" customWidth="1"/>
    <col min="12521" max="12521" width="1.7109375" style="8" customWidth="1"/>
    <col min="12522" max="12766" width="11.42578125" style="8"/>
    <col min="12767" max="12767" width="4.42578125" style="8" customWidth="1"/>
    <col min="12768" max="12768" width="11.42578125" style="8"/>
    <col min="12769" max="12769" width="17.5703125" style="8" customWidth="1"/>
    <col min="12770" max="12770" width="11.5703125" style="8" customWidth="1"/>
    <col min="12771" max="12774" width="11.42578125" style="8"/>
    <col min="12775" max="12775" width="22.5703125" style="8" customWidth="1"/>
    <col min="12776" max="12776" width="14" style="8" customWidth="1"/>
    <col min="12777" max="12777" width="1.7109375" style="8" customWidth="1"/>
    <col min="12778" max="13022" width="11.42578125" style="8"/>
    <col min="13023" max="13023" width="4.42578125" style="8" customWidth="1"/>
    <col min="13024" max="13024" width="11.42578125" style="8"/>
    <col min="13025" max="13025" width="17.5703125" style="8" customWidth="1"/>
    <col min="13026" max="13026" width="11.5703125" style="8" customWidth="1"/>
    <col min="13027" max="13030" width="11.42578125" style="8"/>
    <col min="13031" max="13031" width="22.5703125" style="8" customWidth="1"/>
    <col min="13032" max="13032" width="14" style="8" customWidth="1"/>
    <col min="13033" max="13033" width="1.7109375" style="8" customWidth="1"/>
    <col min="13034" max="13278" width="11.42578125" style="8"/>
    <col min="13279" max="13279" width="4.42578125" style="8" customWidth="1"/>
    <col min="13280" max="13280" width="11.42578125" style="8"/>
    <col min="13281" max="13281" width="17.5703125" style="8" customWidth="1"/>
    <col min="13282" max="13282" width="11.5703125" style="8" customWidth="1"/>
    <col min="13283" max="13286" width="11.42578125" style="8"/>
    <col min="13287" max="13287" width="22.5703125" style="8" customWidth="1"/>
    <col min="13288" max="13288" width="14" style="8" customWidth="1"/>
    <col min="13289" max="13289" width="1.7109375" style="8" customWidth="1"/>
    <col min="13290" max="13534" width="11.42578125" style="8"/>
    <col min="13535" max="13535" width="4.42578125" style="8" customWidth="1"/>
    <col min="13536" max="13536" width="11.42578125" style="8"/>
    <col min="13537" max="13537" width="17.5703125" style="8" customWidth="1"/>
    <col min="13538" max="13538" width="11.5703125" style="8" customWidth="1"/>
    <col min="13539" max="13542" width="11.42578125" style="8"/>
    <col min="13543" max="13543" width="22.5703125" style="8" customWidth="1"/>
    <col min="13544" max="13544" width="14" style="8" customWidth="1"/>
    <col min="13545" max="13545" width="1.7109375" style="8" customWidth="1"/>
    <col min="13546" max="13790" width="11.42578125" style="8"/>
    <col min="13791" max="13791" width="4.42578125" style="8" customWidth="1"/>
    <col min="13792" max="13792" width="11.42578125" style="8"/>
    <col min="13793" max="13793" width="17.5703125" style="8" customWidth="1"/>
    <col min="13794" max="13794" width="11.5703125" style="8" customWidth="1"/>
    <col min="13795" max="13798" width="11.42578125" style="8"/>
    <col min="13799" max="13799" width="22.5703125" style="8" customWidth="1"/>
    <col min="13800" max="13800" width="14" style="8" customWidth="1"/>
    <col min="13801" max="13801" width="1.7109375" style="8" customWidth="1"/>
    <col min="13802" max="14046" width="11.42578125" style="8"/>
    <col min="14047" max="14047" width="4.42578125" style="8" customWidth="1"/>
    <col min="14048" max="14048" width="11.42578125" style="8"/>
    <col min="14049" max="14049" width="17.5703125" style="8" customWidth="1"/>
    <col min="14050" max="14050" width="11.5703125" style="8" customWidth="1"/>
    <col min="14051" max="14054" width="11.42578125" style="8"/>
    <col min="14055" max="14055" width="22.5703125" style="8" customWidth="1"/>
    <col min="14056" max="14056" width="14" style="8" customWidth="1"/>
    <col min="14057" max="14057" width="1.7109375" style="8" customWidth="1"/>
    <col min="14058" max="14302" width="11.42578125" style="8"/>
    <col min="14303" max="14303" width="4.42578125" style="8" customWidth="1"/>
    <col min="14304" max="14304" width="11.42578125" style="8"/>
    <col min="14305" max="14305" width="17.5703125" style="8" customWidth="1"/>
    <col min="14306" max="14306" width="11.5703125" style="8" customWidth="1"/>
    <col min="14307" max="14310" width="11.42578125" style="8"/>
    <col min="14311" max="14311" width="22.5703125" style="8" customWidth="1"/>
    <col min="14312" max="14312" width="14" style="8" customWidth="1"/>
    <col min="14313" max="14313" width="1.7109375" style="8" customWidth="1"/>
    <col min="14314" max="14558" width="11.42578125" style="8"/>
    <col min="14559" max="14559" width="4.42578125" style="8" customWidth="1"/>
    <col min="14560" max="14560" width="11.42578125" style="8"/>
    <col min="14561" max="14561" width="17.5703125" style="8" customWidth="1"/>
    <col min="14562" max="14562" width="11.5703125" style="8" customWidth="1"/>
    <col min="14563" max="14566" width="11.42578125" style="8"/>
    <col min="14567" max="14567" width="22.5703125" style="8" customWidth="1"/>
    <col min="14568" max="14568" width="14" style="8" customWidth="1"/>
    <col min="14569" max="14569" width="1.7109375" style="8" customWidth="1"/>
    <col min="14570" max="14814" width="11.42578125" style="8"/>
    <col min="14815" max="14815" width="4.42578125" style="8" customWidth="1"/>
    <col min="14816" max="14816" width="11.42578125" style="8"/>
    <col min="14817" max="14817" width="17.5703125" style="8" customWidth="1"/>
    <col min="14818" max="14818" width="11.5703125" style="8" customWidth="1"/>
    <col min="14819" max="14822" width="11.42578125" style="8"/>
    <col min="14823" max="14823" width="22.5703125" style="8" customWidth="1"/>
    <col min="14824" max="14824" width="14" style="8" customWidth="1"/>
    <col min="14825" max="14825" width="1.7109375" style="8" customWidth="1"/>
    <col min="14826" max="15070" width="11.42578125" style="8"/>
    <col min="15071" max="15071" width="4.42578125" style="8" customWidth="1"/>
    <col min="15072" max="15072" width="11.42578125" style="8"/>
    <col min="15073" max="15073" width="17.5703125" style="8" customWidth="1"/>
    <col min="15074" max="15074" width="11.5703125" style="8" customWidth="1"/>
    <col min="15075" max="15078" width="11.42578125" style="8"/>
    <col min="15079" max="15079" width="22.5703125" style="8" customWidth="1"/>
    <col min="15080" max="15080" width="14" style="8" customWidth="1"/>
    <col min="15081" max="15081" width="1.7109375" style="8" customWidth="1"/>
    <col min="15082" max="15326" width="11.42578125" style="8"/>
    <col min="15327" max="15327" width="4.42578125" style="8" customWidth="1"/>
    <col min="15328" max="15328" width="11.42578125" style="8"/>
    <col min="15329" max="15329" width="17.5703125" style="8" customWidth="1"/>
    <col min="15330" max="15330" width="11.5703125" style="8" customWidth="1"/>
    <col min="15331" max="15334" width="11.42578125" style="8"/>
    <col min="15335" max="15335" width="22.5703125" style="8" customWidth="1"/>
    <col min="15336" max="15336" width="14" style="8" customWidth="1"/>
    <col min="15337" max="15337" width="1.7109375" style="8" customWidth="1"/>
    <col min="15338" max="15582" width="11.42578125" style="8"/>
    <col min="15583" max="15583" width="4.42578125" style="8" customWidth="1"/>
    <col min="15584" max="15584" width="11.42578125" style="8"/>
    <col min="15585" max="15585" width="17.5703125" style="8" customWidth="1"/>
    <col min="15586" max="15586" width="11.5703125" style="8" customWidth="1"/>
    <col min="15587" max="15590" width="11.42578125" style="8"/>
    <col min="15591" max="15591" width="22.5703125" style="8" customWidth="1"/>
    <col min="15592" max="15592" width="14" style="8" customWidth="1"/>
    <col min="15593" max="15593" width="1.7109375" style="8" customWidth="1"/>
    <col min="15594" max="15838" width="11.42578125" style="8"/>
    <col min="15839" max="15839" width="4.42578125" style="8" customWidth="1"/>
    <col min="15840" max="15840" width="11.42578125" style="8"/>
    <col min="15841" max="15841" width="17.5703125" style="8" customWidth="1"/>
    <col min="15842" max="15842" width="11.5703125" style="8" customWidth="1"/>
    <col min="15843" max="15846" width="11.42578125" style="8"/>
    <col min="15847" max="15847" width="22.5703125" style="8" customWidth="1"/>
    <col min="15848" max="15848" width="14" style="8" customWidth="1"/>
    <col min="15849" max="15849" width="1.7109375" style="8" customWidth="1"/>
    <col min="15850" max="16094" width="11.42578125" style="8"/>
    <col min="16095" max="16095" width="4.42578125" style="8" customWidth="1"/>
    <col min="16096" max="16096" width="11.42578125" style="8"/>
    <col min="16097" max="16097" width="17.5703125" style="8" customWidth="1"/>
    <col min="16098" max="16098" width="11.5703125" style="8" customWidth="1"/>
    <col min="16099" max="16102" width="11.42578125" style="8"/>
    <col min="16103" max="16103" width="22.5703125" style="8" customWidth="1"/>
    <col min="16104" max="16104" width="14" style="8" customWidth="1"/>
    <col min="16105" max="16105" width="1.7109375" style="8" customWidth="1"/>
    <col min="16106" max="16384" width="11.42578125" style="8"/>
  </cols>
  <sheetData>
    <row r="1" spans="2:10" ht="6" customHeight="1" thickBot="1" x14ac:dyDescent="0.25"/>
    <row r="2" spans="2:10" ht="19.5" customHeight="1" x14ac:dyDescent="0.2">
      <c r="B2" s="9"/>
      <c r="C2" s="10"/>
      <c r="D2" s="11" t="s">
        <v>50</v>
      </c>
      <c r="E2" s="12"/>
      <c r="F2" s="12"/>
      <c r="G2" s="12"/>
      <c r="H2" s="12"/>
      <c r="I2" s="13"/>
      <c r="J2" s="14" t="s">
        <v>51</v>
      </c>
    </row>
    <row r="3" spans="2:10" ht="13.5" thickBot="1" x14ac:dyDescent="0.25">
      <c r="B3" s="15"/>
      <c r="C3" s="16"/>
      <c r="D3" s="17"/>
      <c r="E3" s="18"/>
      <c r="F3" s="18"/>
      <c r="G3" s="18"/>
      <c r="H3" s="18"/>
      <c r="I3" s="19"/>
      <c r="J3" s="20"/>
    </row>
    <row r="4" spans="2:10" x14ac:dyDescent="0.2">
      <c r="B4" s="15"/>
      <c r="C4" s="16"/>
      <c r="D4" s="11" t="s">
        <v>52</v>
      </c>
      <c r="E4" s="12"/>
      <c r="F4" s="12"/>
      <c r="G4" s="12"/>
      <c r="H4" s="12"/>
      <c r="I4" s="13"/>
      <c r="J4" s="14" t="s">
        <v>53</v>
      </c>
    </row>
    <row r="5" spans="2:10" x14ac:dyDescent="0.2">
      <c r="B5" s="15"/>
      <c r="C5" s="16"/>
      <c r="D5" s="21"/>
      <c r="E5" s="22"/>
      <c r="F5" s="22"/>
      <c r="G5" s="22"/>
      <c r="H5" s="22"/>
      <c r="I5" s="23"/>
      <c r="J5" s="24"/>
    </row>
    <row r="6" spans="2:10" ht="13.5" thickBot="1" x14ac:dyDescent="0.25">
      <c r="B6" s="25"/>
      <c r="C6" s="26"/>
      <c r="D6" s="17"/>
      <c r="E6" s="18"/>
      <c r="F6" s="18"/>
      <c r="G6" s="18"/>
      <c r="H6" s="18"/>
      <c r="I6" s="19"/>
      <c r="J6" s="20"/>
    </row>
    <row r="7" spans="2:10" x14ac:dyDescent="0.2">
      <c r="B7" s="27"/>
      <c r="J7" s="28"/>
    </row>
    <row r="8" spans="2:10" x14ac:dyDescent="0.2">
      <c r="B8" s="27"/>
      <c r="J8" s="28"/>
    </row>
    <row r="9" spans="2:10" x14ac:dyDescent="0.2">
      <c r="B9" s="27"/>
      <c r="J9" s="28"/>
    </row>
    <row r="10" spans="2:10" x14ac:dyDescent="0.2">
      <c r="B10" s="27"/>
      <c r="C10" s="29" t="s">
        <v>54</v>
      </c>
      <c r="E10" s="30"/>
      <c r="J10" s="28"/>
    </row>
    <row r="11" spans="2:10" x14ac:dyDescent="0.2">
      <c r="B11" s="27"/>
      <c r="J11" s="28"/>
    </row>
    <row r="12" spans="2:10" x14ac:dyDescent="0.2">
      <c r="B12" s="27"/>
      <c r="C12" s="29" t="s">
        <v>202</v>
      </c>
      <c r="J12" s="28"/>
    </row>
    <row r="13" spans="2:10" x14ac:dyDescent="0.2">
      <c r="B13" s="27"/>
      <c r="C13" s="29" t="s">
        <v>203</v>
      </c>
      <c r="J13" s="28"/>
    </row>
    <row r="14" spans="2:10" x14ac:dyDescent="0.2">
      <c r="B14" s="27"/>
      <c r="J14" s="28"/>
    </row>
    <row r="15" spans="2:10" x14ac:dyDescent="0.2">
      <c r="B15" s="27"/>
      <c r="C15" s="8" t="s">
        <v>204</v>
      </c>
      <c r="J15" s="28"/>
    </row>
    <row r="16" spans="2:10" x14ac:dyDescent="0.2">
      <c r="B16" s="27"/>
      <c r="C16" s="31"/>
      <c r="J16" s="28"/>
    </row>
    <row r="17" spans="2:10" x14ac:dyDescent="0.2">
      <c r="B17" s="27"/>
      <c r="C17" s="8" t="s">
        <v>55</v>
      </c>
      <c r="D17" s="30"/>
      <c r="H17" s="32" t="s">
        <v>56</v>
      </c>
      <c r="I17" s="32" t="s">
        <v>43</v>
      </c>
      <c r="J17" s="28"/>
    </row>
    <row r="18" spans="2:10" x14ac:dyDescent="0.2">
      <c r="B18" s="27"/>
      <c r="C18" s="29" t="s">
        <v>57</v>
      </c>
      <c r="D18" s="29"/>
      <c r="E18" s="29"/>
      <c r="F18" s="29"/>
      <c r="H18" s="33">
        <v>22</v>
      </c>
      <c r="I18" s="65">
        <v>229635317</v>
      </c>
      <c r="J18" s="28"/>
    </row>
    <row r="19" spans="2:10" x14ac:dyDescent="0.2">
      <c r="B19" s="27"/>
      <c r="C19" s="8" t="s">
        <v>58</v>
      </c>
      <c r="H19" s="34">
        <v>3</v>
      </c>
      <c r="I19" s="35">
        <v>271569</v>
      </c>
      <c r="J19" s="28"/>
    </row>
    <row r="20" spans="2:10" x14ac:dyDescent="0.2">
      <c r="B20" s="27"/>
      <c r="C20" s="8" t="s">
        <v>59</v>
      </c>
      <c r="H20" s="34">
        <v>3</v>
      </c>
      <c r="I20" s="35">
        <v>177357954</v>
      </c>
      <c r="J20" s="28"/>
    </row>
    <row r="21" spans="2:10" x14ac:dyDescent="0.2">
      <c r="B21" s="27"/>
      <c r="C21" s="8" t="s">
        <v>60</v>
      </c>
      <c r="H21" s="34">
        <v>0</v>
      </c>
      <c r="I21" s="36">
        <v>0</v>
      </c>
      <c r="J21" s="28"/>
    </row>
    <row r="22" spans="2:10" x14ac:dyDescent="0.2">
      <c r="B22" s="27"/>
      <c r="C22" s="8" t="s">
        <v>201</v>
      </c>
      <c r="H22" s="34">
        <v>1</v>
      </c>
      <c r="I22" s="35">
        <v>589600</v>
      </c>
      <c r="J22" s="28"/>
    </row>
    <row r="23" spans="2:10" ht="13.5" thickBot="1" x14ac:dyDescent="0.25">
      <c r="B23" s="27"/>
      <c r="C23" s="8" t="s">
        <v>61</v>
      </c>
      <c r="H23" s="37">
        <v>0</v>
      </c>
      <c r="I23" s="38">
        <v>0</v>
      </c>
      <c r="J23" s="28"/>
    </row>
    <row r="24" spans="2:10" x14ac:dyDescent="0.2">
      <c r="B24" s="27"/>
      <c r="C24" s="29" t="s">
        <v>62</v>
      </c>
      <c r="D24" s="29"/>
      <c r="E24" s="29"/>
      <c r="F24" s="29"/>
      <c r="H24" s="33">
        <f>H19+H20+H21+H22+H23</f>
        <v>7</v>
      </c>
      <c r="I24" s="39">
        <f>I19+I20+I21+I22+I23</f>
        <v>178219123</v>
      </c>
      <c r="J24" s="28"/>
    </row>
    <row r="25" spans="2:10" x14ac:dyDescent="0.2">
      <c r="B25" s="27"/>
      <c r="C25" s="8" t="s">
        <v>63</v>
      </c>
      <c r="H25" s="34">
        <v>13</v>
      </c>
      <c r="I25" s="35">
        <v>45968874</v>
      </c>
      <c r="J25" s="28"/>
    </row>
    <row r="26" spans="2:10" x14ac:dyDescent="0.2">
      <c r="B26" s="27"/>
      <c r="C26" s="8" t="s">
        <v>64</v>
      </c>
      <c r="H26" s="34">
        <v>0</v>
      </c>
      <c r="I26" s="35">
        <v>0</v>
      </c>
      <c r="J26" s="28"/>
    </row>
    <row r="27" spans="2:10" ht="13.5" thickBot="1" x14ac:dyDescent="0.25">
      <c r="B27" s="27"/>
      <c r="C27" s="8" t="s">
        <v>65</v>
      </c>
      <c r="H27" s="37">
        <v>2</v>
      </c>
      <c r="I27" s="38">
        <v>5447320</v>
      </c>
      <c r="J27" s="28"/>
    </row>
    <row r="28" spans="2:10" x14ac:dyDescent="0.2">
      <c r="B28" s="27"/>
      <c r="C28" s="29" t="s">
        <v>66</v>
      </c>
      <c r="D28" s="29"/>
      <c r="E28" s="29"/>
      <c r="F28" s="29"/>
      <c r="H28" s="33">
        <f>H25+H26+H27</f>
        <v>15</v>
      </c>
      <c r="I28" s="39">
        <f>I25+I26+I27</f>
        <v>51416194</v>
      </c>
      <c r="J28" s="28"/>
    </row>
    <row r="29" spans="2:10" ht="13.5" thickBot="1" x14ac:dyDescent="0.25">
      <c r="B29" s="27"/>
      <c r="C29" s="8" t="s">
        <v>67</v>
      </c>
      <c r="D29" s="29"/>
      <c r="E29" s="29"/>
      <c r="F29" s="29"/>
      <c r="H29" s="37">
        <v>0</v>
      </c>
      <c r="I29" s="38">
        <v>0</v>
      </c>
      <c r="J29" s="28"/>
    </row>
    <row r="30" spans="2:10" x14ac:dyDescent="0.2">
      <c r="B30" s="27"/>
      <c r="C30" s="29" t="s">
        <v>68</v>
      </c>
      <c r="D30" s="29"/>
      <c r="E30" s="29"/>
      <c r="F30" s="29"/>
      <c r="H30" s="34">
        <f>H29</f>
        <v>0</v>
      </c>
      <c r="I30" s="35">
        <f>I29</f>
        <v>0</v>
      </c>
      <c r="J30" s="28"/>
    </row>
    <row r="31" spans="2:10" x14ac:dyDescent="0.2">
      <c r="B31" s="27"/>
      <c r="C31" s="29"/>
      <c r="D31" s="29"/>
      <c r="E31" s="29"/>
      <c r="F31" s="29"/>
      <c r="H31" s="40"/>
      <c r="I31" s="39"/>
      <c r="J31" s="28"/>
    </row>
    <row r="32" spans="2:10" ht="13.5" thickBot="1" x14ac:dyDescent="0.25">
      <c r="B32" s="27"/>
      <c r="C32" s="29" t="s">
        <v>69</v>
      </c>
      <c r="D32" s="29"/>
      <c r="H32" s="41">
        <f>H24+H28+H30</f>
        <v>22</v>
      </c>
      <c r="I32" s="42">
        <f>I24+I28+I30</f>
        <v>229635317</v>
      </c>
      <c r="J32" s="28"/>
    </row>
    <row r="33" spans="2:10" ht="13.5" thickTop="1" x14ac:dyDescent="0.2">
      <c r="B33" s="27"/>
      <c r="C33" s="29"/>
      <c r="D33" s="29"/>
      <c r="H33" s="43"/>
      <c r="I33" s="35"/>
      <c r="J33" s="28"/>
    </row>
    <row r="34" spans="2:10" x14ac:dyDescent="0.2">
      <c r="B34" s="27"/>
      <c r="G34" s="43"/>
      <c r="H34" s="43"/>
      <c r="I34" s="43"/>
      <c r="J34" s="28"/>
    </row>
    <row r="35" spans="2:10" x14ac:dyDescent="0.2">
      <c r="B35" s="27"/>
      <c r="G35" s="43"/>
      <c r="H35" s="43"/>
      <c r="I35" s="43"/>
      <c r="J35" s="28"/>
    </row>
    <row r="36" spans="2:10" x14ac:dyDescent="0.2">
      <c r="B36" s="27"/>
      <c r="G36" s="43"/>
      <c r="H36" s="43"/>
      <c r="I36" s="43"/>
      <c r="J36" s="28"/>
    </row>
    <row r="37" spans="2:10" ht="13.5" thickBot="1" x14ac:dyDescent="0.25">
      <c r="B37" s="27"/>
      <c r="C37" s="44"/>
      <c r="D37" s="44"/>
      <c r="G37" s="45" t="s">
        <v>70</v>
      </c>
      <c r="H37" s="44"/>
      <c r="I37" s="43"/>
      <c r="J37" s="28"/>
    </row>
    <row r="38" spans="2:10" ht="4.5" customHeight="1" x14ac:dyDescent="0.2">
      <c r="B38" s="27"/>
      <c r="C38" s="43"/>
      <c r="D38" s="43"/>
      <c r="G38" s="43"/>
      <c r="H38" s="43"/>
      <c r="I38" s="43"/>
      <c r="J38" s="28"/>
    </row>
    <row r="39" spans="2:10" x14ac:dyDescent="0.2">
      <c r="B39" s="27"/>
      <c r="C39" s="29" t="s">
        <v>71</v>
      </c>
      <c r="G39" s="46" t="s">
        <v>72</v>
      </c>
      <c r="H39" s="43"/>
      <c r="I39" s="43"/>
      <c r="J39" s="28"/>
    </row>
    <row r="40" spans="2:10" x14ac:dyDescent="0.2">
      <c r="B40" s="27"/>
      <c r="G40" s="43"/>
      <c r="H40" s="43"/>
      <c r="I40" s="43"/>
      <c r="J40" s="28"/>
    </row>
    <row r="41" spans="2:10" ht="18.75" customHeight="1" thickBot="1" x14ac:dyDescent="0.25">
      <c r="B41" s="47"/>
      <c r="C41" s="48"/>
      <c r="D41" s="48"/>
      <c r="E41" s="48"/>
      <c r="F41" s="48"/>
      <c r="G41" s="44"/>
      <c r="H41" s="44"/>
      <c r="I41" s="44"/>
      <c r="J41" s="49"/>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Geraldine Valencia Zambrano</cp:lastModifiedBy>
  <dcterms:created xsi:type="dcterms:W3CDTF">2022-10-03T13:41:48Z</dcterms:created>
  <dcterms:modified xsi:type="dcterms:W3CDTF">2022-10-04T19:38:17Z</dcterms:modified>
</cp:coreProperties>
</file>