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CLINICA NEFROUROS SAS\"/>
    </mc:Choice>
  </mc:AlternateContent>
  <bookViews>
    <workbookView xWindow="0" yWindow="0" windowWidth="20490" windowHeight="7455" firstSheet="1" activeTab="4"/>
  </bookViews>
  <sheets>
    <sheet name="CXC 31-8-22 ORIGINAL" sheetId="4" state="hidden" r:id="rId1"/>
    <sheet name="INFO IPS" sheetId="1" r:id="rId2"/>
    <sheet name="ESTADO DE CADA FACTURA" sheetId="6" r:id="rId3"/>
    <sheet name="TD" sheetId="7" r:id="rId4"/>
    <sheet name="FOR-CSA-018" sheetId="5" r:id="rId5"/>
    <sheet name="CXC 9-9-22 ORIGINAL" sheetId="2" state="hidden" r:id="rId6"/>
  </sheets>
  <definedNames>
    <definedName name="_xlnm._FilterDatabase" localSheetId="2" hidden="1">'ESTADO DE CADA FACTURA'!$A$2:$AP$52</definedName>
    <definedName name="_xlnm._FilterDatabase" localSheetId="1" hidden="1">'INFO IPS'!$B$6:$T$6</definedName>
  </definedNames>
  <calcPr calcId="152511"/>
  <pivotCaches>
    <pivotCache cacheId="54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" i="6" l="1"/>
  <c r="J1" i="6"/>
  <c r="I30" i="5" l="1"/>
  <c r="H30" i="5"/>
  <c r="I28" i="5"/>
  <c r="H28" i="5"/>
  <c r="I24" i="5"/>
  <c r="H24" i="5"/>
  <c r="I32" i="5" l="1"/>
  <c r="H32" i="5"/>
  <c r="P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</calcChain>
</file>

<file path=xl/sharedStrings.xml><?xml version="1.0" encoding="utf-8"?>
<sst xmlns="http://schemas.openxmlformats.org/spreadsheetml/2006/main" count="1221" uniqueCount="402">
  <si>
    <t>Reporte de estado de cuentas CxC</t>
  </si>
  <si>
    <t>CLINICA NEFROUROS S.A.S.</t>
  </si>
  <si>
    <t>900231793-8</t>
  </si>
  <si>
    <t>Fecha de corte:</t>
  </si>
  <si>
    <t>A la fecha</t>
  </si>
  <si>
    <t>Tipo reporte:</t>
  </si>
  <si>
    <t>Vencido y corriente</t>
  </si>
  <si>
    <t>Libro:</t>
  </si>
  <si>
    <t>PCGA</t>
  </si>
  <si>
    <t>Vencimiento en:</t>
  </si>
  <si>
    <t>Fecha de vencimiento</t>
  </si>
  <si>
    <t>Cifras:</t>
  </si>
  <si>
    <t>PESOS</t>
  </si>
  <si>
    <t>Moneda:</t>
  </si>
  <si>
    <t>COP-PESOS</t>
  </si>
  <si>
    <t>Documento</t>
  </si>
  <si>
    <t>Fecha</t>
  </si>
  <si>
    <t>F.Vcto.</t>
  </si>
  <si>
    <t>Plazo</t>
  </si>
  <si>
    <t>Venc.</t>
  </si>
  <si>
    <t>Vendedor</t>
  </si>
  <si>
    <t>#Ter.</t>
  </si>
  <si>
    <t>Notas</t>
  </si>
  <si>
    <t>Cupo</t>
  </si>
  <si>
    <t>Saldo</t>
  </si>
  <si>
    <t>Posfechados</t>
  </si>
  <si>
    <t xml:space="preserve">890303093           </t>
  </si>
  <si>
    <t>COMFENALCO VALLE</t>
  </si>
  <si>
    <t xml:space="preserve">001                 </t>
  </si>
  <si>
    <t xml:space="preserve"> COMFENALCO VALLE</t>
  </si>
  <si>
    <t xml:space="preserve">005                 </t>
  </si>
  <si>
    <t xml:space="preserve">  SEDE PRINCIPAL PEREIRA</t>
  </si>
  <si>
    <t xml:space="preserve">0101                </t>
  </si>
  <si>
    <t xml:space="preserve">   SERVICIOS INTEGRALES EN SALUD</t>
  </si>
  <si>
    <t xml:space="preserve">13020605            </t>
  </si>
  <si>
    <t xml:space="preserve">    ENTIDAD PROMOTORA DE SALUD SUBSIDIADA   </t>
  </si>
  <si>
    <t>005-SI -00201172-00</t>
  </si>
  <si>
    <t>CLINICA NEFROUROS SAS</t>
  </si>
  <si>
    <t>Factura de venta FECN201172 890303093</t>
  </si>
  <si>
    <t>005-SI -00201173-00</t>
  </si>
  <si>
    <t>Factura de venta FECN201173 890303093</t>
  </si>
  <si>
    <t>005-SI -00201174-00</t>
  </si>
  <si>
    <t>Factura de venta FECN201174 890303093</t>
  </si>
  <si>
    <t>005-SI -00201175-00</t>
  </si>
  <si>
    <t>Factura de venta FECN201175 890303093</t>
  </si>
  <si>
    <t>005-SI -00201176-00</t>
  </si>
  <si>
    <t>Factura de venta FECN201176 890303093</t>
  </si>
  <si>
    <t>005-SI -00201177-00</t>
  </si>
  <si>
    <t>Factura de venta FECN201177 890303093</t>
  </si>
  <si>
    <t>005-SI -00201178-00</t>
  </si>
  <si>
    <t>Factura de venta FECN201178 890303093</t>
  </si>
  <si>
    <t>005-SI -00201179-00</t>
  </si>
  <si>
    <t>Factura de venta FECN201179 890303093</t>
  </si>
  <si>
    <t>005-SI -00201201-00</t>
  </si>
  <si>
    <t>Factura de venta FECN201201 890303093</t>
  </si>
  <si>
    <t>005-SI -00201202-00</t>
  </si>
  <si>
    <t>Factura de venta FECN201202 890303093</t>
  </si>
  <si>
    <t>005-SI -00201203-00</t>
  </si>
  <si>
    <t>Factura de venta FECN201203 890303093</t>
  </si>
  <si>
    <t>005-SI -00201204-00</t>
  </si>
  <si>
    <t>Factura de venta FECN201204 890303093</t>
  </si>
  <si>
    <t>005-SI -00201205-00</t>
  </si>
  <si>
    <t>Factura de venta FECN201205 890303093</t>
  </si>
  <si>
    <t>005-SI -00201206-00</t>
  </si>
  <si>
    <t>Factura de venta FECN201206 890303093</t>
  </si>
  <si>
    <t>005-SI -00201652-00</t>
  </si>
  <si>
    <t>Factura de venta FECN201652 890303093</t>
  </si>
  <si>
    <t>005-SI -00201653-00</t>
  </si>
  <si>
    <t>Factura de venta FECN201653 890303093</t>
  </si>
  <si>
    <t>005-SI -00201654-00</t>
  </si>
  <si>
    <t>Factura de venta FECN201654 890303093</t>
  </si>
  <si>
    <t>005-SI -00201655-00</t>
  </si>
  <si>
    <t>Factura de venta FECN201655 890303093</t>
  </si>
  <si>
    <t>005-SI -00201656-00</t>
  </si>
  <si>
    <t>Factura de venta FECN201656 890303093</t>
  </si>
  <si>
    <t>005-SI -00201657-00</t>
  </si>
  <si>
    <t>Factura de venta FECN201657 890303093</t>
  </si>
  <si>
    <t>005-SI -00201658-00</t>
  </si>
  <si>
    <t>Factura de venta FECN201658 890303093</t>
  </si>
  <si>
    <t>005-SI -00201659-00</t>
  </si>
  <si>
    <t>Factura de venta FECN201659 890303093</t>
  </si>
  <si>
    <t>005-SI -00203614-00</t>
  </si>
  <si>
    <t>Factura de venta FECN203614 890303093</t>
  </si>
  <si>
    <t>005-SI -00203615-00</t>
  </si>
  <si>
    <t>Factura de venta FECN203615 890303093</t>
  </si>
  <si>
    <t>005-SI -00203616-00</t>
  </si>
  <si>
    <t>Factura de venta FECN203616 890303093</t>
  </si>
  <si>
    <t>005-SI -00203617-00</t>
  </si>
  <si>
    <t>Factura de venta FECN203617 890303093</t>
  </si>
  <si>
    <t>005-SI -00203618-00</t>
  </si>
  <si>
    <t>Factura de venta FECN203618 890303093</t>
  </si>
  <si>
    <t>005-SI -00203619-00</t>
  </si>
  <si>
    <t>Factura de venta FECN203619 890303093</t>
  </si>
  <si>
    <t>005-SI -00203620-00</t>
  </si>
  <si>
    <t>Factura de venta FECN203620 890303093</t>
  </si>
  <si>
    <t>005-SI -00203621-00</t>
  </si>
  <si>
    <t>Factura de venta FECN203621 890303093</t>
  </si>
  <si>
    <t>005-SI -00203623-00</t>
  </si>
  <si>
    <t>Factura de venta FECN203623 890303093</t>
  </si>
  <si>
    <t>005-SI -00203624-00</t>
  </si>
  <si>
    <t>Factura de venta FECN203624 890303093</t>
  </si>
  <si>
    <t>005-SI -00203625-00</t>
  </si>
  <si>
    <t>Factura de venta FECN203625 890303093</t>
  </si>
  <si>
    <t>005-SI -00203626-00</t>
  </si>
  <si>
    <t>Factura de venta FECN203626 890303093</t>
  </si>
  <si>
    <t>005-SI -00203627-00</t>
  </si>
  <si>
    <t>Factura de venta FECN203627 890303093</t>
  </si>
  <si>
    <t>005-SI -00205262-00</t>
  </si>
  <si>
    <t>Factura de venta FECN205262 890303093</t>
  </si>
  <si>
    <t>005-SI -00205263-00</t>
  </si>
  <si>
    <t>Factura de venta FECN205263 890303093</t>
  </si>
  <si>
    <t>005-SI -00205264-00</t>
  </si>
  <si>
    <t>Factura de venta FECN205264 890303093</t>
  </si>
  <si>
    <t>005-SI -00205265-00</t>
  </si>
  <si>
    <t>Factura de venta FECN205265 890303093</t>
  </si>
  <si>
    <t>005-SI -00205266-00</t>
  </si>
  <si>
    <t>Factura de venta FECN205266 890303093</t>
  </si>
  <si>
    <t>005-SI -00205267-00</t>
  </si>
  <si>
    <t>Factura de venta FECN205267 890303093</t>
  </si>
  <si>
    <t>005-SI -00205268-00</t>
  </si>
  <si>
    <t>Factura de venta FECN205268 890303093</t>
  </si>
  <si>
    <t>005-SI -00205274-00</t>
  </si>
  <si>
    <t>Factura de venta FECN205274 890303093</t>
  </si>
  <si>
    <t>005-SI -00205276-00</t>
  </si>
  <si>
    <t>Factura de venta FECN205276 890303093</t>
  </si>
  <si>
    <t>005-SI -00205278-00</t>
  </si>
  <si>
    <t>Factura de venta FECN205278 890303093</t>
  </si>
  <si>
    <t>005-SI -00205280-00</t>
  </si>
  <si>
    <t>Factura de venta FECN205280 890303093</t>
  </si>
  <si>
    <t>005-SI -00205297-00</t>
  </si>
  <si>
    <t>Factura de venta FECN205297 890303093</t>
  </si>
  <si>
    <t>005-SI -00205298-00</t>
  </si>
  <si>
    <t>Factura de venta FECN205298 890303093</t>
  </si>
  <si>
    <t>005-SI -00205442-00</t>
  </si>
  <si>
    <t>Factura de venta FECN205442 890303093</t>
  </si>
  <si>
    <t>005-SI -00205443-00</t>
  </si>
  <si>
    <t>Factura de venta FECN205443 890303093</t>
  </si>
  <si>
    <t>Total</t>
  </si>
  <si>
    <t>UnoEE 1.22.131</t>
  </si>
  <si>
    <t>Pág.</t>
  </si>
  <si>
    <t xml:space="preserve">/ </t>
  </si>
  <si>
    <t>31/08/22</t>
  </si>
  <si>
    <t>SUCURSAL</t>
  </si>
  <si>
    <t>C.O</t>
  </si>
  <si>
    <t>U.N</t>
  </si>
  <si>
    <t>CUENTA PUC</t>
  </si>
  <si>
    <t>TIPO DE DOC</t>
  </si>
  <si>
    <t>NUMERO</t>
  </si>
  <si>
    <t>FECN201172</t>
  </si>
  <si>
    <t>FECN201173</t>
  </si>
  <si>
    <t>FECN201174</t>
  </si>
  <si>
    <t>FECN201175</t>
  </si>
  <si>
    <t>FECN201176</t>
  </si>
  <si>
    <t>FECN201177</t>
  </si>
  <si>
    <t>FECN201178</t>
  </si>
  <si>
    <t>FECN201179</t>
  </si>
  <si>
    <t>FECN201201</t>
  </si>
  <si>
    <t>FECN201202</t>
  </si>
  <si>
    <t>FECN201203</t>
  </si>
  <si>
    <t>FECN201204</t>
  </si>
  <si>
    <t>FECN201205</t>
  </si>
  <si>
    <t>FECN201206</t>
  </si>
  <si>
    <t>FECN201652</t>
  </si>
  <si>
    <t>FECN201653</t>
  </si>
  <si>
    <t>FECN201654</t>
  </si>
  <si>
    <t>FECN201655</t>
  </si>
  <si>
    <t>FECN201656</t>
  </si>
  <si>
    <t>FECN201657</t>
  </si>
  <si>
    <t>FECN201658</t>
  </si>
  <si>
    <t>FECN201659</t>
  </si>
  <si>
    <t>FECN203614</t>
  </si>
  <si>
    <t>FECN203615</t>
  </si>
  <si>
    <t>FECN203616</t>
  </si>
  <si>
    <t>FECN203617</t>
  </si>
  <si>
    <t>FECN203618</t>
  </si>
  <si>
    <t>FECN203619</t>
  </si>
  <si>
    <t>FECN203620</t>
  </si>
  <si>
    <t>FECN203621</t>
  </si>
  <si>
    <t>FECN203623</t>
  </si>
  <si>
    <t>FECN203624</t>
  </si>
  <si>
    <t>FECN203625</t>
  </si>
  <si>
    <t>FECN203626</t>
  </si>
  <si>
    <t>FECN203627</t>
  </si>
  <si>
    <t>FECN205262</t>
  </si>
  <si>
    <t>FECN205263</t>
  </si>
  <si>
    <t>FECN205264</t>
  </si>
  <si>
    <t>FECN205265</t>
  </si>
  <si>
    <t>FECN205266</t>
  </si>
  <si>
    <t>FECN205267</t>
  </si>
  <si>
    <t>FECN205268</t>
  </si>
  <si>
    <t>FECN205274</t>
  </si>
  <si>
    <t>FECN205276</t>
  </si>
  <si>
    <t>FECN205278</t>
  </si>
  <si>
    <t>FECN205280</t>
  </si>
  <si>
    <t>FECN205297</t>
  </si>
  <si>
    <t>FECN205298</t>
  </si>
  <si>
    <t>FECN205442</t>
  </si>
  <si>
    <t>FECN205443</t>
  </si>
  <si>
    <t>FECN</t>
  </si>
  <si>
    <t>PREFIJO</t>
  </si>
  <si>
    <t>FECHA</t>
  </si>
  <si>
    <t>SALDO CARTERA</t>
  </si>
  <si>
    <t>UNION 1</t>
  </si>
  <si>
    <t>UNION 2</t>
  </si>
  <si>
    <t>SI</t>
  </si>
  <si>
    <t>No. AUTORIZACION</t>
  </si>
  <si>
    <t>REGIMEN</t>
  </si>
  <si>
    <t>ITEM</t>
  </si>
  <si>
    <t>NIT. 900.231.793-8</t>
  </si>
  <si>
    <t>ESTADO DE CARTERA</t>
  </si>
  <si>
    <t>COMFENALCO VALLE NIT.890.303.093</t>
  </si>
  <si>
    <t>C.O POR SEDES</t>
  </si>
  <si>
    <t>TOTAL</t>
  </si>
  <si>
    <t>SUBSIDIADO</t>
  </si>
  <si>
    <t>Pereira</t>
  </si>
  <si>
    <t>CORTE DE INFORMACION 09/09/2022</t>
  </si>
  <si>
    <t>FOR-CSA-018</t>
  </si>
  <si>
    <t>HOJA 1 DE 1</t>
  </si>
  <si>
    <t>RESUMEN DE CARTERA REVISADA POR LA EPS</t>
  </si>
  <si>
    <t>VERSION 1</t>
  </si>
  <si>
    <t>SANTIAGO DE CALI , SEPTIEMBRE 26 DE 2022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</si>
  <si>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</si>
  <si>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</si>
  <si>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</si>
  <si>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</si>
  <si>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</si>
  <si>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</si>
  <si>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</si>
  <si>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</si>
  <si>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</si>
  <si>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</si>
  <si>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</si>
  <si>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</si>
  <si>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</si>
  <si>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</si>
  <si>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</si>
  <si>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</si>
  <si>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</si>
  <si>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</si>
  <si>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</si>
  <si>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</si>
  <si>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CLINICA NEFROUROS SAS</t>
  </si>
  <si>
    <t>NIT: 900.231.793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</si>
  <si>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</si>
  <si>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</si>
  <si>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</si>
  <si>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</si>
  <si>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</si>
  <si>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</si>
  <si>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</si>
  <si>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</si>
  <si>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</si>
  <si>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</si>
  <si>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</si>
  <si>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</si>
  <si>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SEPTIEMBRE 28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</si>
  <si>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</si>
  <si>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</si>
  <si>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</si>
  <si>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</si>
  <si>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</si>
  <si>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</si>
  <si>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</si>
  <si>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</si>
  <si>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</si>
  <si>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</si>
  <si>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</si>
  <si>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</si>
  <si>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</si>
  <si>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</si>
  <si>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</si>
  <si>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DEVUELTA</t>
  </si>
  <si>
    <t>OBSERVACION GLOSA DEVUELTA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</si>
  <si>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</si>
  <si>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</si>
  <si>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</si>
  <si>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</si>
  <si>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</si>
  <si>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</si>
  <si>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</si>
  <si>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</si>
  <si>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</si>
  <si>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</si>
  <si>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</si>
  <si>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</si>
  <si>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NEFROUROS SAS</t>
  </si>
  <si>
    <t>FECN_201172</t>
  </si>
  <si>
    <t>900231793_FECN_201172</t>
  </si>
  <si>
    <t>A)Factura no radicada en ERP</t>
  </si>
  <si>
    <t>no_cruza</t>
  </si>
  <si>
    <t>FECN_201173</t>
  </si>
  <si>
    <t>900231793_FECN_201173</t>
  </si>
  <si>
    <t>FECN_201174</t>
  </si>
  <si>
    <t>900231793_FECN_201174</t>
  </si>
  <si>
    <t>FECN_201175</t>
  </si>
  <si>
    <t>900231793_FECN_201175</t>
  </si>
  <si>
    <t>FECN_201176</t>
  </si>
  <si>
    <t>900231793_FECN_201176</t>
  </si>
  <si>
    <t>FECN_201177</t>
  </si>
  <si>
    <t>900231793_FECN_201177</t>
  </si>
  <si>
    <t>FECN_201178</t>
  </si>
  <si>
    <t>900231793_FECN_201178</t>
  </si>
  <si>
    <t>FECN_201179</t>
  </si>
  <si>
    <t>900231793_FECN_201179</t>
  </si>
  <si>
    <t>FECN_201201</t>
  </si>
  <si>
    <t>900231793_FECN_201201</t>
  </si>
  <si>
    <t>FECN_201202</t>
  </si>
  <si>
    <t>900231793_FECN_201202</t>
  </si>
  <si>
    <t>FECN_201203</t>
  </si>
  <si>
    <t>900231793_FECN_201203</t>
  </si>
  <si>
    <t>FECN_201204</t>
  </si>
  <si>
    <t>900231793_FECN_201204</t>
  </si>
  <si>
    <t>FECN_201205</t>
  </si>
  <si>
    <t>900231793_FECN_201205</t>
  </si>
  <si>
    <t>FECN_201206</t>
  </si>
  <si>
    <t>900231793_FECN_201206</t>
  </si>
  <si>
    <t>FECN_203614</t>
  </si>
  <si>
    <t>900231793_FECN_203614</t>
  </si>
  <si>
    <t>FECN_203615</t>
  </si>
  <si>
    <t>900231793_FECN_203615</t>
  </si>
  <si>
    <t>FECN_203616</t>
  </si>
  <si>
    <t>900231793_FECN_203616</t>
  </si>
  <si>
    <t>FECN_203617</t>
  </si>
  <si>
    <t>900231793_FECN_203617</t>
  </si>
  <si>
    <t>FECN_203618</t>
  </si>
  <si>
    <t>900231793_FECN_203618</t>
  </si>
  <si>
    <t>FECN_203619</t>
  </si>
  <si>
    <t>900231793_FECN_203619</t>
  </si>
  <si>
    <t>FECN_203620</t>
  </si>
  <si>
    <t>900231793_FECN_203620</t>
  </si>
  <si>
    <t>FECN_203621</t>
  </si>
  <si>
    <t>900231793_FECN_203621</t>
  </si>
  <si>
    <t>FECN_203623</t>
  </si>
  <si>
    <t>900231793_FECN_203623</t>
  </si>
  <si>
    <t>FECN_203624</t>
  </si>
  <si>
    <t>900231793_FECN_203624</t>
  </si>
  <si>
    <t>FECN_203625</t>
  </si>
  <si>
    <t>900231793_FECN_203625</t>
  </si>
  <si>
    <t>FECN_203626</t>
  </si>
  <si>
    <t>900231793_FECN_203626</t>
  </si>
  <si>
    <t>FECN_203627</t>
  </si>
  <si>
    <t>900231793_FECN_203627</t>
  </si>
  <si>
    <t>FECN_201652</t>
  </si>
  <si>
    <t>900231793_FECN_201652</t>
  </si>
  <si>
    <t>B)Factura sin saldo ERP</t>
  </si>
  <si>
    <t>OK</t>
  </si>
  <si>
    <t>FECN_201653</t>
  </si>
  <si>
    <t>900231793_FECN_201653</t>
  </si>
  <si>
    <t>FECN_201654</t>
  </si>
  <si>
    <t>900231793_FECN_201654</t>
  </si>
  <si>
    <t>FECN_201655</t>
  </si>
  <si>
    <t>900231793_FECN_201655</t>
  </si>
  <si>
    <t>FECN_201656</t>
  </si>
  <si>
    <t>900231793_FECN_201656</t>
  </si>
  <si>
    <t>FECN_201657</t>
  </si>
  <si>
    <t>900231793_FECN_201657</t>
  </si>
  <si>
    <t>FECN_201658</t>
  </si>
  <si>
    <t>900231793_FECN_201658</t>
  </si>
  <si>
    <t>FECN_201659</t>
  </si>
  <si>
    <t>900231793_FECN_201659</t>
  </si>
  <si>
    <t>FECN_205262</t>
  </si>
  <si>
    <t>900231793_FECN_205262</t>
  </si>
  <si>
    <t>FECN_205263</t>
  </si>
  <si>
    <t>900231793_FECN_205263</t>
  </si>
  <si>
    <t>FECN_205264</t>
  </si>
  <si>
    <t>900231793_FECN_205264</t>
  </si>
  <si>
    <t>FECN_205265</t>
  </si>
  <si>
    <t>900231793_FECN_205265</t>
  </si>
  <si>
    <t>FECN_205266</t>
  </si>
  <si>
    <t>900231793_FECN_205266</t>
  </si>
  <si>
    <t>FECN_205267</t>
  </si>
  <si>
    <t>900231793_FECN_205267</t>
  </si>
  <si>
    <t>FECN_205268</t>
  </si>
  <si>
    <t>900231793_FECN_205268</t>
  </si>
  <si>
    <t>FECN_205274</t>
  </si>
  <si>
    <t>900231793_FECN_205274</t>
  </si>
  <si>
    <t>FECN_205276</t>
  </si>
  <si>
    <t>900231793_FECN_205276</t>
  </si>
  <si>
    <t>FECN_205278</t>
  </si>
  <si>
    <t>900231793_FECN_205278</t>
  </si>
  <si>
    <t>FECN_205280</t>
  </si>
  <si>
    <t>900231793_FECN_205280</t>
  </si>
  <si>
    <t>FECN_205297</t>
  </si>
  <si>
    <t>900231793_FECN_205297</t>
  </si>
  <si>
    <t>FECN_205298</t>
  </si>
  <si>
    <t>900231793_FECN_205298</t>
  </si>
  <si>
    <t>FECN_205442</t>
  </si>
  <si>
    <t>900231793_FECN_205442</t>
  </si>
  <si>
    <t>FECN_205443</t>
  </si>
  <si>
    <t>900231793_FECN_205443</t>
  </si>
  <si>
    <t>30.08.2022</t>
  </si>
  <si>
    <t>30.07.2022</t>
  </si>
  <si>
    <t>17.08.2022</t>
  </si>
  <si>
    <t>14.09.2022</t>
  </si>
  <si>
    <t>FACTURA CANCELADA</t>
  </si>
  <si>
    <t>FACTURA PENDIENTE EN PROGRAMACION DE PAGO</t>
  </si>
  <si>
    <t>FACTURA NO RADICADA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</si>
  <si>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</si>
  <si>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</si>
  <si>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</si>
  <si>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</si>
  <si>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10/09/2022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</si>
</sst>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\/mm\/yy"/>
    <numFmt numFmtId="165" formatCode="hh&quot;:&quot;mm&quot;:&quot;ss"/>
    <numFmt numFmtId="166" formatCode="&quot;$&quot;#,##0.00_);\-&quot;$&quot;#,##0.00"/>
    <numFmt numFmtId="167" formatCode="_(&quot;$&quot;\ * #,##0.00_);_(&quot;$&quot;\ * \(#,##0.00\);_(&quot;$&quot;\ * &quot;-&quot;??_);_(@_)"/>
    <numFmt numFmtId="168" formatCode="_-* #,##0.00\ _€_-;\-* #,##0.00\ _€_-;_-* &quot;-&quot;??\ _€_-;_-@_-"/>
    <numFmt numFmtId="169" formatCode="_-* #,##0\ _€_-;\-* #,##0\ _€_-;_-* &quot;-&quot;\ _€_-;_-@_-"/>
    <numFmt numFmtId="171" formatCode="&quot;$&quot;\ #,##0;[Red]&quot;$&quot;\ #,##0"/>
    <numFmt numFmtId="172" formatCode="&quot;$&quot;\ #,##0"/>
    <numFmt numFmtId="173" formatCode="_-* #,##0_-;\-* #,##0_-;_-* &quot;-&quot;??_-;_-@_-"/>
    <numFmt numFmtId="174" formatCode="_-* #,##0\ _€_-;\-* #,##0\ _€_-;_-* &quot;-&quot;??\ _€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</font>
    <font>
      <b/>
      <sz val="15.95"/>
      <color indexed="8"/>
      <name val="Times New Roman"/>
      <family val="1"/>
    </font>
    <font>
      <b/>
      <sz val="12"/>
      <color indexed="8"/>
      <name val="Times New Roman"/>
      <family val="1"/>
    </font>
    <font>
      <sz val="9.85"/>
      <color indexed="8"/>
      <name val="Times New Roman"/>
      <family val="1"/>
    </font>
    <font>
      <b/>
      <sz val="9.85"/>
      <color indexed="8"/>
      <name val="Times New Roman"/>
      <family val="1"/>
    </font>
    <font>
      <b/>
      <sz val="8.0500000000000007"/>
      <color indexed="8"/>
      <name val="Times New Roman"/>
      <family val="1"/>
    </font>
    <font>
      <sz val="8.0500000000000007"/>
      <color indexed="8"/>
      <name val="Times New Roman"/>
      <family val="1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1"/>
      <color theme="1"/>
      <name val="Calibri Light"/>
      <family val="2"/>
    </font>
    <font>
      <sz val="10"/>
      <name val="Arial"/>
      <family val="2"/>
    </font>
    <font>
      <sz val="8"/>
      <name val="Verdana"/>
      <family val="2"/>
    </font>
    <font>
      <sz val="10"/>
      <color indexed="8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66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5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4" borderId="4" applyNumberFormat="0" applyAlignment="0" applyProtection="0"/>
    <xf numFmtId="0" fontId="7" fillId="5" borderId="5" applyNumberFormat="0" applyAlignment="0" applyProtection="0"/>
    <xf numFmtId="0" fontId="8" fillId="5" borderId="4" applyNumberFormat="0" applyAlignment="0" applyProtection="0"/>
    <xf numFmtId="0" fontId="9" fillId="0" borderId="6" applyNumberFormat="0" applyFill="0" applyAlignment="0" applyProtection="0"/>
    <xf numFmtId="0" fontId="10" fillId="6" borderId="7" applyNumberFormat="0" applyAlignment="0" applyProtection="0"/>
    <xf numFmtId="0" fontId="11" fillId="0" borderId="0" applyNumberFormat="0" applyFill="0" applyBorder="0" applyAlignment="0" applyProtection="0"/>
    <xf numFmtId="0" fontId="1" fillId="7" borderId="8" applyNumberFormat="0" applyFont="0" applyAlignment="0" applyProtection="0"/>
    <xf numFmtId="0" fontId="12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4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4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4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4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4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  <xf numFmtId="0" fontId="24" fillId="0" borderId="0"/>
    <xf numFmtId="0" fontId="24" fillId="0" borderId="0"/>
    <xf numFmtId="43" fontId="1" fillId="0" borderId="0" applyFont="0" applyFill="0" applyBorder="0" applyAlignment="0" applyProtection="0"/>
    <xf numFmtId="0" fontId="14" fillId="11" borderId="0" applyNumberFormat="0" applyBorder="0" applyAlignment="0" applyProtection="0"/>
    <xf numFmtId="0" fontId="14" fillId="15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7" borderId="0" applyNumberFormat="0" applyBorder="0" applyAlignment="0" applyProtection="0"/>
    <xf numFmtId="0" fontId="14" fillId="31" borderId="0" applyNumberFormat="0" applyBorder="0" applyAlignment="0" applyProtection="0"/>
    <xf numFmtId="16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3" fillId="3" borderId="0" applyNumberFormat="0" applyBorder="0" applyAlignment="0" applyProtection="0"/>
    <xf numFmtId="0" fontId="26" fillId="0" borderId="0">
      <alignment vertical="center"/>
    </xf>
    <xf numFmtId="0" fontId="1" fillId="0" borderId="0"/>
    <xf numFmtId="0" fontId="15" fillId="0" borderId="0"/>
    <xf numFmtId="0" fontId="2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25" fillId="0" borderId="0"/>
  </cellStyleXfs>
  <cellXfs count="114">
    <xf numFmtId="0" fontId="0" fillId="0" borderId="0" xfId="0"/>
    <xf numFmtId="0" fontId="15" fillId="0" borderId="0" xfId="34" applyNumberFormat="1" applyFill="1" applyBorder="1" applyAlignment="1" applyProtection="1"/>
    <xf numFmtId="0" fontId="16" fillId="0" borderId="0" xfId="34" applyFont="1" applyAlignment="1">
      <alignment horizontal="center" vertical="center"/>
    </xf>
    <xf numFmtId="0" fontId="17" fillId="0" borderId="0" xfId="34" applyFont="1" applyAlignment="1">
      <alignment vertical="center"/>
    </xf>
    <xf numFmtId="164" fontId="18" fillId="0" borderId="0" xfId="34" applyNumberFormat="1" applyFont="1" applyAlignment="1">
      <alignment horizontal="right" vertical="center"/>
    </xf>
    <xf numFmtId="0" fontId="18" fillId="0" borderId="0" xfId="34" applyFont="1" applyAlignment="1">
      <alignment vertical="center"/>
    </xf>
    <xf numFmtId="165" fontId="18" fillId="0" borderId="0" xfId="34" applyNumberFormat="1" applyFont="1" applyAlignment="1">
      <alignment horizontal="right" vertical="center"/>
    </xf>
    <xf numFmtId="0" fontId="19" fillId="0" borderId="0" xfId="34" applyFont="1" applyAlignment="1">
      <alignment horizontal="left" vertical="center"/>
    </xf>
    <xf numFmtId="0" fontId="20" fillId="0" borderId="0" xfId="34" applyFont="1" applyAlignment="1">
      <alignment horizontal="left" vertical="center"/>
    </xf>
    <xf numFmtId="0" fontId="20" fillId="0" borderId="0" xfId="34" applyFont="1" applyAlignment="1">
      <alignment horizontal="right" vertical="center"/>
    </xf>
    <xf numFmtId="0" fontId="20" fillId="0" borderId="0" xfId="34" applyFont="1" applyAlignment="1">
      <alignment vertical="center"/>
    </xf>
    <xf numFmtId="166" fontId="21" fillId="0" borderId="0" xfId="34" applyNumberFormat="1" applyFont="1" applyAlignment="1">
      <alignment horizontal="right" vertical="center"/>
    </xf>
    <xf numFmtId="166" fontId="20" fillId="0" borderId="0" xfId="34" applyNumberFormat="1" applyFont="1" applyAlignment="1">
      <alignment horizontal="right" vertical="center"/>
    </xf>
    <xf numFmtId="0" fontId="21" fillId="0" borderId="0" xfId="34" applyFont="1" applyAlignment="1">
      <alignment vertical="center"/>
    </xf>
    <xf numFmtId="164" fontId="21" fillId="0" borderId="0" xfId="34" applyNumberFormat="1" applyFont="1" applyAlignment="1">
      <alignment vertical="center"/>
    </xf>
    <xf numFmtId="3" fontId="21" fillId="0" borderId="0" xfId="34" applyNumberFormat="1" applyFont="1" applyAlignment="1">
      <alignment horizontal="right" vertical="center"/>
    </xf>
    <xf numFmtId="0" fontId="18" fillId="0" borderId="0" xfId="34" applyFont="1" applyAlignment="1">
      <alignment horizontal="right" vertical="center"/>
    </xf>
    <xf numFmtId="3" fontId="18" fillId="0" borderId="0" xfId="34" applyNumberFormat="1" applyFont="1" applyAlignment="1">
      <alignment horizontal="right" vertical="center"/>
    </xf>
    <xf numFmtId="0" fontId="18" fillId="0" borderId="0" xfId="34" applyFont="1" applyAlignment="1">
      <alignment horizontal="left" vertical="center"/>
    </xf>
    <xf numFmtId="3" fontId="18" fillId="0" borderId="0" xfId="34" applyNumberFormat="1" applyFont="1" applyAlignment="1">
      <alignment horizontal="left" vertical="center"/>
    </xf>
    <xf numFmtId="0" fontId="15" fillId="0" borderId="0" xfId="34" applyNumberFormat="1" applyFill="1" applyBorder="1" applyAlignment="1" applyProtection="1"/>
    <xf numFmtId="0" fontId="16" fillId="0" borderId="0" xfId="34" applyFont="1" applyAlignment="1">
      <alignment horizontal="center" vertical="center"/>
    </xf>
    <xf numFmtId="0" fontId="17" fillId="0" borderId="0" xfId="34" applyFont="1" applyAlignment="1">
      <alignment vertical="center"/>
    </xf>
    <xf numFmtId="164" fontId="18" fillId="0" borderId="0" xfId="34" applyNumberFormat="1" applyFont="1" applyAlignment="1">
      <alignment horizontal="right" vertical="center"/>
    </xf>
    <xf numFmtId="0" fontId="18" fillId="0" borderId="0" xfId="34" applyFont="1" applyAlignment="1">
      <alignment vertical="center"/>
    </xf>
    <xf numFmtId="165" fontId="18" fillId="0" borderId="0" xfId="34" applyNumberFormat="1" applyFont="1" applyAlignment="1">
      <alignment horizontal="right" vertical="center"/>
    </xf>
    <xf numFmtId="0" fontId="19" fillId="0" borderId="0" xfId="34" applyFont="1" applyAlignment="1">
      <alignment horizontal="left" vertical="center"/>
    </xf>
    <xf numFmtId="0" fontId="20" fillId="0" borderId="0" xfId="34" applyFont="1" applyAlignment="1">
      <alignment horizontal="left" vertical="center"/>
    </xf>
    <xf numFmtId="0" fontId="20" fillId="0" borderId="0" xfId="34" applyFont="1" applyAlignment="1">
      <alignment horizontal="right" vertical="center"/>
    </xf>
    <xf numFmtId="0" fontId="20" fillId="0" borderId="0" xfId="34" applyFont="1" applyAlignment="1">
      <alignment vertical="center"/>
    </xf>
    <xf numFmtId="166" fontId="21" fillId="0" borderId="0" xfId="34" applyNumberFormat="1" applyFont="1" applyAlignment="1">
      <alignment horizontal="right" vertical="center"/>
    </xf>
    <xf numFmtId="166" fontId="20" fillId="0" borderId="0" xfId="34" applyNumberFormat="1" applyFont="1" applyAlignment="1">
      <alignment horizontal="right" vertical="center"/>
    </xf>
    <xf numFmtId="0" fontId="21" fillId="0" borderId="0" xfId="34" applyFont="1" applyAlignment="1">
      <alignment vertical="center"/>
    </xf>
    <xf numFmtId="164" fontId="21" fillId="0" borderId="0" xfId="34" applyNumberFormat="1" applyFont="1" applyAlignment="1">
      <alignment vertical="center"/>
    </xf>
    <xf numFmtId="3" fontId="21" fillId="0" borderId="0" xfId="34" applyNumberFormat="1" applyFont="1" applyAlignment="1">
      <alignment horizontal="right" vertical="center"/>
    </xf>
    <xf numFmtId="0" fontId="18" fillId="0" borderId="0" xfId="34" applyFont="1" applyAlignment="1">
      <alignment horizontal="right" vertical="center"/>
    </xf>
    <xf numFmtId="3" fontId="18" fillId="0" borderId="0" xfId="34" applyNumberFormat="1" applyFont="1" applyAlignment="1">
      <alignment horizontal="right" vertical="center"/>
    </xf>
    <xf numFmtId="0" fontId="18" fillId="0" borderId="0" xfId="34" applyFont="1" applyAlignment="1">
      <alignment horizontal="left" vertical="center"/>
    </xf>
    <xf numFmtId="3" fontId="18" fillId="0" borderId="0" xfId="34" applyNumberFormat="1" applyFont="1" applyAlignment="1">
      <alignment horizontal="left" vertical="center"/>
    </xf>
    <xf numFmtId="14" fontId="28" fillId="0" borderId="0" xfId="0" applyNumberFormat="1" applyFont="1" applyAlignment="1">
      <alignment horizontal="center" vertical="center"/>
    </xf>
    <xf numFmtId="0" fontId="27" fillId="0" borderId="0" xfId="34" applyFont="1" applyAlignment="1">
      <alignment horizontal="center" vertical="center"/>
    </xf>
    <xf numFmtId="43" fontId="27" fillId="0" borderId="10" xfId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43" fontId="29" fillId="32" borderId="10" xfId="1" applyFont="1" applyFill="1" applyBorder="1" applyAlignment="1">
      <alignment horizontal="center" vertical="center" wrapText="1"/>
    </xf>
    <xf numFmtId="0" fontId="29" fillId="32" borderId="10" xfId="0" applyFont="1" applyFill="1" applyBorder="1" applyAlignment="1">
      <alignment horizontal="center" vertical="center" wrapText="1"/>
    </xf>
    <xf numFmtId="164" fontId="27" fillId="0" borderId="10" xfId="34" applyNumberFormat="1" applyFont="1" applyBorder="1" applyAlignment="1">
      <alignment horizontal="center" vertical="center"/>
    </xf>
    <xf numFmtId="0" fontId="27" fillId="0" borderId="10" xfId="34" applyNumberFormat="1" applyFont="1" applyFill="1" applyBorder="1" applyAlignment="1" applyProtection="1">
      <alignment horizontal="center" vertical="center"/>
    </xf>
    <xf numFmtId="43" fontId="28" fillId="0" borderId="0" xfId="1" applyFont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14" fontId="27" fillId="0" borderId="10" xfId="34" applyNumberFormat="1" applyFont="1" applyFill="1" applyBorder="1" applyAlignment="1" applyProtection="1">
      <alignment horizontal="center" vertical="center"/>
    </xf>
    <xf numFmtId="0" fontId="30" fillId="0" borderId="0" xfId="64" applyFont="1"/>
    <xf numFmtId="0" fontId="30" fillId="0" borderId="11" xfId="64" applyFont="1" applyBorder="1" applyAlignment="1">
      <alignment horizontal="centerContinuous"/>
    </xf>
    <xf numFmtId="0" fontId="30" fillId="0" borderId="12" xfId="64" applyFont="1" applyBorder="1" applyAlignment="1">
      <alignment horizontal="centerContinuous"/>
    </xf>
    <xf numFmtId="0" fontId="31" fillId="0" borderId="11" xfId="64" applyFont="1" applyBorder="1" applyAlignment="1">
      <alignment horizontal="centerContinuous" vertical="center"/>
    </xf>
    <xf numFmtId="0" fontId="31" fillId="0" borderId="13" xfId="64" applyFont="1" applyBorder="1" applyAlignment="1">
      <alignment horizontal="centerContinuous" vertical="center"/>
    </xf>
    <xf numFmtId="0" fontId="31" fillId="0" borderId="12" xfId="64" applyFont="1" applyBorder="1" applyAlignment="1">
      <alignment horizontal="centerContinuous" vertical="center"/>
    </xf>
    <xf numFmtId="0" fontId="31" fillId="0" borderId="14" xfId="64" applyFont="1" applyBorder="1" applyAlignment="1">
      <alignment horizontal="centerContinuous" vertical="center"/>
    </xf>
    <xf numFmtId="0" fontId="30" fillId="0" borderId="15" xfId="64" applyFont="1" applyBorder="1" applyAlignment="1">
      <alignment horizontal="centerContinuous"/>
    </xf>
    <xf numFmtId="0" fontId="30" fillId="0" borderId="16" xfId="64" applyFont="1" applyBorder="1" applyAlignment="1">
      <alignment horizontal="centerContinuous"/>
    </xf>
    <xf numFmtId="0" fontId="31" fillId="0" borderId="17" xfId="64" applyFont="1" applyBorder="1" applyAlignment="1">
      <alignment horizontal="centerContinuous" vertical="center"/>
    </xf>
    <xf numFmtId="0" fontId="31" fillId="0" borderId="18" xfId="64" applyFont="1" applyBorder="1" applyAlignment="1">
      <alignment horizontal="centerContinuous" vertical="center"/>
    </xf>
    <xf numFmtId="0" fontId="31" fillId="0" borderId="19" xfId="64" applyFont="1" applyBorder="1" applyAlignment="1">
      <alignment horizontal="centerContinuous" vertical="center"/>
    </xf>
    <xf numFmtId="0" fontId="31" fillId="0" borderId="20" xfId="64" applyFont="1" applyBorder="1" applyAlignment="1">
      <alignment horizontal="centerContinuous" vertical="center"/>
    </xf>
    <xf numFmtId="0" fontId="31" fillId="0" borderId="15" xfId="64" applyFont="1" applyBorder="1" applyAlignment="1">
      <alignment horizontal="centerContinuous" vertical="center"/>
    </xf>
    <xf numFmtId="0" fontId="31" fillId="0" borderId="0" xfId="64" applyFont="1" applyAlignment="1">
      <alignment horizontal="centerContinuous" vertical="center"/>
    </xf>
    <xf numFmtId="0" fontId="31" fillId="0" borderId="16" xfId="64" applyFont="1" applyBorder="1" applyAlignment="1">
      <alignment horizontal="centerContinuous" vertical="center"/>
    </xf>
    <xf numFmtId="0" fontId="31" fillId="0" borderId="21" xfId="64" applyFont="1" applyBorder="1" applyAlignment="1">
      <alignment horizontal="centerContinuous" vertical="center"/>
    </xf>
    <xf numFmtId="0" fontId="30" fillId="0" borderId="17" xfId="64" applyFont="1" applyBorder="1" applyAlignment="1">
      <alignment horizontal="centerContinuous"/>
    </xf>
    <xf numFmtId="0" fontId="30" fillId="0" borderId="19" xfId="64" applyFont="1" applyBorder="1" applyAlignment="1">
      <alignment horizontal="centerContinuous"/>
    </xf>
    <xf numFmtId="0" fontId="30" fillId="0" borderId="15" xfId="64" applyFont="1" applyBorder="1"/>
    <xf numFmtId="0" fontId="30" fillId="0" borderId="16" xfId="64" applyFont="1" applyBorder="1"/>
    <xf numFmtId="14" fontId="30" fillId="0" borderId="0" xfId="64" applyNumberFormat="1" applyFont="1"/>
    <xf numFmtId="0" fontId="31" fillId="0" borderId="0" xfId="64" applyFont="1"/>
    <xf numFmtId="14" fontId="30" fillId="0" borderId="0" xfId="64" applyNumberFormat="1" applyFont="1" applyAlignment="1">
      <alignment horizontal="left"/>
    </xf>
    <xf numFmtId="0" fontId="31" fillId="0" borderId="0" xfId="64" applyFont="1" applyAlignment="1">
      <alignment horizontal="center"/>
    </xf>
    <xf numFmtId="1" fontId="31" fillId="0" borderId="0" xfId="64" applyNumberFormat="1" applyFont="1" applyAlignment="1">
      <alignment horizontal="center"/>
    </xf>
    <xf numFmtId="1" fontId="30" fillId="0" borderId="0" xfId="64" applyNumberFormat="1" applyFont="1" applyAlignment="1">
      <alignment horizontal="center"/>
    </xf>
    <xf numFmtId="171" fontId="30" fillId="0" borderId="0" xfId="64" applyNumberFormat="1" applyFont="1" applyAlignment="1">
      <alignment horizontal="right"/>
    </xf>
    <xf numFmtId="172" fontId="30" fillId="0" borderId="0" xfId="64" applyNumberFormat="1" applyFont="1" applyAlignment="1">
      <alignment horizontal="right"/>
    </xf>
    <xf numFmtId="1" fontId="30" fillId="0" borderId="18" xfId="64" applyNumberFormat="1" applyFont="1" applyBorder="1" applyAlignment="1">
      <alignment horizontal="center"/>
    </xf>
    <xf numFmtId="171" fontId="30" fillId="0" borderId="18" xfId="64" applyNumberFormat="1" applyFont="1" applyBorder="1" applyAlignment="1">
      <alignment horizontal="right"/>
    </xf>
    <xf numFmtId="171" fontId="31" fillId="0" borderId="0" xfId="64" applyNumberFormat="1" applyFont="1" applyAlignment="1">
      <alignment horizontal="right"/>
    </xf>
    <xf numFmtId="0" fontId="30" fillId="0" borderId="0" xfId="64" applyFont="1" applyAlignment="1">
      <alignment horizontal="center"/>
    </xf>
    <xf numFmtId="1" fontId="31" fillId="0" borderId="22" xfId="64" applyNumberFormat="1" applyFont="1" applyBorder="1" applyAlignment="1">
      <alignment horizontal="center"/>
    </xf>
    <xf numFmtId="171" fontId="31" fillId="0" borderId="22" xfId="64" applyNumberFormat="1" applyFont="1" applyBorder="1" applyAlignment="1">
      <alignment horizontal="right"/>
    </xf>
    <xf numFmtId="171" fontId="30" fillId="0" borderId="0" xfId="64" applyNumberFormat="1" applyFont="1"/>
    <xf numFmtId="171" fontId="30" fillId="0" borderId="18" xfId="64" applyNumberFormat="1" applyFont="1" applyBorder="1"/>
    <xf numFmtId="0" fontId="30" fillId="0" borderId="17" xfId="64" applyFont="1" applyBorder="1"/>
    <xf numFmtId="0" fontId="30" fillId="0" borderId="18" xfId="64" applyFont="1" applyBorder="1"/>
    <xf numFmtId="0" fontId="30" fillId="0" borderId="19" xfId="64" applyFont="1" applyBorder="1"/>
    <xf numFmtId="0" fontId="29" fillId="32" borderId="10" xfId="34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33" borderId="10" xfId="0" applyFont="1" applyFill="1" applyBorder="1" applyAlignment="1">
      <alignment horizontal="center" vertical="center" wrapText="1"/>
    </xf>
    <xf numFmtId="173" fontId="13" fillId="0" borderId="10" xfId="1" applyNumberFormat="1" applyFont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174" fontId="13" fillId="34" borderId="10" xfId="1" applyNumberFormat="1" applyFont="1" applyFill="1" applyBorder="1" applyAlignment="1">
      <alignment horizontal="center" vertical="center" wrapText="1"/>
    </xf>
    <xf numFmtId="174" fontId="13" fillId="0" borderId="10" xfId="1" applyNumberFormat="1" applyFont="1" applyBorder="1" applyAlignment="1">
      <alignment horizontal="center" vertical="center" wrapText="1"/>
    </xf>
    <xf numFmtId="174" fontId="13" fillId="35" borderId="10" xfId="1" applyNumberFormat="1" applyFont="1" applyFill="1" applyBorder="1" applyAlignment="1">
      <alignment horizontal="center" vertical="center" wrapText="1"/>
    </xf>
    <xf numFmtId="0" fontId="13" fillId="35" borderId="10" xfId="0" applyFont="1" applyFill="1" applyBorder="1" applyAlignment="1">
      <alignment horizontal="center" vertical="center" wrapText="1"/>
    </xf>
    <xf numFmtId="0" fontId="0" fillId="0" borderId="10" xfId="0" applyFont="1" applyBorder="1"/>
    <xf numFmtId="14" fontId="0" fillId="0" borderId="10" xfId="0" applyNumberFormat="1" applyFont="1" applyBorder="1"/>
    <xf numFmtId="173" fontId="0" fillId="0" borderId="10" xfId="1" applyNumberFormat="1" applyFont="1" applyBorder="1"/>
    <xf numFmtId="174" fontId="0" fillId="0" borderId="10" xfId="1" applyNumberFormat="1" applyFont="1" applyBorder="1"/>
    <xf numFmtId="173" fontId="0" fillId="0" borderId="0" xfId="1" applyNumberFormat="1" applyFont="1"/>
    <xf numFmtId="173" fontId="13" fillId="0" borderId="0" xfId="1" applyNumberFormat="1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73" fontId="0" fillId="0" borderId="0" xfId="0" applyNumberFormat="1"/>
    <xf numFmtId="0" fontId="0" fillId="0" borderId="0" xfId="0" pivotButton="1" applyAlignment="1">
      <alignment horizontal="center"/>
    </xf>
    <xf numFmtId="173" fontId="0" fillId="0" borderId="0" xfId="0" applyNumberFormat="1" applyAlignment="1">
      <alignment horizontal="center"/>
    </xf>
    <xf numFmtId="172" fontId="31" fillId="0" borderId="0" xfId="64" applyNumberFormat="1" applyFont="1" applyAlignment="1">
      <alignment horizontal="right"/>
    </xf>
  </cellXfs>
  <cellStyles count="65">
    <cellStyle name="20% - Énfasis1" xfId="17" builtinId="30" customBuiltin="1"/>
    <cellStyle name="20% - Énfasis2" xfId="20" builtinId="34" customBuiltin="1"/>
    <cellStyle name="20% - Énfasis3" xfId="23" builtinId="38" customBuiltin="1"/>
    <cellStyle name="20% - Énfasis4" xfId="26" builtinId="42" customBuiltin="1"/>
    <cellStyle name="20% - Énfasis5" xfId="29" builtinId="46" customBuiltin="1"/>
    <cellStyle name="20% - Énfasis6" xfId="32" builtinId="50" customBuiltin="1"/>
    <cellStyle name="40% - Énfasis1" xfId="18" builtinId="31" customBuiltin="1"/>
    <cellStyle name="40% - Énfasis2" xfId="21" builtinId="35" customBuiltin="1"/>
    <cellStyle name="40% - Énfasis3" xfId="24" builtinId="39" customBuiltin="1"/>
    <cellStyle name="40% - Énfasis4" xfId="27" builtinId="43" customBuiltin="1"/>
    <cellStyle name="40% - Énfasis5" xfId="30" builtinId="47" customBuiltin="1"/>
    <cellStyle name="40% - Énfasis6" xfId="33" builtinId="51" customBuiltin="1"/>
    <cellStyle name="60% - Énfasis1 2" xfId="49"/>
    <cellStyle name="60% - Énfasis2 2" xfId="50"/>
    <cellStyle name="60% - Énfasis3 2" xfId="51"/>
    <cellStyle name="60% - Énfasis4 2" xfId="52"/>
    <cellStyle name="60% - Énfasis5 2" xfId="53"/>
    <cellStyle name="60% - Énfasis6 2" xfId="54"/>
    <cellStyle name="Cálculo" xfId="9" builtinId="22" customBuiltin="1"/>
    <cellStyle name="Celda de comprobación" xfId="11" builtinId="23" customBuiltin="1"/>
    <cellStyle name="Celda vinculada" xfId="10" builtinId="24" customBuiltin="1"/>
    <cellStyle name="Encabezado 1" xfId="2" builtinId="16" customBuiltin="1"/>
    <cellStyle name="Encabezado 4" xfId="5" builtinId="19" customBuiltin="1"/>
    <cellStyle name="Énfasis1" xfId="16" builtinId="29" customBuiltin="1"/>
    <cellStyle name="Énfasis2" xfId="19" builtinId="33" customBuiltin="1"/>
    <cellStyle name="Énfasis3" xfId="22" builtinId="37" customBuiltin="1"/>
    <cellStyle name="Énfasis4" xfId="25" builtinId="41" customBuiltin="1"/>
    <cellStyle name="Énfasis5" xfId="28" builtinId="45" customBuiltin="1"/>
    <cellStyle name="Énfasis6" xfId="31" builtinId="49" customBuiltin="1"/>
    <cellStyle name="Entrada" xfId="7" builtinId="20" customBuiltin="1"/>
    <cellStyle name="Incorrecto" xfId="6" builtinId="27" customBuiltin="1"/>
    <cellStyle name="Millares" xfId="1" builtinId="3"/>
    <cellStyle name="Millares [0] 2" xfId="39"/>
    <cellStyle name="Millares [0] 2 2" xfId="55"/>
    <cellStyle name="Millares 10" xfId="41"/>
    <cellStyle name="Millares 11" xfId="42"/>
    <cellStyle name="Millares 13" xfId="43"/>
    <cellStyle name="Millares 2" xfId="38"/>
    <cellStyle name="Millares 2 2" xfId="56"/>
    <cellStyle name="Millares 3" xfId="48"/>
    <cellStyle name="Millares 4" xfId="37"/>
    <cellStyle name="Millares 5" xfId="40"/>
    <cellStyle name="Millares 6" xfId="36"/>
    <cellStyle name="Millares 7" xfId="35"/>
    <cellStyle name="Millares 8" xfId="44"/>
    <cellStyle name="Moneda 2" xfId="57"/>
    <cellStyle name="Moneda 3" xfId="63"/>
    <cellStyle name="Neutral 2" xfId="58"/>
    <cellStyle name="Normal" xfId="0" builtinId="0"/>
    <cellStyle name="Normal 2" xfId="34"/>
    <cellStyle name="Normal 2 2" xfId="60"/>
    <cellStyle name="Normal 2 2 2" xfId="64"/>
    <cellStyle name="Normal 2 3" xfId="45"/>
    <cellStyle name="Normal 2 3 2" xfId="61"/>
    <cellStyle name="Normal 2 4" xfId="59"/>
    <cellStyle name="Normal 3" xfId="46"/>
    <cellStyle name="Normal 4" xfId="47"/>
    <cellStyle name="Notas" xfId="13" builtinId="10" customBuiltin="1"/>
    <cellStyle name="Salida" xfId="8" builtinId="21" customBuiltin="1"/>
    <cellStyle name="Texto de advertencia" xfId="12" builtinId="11" customBuiltin="1"/>
    <cellStyle name="Texto explicativo" xfId="14" builtinId="53" customBuiltin="1"/>
    <cellStyle name="Título 2" xfId="3" builtinId="17" customBuiltin="1"/>
    <cellStyle name="Título 3" xfId="4" builtinId="18" customBuiltin="1"/>
    <cellStyle name="Título 4" xfId="62"/>
    <cellStyle name="Total" xfId="15" builtinId="25" customBuiltin="1"/>
  </cellStyles>
  <dxfs count="16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73" formatCode="_-* #,##0_-;\-* #,##0_-;_-* &quot;-&quot;??_-;_-@_-"/>
    </dxf>
    <dxf>
      <numFmt numFmtId="173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75" formatCode="_-* #,##0.0_-;\-* #,##0.0_-;_-* &quot;-&quot;??_-;_-@_-"/>
    </dxf>
    <dxf>
      <numFmt numFmtId="173" formatCode="_-* #,##0_-;\-* #,##0_-;_-* &quot;-&quot;??_-;_-@_-"/>
    </dxf>
    <dxf>
      <numFmt numFmtId="175" formatCode="_-* #,##0.0_-;\-* #,##0.0_-;_-* &quot;-&quot;??_-;_-@_-"/>
    </dxf>
    <dxf>
      <numFmt numFmtId="173" formatCode="_-* #,##0_-;\-* #,##0_-;_-* &quot;-&quot;??_-;_-@_-"/>
    </dxf>
    <dxf>
      <numFmt numFmtId="175" formatCode="_-* #,##0.0_-;\-* #,##0.0_-;_-* &quot;-&quot;??_-;_-@_-"/>
    </dxf>
    <dxf>
      <numFmt numFmtId="175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2.609390740741" createdVersion="5" refreshedVersion="5" minRefreshableVersion="3" recordCount="50">
  <cacheSource type="worksheet">
    <worksheetSource ref="A2:AP52" sheet="ESTADO DE CADA FACTURA"/>
  </cacheSource>
  <cacheFields count="42">
    <cacheField name="NIT IPS" numFmtId="0">
      <sharedItems containsSemiMixedTypes="0" containsString="0" containsNumber="1" containsInteger="1" minValue="900231793" maxValue="90023179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01172" maxValue="205443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01652" maxValue="205443"/>
    </cacheField>
    <cacheField name="FECHA FACT IPS" numFmtId="14">
      <sharedItems containsSemiMixedTypes="0" containsNonDate="0" containsDate="1" containsString="0" minDate="2022-04-30T00:00:00" maxDate="2022-07-01T00:00:00"/>
    </cacheField>
    <cacheField name="VALOR FACT IPS" numFmtId="173">
      <sharedItems containsSemiMixedTypes="0" containsString="0" containsNumber="1" containsInteger="1" minValue="55000" maxValue="2380000"/>
    </cacheField>
    <cacheField name="SALDO FACT IPS" numFmtId="173">
      <sharedItems containsSemiMixedTypes="0" containsString="0" containsNumber="1" containsInteger="1" minValue="55000" maxValue="2380000"/>
    </cacheField>
    <cacheField name="OBSERVACION SASS" numFmtId="0">
      <sharedItems/>
    </cacheField>
    <cacheField name="ESTADO EPS SEPTIEMBRE 28" numFmtId="0">
      <sharedItems count="3">
        <s v="FACTURA NO RADICADA"/>
        <s v="FACTURA CANCELADA"/>
        <s v="FACTURA PENDIENTE EN PROGRAMACION DE PAGO"/>
      </sharedItems>
    </cacheField>
    <cacheField name="VALIDACION ALFA FACT" numFmtId="0">
      <sharedItems/>
    </cacheField>
    <cacheField name="VALOR RADICADO FACT" numFmtId="174">
      <sharedItems containsSemiMixedTypes="0" containsString="0" containsNumber="1" containsInteger="1" minValue="0" maxValue="2380000"/>
    </cacheField>
    <cacheField name="VALOR NOTA CREDITO" numFmtId="174">
      <sharedItems containsSemiMixedTypes="0" containsString="0" containsNumber="1" containsInteger="1" minValue="0" maxValue="0"/>
    </cacheField>
    <cacheField name="VALOR NOTA DEBITO" numFmtId="174">
      <sharedItems containsSemiMixedTypes="0" containsString="0" containsNumber="1" containsInteger="1" minValue="0" maxValue="0"/>
    </cacheField>
    <cacheField name="VALOR DESCCOMERCIAL" numFmtId="174">
      <sharedItems containsSemiMixedTypes="0" containsString="0" containsNumber="1" containsInteger="1" minValue="0" maxValue="0"/>
    </cacheField>
    <cacheField name="VALOR CRUZADO SASS" numFmtId="174">
      <sharedItems containsSemiMixedTypes="0" containsString="0" containsNumber="1" containsInteger="1" minValue="0" maxValue="2380000"/>
    </cacheField>
    <cacheField name="SALDO SASS" numFmtId="174">
      <sharedItems containsSemiMixedTypes="0" containsString="0" containsNumber="1" containsInteger="1" minValue="0" maxValue="0"/>
    </cacheField>
    <cacheField name="VALO CANCELADO SAP" numFmtId="174">
      <sharedItems containsSemiMixedTypes="0" containsString="0" containsNumber="1" containsInteger="1" minValue="0" maxValue="2332400"/>
    </cacheField>
    <cacheField name="RETENCION" numFmtId="17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88659" maxValue="4800057171"/>
    </cacheField>
    <cacheField name="FECHA COMPENSACION SAP" numFmtId="0">
      <sharedItems containsBlank="1"/>
    </cacheField>
    <cacheField name="VALOR TRANFERENCIA" numFmtId="174">
      <sharedItems containsSemiMixedTypes="0" containsString="0" containsNumber="1" containsInteger="1" minValue="0" maxValue="0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VALOR GLOSA ACEPTDA" numFmtId="174">
      <sharedItems containsSemiMixedTypes="0" containsString="0" containsNumber="1" containsInteger="1" minValue="0" maxValue="0"/>
    </cacheField>
    <cacheField name="VALOR GLOSA DEVUELTA" numFmtId="17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4-30T00:00:00" maxDate="2022-07-0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630" maxValue="20220730"/>
    </cacheField>
    <cacheField name="F RAD SASS" numFmtId="0">
      <sharedItems containsString="0" containsBlank="1" containsNumber="1" containsInteger="1" minValue="20220610" maxValue="20220726"/>
    </cacheField>
    <cacheField name="VALOR REPORTADO CRICULAR 030" numFmtId="174">
      <sharedItems containsSemiMixedTypes="0" containsString="0" containsNumber="1" containsInteger="1" minValue="0" maxValue="2380000"/>
    </cacheField>
    <cacheField name="VALOR GLOSA ACEPTADA REPORTADO CIRCULAR 030" numFmtId="17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n v="900231793"/>
    <s v="NEFROUROS SAS"/>
    <s v="FECN"/>
    <n v="201172"/>
    <s v="FECN_201172"/>
    <s v="900231793_FECN_201172"/>
    <m/>
    <m/>
    <d v="2022-04-30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4-30T00:00:00"/>
    <m/>
    <m/>
    <m/>
    <m/>
    <m/>
    <m/>
    <m/>
    <n v="0"/>
    <n v="0"/>
    <m/>
    <m/>
  </r>
  <r>
    <n v="900231793"/>
    <s v="NEFROUROS SAS"/>
    <s v="FECN"/>
    <n v="201173"/>
    <s v="FECN_201173"/>
    <s v="900231793_FECN_201173"/>
    <m/>
    <m/>
    <d v="2022-04-30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4-30T00:00:00"/>
    <m/>
    <m/>
    <m/>
    <m/>
    <m/>
    <m/>
    <m/>
    <n v="0"/>
    <n v="0"/>
    <m/>
    <m/>
  </r>
  <r>
    <n v="900231793"/>
    <s v="NEFROUROS SAS"/>
    <s v="FECN"/>
    <n v="201174"/>
    <s v="FECN_201174"/>
    <s v="900231793_FECN_201174"/>
    <m/>
    <m/>
    <d v="2022-04-30T00:00:00"/>
    <n v="1464616"/>
    <n v="1464616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4-30T00:00:00"/>
    <m/>
    <m/>
    <m/>
    <m/>
    <m/>
    <m/>
    <m/>
    <n v="0"/>
    <n v="0"/>
    <m/>
    <m/>
  </r>
  <r>
    <n v="900231793"/>
    <s v="NEFROUROS SAS"/>
    <s v="FECN"/>
    <n v="201175"/>
    <s v="FECN_201175"/>
    <s v="900231793_FECN_201175"/>
    <m/>
    <m/>
    <d v="2022-04-30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4-30T00:00:00"/>
    <m/>
    <m/>
    <m/>
    <m/>
    <m/>
    <m/>
    <m/>
    <n v="0"/>
    <n v="0"/>
    <m/>
    <m/>
  </r>
  <r>
    <n v="900231793"/>
    <s v="NEFROUROS SAS"/>
    <s v="FECN"/>
    <n v="201176"/>
    <s v="FECN_201176"/>
    <s v="900231793_FECN_201176"/>
    <m/>
    <m/>
    <d v="2022-04-30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4-30T00:00:00"/>
    <m/>
    <m/>
    <m/>
    <m/>
    <m/>
    <m/>
    <m/>
    <n v="0"/>
    <n v="0"/>
    <m/>
    <m/>
  </r>
  <r>
    <n v="900231793"/>
    <s v="NEFROUROS SAS"/>
    <s v="FECN"/>
    <n v="201177"/>
    <s v="FECN_201177"/>
    <s v="900231793_FECN_201177"/>
    <m/>
    <m/>
    <d v="2022-04-30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4-30T00:00:00"/>
    <m/>
    <m/>
    <m/>
    <m/>
    <m/>
    <m/>
    <m/>
    <n v="0"/>
    <n v="0"/>
    <m/>
    <m/>
  </r>
  <r>
    <n v="900231793"/>
    <s v="NEFROUROS SAS"/>
    <s v="FECN"/>
    <n v="201178"/>
    <s v="FECN_201178"/>
    <s v="900231793_FECN_201178"/>
    <m/>
    <m/>
    <d v="2022-04-30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4-30T00:00:00"/>
    <m/>
    <m/>
    <m/>
    <m/>
    <m/>
    <m/>
    <m/>
    <n v="0"/>
    <n v="0"/>
    <m/>
    <m/>
  </r>
  <r>
    <n v="900231793"/>
    <s v="NEFROUROS SAS"/>
    <s v="FECN"/>
    <n v="201179"/>
    <s v="FECN_201179"/>
    <s v="900231793_FECN_201179"/>
    <m/>
    <m/>
    <d v="2022-04-30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4-30T00:00:00"/>
    <m/>
    <m/>
    <m/>
    <m/>
    <m/>
    <m/>
    <m/>
    <n v="0"/>
    <n v="0"/>
    <m/>
    <m/>
  </r>
  <r>
    <n v="900231793"/>
    <s v="NEFROUROS SAS"/>
    <s v="FECN"/>
    <n v="201201"/>
    <s v="FECN_201201"/>
    <s v="900231793_FECN_201201"/>
    <m/>
    <m/>
    <d v="2022-04-30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4-30T00:00:00"/>
    <m/>
    <m/>
    <m/>
    <m/>
    <m/>
    <m/>
    <m/>
    <n v="0"/>
    <n v="0"/>
    <m/>
    <m/>
  </r>
  <r>
    <n v="900231793"/>
    <s v="NEFROUROS SAS"/>
    <s v="FECN"/>
    <n v="201202"/>
    <s v="FECN_201202"/>
    <s v="900231793_FECN_201202"/>
    <m/>
    <m/>
    <d v="2022-04-30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4-30T00:00:00"/>
    <m/>
    <m/>
    <m/>
    <m/>
    <m/>
    <m/>
    <m/>
    <n v="0"/>
    <n v="0"/>
    <m/>
    <m/>
  </r>
  <r>
    <n v="900231793"/>
    <s v="NEFROUROS SAS"/>
    <s v="FECN"/>
    <n v="201203"/>
    <s v="FECN_201203"/>
    <s v="900231793_FECN_201203"/>
    <m/>
    <m/>
    <d v="2022-04-30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4-30T00:00:00"/>
    <m/>
    <m/>
    <m/>
    <m/>
    <m/>
    <m/>
    <m/>
    <n v="0"/>
    <n v="0"/>
    <m/>
    <m/>
  </r>
  <r>
    <n v="900231793"/>
    <s v="NEFROUROS SAS"/>
    <s v="FECN"/>
    <n v="201204"/>
    <s v="FECN_201204"/>
    <s v="900231793_FECN_201204"/>
    <m/>
    <m/>
    <d v="2022-04-30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4-30T00:00:00"/>
    <m/>
    <m/>
    <m/>
    <m/>
    <m/>
    <m/>
    <m/>
    <n v="0"/>
    <n v="0"/>
    <m/>
    <m/>
  </r>
  <r>
    <n v="900231793"/>
    <s v="NEFROUROS SAS"/>
    <s v="FECN"/>
    <n v="201205"/>
    <s v="FECN_201205"/>
    <s v="900231793_FECN_201205"/>
    <m/>
    <m/>
    <d v="2022-04-30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4-30T00:00:00"/>
    <m/>
    <m/>
    <m/>
    <m/>
    <m/>
    <m/>
    <m/>
    <n v="0"/>
    <n v="0"/>
    <m/>
    <m/>
  </r>
  <r>
    <n v="900231793"/>
    <s v="NEFROUROS SAS"/>
    <s v="FECN"/>
    <n v="201206"/>
    <s v="FECN_201206"/>
    <s v="900231793_FECN_201206"/>
    <m/>
    <m/>
    <d v="2022-04-30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4-30T00:00:00"/>
    <m/>
    <m/>
    <m/>
    <m/>
    <m/>
    <m/>
    <m/>
    <n v="0"/>
    <n v="0"/>
    <m/>
    <m/>
  </r>
  <r>
    <n v="900231793"/>
    <s v="NEFROUROS SAS"/>
    <s v="FECN"/>
    <n v="203614"/>
    <s v="FECN_203614"/>
    <s v="900231793_FECN_203614"/>
    <m/>
    <m/>
    <d v="2022-06-01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01T00:00:00"/>
    <m/>
    <m/>
    <m/>
    <m/>
    <m/>
    <m/>
    <m/>
    <n v="0"/>
    <n v="0"/>
    <m/>
    <m/>
  </r>
  <r>
    <n v="900231793"/>
    <s v="NEFROUROS SAS"/>
    <s v="FECN"/>
    <n v="203615"/>
    <s v="FECN_203615"/>
    <s v="900231793_FECN_203615"/>
    <m/>
    <m/>
    <d v="2022-06-01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01T00:00:00"/>
    <m/>
    <m/>
    <m/>
    <m/>
    <m/>
    <m/>
    <m/>
    <n v="0"/>
    <n v="0"/>
    <m/>
    <m/>
  </r>
  <r>
    <n v="900231793"/>
    <s v="NEFROUROS SAS"/>
    <s v="FECN"/>
    <n v="203616"/>
    <s v="FECN_203616"/>
    <s v="900231793_FECN_203616"/>
    <m/>
    <m/>
    <d v="2022-06-01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01T00:00:00"/>
    <m/>
    <m/>
    <m/>
    <m/>
    <m/>
    <m/>
    <m/>
    <n v="0"/>
    <n v="0"/>
    <m/>
    <m/>
  </r>
  <r>
    <n v="900231793"/>
    <s v="NEFROUROS SAS"/>
    <s v="FECN"/>
    <n v="203617"/>
    <s v="FECN_203617"/>
    <s v="900231793_FECN_203617"/>
    <m/>
    <m/>
    <d v="2022-06-01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01T00:00:00"/>
    <m/>
    <m/>
    <m/>
    <m/>
    <m/>
    <m/>
    <m/>
    <n v="0"/>
    <n v="0"/>
    <m/>
    <m/>
  </r>
  <r>
    <n v="900231793"/>
    <s v="NEFROUROS SAS"/>
    <s v="FECN"/>
    <n v="203618"/>
    <s v="FECN_203618"/>
    <s v="900231793_FECN_203618"/>
    <m/>
    <m/>
    <d v="2022-06-01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01T00:00:00"/>
    <m/>
    <m/>
    <m/>
    <m/>
    <m/>
    <m/>
    <m/>
    <n v="0"/>
    <n v="0"/>
    <m/>
    <m/>
  </r>
  <r>
    <n v="900231793"/>
    <s v="NEFROUROS SAS"/>
    <s v="FECN"/>
    <n v="203619"/>
    <s v="FECN_203619"/>
    <s v="900231793_FECN_203619"/>
    <m/>
    <m/>
    <d v="2022-06-01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01T00:00:00"/>
    <m/>
    <m/>
    <m/>
    <m/>
    <m/>
    <m/>
    <m/>
    <n v="0"/>
    <n v="0"/>
    <m/>
    <m/>
  </r>
  <r>
    <n v="900231793"/>
    <s v="NEFROUROS SAS"/>
    <s v="FECN"/>
    <n v="203620"/>
    <s v="FECN_203620"/>
    <s v="900231793_FECN_203620"/>
    <m/>
    <m/>
    <d v="2022-06-01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01T00:00:00"/>
    <m/>
    <m/>
    <m/>
    <m/>
    <m/>
    <m/>
    <m/>
    <n v="0"/>
    <n v="0"/>
    <m/>
    <m/>
  </r>
  <r>
    <n v="900231793"/>
    <s v="NEFROUROS SAS"/>
    <s v="FECN"/>
    <n v="203621"/>
    <s v="FECN_203621"/>
    <s v="900231793_FECN_203621"/>
    <m/>
    <m/>
    <d v="2022-06-01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01T00:00:00"/>
    <m/>
    <m/>
    <m/>
    <m/>
    <m/>
    <m/>
    <m/>
    <n v="0"/>
    <n v="0"/>
    <m/>
    <m/>
  </r>
  <r>
    <n v="900231793"/>
    <s v="NEFROUROS SAS"/>
    <s v="FECN"/>
    <n v="203623"/>
    <s v="FECN_203623"/>
    <s v="900231793_FECN_203623"/>
    <m/>
    <m/>
    <d v="2022-06-01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01T00:00:00"/>
    <m/>
    <m/>
    <m/>
    <m/>
    <m/>
    <m/>
    <m/>
    <n v="0"/>
    <n v="0"/>
    <m/>
    <m/>
  </r>
  <r>
    <n v="900231793"/>
    <s v="NEFROUROS SAS"/>
    <s v="FECN"/>
    <n v="203624"/>
    <s v="FECN_203624"/>
    <s v="900231793_FECN_203624"/>
    <m/>
    <m/>
    <d v="2022-06-01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01T00:00:00"/>
    <m/>
    <m/>
    <m/>
    <m/>
    <m/>
    <m/>
    <m/>
    <n v="0"/>
    <n v="0"/>
    <m/>
    <m/>
  </r>
  <r>
    <n v="900231793"/>
    <s v="NEFROUROS SAS"/>
    <s v="FECN"/>
    <n v="203625"/>
    <s v="FECN_203625"/>
    <s v="900231793_FECN_203625"/>
    <m/>
    <m/>
    <d v="2022-06-01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01T00:00:00"/>
    <m/>
    <m/>
    <m/>
    <m/>
    <m/>
    <m/>
    <m/>
    <n v="0"/>
    <n v="0"/>
    <m/>
    <m/>
  </r>
  <r>
    <n v="900231793"/>
    <s v="NEFROUROS SAS"/>
    <s v="FECN"/>
    <n v="203626"/>
    <s v="FECN_203626"/>
    <s v="900231793_FECN_203626"/>
    <m/>
    <m/>
    <d v="2022-06-01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01T00:00:00"/>
    <m/>
    <m/>
    <m/>
    <m/>
    <m/>
    <m/>
    <m/>
    <n v="0"/>
    <n v="0"/>
    <m/>
    <m/>
  </r>
  <r>
    <n v="900231793"/>
    <s v="NEFROUROS SAS"/>
    <s v="FECN"/>
    <n v="203627"/>
    <s v="FECN_203627"/>
    <s v="900231793_FECN_203627"/>
    <m/>
    <m/>
    <d v="2022-06-01T00:00:00"/>
    <n v="2380000"/>
    <n v="2380000"/>
    <s v="A)Factura no radicada en ERP"/>
    <x v="0"/>
    <s v="no_cruza"/>
    <n v="0"/>
    <n v="0"/>
    <n v="0"/>
    <n v="0"/>
    <n v="0"/>
    <n v="0"/>
    <n v="0"/>
    <n v="0"/>
    <m/>
    <m/>
    <n v="0"/>
    <m/>
    <m/>
    <n v="0"/>
    <n v="0"/>
    <m/>
    <d v="2022-06-01T00:00:00"/>
    <m/>
    <m/>
    <m/>
    <m/>
    <m/>
    <m/>
    <m/>
    <n v="0"/>
    <n v="0"/>
    <m/>
    <m/>
  </r>
  <r>
    <n v="900231793"/>
    <s v="NEFROUROS SAS"/>
    <s v="FECN"/>
    <n v="201652"/>
    <s v="FECN_201652"/>
    <s v="900231793_FECN_201652"/>
    <s v="FECN"/>
    <n v="201652"/>
    <d v="2022-05-12T00:00:00"/>
    <n v="1281539"/>
    <n v="1281539"/>
    <s v="B)Factura sin saldo ERP"/>
    <x v="1"/>
    <s v="OK"/>
    <n v="1281539"/>
    <n v="0"/>
    <n v="0"/>
    <n v="0"/>
    <n v="1281539"/>
    <n v="0"/>
    <n v="1281539"/>
    <n v="0"/>
    <n v="2201288659"/>
    <s v="30.08.2022"/>
    <n v="0"/>
    <m/>
    <m/>
    <n v="0"/>
    <n v="0"/>
    <m/>
    <d v="2022-05-12T00:00:00"/>
    <m/>
    <n v="2"/>
    <m/>
    <m/>
    <n v="1"/>
    <n v="20220630"/>
    <n v="20220610"/>
    <n v="1281539"/>
    <n v="0"/>
    <m/>
    <m/>
  </r>
  <r>
    <n v="900231793"/>
    <s v="NEFROUROS SAS"/>
    <s v="FECN"/>
    <n v="201653"/>
    <s v="FECN_201653"/>
    <s v="900231793_FECN_201653"/>
    <s v="FECN"/>
    <n v="201653"/>
    <d v="2022-05-12T00:00:00"/>
    <n v="1098462"/>
    <n v="1098462"/>
    <s v="B)Factura sin saldo ERP"/>
    <x v="1"/>
    <s v="OK"/>
    <n v="1098462"/>
    <n v="0"/>
    <n v="0"/>
    <n v="0"/>
    <n v="1098462"/>
    <n v="0"/>
    <n v="1098462"/>
    <n v="0"/>
    <n v="4800056374"/>
    <s v="30.07.2022"/>
    <n v="0"/>
    <m/>
    <m/>
    <n v="0"/>
    <n v="0"/>
    <m/>
    <d v="2022-05-12T00:00:00"/>
    <m/>
    <n v="2"/>
    <m/>
    <m/>
    <n v="1"/>
    <n v="20220630"/>
    <n v="20220610"/>
    <n v="1098462"/>
    <n v="0"/>
    <m/>
    <m/>
  </r>
  <r>
    <n v="900231793"/>
    <s v="NEFROUROS SAS"/>
    <s v="FECN"/>
    <n v="201654"/>
    <s v="FECN_201654"/>
    <s v="900231793_FECN_201654"/>
    <s v="FECN"/>
    <n v="201654"/>
    <d v="2022-05-12T00:00:00"/>
    <n v="1281539"/>
    <n v="1281539"/>
    <s v="B)Factura sin saldo ERP"/>
    <x v="1"/>
    <s v="OK"/>
    <n v="1281539"/>
    <n v="0"/>
    <n v="0"/>
    <n v="0"/>
    <n v="1281539"/>
    <n v="0"/>
    <n v="1098462"/>
    <n v="0"/>
    <n v="4800056667"/>
    <s v="17.08.2022"/>
    <n v="0"/>
    <m/>
    <m/>
    <n v="0"/>
    <n v="0"/>
    <m/>
    <d v="2022-05-12T00:00:00"/>
    <m/>
    <n v="2"/>
    <m/>
    <m/>
    <n v="2"/>
    <n v="20220726"/>
    <n v="20220712"/>
    <n v="1281539"/>
    <n v="0"/>
    <m/>
    <m/>
  </r>
  <r>
    <n v="900231793"/>
    <s v="NEFROUROS SAS"/>
    <s v="FECN"/>
    <n v="201655"/>
    <s v="FECN_201655"/>
    <s v="900231793_FECN_201655"/>
    <s v="FECN"/>
    <n v="201655"/>
    <d v="2022-05-12T00:00:00"/>
    <n v="1281539"/>
    <n v="1281539"/>
    <s v="B)Factura sin saldo ERP"/>
    <x v="1"/>
    <s v="OK"/>
    <n v="1281539"/>
    <n v="0"/>
    <n v="0"/>
    <n v="0"/>
    <n v="1281539"/>
    <n v="0"/>
    <n v="1281539"/>
    <n v="0"/>
    <n v="4800056667"/>
    <s v="17.08.2022"/>
    <n v="0"/>
    <m/>
    <m/>
    <n v="0"/>
    <n v="0"/>
    <m/>
    <d v="2022-05-12T00:00:00"/>
    <m/>
    <n v="2"/>
    <m/>
    <m/>
    <n v="1"/>
    <n v="20220630"/>
    <n v="20220610"/>
    <n v="1281539"/>
    <n v="0"/>
    <m/>
    <m/>
  </r>
  <r>
    <n v="900231793"/>
    <s v="NEFROUROS SAS"/>
    <s v="FECN"/>
    <n v="201656"/>
    <s v="FECN_201656"/>
    <s v="900231793_FECN_201656"/>
    <s v="FECN"/>
    <n v="201656"/>
    <d v="2022-05-12T00:00:00"/>
    <n v="1281539"/>
    <n v="1281539"/>
    <s v="B)Factura sin saldo ERP"/>
    <x v="1"/>
    <s v="OK"/>
    <n v="1281539"/>
    <n v="0"/>
    <n v="0"/>
    <n v="0"/>
    <n v="1281539"/>
    <n v="0"/>
    <n v="1281539"/>
    <n v="0"/>
    <n v="4800056667"/>
    <s v="17.08.2022"/>
    <n v="0"/>
    <m/>
    <m/>
    <n v="0"/>
    <n v="0"/>
    <m/>
    <d v="2022-05-12T00:00:00"/>
    <m/>
    <n v="2"/>
    <m/>
    <m/>
    <n v="1"/>
    <n v="20220630"/>
    <n v="20220610"/>
    <n v="1281539"/>
    <n v="0"/>
    <m/>
    <m/>
  </r>
  <r>
    <n v="900231793"/>
    <s v="NEFROUROS SAS"/>
    <s v="FECN"/>
    <n v="201657"/>
    <s v="FECN_201657"/>
    <s v="900231793_FECN_201657"/>
    <s v="FECN"/>
    <n v="201657"/>
    <d v="2022-05-12T00:00:00"/>
    <n v="1098462"/>
    <n v="1098462"/>
    <s v="B)Factura sin saldo ERP"/>
    <x v="1"/>
    <s v="OK"/>
    <n v="1098462"/>
    <n v="0"/>
    <n v="0"/>
    <n v="0"/>
    <n v="1098462"/>
    <n v="0"/>
    <n v="1098462"/>
    <n v="0"/>
    <n v="4800056667"/>
    <s v="17.08.2022"/>
    <n v="0"/>
    <m/>
    <m/>
    <n v="0"/>
    <n v="0"/>
    <m/>
    <d v="2022-05-12T00:00:00"/>
    <m/>
    <n v="2"/>
    <m/>
    <m/>
    <n v="1"/>
    <n v="20220630"/>
    <n v="20220610"/>
    <n v="1098462"/>
    <n v="0"/>
    <m/>
    <m/>
  </r>
  <r>
    <n v="900231793"/>
    <s v="NEFROUROS SAS"/>
    <s v="FECN"/>
    <n v="201658"/>
    <s v="FECN_201658"/>
    <s v="900231793_FECN_201658"/>
    <s v="FECN"/>
    <n v="201658"/>
    <d v="2022-05-12T00:00:00"/>
    <n v="1281539"/>
    <n v="1281539"/>
    <s v="B)Factura sin saldo ERP"/>
    <x v="1"/>
    <s v="OK"/>
    <n v="1281539"/>
    <n v="0"/>
    <n v="0"/>
    <n v="0"/>
    <n v="1281539"/>
    <n v="0"/>
    <n v="1281539"/>
    <n v="0"/>
    <n v="4800056667"/>
    <s v="17.08.2022"/>
    <n v="0"/>
    <m/>
    <m/>
    <n v="0"/>
    <n v="0"/>
    <m/>
    <d v="2022-05-12T00:00:00"/>
    <m/>
    <n v="2"/>
    <m/>
    <m/>
    <n v="1"/>
    <n v="20220630"/>
    <n v="20220610"/>
    <n v="1281539"/>
    <n v="0"/>
    <m/>
    <m/>
  </r>
  <r>
    <n v="900231793"/>
    <s v="NEFROUROS SAS"/>
    <s v="FECN"/>
    <n v="201659"/>
    <s v="FECN_201659"/>
    <s v="900231793_FECN_201659"/>
    <s v="FECN"/>
    <n v="201659"/>
    <d v="2022-05-12T00:00:00"/>
    <n v="1098462"/>
    <n v="1098462"/>
    <s v="B)Factura sin saldo ERP"/>
    <x v="1"/>
    <s v="OK"/>
    <n v="1098462"/>
    <n v="0"/>
    <n v="0"/>
    <n v="0"/>
    <n v="1098462"/>
    <n v="0"/>
    <n v="1098462"/>
    <n v="0"/>
    <n v="4800056667"/>
    <s v="17.08.2022"/>
    <n v="0"/>
    <m/>
    <m/>
    <n v="0"/>
    <n v="0"/>
    <m/>
    <d v="2022-05-12T00:00:00"/>
    <m/>
    <n v="2"/>
    <m/>
    <m/>
    <n v="1"/>
    <n v="20220630"/>
    <n v="20220610"/>
    <n v="1098462"/>
    <n v="0"/>
    <m/>
    <m/>
  </r>
  <r>
    <n v="900231793"/>
    <s v="NEFROUROS SAS"/>
    <s v="FECN"/>
    <n v="205262"/>
    <s v="FECN_205262"/>
    <s v="900231793_FECN_205262"/>
    <s v="FECN"/>
    <n v="205262"/>
    <d v="2022-06-30T00:00:00"/>
    <n v="2380000"/>
    <n v="2380000"/>
    <s v="B)Factura sin saldo ERP"/>
    <x v="1"/>
    <s v="OK"/>
    <n v="2380000"/>
    <n v="0"/>
    <n v="0"/>
    <n v="0"/>
    <n v="2380000"/>
    <n v="0"/>
    <n v="2332400"/>
    <n v="0"/>
    <n v="4800057171"/>
    <s v="14.09.2022"/>
    <n v="0"/>
    <m/>
    <m/>
    <n v="0"/>
    <n v="0"/>
    <m/>
    <d v="2022-06-30T00:00:00"/>
    <m/>
    <n v="2"/>
    <m/>
    <m/>
    <n v="1"/>
    <n v="20220730"/>
    <n v="20220726"/>
    <n v="2380000"/>
    <n v="0"/>
    <m/>
    <m/>
  </r>
  <r>
    <n v="900231793"/>
    <s v="NEFROUROS SAS"/>
    <s v="FECN"/>
    <n v="205263"/>
    <s v="FECN_205263"/>
    <s v="900231793_FECN_205263"/>
    <s v="FECN"/>
    <n v="205263"/>
    <d v="2022-06-30T00:00:00"/>
    <n v="2380000"/>
    <n v="2380000"/>
    <s v="B)Factura sin saldo ERP"/>
    <x v="1"/>
    <s v="OK"/>
    <n v="2380000"/>
    <n v="0"/>
    <n v="0"/>
    <n v="0"/>
    <n v="2380000"/>
    <n v="0"/>
    <n v="2332400"/>
    <n v="0"/>
    <n v="4800057171"/>
    <s v="14.09.2022"/>
    <n v="0"/>
    <m/>
    <m/>
    <n v="0"/>
    <n v="0"/>
    <m/>
    <d v="2022-06-30T00:00:00"/>
    <m/>
    <n v="2"/>
    <m/>
    <m/>
    <n v="1"/>
    <n v="20220730"/>
    <n v="20220726"/>
    <n v="2380000"/>
    <n v="0"/>
    <m/>
    <m/>
  </r>
  <r>
    <n v="900231793"/>
    <s v="NEFROUROS SAS"/>
    <s v="FECN"/>
    <n v="205264"/>
    <s v="FECN_205264"/>
    <s v="900231793_FECN_205264"/>
    <s v="FECN"/>
    <n v="205264"/>
    <d v="2022-06-30T00:00:00"/>
    <n v="2380000"/>
    <n v="2380000"/>
    <s v="B)Factura sin saldo ERP"/>
    <x v="2"/>
    <s v="OK"/>
    <n v="2380000"/>
    <n v="0"/>
    <n v="0"/>
    <n v="0"/>
    <n v="2380000"/>
    <n v="0"/>
    <n v="0"/>
    <n v="0"/>
    <m/>
    <m/>
    <n v="0"/>
    <m/>
    <m/>
    <n v="0"/>
    <n v="0"/>
    <m/>
    <d v="2022-06-30T00:00:00"/>
    <m/>
    <n v="2"/>
    <m/>
    <m/>
    <n v="1"/>
    <n v="20220730"/>
    <n v="20220722"/>
    <n v="2380000"/>
    <n v="0"/>
    <m/>
    <m/>
  </r>
  <r>
    <n v="900231793"/>
    <s v="NEFROUROS SAS"/>
    <s v="FECN"/>
    <n v="205265"/>
    <s v="FECN_205265"/>
    <s v="900231793_FECN_205265"/>
    <s v="FECN"/>
    <n v="205265"/>
    <d v="2022-06-30T00:00:00"/>
    <n v="2380000"/>
    <n v="2380000"/>
    <s v="B)Factura sin saldo ERP"/>
    <x v="1"/>
    <s v="OK"/>
    <n v="2380000"/>
    <n v="0"/>
    <n v="0"/>
    <n v="0"/>
    <n v="2380000"/>
    <n v="0"/>
    <n v="2332400"/>
    <n v="0"/>
    <n v="4800057171"/>
    <s v="14.09.2022"/>
    <n v="0"/>
    <m/>
    <m/>
    <n v="0"/>
    <n v="0"/>
    <m/>
    <d v="2022-06-30T00:00:00"/>
    <m/>
    <n v="2"/>
    <m/>
    <m/>
    <n v="1"/>
    <n v="20220730"/>
    <n v="20220726"/>
    <n v="2380000"/>
    <n v="0"/>
    <m/>
    <m/>
  </r>
  <r>
    <n v="900231793"/>
    <s v="NEFROUROS SAS"/>
    <s v="FECN"/>
    <n v="205266"/>
    <s v="FECN_205266"/>
    <s v="900231793_FECN_205266"/>
    <s v="FECN"/>
    <n v="205266"/>
    <d v="2022-06-30T00:00:00"/>
    <n v="2380000"/>
    <n v="2380000"/>
    <s v="B)Factura sin saldo ERP"/>
    <x v="1"/>
    <s v="OK"/>
    <n v="2380000"/>
    <n v="0"/>
    <n v="0"/>
    <n v="0"/>
    <n v="2380000"/>
    <n v="0"/>
    <n v="2332400"/>
    <n v="0"/>
    <n v="4800057171"/>
    <s v="14.09.2022"/>
    <n v="0"/>
    <m/>
    <m/>
    <n v="0"/>
    <n v="0"/>
    <m/>
    <d v="2022-06-30T00:00:00"/>
    <m/>
    <n v="2"/>
    <m/>
    <m/>
    <n v="1"/>
    <n v="20220730"/>
    <n v="20220726"/>
    <n v="2380000"/>
    <n v="0"/>
    <m/>
    <m/>
  </r>
  <r>
    <n v="900231793"/>
    <s v="NEFROUROS SAS"/>
    <s v="FECN"/>
    <n v="205267"/>
    <s v="FECN_205267"/>
    <s v="900231793_FECN_205267"/>
    <s v="FECN"/>
    <n v="205267"/>
    <d v="2022-06-30T00:00:00"/>
    <n v="2380000"/>
    <n v="2380000"/>
    <s v="B)Factura sin saldo ERP"/>
    <x v="1"/>
    <s v="OK"/>
    <n v="2380000"/>
    <n v="0"/>
    <n v="0"/>
    <n v="0"/>
    <n v="2380000"/>
    <n v="0"/>
    <n v="2332400"/>
    <n v="0"/>
    <n v="4800057171"/>
    <s v="14.09.2022"/>
    <n v="0"/>
    <m/>
    <m/>
    <n v="0"/>
    <n v="0"/>
    <m/>
    <d v="2022-06-30T00:00:00"/>
    <m/>
    <n v="2"/>
    <m/>
    <m/>
    <n v="1"/>
    <n v="20220730"/>
    <n v="20220726"/>
    <n v="2380000"/>
    <n v="0"/>
    <m/>
    <m/>
  </r>
  <r>
    <n v="900231793"/>
    <s v="NEFROUROS SAS"/>
    <s v="FECN"/>
    <n v="205268"/>
    <s v="FECN_205268"/>
    <s v="900231793_FECN_205268"/>
    <s v="FECN"/>
    <n v="205268"/>
    <d v="2022-06-30T00:00:00"/>
    <n v="1647693"/>
    <n v="1647693"/>
    <s v="B)Factura sin saldo ERP"/>
    <x v="1"/>
    <s v="OK"/>
    <n v="1647693"/>
    <n v="0"/>
    <n v="0"/>
    <n v="0"/>
    <n v="1647693"/>
    <n v="0"/>
    <n v="1614739"/>
    <n v="0"/>
    <n v="4800057171"/>
    <s v="14.09.2022"/>
    <n v="0"/>
    <m/>
    <m/>
    <n v="0"/>
    <n v="0"/>
    <m/>
    <d v="2022-06-30T00:00:00"/>
    <m/>
    <n v="2"/>
    <m/>
    <m/>
    <n v="1"/>
    <n v="20220730"/>
    <n v="20220726"/>
    <n v="1647693"/>
    <n v="0"/>
    <m/>
    <m/>
  </r>
  <r>
    <n v="900231793"/>
    <s v="NEFROUROS SAS"/>
    <s v="FECN"/>
    <n v="205274"/>
    <s v="FECN_205274"/>
    <s v="900231793_FECN_205274"/>
    <s v="FECN"/>
    <n v="205274"/>
    <d v="2022-06-30T00:00:00"/>
    <n v="2380000"/>
    <n v="2380000"/>
    <s v="B)Factura sin saldo ERP"/>
    <x v="1"/>
    <s v="OK"/>
    <n v="2380000"/>
    <n v="0"/>
    <n v="0"/>
    <n v="0"/>
    <n v="2380000"/>
    <n v="0"/>
    <n v="2332400"/>
    <n v="0"/>
    <n v="4800057171"/>
    <s v="14.09.2022"/>
    <n v="0"/>
    <m/>
    <m/>
    <n v="0"/>
    <n v="0"/>
    <m/>
    <d v="2022-06-30T00:00:00"/>
    <m/>
    <n v="2"/>
    <m/>
    <m/>
    <n v="1"/>
    <n v="20220730"/>
    <n v="20220726"/>
    <n v="2380000"/>
    <n v="0"/>
    <m/>
    <m/>
  </r>
  <r>
    <n v="900231793"/>
    <s v="NEFROUROS SAS"/>
    <s v="FECN"/>
    <n v="205276"/>
    <s v="FECN_205276"/>
    <s v="900231793_FECN_205276"/>
    <s v="FECN"/>
    <n v="205276"/>
    <d v="2022-06-30T00:00:00"/>
    <n v="2380000"/>
    <n v="2380000"/>
    <s v="B)Factura sin saldo ERP"/>
    <x v="1"/>
    <s v="OK"/>
    <n v="2380000"/>
    <n v="0"/>
    <n v="0"/>
    <n v="0"/>
    <n v="2380000"/>
    <n v="0"/>
    <n v="2332400"/>
    <n v="0"/>
    <n v="4800057171"/>
    <s v="14.09.2022"/>
    <n v="0"/>
    <m/>
    <m/>
    <n v="0"/>
    <n v="0"/>
    <m/>
    <d v="2022-06-30T00:00:00"/>
    <m/>
    <n v="2"/>
    <m/>
    <m/>
    <n v="1"/>
    <n v="20220730"/>
    <n v="20220726"/>
    <n v="2380000"/>
    <n v="0"/>
    <m/>
    <m/>
  </r>
  <r>
    <n v="900231793"/>
    <s v="NEFROUROS SAS"/>
    <s v="FECN"/>
    <n v="205278"/>
    <s v="FECN_205278"/>
    <s v="900231793_FECN_205278"/>
    <s v="FECN"/>
    <n v="205278"/>
    <d v="2022-06-30T00:00:00"/>
    <n v="2380000"/>
    <n v="2380000"/>
    <s v="B)Factura sin saldo ERP"/>
    <x v="1"/>
    <s v="OK"/>
    <n v="2380000"/>
    <n v="0"/>
    <n v="0"/>
    <n v="0"/>
    <n v="2380000"/>
    <n v="0"/>
    <n v="2332400"/>
    <n v="0"/>
    <n v="4800057171"/>
    <s v="14.09.2022"/>
    <n v="0"/>
    <m/>
    <m/>
    <n v="0"/>
    <n v="0"/>
    <m/>
    <d v="2022-06-30T00:00:00"/>
    <m/>
    <n v="2"/>
    <m/>
    <m/>
    <n v="1"/>
    <n v="20220730"/>
    <n v="20220726"/>
    <n v="2380000"/>
    <n v="0"/>
    <m/>
    <m/>
  </r>
  <r>
    <n v="900231793"/>
    <s v="NEFROUROS SAS"/>
    <s v="FECN"/>
    <n v="205280"/>
    <s v="FECN_205280"/>
    <s v="900231793_FECN_205280"/>
    <s v="FECN"/>
    <n v="205280"/>
    <d v="2022-06-30T00:00:00"/>
    <n v="2380000"/>
    <n v="2380000"/>
    <s v="B)Factura sin saldo ERP"/>
    <x v="1"/>
    <s v="OK"/>
    <n v="2380000"/>
    <n v="0"/>
    <n v="0"/>
    <n v="0"/>
    <n v="2380000"/>
    <n v="0"/>
    <n v="2332400"/>
    <n v="0"/>
    <n v="4800057171"/>
    <s v="14.09.2022"/>
    <n v="0"/>
    <m/>
    <m/>
    <n v="0"/>
    <n v="0"/>
    <m/>
    <d v="2022-06-30T00:00:00"/>
    <m/>
    <n v="2"/>
    <m/>
    <m/>
    <n v="1"/>
    <n v="20220730"/>
    <n v="20220726"/>
    <n v="2380000"/>
    <n v="0"/>
    <m/>
    <m/>
  </r>
  <r>
    <n v="900231793"/>
    <s v="NEFROUROS SAS"/>
    <s v="FECN"/>
    <n v="205297"/>
    <s v="FECN_205297"/>
    <s v="900231793_FECN_205297"/>
    <s v="FECN"/>
    <n v="205297"/>
    <d v="2022-06-30T00:00:00"/>
    <n v="2380000"/>
    <n v="2380000"/>
    <s v="B)Factura sin saldo ERP"/>
    <x v="1"/>
    <s v="OK"/>
    <n v="2380000"/>
    <n v="0"/>
    <n v="0"/>
    <n v="0"/>
    <n v="2380000"/>
    <n v="0"/>
    <n v="2332400"/>
    <n v="0"/>
    <n v="4800056667"/>
    <s v="17.08.2022"/>
    <n v="0"/>
    <m/>
    <m/>
    <n v="0"/>
    <n v="0"/>
    <m/>
    <d v="2022-06-30T00:00:00"/>
    <m/>
    <n v="2"/>
    <m/>
    <m/>
    <n v="1"/>
    <n v="20220730"/>
    <n v="20220726"/>
    <n v="2380000"/>
    <n v="0"/>
    <m/>
    <m/>
  </r>
  <r>
    <n v="900231793"/>
    <s v="NEFROUROS SAS"/>
    <s v="FECN"/>
    <n v="205298"/>
    <s v="FECN_205298"/>
    <s v="900231793_FECN_205298"/>
    <s v="FECN"/>
    <n v="205298"/>
    <d v="2022-06-30T00:00:00"/>
    <n v="2380000"/>
    <n v="2380000"/>
    <s v="B)Factura sin saldo ERP"/>
    <x v="2"/>
    <s v="OK"/>
    <n v="2380000"/>
    <n v="0"/>
    <n v="0"/>
    <n v="0"/>
    <n v="2380000"/>
    <n v="0"/>
    <n v="0"/>
    <n v="0"/>
    <m/>
    <m/>
    <n v="0"/>
    <m/>
    <m/>
    <n v="0"/>
    <n v="0"/>
    <m/>
    <d v="2022-06-30T00:00:00"/>
    <m/>
    <n v="2"/>
    <m/>
    <m/>
    <n v="1"/>
    <n v="20220730"/>
    <n v="20220722"/>
    <n v="2380000"/>
    <n v="0"/>
    <m/>
    <m/>
  </r>
  <r>
    <n v="900231793"/>
    <s v="NEFROUROS SAS"/>
    <s v="FECN"/>
    <n v="205442"/>
    <s v="FECN_205442"/>
    <s v="900231793_FECN_205442"/>
    <s v="FECN"/>
    <n v="205442"/>
    <d v="2022-06-30T00:00:00"/>
    <n v="55000"/>
    <n v="55000"/>
    <s v="B)Factura sin saldo ERP"/>
    <x v="1"/>
    <s v="OK"/>
    <n v="55000"/>
    <n v="0"/>
    <n v="0"/>
    <n v="0"/>
    <n v="55000"/>
    <n v="0"/>
    <n v="53900"/>
    <n v="0"/>
    <n v="4800057171"/>
    <s v="14.09.2022"/>
    <n v="0"/>
    <m/>
    <m/>
    <n v="0"/>
    <n v="0"/>
    <m/>
    <d v="2022-06-30T00:00:00"/>
    <m/>
    <n v="2"/>
    <m/>
    <m/>
    <n v="1"/>
    <n v="20220730"/>
    <n v="20220726"/>
    <n v="55000"/>
    <n v="0"/>
    <m/>
    <m/>
  </r>
  <r>
    <n v="900231793"/>
    <s v="NEFROUROS SAS"/>
    <s v="FECN"/>
    <n v="205443"/>
    <s v="FECN_205443"/>
    <s v="900231793_FECN_205443"/>
    <s v="FECN"/>
    <n v="205443"/>
    <d v="2022-06-30T00:00:00"/>
    <n v="55000"/>
    <n v="55000"/>
    <s v="B)Factura sin saldo ERP"/>
    <x v="2"/>
    <s v="OK"/>
    <n v="55000"/>
    <n v="0"/>
    <n v="0"/>
    <n v="0"/>
    <n v="55000"/>
    <n v="0"/>
    <n v="0"/>
    <n v="0"/>
    <m/>
    <m/>
    <n v="0"/>
    <m/>
    <m/>
    <n v="0"/>
    <n v="0"/>
    <m/>
    <d v="2022-06-30T00:00:00"/>
    <m/>
    <n v="2"/>
    <m/>
    <m/>
    <n v="1"/>
    <n v="20220730"/>
    <n v="20220722"/>
    <n v="55000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5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73" showAll="0"/>
    <pivotField dataField="1" numFmtId="173" showAll="0"/>
    <pivotField showAll="0"/>
    <pivotField axis="axisRow" showAll="0" sortType="ascending">
      <items count="4">
        <item x="1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74" showAll="0"/>
    <pivotField numFmtId="174" showAll="0"/>
    <pivotField numFmtId="174" showAll="0"/>
    <pivotField numFmtId="174" showAll="0"/>
    <pivotField numFmtId="174" showAll="0"/>
    <pivotField numFmtId="174" showAll="0"/>
    <pivotField numFmtId="174" showAll="0"/>
    <pivotField numFmtId="174" showAll="0"/>
    <pivotField showAll="0"/>
    <pivotField showAll="0"/>
    <pivotField numFmtId="174" showAll="0"/>
    <pivotField showAll="0"/>
    <pivotField showAll="0"/>
    <pivotField numFmtId="174" showAll="0"/>
    <pivotField numFmtId="174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74" showAll="0"/>
    <pivotField numFmtId="174" showAll="0"/>
    <pivotField showAll="0"/>
    <pivotField showAll="0"/>
  </pivotFields>
  <rowFields count="1">
    <field x="12"/>
  </rowFields>
  <rowItems count="4">
    <i>
      <x v="2"/>
    </i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73"/>
  </dataFields>
  <formats count="7">
    <format dxfId="1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field="12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topLeftCell="A12" workbookViewId="0">
      <selection activeCell="E37" sqref="E37"/>
    </sheetView>
  </sheetViews>
  <sheetFormatPr baseColWidth="10" defaultRowHeight="15" x14ac:dyDescent="0.25"/>
  <cols>
    <col min="13" max="13" width="13.140625" bestFit="1" customWidth="1"/>
  </cols>
  <sheetData>
    <row r="1" spans="1:14" ht="20.25" x14ac:dyDescent="0.25">
      <c r="A1" s="20"/>
      <c r="B1" s="20"/>
      <c r="C1" s="20"/>
      <c r="D1" s="20"/>
      <c r="E1" s="20"/>
      <c r="F1" s="20"/>
      <c r="G1" s="20"/>
      <c r="H1" s="21" t="s">
        <v>0</v>
      </c>
      <c r="I1" s="20"/>
      <c r="J1" s="20"/>
      <c r="K1" s="20"/>
      <c r="L1" s="20"/>
      <c r="M1" s="20"/>
      <c r="N1" s="20"/>
    </row>
    <row r="5" spans="1:14" ht="15.75" x14ac:dyDescent="0.25">
      <c r="A5" s="22" t="s">
        <v>1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3">
        <v>44813</v>
      </c>
    </row>
    <row r="7" spans="1:14" x14ac:dyDescent="0.25">
      <c r="A7" s="24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5">
        <v>0.56020833333333331</v>
      </c>
    </row>
    <row r="11" spans="1:14" x14ac:dyDescent="0.25">
      <c r="A11" s="26" t="s">
        <v>3</v>
      </c>
      <c r="B11" s="20"/>
      <c r="C11" s="24" t="s">
        <v>141</v>
      </c>
      <c r="D11" s="20"/>
      <c r="E11" s="26" t="s">
        <v>5</v>
      </c>
      <c r="F11" s="20"/>
      <c r="G11" s="24" t="s">
        <v>6</v>
      </c>
      <c r="H11" s="20"/>
      <c r="I11" s="20"/>
      <c r="J11" s="26" t="s">
        <v>7</v>
      </c>
      <c r="K11" s="24" t="s">
        <v>8</v>
      </c>
      <c r="L11" s="20"/>
      <c r="M11" s="20"/>
      <c r="N11" s="20"/>
    </row>
    <row r="12" spans="1:14" x14ac:dyDescent="0.25">
      <c r="A12" s="26" t="s">
        <v>9</v>
      </c>
      <c r="B12" s="20"/>
      <c r="C12" s="24" t="s">
        <v>10</v>
      </c>
      <c r="D12" s="20"/>
      <c r="E12" s="26" t="s">
        <v>11</v>
      </c>
      <c r="F12" s="20"/>
      <c r="G12" s="24" t="s">
        <v>12</v>
      </c>
      <c r="H12" s="20"/>
      <c r="I12" s="20"/>
      <c r="J12" s="26" t="s">
        <v>13</v>
      </c>
      <c r="K12" s="24" t="s">
        <v>14</v>
      </c>
      <c r="L12" s="20"/>
      <c r="M12" s="20"/>
      <c r="N12" s="20"/>
    </row>
    <row r="15" spans="1:14" x14ac:dyDescent="0.25">
      <c r="A15" s="20"/>
      <c r="B15" s="27" t="s">
        <v>15</v>
      </c>
      <c r="C15" s="27" t="s">
        <v>16</v>
      </c>
      <c r="D15" s="27" t="s">
        <v>17</v>
      </c>
      <c r="E15" s="28" t="s">
        <v>18</v>
      </c>
      <c r="F15" s="28" t="s">
        <v>19</v>
      </c>
      <c r="G15" s="27" t="s">
        <v>20</v>
      </c>
      <c r="H15" s="28" t="s">
        <v>21</v>
      </c>
      <c r="I15" s="20"/>
      <c r="J15" s="29" t="s">
        <v>22</v>
      </c>
      <c r="K15" s="28" t="s">
        <v>23</v>
      </c>
      <c r="L15" s="20"/>
      <c r="M15" s="28" t="s">
        <v>24</v>
      </c>
      <c r="N15" s="28" t="s">
        <v>25</v>
      </c>
    </row>
    <row r="18" spans="1:14" x14ac:dyDescent="0.25">
      <c r="A18" s="29" t="s">
        <v>26</v>
      </c>
      <c r="B18" s="20"/>
      <c r="C18" s="29" t="s">
        <v>27</v>
      </c>
      <c r="D18" s="20"/>
      <c r="E18" s="20"/>
      <c r="F18" s="20"/>
      <c r="G18" s="20"/>
      <c r="H18" s="20"/>
      <c r="I18" s="20"/>
      <c r="J18" s="20"/>
      <c r="K18" s="30">
        <v>0</v>
      </c>
      <c r="L18" s="20"/>
      <c r="M18" s="31">
        <v>103365390</v>
      </c>
      <c r="N18" s="31">
        <v>0</v>
      </c>
    </row>
    <row r="19" spans="1:14" x14ac:dyDescent="0.25">
      <c r="A19" s="29" t="s">
        <v>28</v>
      </c>
      <c r="B19" s="20"/>
      <c r="C19" s="29" t="s">
        <v>29</v>
      </c>
      <c r="D19" s="20"/>
      <c r="E19" s="20"/>
      <c r="F19" s="20"/>
      <c r="G19" s="20"/>
      <c r="H19" s="20"/>
      <c r="I19" s="20"/>
      <c r="J19" s="20"/>
      <c r="K19" s="30">
        <v>0</v>
      </c>
      <c r="L19" s="20"/>
      <c r="M19" s="31">
        <v>103365390</v>
      </c>
      <c r="N19" s="31">
        <v>0</v>
      </c>
    </row>
    <row r="20" spans="1:14" x14ac:dyDescent="0.25">
      <c r="A20" s="29" t="s">
        <v>30</v>
      </c>
      <c r="B20" s="20"/>
      <c r="C20" s="29" t="s">
        <v>31</v>
      </c>
      <c r="D20" s="20"/>
      <c r="E20" s="20"/>
      <c r="F20" s="20"/>
      <c r="G20" s="20"/>
      <c r="H20" s="20"/>
      <c r="I20" s="20"/>
      <c r="J20" s="20"/>
      <c r="K20" s="30">
        <v>0</v>
      </c>
      <c r="L20" s="20"/>
      <c r="M20" s="31">
        <v>103365390</v>
      </c>
      <c r="N20" s="31">
        <v>0</v>
      </c>
    </row>
    <row r="21" spans="1:14" x14ac:dyDescent="0.25">
      <c r="A21" s="29" t="s">
        <v>32</v>
      </c>
      <c r="B21" s="20"/>
      <c r="C21" s="29" t="s">
        <v>33</v>
      </c>
      <c r="D21" s="20"/>
      <c r="E21" s="20"/>
      <c r="F21" s="20"/>
      <c r="G21" s="20"/>
      <c r="H21" s="20"/>
      <c r="I21" s="20"/>
      <c r="J21" s="20"/>
      <c r="K21" s="30">
        <v>0</v>
      </c>
      <c r="L21" s="20"/>
      <c r="M21" s="31">
        <v>103365390</v>
      </c>
      <c r="N21" s="31">
        <v>0</v>
      </c>
    </row>
    <row r="22" spans="1:14" x14ac:dyDescent="0.25">
      <c r="A22" s="29" t="s">
        <v>34</v>
      </c>
      <c r="B22" s="20"/>
      <c r="C22" s="29" t="s">
        <v>35</v>
      </c>
      <c r="D22" s="20"/>
      <c r="E22" s="20"/>
      <c r="F22" s="20"/>
      <c r="G22" s="20"/>
      <c r="H22" s="20"/>
      <c r="I22" s="20"/>
      <c r="J22" s="20"/>
      <c r="K22" s="30">
        <v>0</v>
      </c>
      <c r="L22" s="20"/>
      <c r="M22" s="31">
        <v>103365390</v>
      </c>
      <c r="N22" s="31">
        <v>0</v>
      </c>
    </row>
    <row r="23" spans="1:14" x14ac:dyDescent="0.25">
      <c r="A23" s="20"/>
      <c r="B23" s="32" t="s">
        <v>36</v>
      </c>
      <c r="C23" s="33">
        <v>44742</v>
      </c>
      <c r="D23" s="33">
        <v>44711</v>
      </c>
      <c r="E23" s="34">
        <v>31</v>
      </c>
      <c r="F23" s="34">
        <v>93</v>
      </c>
      <c r="G23" s="32" t="s">
        <v>37</v>
      </c>
      <c r="H23" s="32" t="s">
        <v>38</v>
      </c>
      <c r="I23" s="20"/>
      <c r="J23" s="20"/>
      <c r="K23" s="20"/>
      <c r="L23" s="20"/>
      <c r="M23" s="30">
        <v>2380000</v>
      </c>
      <c r="N23" s="30">
        <v>0</v>
      </c>
    </row>
    <row r="24" spans="1:14" x14ac:dyDescent="0.25">
      <c r="A24" s="20"/>
      <c r="B24" s="32" t="s">
        <v>39</v>
      </c>
      <c r="C24" s="33">
        <v>44742</v>
      </c>
      <c r="D24" s="33">
        <v>44711</v>
      </c>
      <c r="E24" s="34">
        <v>31</v>
      </c>
      <c r="F24" s="34">
        <v>93</v>
      </c>
      <c r="G24" s="32" t="s">
        <v>37</v>
      </c>
      <c r="H24" s="32" t="s">
        <v>40</v>
      </c>
      <c r="I24" s="20"/>
      <c r="J24" s="20"/>
      <c r="K24" s="20"/>
      <c r="L24" s="20"/>
      <c r="M24" s="30">
        <v>2380000</v>
      </c>
      <c r="N24" s="30">
        <v>0</v>
      </c>
    </row>
    <row r="25" spans="1:14" x14ac:dyDescent="0.25">
      <c r="A25" s="20"/>
      <c r="B25" s="32" t="s">
        <v>41</v>
      </c>
      <c r="C25" s="33">
        <v>44742</v>
      </c>
      <c r="D25" s="33">
        <v>44711</v>
      </c>
      <c r="E25" s="34">
        <v>31</v>
      </c>
      <c r="F25" s="34">
        <v>93</v>
      </c>
      <c r="G25" s="32" t="s">
        <v>37</v>
      </c>
      <c r="H25" s="32" t="s">
        <v>42</v>
      </c>
      <c r="I25" s="20"/>
      <c r="J25" s="20"/>
      <c r="K25" s="20"/>
      <c r="L25" s="20"/>
      <c r="M25" s="30">
        <v>1464616</v>
      </c>
      <c r="N25" s="30">
        <v>0</v>
      </c>
    </row>
    <row r="26" spans="1:14" x14ac:dyDescent="0.25">
      <c r="A26" s="20"/>
      <c r="B26" s="32" t="s">
        <v>43</v>
      </c>
      <c r="C26" s="33">
        <v>44742</v>
      </c>
      <c r="D26" s="33">
        <v>44711</v>
      </c>
      <c r="E26" s="34">
        <v>31</v>
      </c>
      <c r="F26" s="34">
        <v>93</v>
      </c>
      <c r="G26" s="32" t="s">
        <v>37</v>
      </c>
      <c r="H26" s="32" t="s">
        <v>44</v>
      </c>
      <c r="I26" s="20"/>
      <c r="J26" s="20"/>
      <c r="K26" s="20"/>
      <c r="L26" s="20"/>
      <c r="M26" s="30">
        <v>2380000</v>
      </c>
      <c r="N26" s="30">
        <v>0</v>
      </c>
    </row>
    <row r="27" spans="1:14" x14ac:dyDescent="0.25">
      <c r="A27" s="20"/>
      <c r="B27" s="32" t="s">
        <v>45</v>
      </c>
      <c r="C27" s="33">
        <v>44742</v>
      </c>
      <c r="D27" s="33">
        <v>44711</v>
      </c>
      <c r="E27" s="34">
        <v>31</v>
      </c>
      <c r="F27" s="34">
        <v>93</v>
      </c>
      <c r="G27" s="32" t="s">
        <v>37</v>
      </c>
      <c r="H27" s="32" t="s">
        <v>46</v>
      </c>
      <c r="I27" s="20"/>
      <c r="J27" s="20"/>
      <c r="K27" s="20"/>
      <c r="L27" s="20"/>
      <c r="M27" s="30">
        <v>2380000</v>
      </c>
      <c r="N27" s="30">
        <v>0</v>
      </c>
    </row>
    <row r="28" spans="1:14" x14ac:dyDescent="0.25">
      <c r="A28" s="20"/>
      <c r="B28" s="32" t="s">
        <v>47</v>
      </c>
      <c r="C28" s="33">
        <v>44742</v>
      </c>
      <c r="D28" s="33">
        <v>44711</v>
      </c>
      <c r="E28" s="34">
        <v>31</v>
      </c>
      <c r="F28" s="34">
        <v>93</v>
      </c>
      <c r="G28" s="32" t="s">
        <v>37</v>
      </c>
      <c r="H28" s="32" t="s">
        <v>48</v>
      </c>
      <c r="I28" s="20"/>
      <c r="J28" s="20"/>
      <c r="K28" s="20"/>
      <c r="L28" s="20"/>
      <c r="M28" s="30">
        <v>2380000</v>
      </c>
      <c r="N28" s="30">
        <v>0</v>
      </c>
    </row>
    <row r="29" spans="1:14" x14ac:dyDescent="0.25">
      <c r="A29" s="20"/>
      <c r="B29" s="32" t="s">
        <v>49</v>
      </c>
      <c r="C29" s="33">
        <v>44742</v>
      </c>
      <c r="D29" s="33">
        <v>44711</v>
      </c>
      <c r="E29" s="34">
        <v>31</v>
      </c>
      <c r="F29" s="34">
        <v>93</v>
      </c>
      <c r="G29" s="32" t="s">
        <v>37</v>
      </c>
      <c r="H29" s="32" t="s">
        <v>50</v>
      </c>
      <c r="I29" s="20"/>
      <c r="J29" s="20"/>
      <c r="K29" s="20"/>
      <c r="L29" s="20"/>
      <c r="M29" s="30">
        <v>2380000</v>
      </c>
      <c r="N29" s="30">
        <v>0</v>
      </c>
    </row>
    <row r="30" spans="1:14" x14ac:dyDescent="0.25">
      <c r="A30" s="20"/>
      <c r="B30" s="32" t="s">
        <v>51</v>
      </c>
      <c r="C30" s="33">
        <v>44742</v>
      </c>
      <c r="D30" s="33">
        <v>44711</v>
      </c>
      <c r="E30" s="34">
        <v>31</v>
      </c>
      <c r="F30" s="34">
        <v>93</v>
      </c>
      <c r="G30" s="32" t="s">
        <v>37</v>
      </c>
      <c r="H30" s="32" t="s">
        <v>52</v>
      </c>
      <c r="I30" s="20"/>
      <c r="J30" s="20"/>
      <c r="K30" s="20"/>
      <c r="L30" s="20"/>
      <c r="M30" s="30">
        <v>2380000</v>
      </c>
      <c r="N30" s="30">
        <v>0</v>
      </c>
    </row>
    <row r="31" spans="1:14" x14ac:dyDescent="0.25">
      <c r="A31" s="20"/>
      <c r="B31" s="32" t="s">
        <v>53</v>
      </c>
      <c r="C31" s="33">
        <v>44742</v>
      </c>
      <c r="D31" s="33">
        <v>44711</v>
      </c>
      <c r="E31" s="34">
        <v>31</v>
      </c>
      <c r="F31" s="34">
        <v>93</v>
      </c>
      <c r="G31" s="32" t="s">
        <v>37</v>
      </c>
      <c r="H31" s="32" t="s">
        <v>54</v>
      </c>
      <c r="I31" s="20"/>
      <c r="J31" s="20"/>
      <c r="K31" s="20"/>
      <c r="L31" s="20"/>
      <c r="M31" s="30">
        <v>2380000</v>
      </c>
      <c r="N31" s="30">
        <v>0</v>
      </c>
    </row>
    <row r="32" spans="1:14" x14ac:dyDescent="0.25">
      <c r="A32" s="20"/>
      <c r="B32" s="32" t="s">
        <v>55</v>
      </c>
      <c r="C32" s="33">
        <v>44742</v>
      </c>
      <c r="D32" s="33">
        <v>44711</v>
      </c>
      <c r="E32" s="34">
        <v>31</v>
      </c>
      <c r="F32" s="34">
        <v>93</v>
      </c>
      <c r="G32" s="32" t="s">
        <v>37</v>
      </c>
      <c r="H32" s="32" t="s">
        <v>56</v>
      </c>
      <c r="I32" s="20"/>
      <c r="J32" s="20"/>
      <c r="K32" s="20"/>
      <c r="L32" s="20"/>
      <c r="M32" s="30">
        <v>2380000</v>
      </c>
      <c r="N32" s="30">
        <v>0</v>
      </c>
    </row>
    <row r="33" spans="2:14" x14ac:dyDescent="0.25">
      <c r="B33" s="32" t="s">
        <v>57</v>
      </c>
      <c r="C33" s="33">
        <v>44742</v>
      </c>
      <c r="D33" s="33">
        <v>44711</v>
      </c>
      <c r="E33" s="34">
        <v>31</v>
      </c>
      <c r="F33" s="34">
        <v>93</v>
      </c>
      <c r="G33" s="32" t="s">
        <v>37</v>
      </c>
      <c r="H33" s="32" t="s">
        <v>58</v>
      </c>
      <c r="I33" s="20"/>
      <c r="J33" s="20"/>
      <c r="K33" s="20"/>
      <c r="L33" s="20"/>
      <c r="M33" s="30">
        <v>2380000</v>
      </c>
      <c r="N33" s="30">
        <v>0</v>
      </c>
    </row>
    <row r="34" spans="2:14" x14ac:dyDescent="0.25">
      <c r="B34" s="32" t="s">
        <v>59</v>
      </c>
      <c r="C34" s="33">
        <v>44742</v>
      </c>
      <c r="D34" s="33">
        <v>44711</v>
      </c>
      <c r="E34" s="34">
        <v>31</v>
      </c>
      <c r="F34" s="34">
        <v>93</v>
      </c>
      <c r="G34" s="32" t="s">
        <v>37</v>
      </c>
      <c r="H34" s="32" t="s">
        <v>60</v>
      </c>
      <c r="I34" s="20"/>
      <c r="J34" s="20"/>
      <c r="K34" s="20"/>
      <c r="L34" s="20"/>
      <c r="M34" s="30">
        <v>2380000</v>
      </c>
      <c r="N34" s="30">
        <v>0</v>
      </c>
    </row>
    <row r="35" spans="2:14" x14ac:dyDescent="0.25">
      <c r="B35" s="32" t="s">
        <v>61</v>
      </c>
      <c r="C35" s="33">
        <v>44742</v>
      </c>
      <c r="D35" s="33">
        <v>44711</v>
      </c>
      <c r="E35" s="34">
        <v>31</v>
      </c>
      <c r="F35" s="34">
        <v>93</v>
      </c>
      <c r="G35" s="32" t="s">
        <v>37</v>
      </c>
      <c r="H35" s="32" t="s">
        <v>62</v>
      </c>
      <c r="I35" s="20"/>
      <c r="J35" s="20"/>
      <c r="K35" s="20"/>
      <c r="L35" s="20"/>
      <c r="M35" s="30">
        <v>2380000</v>
      </c>
      <c r="N35" s="30">
        <v>0</v>
      </c>
    </row>
    <row r="36" spans="2:14" x14ac:dyDescent="0.25">
      <c r="B36" s="32" t="s">
        <v>63</v>
      </c>
      <c r="C36" s="33">
        <v>44742</v>
      </c>
      <c r="D36" s="33">
        <v>44711</v>
      </c>
      <c r="E36" s="34">
        <v>31</v>
      </c>
      <c r="F36" s="34">
        <v>93</v>
      </c>
      <c r="G36" s="32" t="s">
        <v>37</v>
      </c>
      <c r="H36" s="32" t="s">
        <v>64</v>
      </c>
      <c r="I36" s="20"/>
      <c r="J36" s="20"/>
      <c r="K36" s="20"/>
      <c r="L36" s="20"/>
      <c r="M36" s="30">
        <v>2380000</v>
      </c>
      <c r="N36" s="30">
        <v>0</v>
      </c>
    </row>
    <row r="37" spans="2:14" x14ac:dyDescent="0.25">
      <c r="B37" s="32" t="s">
        <v>65</v>
      </c>
      <c r="C37" s="33">
        <v>44742</v>
      </c>
      <c r="D37" s="33">
        <v>44723</v>
      </c>
      <c r="E37" s="34">
        <v>19</v>
      </c>
      <c r="F37" s="34">
        <v>81</v>
      </c>
      <c r="G37" s="32" t="s">
        <v>37</v>
      </c>
      <c r="H37" s="32" t="s">
        <v>66</v>
      </c>
      <c r="I37" s="20"/>
      <c r="J37" s="20"/>
      <c r="K37" s="20"/>
      <c r="L37" s="20"/>
      <c r="M37" s="30">
        <v>1281539</v>
      </c>
      <c r="N37" s="30">
        <v>0</v>
      </c>
    </row>
    <row r="38" spans="2:14" x14ac:dyDescent="0.25">
      <c r="B38" s="32" t="s">
        <v>67</v>
      </c>
      <c r="C38" s="33">
        <v>44742</v>
      </c>
      <c r="D38" s="33">
        <v>44723</v>
      </c>
      <c r="E38" s="34">
        <v>19</v>
      </c>
      <c r="F38" s="34">
        <v>81</v>
      </c>
      <c r="G38" s="32" t="s">
        <v>37</v>
      </c>
      <c r="H38" s="32" t="s">
        <v>68</v>
      </c>
      <c r="I38" s="20"/>
      <c r="J38" s="20"/>
      <c r="K38" s="20"/>
      <c r="L38" s="20"/>
      <c r="M38" s="30">
        <v>1098462</v>
      </c>
      <c r="N38" s="30">
        <v>0</v>
      </c>
    </row>
    <row r="39" spans="2:14" x14ac:dyDescent="0.25">
      <c r="B39" s="32" t="s">
        <v>69</v>
      </c>
      <c r="C39" s="33">
        <v>44742</v>
      </c>
      <c r="D39" s="33">
        <v>44723</v>
      </c>
      <c r="E39" s="34">
        <v>19</v>
      </c>
      <c r="F39" s="34">
        <v>81</v>
      </c>
      <c r="G39" s="32" t="s">
        <v>37</v>
      </c>
      <c r="H39" s="32" t="s">
        <v>70</v>
      </c>
      <c r="I39" s="20"/>
      <c r="J39" s="20"/>
      <c r="K39" s="20"/>
      <c r="L39" s="20"/>
      <c r="M39" s="30">
        <v>1281539</v>
      </c>
      <c r="N39" s="30">
        <v>0</v>
      </c>
    </row>
    <row r="40" spans="2:14" x14ac:dyDescent="0.25">
      <c r="B40" s="32" t="s">
        <v>71</v>
      </c>
      <c r="C40" s="33">
        <v>44742</v>
      </c>
      <c r="D40" s="33">
        <v>44723</v>
      </c>
      <c r="E40" s="34">
        <v>19</v>
      </c>
      <c r="F40" s="34">
        <v>81</v>
      </c>
      <c r="G40" s="32" t="s">
        <v>37</v>
      </c>
      <c r="H40" s="32" t="s">
        <v>72</v>
      </c>
      <c r="I40" s="20"/>
      <c r="J40" s="20"/>
      <c r="K40" s="20"/>
      <c r="L40" s="20"/>
      <c r="M40" s="30">
        <v>1281539</v>
      </c>
      <c r="N40" s="30">
        <v>0</v>
      </c>
    </row>
    <row r="41" spans="2:14" x14ac:dyDescent="0.25">
      <c r="B41" s="32" t="s">
        <v>73</v>
      </c>
      <c r="C41" s="33">
        <v>44742</v>
      </c>
      <c r="D41" s="33">
        <v>44723</v>
      </c>
      <c r="E41" s="34">
        <v>19</v>
      </c>
      <c r="F41" s="34">
        <v>81</v>
      </c>
      <c r="G41" s="32" t="s">
        <v>37</v>
      </c>
      <c r="H41" s="32" t="s">
        <v>74</v>
      </c>
      <c r="I41" s="20"/>
      <c r="J41" s="20"/>
      <c r="K41" s="20"/>
      <c r="L41" s="20"/>
      <c r="M41" s="30">
        <v>1281539</v>
      </c>
      <c r="N41" s="30">
        <v>0</v>
      </c>
    </row>
    <row r="42" spans="2:14" x14ac:dyDescent="0.25">
      <c r="B42" s="32" t="s">
        <v>75</v>
      </c>
      <c r="C42" s="33">
        <v>44742</v>
      </c>
      <c r="D42" s="33">
        <v>44723</v>
      </c>
      <c r="E42" s="34">
        <v>19</v>
      </c>
      <c r="F42" s="34">
        <v>81</v>
      </c>
      <c r="G42" s="32" t="s">
        <v>37</v>
      </c>
      <c r="H42" s="32" t="s">
        <v>76</v>
      </c>
      <c r="I42" s="20"/>
      <c r="J42" s="20"/>
      <c r="K42" s="20"/>
      <c r="L42" s="20"/>
      <c r="M42" s="30">
        <v>1098462</v>
      </c>
      <c r="N42" s="30">
        <v>0</v>
      </c>
    </row>
    <row r="43" spans="2:14" x14ac:dyDescent="0.25">
      <c r="B43" s="32" t="s">
        <v>77</v>
      </c>
      <c r="C43" s="33">
        <v>44742</v>
      </c>
      <c r="D43" s="33">
        <v>44723</v>
      </c>
      <c r="E43" s="34">
        <v>19</v>
      </c>
      <c r="F43" s="34">
        <v>81</v>
      </c>
      <c r="G43" s="32" t="s">
        <v>37</v>
      </c>
      <c r="H43" s="32" t="s">
        <v>78</v>
      </c>
      <c r="I43" s="20"/>
      <c r="J43" s="20"/>
      <c r="K43" s="20"/>
      <c r="L43" s="20"/>
      <c r="M43" s="30">
        <v>1281539</v>
      </c>
      <c r="N43" s="30">
        <v>0</v>
      </c>
    </row>
    <row r="44" spans="2:14" x14ac:dyDescent="0.25">
      <c r="B44" s="32" t="s">
        <v>79</v>
      </c>
      <c r="C44" s="33">
        <v>44742</v>
      </c>
      <c r="D44" s="33">
        <v>44723</v>
      </c>
      <c r="E44" s="34">
        <v>19</v>
      </c>
      <c r="F44" s="34">
        <v>81</v>
      </c>
      <c r="G44" s="32" t="s">
        <v>37</v>
      </c>
      <c r="H44" s="32" t="s">
        <v>80</v>
      </c>
      <c r="I44" s="20"/>
      <c r="J44" s="20"/>
      <c r="K44" s="20"/>
      <c r="L44" s="20"/>
      <c r="M44" s="30">
        <v>1098462</v>
      </c>
      <c r="N44" s="30">
        <v>0</v>
      </c>
    </row>
    <row r="45" spans="2:14" x14ac:dyDescent="0.25">
      <c r="B45" s="32" t="s">
        <v>81</v>
      </c>
      <c r="C45" s="33">
        <v>44742</v>
      </c>
      <c r="D45" s="33">
        <v>44743</v>
      </c>
      <c r="E45" s="34">
        <v>1</v>
      </c>
      <c r="F45" s="34">
        <v>61</v>
      </c>
      <c r="G45" s="32" t="s">
        <v>37</v>
      </c>
      <c r="H45" s="32" t="s">
        <v>82</v>
      </c>
      <c r="I45" s="20"/>
      <c r="J45" s="20"/>
      <c r="K45" s="20"/>
      <c r="L45" s="20"/>
      <c r="M45" s="30">
        <v>2380000</v>
      </c>
      <c r="N45" s="30">
        <v>0</v>
      </c>
    </row>
    <row r="46" spans="2:14" x14ac:dyDescent="0.25">
      <c r="B46" s="32" t="s">
        <v>83</v>
      </c>
      <c r="C46" s="33">
        <v>44742</v>
      </c>
      <c r="D46" s="33">
        <v>44743</v>
      </c>
      <c r="E46" s="34">
        <v>1</v>
      </c>
      <c r="F46" s="34">
        <v>61</v>
      </c>
      <c r="G46" s="32" t="s">
        <v>37</v>
      </c>
      <c r="H46" s="32" t="s">
        <v>84</v>
      </c>
      <c r="I46" s="20"/>
      <c r="J46" s="20"/>
      <c r="K46" s="20"/>
      <c r="L46" s="20"/>
      <c r="M46" s="30">
        <v>2380000</v>
      </c>
      <c r="N46" s="30">
        <v>0</v>
      </c>
    </row>
    <row r="47" spans="2:14" x14ac:dyDescent="0.25">
      <c r="B47" s="32" t="s">
        <v>85</v>
      </c>
      <c r="C47" s="33">
        <v>44742</v>
      </c>
      <c r="D47" s="33">
        <v>44743</v>
      </c>
      <c r="E47" s="34">
        <v>1</v>
      </c>
      <c r="F47" s="34">
        <v>61</v>
      </c>
      <c r="G47" s="32" t="s">
        <v>37</v>
      </c>
      <c r="H47" s="32" t="s">
        <v>86</v>
      </c>
      <c r="I47" s="20"/>
      <c r="J47" s="20"/>
      <c r="K47" s="20"/>
      <c r="L47" s="20"/>
      <c r="M47" s="30">
        <v>2380000</v>
      </c>
      <c r="N47" s="30">
        <v>0</v>
      </c>
    </row>
    <row r="48" spans="2:14" x14ac:dyDescent="0.25">
      <c r="B48" s="32" t="s">
        <v>87</v>
      </c>
      <c r="C48" s="33">
        <v>44742</v>
      </c>
      <c r="D48" s="33">
        <v>44743</v>
      </c>
      <c r="E48" s="34">
        <v>1</v>
      </c>
      <c r="F48" s="34">
        <v>61</v>
      </c>
      <c r="G48" s="32" t="s">
        <v>37</v>
      </c>
      <c r="H48" s="32" t="s">
        <v>88</v>
      </c>
      <c r="I48" s="20"/>
      <c r="J48" s="20"/>
      <c r="K48" s="20"/>
      <c r="L48" s="20"/>
      <c r="M48" s="30">
        <v>2380000</v>
      </c>
      <c r="N48" s="30">
        <v>0</v>
      </c>
    </row>
    <row r="49" spans="2:14" x14ac:dyDescent="0.25">
      <c r="B49" s="32" t="s">
        <v>89</v>
      </c>
      <c r="C49" s="33">
        <v>44742</v>
      </c>
      <c r="D49" s="33">
        <v>44743</v>
      </c>
      <c r="E49" s="34">
        <v>1</v>
      </c>
      <c r="F49" s="34">
        <v>61</v>
      </c>
      <c r="G49" s="32" t="s">
        <v>37</v>
      </c>
      <c r="H49" s="32" t="s">
        <v>90</v>
      </c>
      <c r="I49" s="20"/>
      <c r="J49" s="20"/>
      <c r="K49" s="20"/>
      <c r="L49" s="20"/>
      <c r="M49" s="30">
        <v>2380000</v>
      </c>
      <c r="N49" s="30">
        <v>0</v>
      </c>
    </row>
    <row r="50" spans="2:14" x14ac:dyDescent="0.25">
      <c r="B50" s="32" t="s">
        <v>91</v>
      </c>
      <c r="C50" s="33">
        <v>44742</v>
      </c>
      <c r="D50" s="33">
        <v>44743</v>
      </c>
      <c r="E50" s="34">
        <v>1</v>
      </c>
      <c r="F50" s="34">
        <v>61</v>
      </c>
      <c r="G50" s="32" t="s">
        <v>37</v>
      </c>
      <c r="H50" s="32" t="s">
        <v>92</v>
      </c>
      <c r="I50" s="20"/>
      <c r="J50" s="20"/>
      <c r="K50" s="20"/>
      <c r="L50" s="20"/>
      <c r="M50" s="30">
        <v>2380000</v>
      </c>
      <c r="N50" s="30">
        <v>0</v>
      </c>
    </row>
    <row r="51" spans="2:14" x14ac:dyDescent="0.25">
      <c r="B51" s="32" t="s">
        <v>93</v>
      </c>
      <c r="C51" s="33">
        <v>44742</v>
      </c>
      <c r="D51" s="33">
        <v>44743</v>
      </c>
      <c r="E51" s="34">
        <v>1</v>
      </c>
      <c r="F51" s="34">
        <v>61</v>
      </c>
      <c r="G51" s="32" t="s">
        <v>37</v>
      </c>
      <c r="H51" s="32" t="s">
        <v>94</v>
      </c>
      <c r="I51" s="20"/>
      <c r="J51" s="20"/>
      <c r="K51" s="20"/>
      <c r="L51" s="20"/>
      <c r="M51" s="30">
        <v>2380000</v>
      </c>
      <c r="N51" s="30">
        <v>0</v>
      </c>
    </row>
    <row r="52" spans="2:14" x14ac:dyDescent="0.25">
      <c r="B52" s="32" t="s">
        <v>95</v>
      </c>
      <c r="C52" s="33">
        <v>44742</v>
      </c>
      <c r="D52" s="33">
        <v>44743</v>
      </c>
      <c r="E52" s="34">
        <v>1</v>
      </c>
      <c r="F52" s="34">
        <v>61</v>
      </c>
      <c r="G52" s="32" t="s">
        <v>37</v>
      </c>
      <c r="H52" s="32" t="s">
        <v>96</v>
      </c>
      <c r="I52" s="20"/>
      <c r="J52" s="20"/>
      <c r="K52" s="20"/>
      <c r="L52" s="20"/>
      <c r="M52" s="30">
        <v>2380000</v>
      </c>
      <c r="N52" s="30">
        <v>0</v>
      </c>
    </row>
    <row r="53" spans="2:14" x14ac:dyDescent="0.25">
      <c r="B53" s="32" t="s">
        <v>97</v>
      </c>
      <c r="C53" s="33">
        <v>44742</v>
      </c>
      <c r="D53" s="33">
        <v>44743</v>
      </c>
      <c r="E53" s="34">
        <v>1</v>
      </c>
      <c r="F53" s="34">
        <v>61</v>
      </c>
      <c r="G53" s="32" t="s">
        <v>37</v>
      </c>
      <c r="H53" s="32" t="s">
        <v>98</v>
      </c>
      <c r="I53" s="20"/>
      <c r="J53" s="20"/>
      <c r="K53" s="20"/>
      <c r="L53" s="20"/>
      <c r="M53" s="30">
        <v>2380000</v>
      </c>
      <c r="N53" s="30">
        <v>0</v>
      </c>
    </row>
    <row r="54" spans="2:14" x14ac:dyDescent="0.25">
      <c r="B54" s="32" t="s">
        <v>99</v>
      </c>
      <c r="C54" s="33">
        <v>44742</v>
      </c>
      <c r="D54" s="33">
        <v>44743</v>
      </c>
      <c r="E54" s="34">
        <v>1</v>
      </c>
      <c r="F54" s="34">
        <v>61</v>
      </c>
      <c r="G54" s="32" t="s">
        <v>37</v>
      </c>
      <c r="H54" s="32" t="s">
        <v>100</v>
      </c>
      <c r="I54" s="20"/>
      <c r="J54" s="20"/>
      <c r="K54" s="20"/>
      <c r="L54" s="20"/>
      <c r="M54" s="30">
        <v>2380000</v>
      </c>
      <c r="N54" s="30">
        <v>0</v>
      </c>
    </row>
    <row r="55" spans="2:14" x14ac:dyDescent="0.25">
      <c r="B55" s="32" t="s">
        <v>101</v>
      </c>
      <c r="C55" s="33">
        <v>44742</v>
      </c>
      <c r="D55" s="33">
        <v>44743</v>
      </c>
      <c r="E55" s="34">
        <v>1</v>
      </c>
      <c r="F55" s="34">
        <v>61</v>
      </c>
      <c r="G55" s="32" t="s">
        <v>37</v>
      </c>
      <c r="H55" s="32" t="s">
        <v>102</v>
      </c>
      <c r="I55" s="20"/>
      <c r="J55" s="20"/>
      <c r="K55" s="20"/>
      <c r="L55" s="20"/>
      <c r="M55" s="30">
        <v>2380000</v>
      </c>
      <c r="N55" s="30">
        <v>0</v>
      </c>
    </row>
    <row r="56" spans="2:14" x14ac:dyDescent="0.25">
      <c r="B56" s="32" t="s">
        <v>103</v>
      </c>
      <c r="C56" s="33">
        <v>44742</v>
      </c>
      <c r="D56" s="33">
        <v>44743</v>
      </c>
      <c r="E56" s="34">
        <v>1</v>
      </c>
      <c r="F56" s="34">
        <v>61</v>
      </c>
      <c r="G56" s="32" t="s">
        <v>37</v>
      </c>
      <c r="H56" s="32" t="s">
        <v>104</v>
      </c>
      <c r="I56" s="20"/>
      <c r="J56" s="20"/>
      <c r="K56" s="20"/>
      <c r="L56" s="20"/>
      <c r="M56" s="30">
        <v>2380000</v>
      </c>
      <c r="N56" s="30">
        <v>0</v>
      </c>
    </row>
    <row r="57" spans="2:14" x14ac:dyDescent="0.25">
      <c r="B57" s="32" t="s">
        <v>105</v>
      </c>
      <c r="C57" s="33">
        <v>44742</v>
      </c>
      <c r="D57" s="33">
        <v>44743</v>
      </c>
      <c r="E57" s="34">
        <v>1</v>
      </c>
      <c r="F57" s="34">
        <v>61</v>
      </c>
      <c r="G57" s="32" t="s">
        <v>37</v>
      </c>
      <c r="H57" s="32" t="s">
        <v>106</v>
      </c>
      <c r="I57" s="20"/>
      <c r="J57" s="20"/>
      <c r="K57" s="20"/>
      <c r="L57" s="20"/>
      <c r="M57" s="30">
        <v>2380000</v>
      </c>
      <c r="N57" s="30">
        <v>0</v>
      </c>
    </row>
    <row r="58" spans="2:14" x14ac:dyDescent="0.25">
      <c r="B58" s="32" t="s">
        <v>107</v>
      </c>
      <c r="C58" s="33">
        <v>44742</v>
      </c>
      <c r="D58" s="33">
        <v>44772</v>
      </c>
      <c r="E58" s="34">
        <v>30</v>
      </c>
      <c r="F58" s="34">
        <v>32</v>
      </c>
      <c r="G58" s="32" t="s">
        <v>37</v>
      </c>
      <c r="H58" s="32" t="s">
        <v>108</v>
      </c>
      <c r="I58" s="20"/>
      <c r="J58" s="20"/>
      <c r="K58" s="20"/>
      <c r="L58" s="20"/>
      <c r="M58" s="30">
        <v>2380000</v>
      </c>
      <c r="N58" s="30">
        <v>0</v>
      </c>
    </row>
    <row r="59" spans="2:14" x14ac:dyDescent="0.25">
      <c r="B59" s="32" t="s">
        <v>109</v>
      </c>
      <c r="C59" s="33">
        <v>44742</v>
      </c>
      <c r="D59" s="33">
        <v>44772</v>
      </c>
      <c r="E59" s="34">
        <v>30</v>
      </c>
      <c r="F59" s="34">
        <v>32</v>
      </c>
      <c r="G59" s="32" t="s">
        <v>37</v>
      </c>
      <c r="H59" s="32" t="s">
        <v>110</v>
      </c>
      <c r="I59" s="20"/>
      <c r="J59" s="20"/>
      <c r="K59" s="20"/>
      <c r="L59" s="20"/>
      <c r="M59" s="30">
        <v>2380000</v>
      </c>
      <c r="N59" s="30">
        <v>0</v>
      </c>
    </row>
    <row r="60" spans="2:14" x14ac:dyDescent="0.25">
      <c r="B60" s="32" t="s">
        <v>111</v>
      </c>
      <c r="C60" s="33">
        <v>44742</v>
      </c>
      <c r="D60" s="33">
        <v>44772</v>
      </c>
      <c r="E60" s="34">
        <v>30</v>
      </c>
      <c r="F60" s="34">
        <v>32</v>
      </c>
      <c r="G60" s="32" t="s">
        <v>37</v>
      </c>
      <c r="H60" s="32" t="s">
        <v>112</v>
      </c>
      <c r="I60" s="20"/>
      <c r="J60" s="20"/>
      <c r="K60" s="20"/>
      <c r="L60" s="20"/>
      <c r="M60" s="30">
        <v>2380000</v>
      </c>
      <c r="N60" s="30">
        <v>0</v>
      </c>
    </row>
    <row r="61" spans="2:14" x14ac:dyDescent="0.25">
      <c r="B61" s="32" t="s">
        <v>113</v>
      </c>
      <c r="C61" s="33">
        <v>44742</v>
      </c>
      <c r="D61" s="33">
        <v>44772</v>
      </c>
      <c r="E61" s="34">
        <v>30</v>
      </c>
      <c r="F61" s="34">
        <v>32</v>
      </c>
      <c r="G61" s="32" t="s">
        <v>37</v>
      </c>
      <c r="H61" s="32" t="s">
        <v>114</v>
      </c>
      <c r="I61" s="20"/>
      <c r="J61" s="20"/>
      <c r="K61" s="20"/>
      <c r="L61" s="20"/>
      <c r="M61" s="30">
        <v>2380000</v>
      </c>
      <c r="N61" s="30">
        <v>0</v>
      </c>
    </row>
    <row r="62" spans="2:14" x14ac:dyDescent="0.25">
      <c r="B62" s="32" t="s">
        <v>115</v>
      </c>
      <c r="C62" s="33">
        <v>44742</v>
      </c>
      <c r="D62" s="33">
        <v>44772</v>
      </c>
      <c r="E62" s="34">
        <v>30</v>
      </c>
      <c r="F62" s="34">
        <v>32</v>
      </c>
      <c r="G62" s="32" t="s">
        <v>37</v>
      </c>
      <c r="H62" s="32" t="s">
        <v>116</v>
      </c>
      <c r="I62" s="20"/>
      <c r="J62" s="20"/>
      <c r="K62" s="20"/>
      <c r="L62" s="20"/>
      <c r="M62" s="30">
        <v>2380000</v>
      </c>
      <c r="N62" s="30">
        <v>0</v>
      </c>
    </row>
    <row r="63" spans="2:14" x14ac:dyDescent="0.25">
      <c r="B63" s="32" t="s">
        <v>117</v>
      </c>
      <c r="C63" s="33">
        <v>44742</v>
      </c>
      <c r="D63" s="33">
        <v>44772</v>
      </c>
      <c r="E63" s="34">
        <v>30</v>
      </c>
      <c r="F63" s="34">
        <v>32</v>
      </c>
      <c r="G63" s="32" t="s">
        <v>37</v>
      </c>
      <c r="H63" s="32" t="s">
        <v>118</v>
      </c>
      <c r="I63" s="20"/>
      <c r="J63" s="20"/>
      <c r="K63" s="20"/>
      <c r="L63" s="20"/>
      <c r="M63" s="30">
        <v>2380000</v>
      </c>
      <c r="N63" s="30">
        <v>0</v>
      </c>
    </row>
    <row r="64" spans="2:14" x14ac:dyDescent="0.25">
      <c r="B64" s="32" t="s">
        <v>119</v>
      </c>
      <c r="C64" s="33">
        <v>44742</v>
      </c>
      <c r="D64" s="33">
        <v>44772</v>
      </c>
      <c r="E64" s="34">
        <v>30</v>
      </c>
      <c r="F64" s="34">
        <v>32</v>
      </c>
      <c r="G64" s="32" t="s">
        <v>37</v>
      </c>
      <c r="H64" s="32" t="s">
        <v>120</v>
      </c>
      <c r="I64" s="20"/>
      <c r="J64" s="20"/>
      <c r="K64" s="20"/>
      <c r="L64" s="20"/>
      <c r="M64" s="30">
        <v>1647693</v>
      </c>
      <c r="N64" s="30">
        <v>0</v>
      </c>
    </row>
    <row r="65" spans="1:16" x14ac:dyDescent="0.25">
      <c r="A65" s="20"/>
      <c r="B65" s="32" t="s">
        <v>121</v>
      </c>
      <c r="C65" s="33">
        <v>44742</v>
      </c>
      <c r="D65" s="33">
        <v>44772</v>
      </c>
      <c r="E65" s="34">
        <v>30</v>
      </c>
      <c r="F65" s="34">
        <v>32</v>
      </c>
      <c r="G65" s="32" t="s">
        <v>37</v>
      </c>
      <c r="H65" s="32" t="s">
        <v>122</v>
      </c>
      <c r="I65" s="20"/>
      <c r="J65" s="20"/>
      <c r="K65" s="20"/>
      <c r="L65" s="20"/>
      <c r="M65" s="30">
        <v>2380000</v>
      </c>
      <c r="N65" s="30">
        <v>0</v>
      </c>
      <c r="O65" s="20"/>
      <c r="P65" s="20"/>
    </row>
    <row r="66" spans="1:16" x14ac:dyDescent="0.25">
      <c r="A66" s="20"/>
      <c r="B66" s="32" t="s">
        <v>123</v>
      </c>
      <c r="C66" s="33">
        <v>44742</v>
      </c>
      <c r="D66" s="33">
        <v>44772</v>
      </c>
      <c r="E66" s="34">
        <v>30</v>
      </c>
      <c r="F66" s="34">
        <v>32</v>
      </c>
      <c r="G66" s="32" t="s">
        <v>37</v>
      </c>
      <c r="H66" s="32" t="s">
        <v>124</v>
      </c>
      <c r="I66" s="20"/>
      <c r="J66" s="20"/>
      <c r="K66" s="20"/>
      <c r="L66" s="20"/>
      <c r="M66" s="30">
        <v>2380000</v>
      </c>
      <c r="N66" s="30">
        <v>0</v>
      </c>
      <c r="O66" s="20"/>
      <c r="P66" s="20"/>
    </row>
    <row r="67" spans="1:16" x14ac:dyDescent="0.25">
      <c r="A67" s="20"/>
      <c r="B67" s="32" t="s">
        <v>125</v>
      </c>
      <c r="C67" s="33">
        <v>44742</v>
      </c>
      <c r="D67" s="33">
        <v>44772</v>
      </c>
      <c r="E67" s="34">
        <v>30</v>
      </c>
      <c r="F67" s="34">
        <v>32</v>
      </c>
      <c r="G67" s="32" t="s">
        <v>37</v>
      </c>
      <c r="H67" s="32" t="s">
        <v>126</v>
      </c>
      <c r="I67" s="20"/>
      <c r="J67" s="20"/>
      <c r="K67" s="20"/>
      <c r="L67" s="20"/>
      <c r="M67" s="30">
        <v>2380000</v>
      </c>
      <c r="N67" s="30">
        <v>0</v>
      </c>
      <c r="O67" s="20"/>
      <c r="P67" s="20"/>
    </row>
    <row r="68" spans="1:16" x14ac:dyDescent="0.25">
      <c r="A68" s="20"/>
      <c r="B68" s="32" t="s">
        <v>127</v>
      </c>
      <c r="C68" s="33">
        <v>44742</v>
      </c>
      <c r="D68" s="33">
        <v>44772</v>
      </c>
      <c r="E68" s="34">
        <v>30</v>
      </c>
      <c r="F68" s="34">
        <v>32</v>
      </c>
      <c r="G68" s="32" t="s">
        <v>37</v>
      </c>
      <c r="H68" s="32" t="s">
        <v>128</v>
      </c>
      <c r="I68" s="20"/>
      <c r="J68" s="20"/>
      <c r="K68" s="20"/>
      <c r="L68" s="20"/>
      <c r="M68" s="30">
        <v>2380000</v>
      </c>
      <c r="N68" s="30">
        <v>0</v>
      </c>
      <c r="O68" s="20"/>
      <c r="P68" s="20"/>
    </row>
    <row r="69" spans="1:16" x14ac:dyDescent="0.25">
      <c r="A69" s="20"/>
      <c r="B69" s="32" t="s">
        <v>129</v>
      </c>
      <c r="C69" s="33">
        <v>44742</v>
      </c>
      <c r="D69" s="33">
        <v>44772</v>
      </c>
      <c r="E69" s="34">
        <v>30</v>
      </c>
      <c r="F69" s="34">
        <v>32</v>
      </c>
      <c r="G69" s="32" t="s">
        <v>37</v>
      </c>
      <c r="H69" s="32" t="s">
        <v>130</v>
      </c>
      <c r="I69" s="20"/>
      <c r="J69" s="20"/>
      <c r="K69" s="20"/>
      <c r="L69" s="20"/>
      <c r="M69" s="30">
        <v>2380000</v>
      </c>
      <c r="N69" s="30">
        <v>0</v>
      </c>
      <c r="O69" s="20"/>
      <c r="P69" s="20"/>
    </row>
    <row r="70" spans="1:16" x14ac:dyDescent="0.25">
      <c r="A70" s="20"/>
      <c r="B70" s="32" t="s">
        <v>131</v>
      </c>
      <c r="C70" s="33">
        <v>44742</v>
      </c>
      <c r="D70" s="33">
        <v>44772</v>
      </c>
      <c r="E70" s="34">
        <v>30</v>
      </c>
      <c r="F70" s="34">
        <v>32</v>
      </c>
      <c r="G70" s="32" t="s">
        <v>37</v>
      </c>
      <c r="H70" s="32" t="s">
        <v>132</v>
      </c>
      <c r="I70" s="20"/>
      <c r="J70" s="20"/>
      <c r="K70" s="20"/>
      <c r="L70" s="20"/>
      <c r="M70" s="30">
        <v>2380000</v>
      </c>
      <c r="N70" s="30">
        <v>0</v>
      </c>
      <c r="O70" s="20"/>
      <c r="P70" s="20"/>
    </row>
    <row r="71" spans="1:16" x14ac:dyDescent="0.25">
      <c r="A71" s="20"/>
      <c r="B71" s="32" t="s">
        <v>133</v>
      </c>
      <c r="C71" s="33">
        <v>44742</v>
      </c>
      <c r="D71" s="33">
        <v>44772</v>
      </c>
      <c r="E71" s="34">
        <v>30</v>
      </c>
      <c r="F71" s="34">
        <v>32</v>
      </c>
      <c r="G71" s="32" t="s">
        <v>37</v>
      </c>
      <c r="H71" s="32" t="s">
        <v>134</v>
      </c>
      <c r="I71" s="20"/>
      <c r="J71" s="20"/>
      <c r="K71" s="20"/>
      <c r="L71" s="20"/>
      <c r="M71" s="30">
        <v>55000</v>
      </c>
      <c r="N71" s="30">
        <v>0</v>
      </c>
      <c r="O71" s="20"/>
      <c r="P71" s="20"/>
    </row>
    <row r="72" spans="1:16" x14ac:dyDescent="0.25">
      <c r="A72" s="20"/>
      <c r="B72" s="32" t="s">
        <v>135</v>
      </c>
      <c r="C72" s="33">
        <v>44742</v>
      </c>
      <c r="D72" s="33">
        <v>44772</v>
      </c>
      <c r="E72" s="34">
        <v>30</v>
      </c>
      <c r="F72" s="34">
        <v>32</v>
      </c>
      <c r="G72" s="32" t="s">
        <v>37</v>
      </c>
      <c r="H72" s="32" t="s">
        <v>136</v>
      </c>
      <c r="I72" s="20"/>
      <c r="J72" s="20"/>
      <c r="K72" s="20"/>
      <c r="L72" s="20"/>
      <c r="M72" s="30">
        <v>55000</v>
      </c>
      <c r="N72" s="30">
        <v>0</v>
      </c>
      <c r="O72" s="20"/>
      <c r="P72" s="20"/>
    </row>
    <row r="74" spans="1:16" x14ac:dyDescent="0.25">
      <c r="A74" s="27" t="s">
        <v>137</v>
      </c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31">
        <v>103365390</v>
      </c>
      <c r="N74" s="31">
        <v>0</v>
      </c>
      <c r="O74" s="20"/>
      <c r="P74" s="20"/>
    </row>
    <row r="77" spans="1:16" x14ac:dyDescent="0.25">
      <c r="A77" s="24" t="s">
        <v>138</v>
      </c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35" t="s">
        <v>139</v>
      </c>
      <c r="N77" s="36">
        <v>1</v>
      </c>
      <c r="O77" s="37" t="s">
        <v>140</v>
      </c>
      <c r="P77" s="38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7"/>
  <sheetViews>
    <sheetView workbookViewId="0">
      <pane ySplit="6" topLeftCell="A7" activePane="bottomLeft" state="frozen"/>
      <selection pane="bottomLeft" activeCell="B2" sqref="B2:P2"/>
    </sheetView>
  </sheetViews>
  <sheetFormatPr baseColWidth="10" defaultRowHeight="12.75" x14ac:dyDescent="0.25"/>
  <cols>
    <col min="1" max="1" width="11.42578125" style="42"/>
    <col min="2" max="2" width="6.42578125" style="42" customWidth="1"/>
    <col min="3" max="3" width="11" style="42" customWidth="1"/>
    <col min="4" max="4" width="6.5703125" style="42" customWidth="1"/>
    <col min="5" max="5" width="9.85546875" style="42" customWidth="1"/>
    <col min="6" max="6" width="6.42578125" style="42" customWidth="1"/>
    <col min="7" max="7" width="11" style="42" customWidth="1"/>
    <col min="8" max="8" width="14.28515625" style="42" customWidth="1"/>
    <col min="9" max="9" width="12.28515625" style="42" customWidth="1"/>
    <col min="10" max="10" width="8.7109375" style="42" customWidth="1"/>
    <col min="11" max="11" width="9.42578125" style="42" customWidth="1"/>
    <col min="12" max="12" width="9.5703125" style="42" customWidth="1"/>
    <col min="13" max="13" width="9.28515625" style="42" customWidth="1"/>
    <col min="14" max="14" width="10.85546875" style="42" customWidth="1"/>
    <col min="15" max="15" width="10.42578125" style="39" bestFit="1" customWidth="1"/>
    <col min="16" max="16" width="17.42578125" style="48" customWidth="1"/>
    <col min="17" max="18" width="11.42578125" style="42"/>
    <col min="19" max="19" width="33.7109375" style="42" bestFit="1" customWidth="1"/>
    <col min="20" max="20" width="10.85546875" style="42" bestFit="1" customWidth="1"/>
    <col min="21" max="16384" width="11.42578125" style="42"/>
  </cols>
  <sheetData>
    <row r="1" spans="2:20" ht="15" customHeight="1" x14ac:dyDescent="0.25">
      <c r="B1" s="91" t="s">
        <v>37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</row>
    <row r="2" spans="2:20" ht="15" customHeight="1" x14ac:dyDescent="0.25">
      <c r="B2" s="91" t="s">
        <v>208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</row>
    <row r="3" spans="2:20" ht="15" customHeight="1" x14ac:dyDescent="0.25">
      <c r="B3" s="91" t="s">
        <v>209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</row>
    <row r="4" spans="2:20" ht="15" customHeight="1" x14ac:dyDescent="0.25">
      <c r="B4" s="91" t="s">
        <v>210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</row>
    <row r="5" spans="2:20" ht="15" customHeight="1" x14ac:dyDescent="0.25">
      <c r="B5" s="91" t="s">
        <v>215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</row>
    <row r="6" spans="2:20" s="43" customFormat="1" ht="25.5" customHeight="1" x14ac:dyDescent="0.25">
      <c r="B6" s="45" t="s">
        <v>207</v>
      </c>
      <c r="C6" s="45" t="s">
        <v>142</v>
      </c>
      <c r="D6" s="45" t="s">
        <v>143</v>
      </c>
      <c r="E6" s="45" t="s">
        <v>211</v>
      </c>
      <c r="F6" s="45" t="s">
        <v>144</v>
      </c>
      <c r="G6" s="45" t="s">
        <v>145</v>
      </c>
      <c r="H6" s="45" t="s">
        <v>205</v>
      </c>
      <c r="I6" s="45" t="s">
        <v>206</v>
      </c>
      <c r="J6" s="45" t="s">
        <v>146</v>
      </c>
      <c r="K6" s="45" t="s">
        <v>199</v>
      </c>
      <c r="L6" s="45" t="s">
        <v>147</v>
      </c>
      <c r="M6" s="45" t="s">
        <v>202</v>
      </c>
      <c r="N6" s="45" t="s">
        <v>203</v>
      </c>
      <c r="O6" s="45" t="s">
        <v>200</v>
      </c>
      <c r="P6" s="44" t="s">
        <v>201</v>
      </c>
    </row>
    <row r="7" spans="2:20" ht="13.5" customHeight="1" x14ac:dyDescent="0.25">
      <c r="B7" s="47">
        <v>1</v>
      </c>
      <c r="C7" s="47">
        <v>1</v>
      </c>
      <c r="D7" s="47">
        <v>5</v>
      </c>
      <c r="E7" s="47" t="s">
        <v>214</v>
      </c>
      <c r="F7" s="47">
        <v>101</v>
      </c>
      <c r="G7" s="47">
        <v>13020605</v>
      </c>
      <c r="H7" s="47"/>
      <c r="I7" s="47" t="s">
        <v>213</v>
      </c>
      <c r="J7" s="46" t="s">
        <v>204</v>
      </c>
      <c r="K7" s="49" t="s">
        <v>198</v>
      </c>
      <c r="L7" s="49">
        <v>201172</v>
      </c>
      <c r="M7" s="49" t="str">
        <f t="shared" ref="M7:M38" si="0">J7&amp;L7</f>
        <v>SI201172</v>
      </c>
      <c r="N7" s="49" t="s">
        <v>148</v>
      </c>
      <c r="O7" s="50">
        <v>44681</v>
      </c>
      <c r="P7" s="41">
        <v>2380000</v>
      </c>
      <c r="S7" s="40" t="s">
        <v>38</v>
      </c>
      <c r="T7" s="42" t="s">
        <v>148</v>
      </c>
    </row>
    <row r="8" spans="2:20" x14ac:dyDescent="0.25">
      <c r="B8" s="47">
        <v>2</v>
      </c>
      <c r="C8" s="47">
        <v>1</v>
      </c>
      <c r="D8" s="47">
        <v>5</v>
      </c>
      <c r="E8" s="47" t="s">
        <v>214</v>
      </c>
      <c r="F8" s="47">
        <v>101</v>
      </c>
      <c r="G8" s="47">
        <v>13020605</v>
      </c>
      <c r="H8" s="47"/>
      <c r="I8" s="47" t="s">
        <v>213</v>
      </c>
      <c r="J8" s="46" t="s">
        <v>204</v>
      </c>
      <c r="K8" s="49" t="s">
        <v>198</v>
      </c>
      <c r="L8" s="49">
        <v>201173</v>
      </c>
      <c r="M8" s="49" t="str">
        <f t="shared" si="0"/>
        <v>SI201173</v>
      </c>
      <c r="N8" s="49" t="s">
        <v>149</v>
      </c>
      <c r="O8" s="50">
        <v>44681</v>
      </c>
      <c r="P8" s="41">
        <v>2380000</v>
      </c>
      <c r="S8" s="40" t="s">
        <v>40</v>
      </c>
      <c r="T8" s="42" t="s">
        <v>149</v>
      </c>
    </row>
    <row r="9" spans="2:20" x14ac:dyDescent="0.25">
      <c r="B9" s="47">
        <v>3</v>
      </c>
      <c r="C9" s="47">
        <v>1</v>
      </c>
      <c r="D9" s="47">
        <v>5</v>
      </c>
      <c r="E9" s="47" t="s">
        <v>214</v>
      </c>
      <c r="F9" s="47">
        <v>101</v>
      </c>
      <c r="G9" s="47">
        <v>13020605</v>
      </c>
      <c r="H9" s="47"/>
      <c r="I9" s="47" t="s">
        <v>213</v>
      </c>
      <c r="J9" s="46" t="s">
        <v>204</v>
      </c>
      <c r="K9" s="49" t="s">
        <v>198</v>
      </c>
      <c r="L9" s="49">
        <v>201174</v>
      </c>
      <c r="M9" s="49" t="str">
        <f t="shared" si="0"/>
        <v>SI201174</v>
      </c>
      <c r="N9" s="49" t="s">
        <v>150</v>
      </c>
      <c r="O9" s="50">
        <v>44681</v>
      </c>
      <c r="P9" s="41">
        <v>1464616</v>
      </c>
      <c r="S9" s="40" t="s">
        <v>42</v>
      </c>
      <c r="T9" s="42" t="s">
        <v>150</v>
      </c>
    </row>
    <row r="10" spans="2:20" x14ac:dyDescent="0.25">
      <c r="B10" s="47">
        <v>4</v>
      </c>
      <c r="C10" s="47">
        <v>1</v>
      </c>
      <c r="D10" s="47">
        <v>5</v>
      </c>
      <c r="E10" s="47" t="s">
        <v>214</v>
      </c>
      <c r="F10" s="47">
        <v>101</v>
      </c>
      <c r="G10" s="47">
        <v>13020605</v>
      </c>
      <c r="H10" s="47"/>
      <c r="I10" s="47" t="s">
        <v>213</v>
      </c>
      <c r="J10" s="46" t="s">
        <v>204</v>
      </c>
      <c r="K10" s="49" t="s">
        <v>198</v>
      </c>
      <c r="L10" s="49">
        <v>201175</v>
      </c>
      <c r="M10" s="49" t="str">
        <f t="shared" si="0"/>
        <v>SI201175</v>
      </c>
      <c r="N10" s="49" t="s">
        <v>151</v>
      </c>
      <c r="O10" s="50">
        <v>44681</v>
      </c>
      <c r="P10" s="41">
        <v>2380000</v>
      </c>
      <c r="S10" s="40" t="s">
        <v>44</v>
      </c>
      <c r="T10" s="42" t="s">
        <v>151</v>
      </c>
    </row>
    <row r="11" spans="2:20" x14ac:dyDescent="0.25">
      <c r="B11" s="47">
        <v>5</v>
      </c>
      <c r="C11" s="47">
        <v>1</v>
      </c>
      <c r="D11" s="47">
        <v>5</v>
      </c>
      <c r="E11" s="47" t="s">
        <v>214</v>
      </c>
      <c r="F11" s="47">
        <v>101</v>
      </c>
      <c r="G11" s="47">
        <v>13020605</v>
      </c>
      <c r="H11" s="47"/>
      <c r="I11" s="47" t="s">
        <v>213</v>
      </c>
      <c r="J11" s="46" t="s">
        <v>204</v>
      </c>
      <c r="K11" s="49" t="s">
        <v>198</v>
      </c>
      <c r="L11" s="49">
        <v>201176</v>
      </c>
      <c r="M11" s="49" t="str">
        <f t="shared" si="0"/>
        <v>SI201176</v>
      </c>
      <c r="N11" s="49" t="s">
        <v>152</v>
      </c>
      <c r="O11" s="50">
        <v>44681</v>
      </c>
      <c r="P11" s="41">
        <v>2380000</v>
      </c>
      <c r="S11" s="40" t="s">
        <v>46</v>
      </c>
      <c r="T11" s="42" t="s">
        <v>152</v>
      </c>
    </row>
    <row r="12" spans="2:20" x14ac:dyDescent="0.25">
      <c r="B12" s="47">
        <v>6</v>
      </c>
      <c r="C12" s="47">
        <v>1</v>
      </c>
      <c r="D12" s="47">
        <v>5</v>
      </c>
      <c r="E12" s="47" t="s">
        <v>214</v>
      </c>
      <c r="F12" s="47">
        <v>101</v>
      </c>
      <c r="G12" s="47">
        <v>13020605</v>
      </c>
      <c r="H12" s="47"/>
      <c r="I12" s="47" t="s">
        <v>213</v>
      </c>
      <c r="J12" s="46" t="s">
        <v>204</v>
      </c>
      <c r="K12" s="49" t="s">
        <v>198</v>
      </c>
      <c r="L12" s="49">
        <v>201177</v>
      </c>
      <c r="M12" s="49" t="str">
        <f t="shared" si="0"/>
        <v>SI201177</v>
      </c>
      <c r="N12" s="49" t="s">
        <v>153</v>
      </c>
      <c r="O12" s="50">
        <v>44681</v>
      </c>
      <c r="P12" s="41">
        <v>2380000</v>
      </c>
      <c r="S12" s="40" t="s">
        <v>48</v>
      </c>
      <c r="T12" s="42" t="s">
        <v>153</v>
      </c>
    </row>
    <row r="13" spans="2:20" x14ac:dyDescent="0.25">
      <c r="B13" s="47">
        <v>7</v>
      </c>
      <c r="C13" s="47">
        <v>1</v>
      </c>
      <c r="D13" s="47">
        <v>5</v>
      </c>
      <c r="E13" s="47" t="s">
        <v>214</v>
      </c>
      <c r="F13" s="47">
        <v>101</v>
      </c>
      <c r="G13" s="47">
        <v>13020605</v>
      </c>
      <c r="H13" s="47"/>
      <c r="I13" s="47" t="s">
        <v>213</v>
      </c>
      <c r="J13" s="46" t="s">
        <v>204</v>
      </c>
      <c r="K13" s="49" t="s">
        <v>198</v>
      </c>
      <c r="L13" s="49">
        <v>201178</v>
      </c>
      <c r="M13" s="49" t="str">
        <f t="shared" si="0"/>
        <v>SI201178</v>
      </c>
      <c r="N13" s="49" t="s">
        <v>154</v>
      </c>
      <c r="O13" s="50">
        <v>44681</v>
      </c>
      <c r="P13" s="41">
        <v>2380000</v>
      </c>
      <c r="S13" s="40" t="s">
        <v>50</v>
      </c>
      <c r="T13" s="42" t="s">
        <v>154</v>
      </c>
    </row>
    <row r="14" spans="2:20" x14ac:dyDescent="0.25">
      <c r="B14" s="47">
        <v>8</v>
      </c>
      <c r="C14" s="47">
        <v>1</v>
      </c>
      <c r="D14" s="47">
        <v>5</v>
      </c>
      <c r="E14" s="47" t="s">
        <v>214</v>
      </c>
      <c r="F14" s="47">
        <v>101</v>
      </c>
      <c r="G14" s="47">
        <v>13020605</v>
      </c>
      <c r="H14" s="47"/>
      <c r="I14" s="47" t="s">
        <v>213</v>
      </c>
      <c r="J14" s="46" t="s">
        <v>204</v>
      </c>
      <c r="K14" s="49" t="s">
        <v>198</v>
      </c>
      <c r="L14" s="49">
        <v>201179</v>
      </c>
      <c r="M14" s="49" t="str">
        <f t="shared" si="0"/>
        <v>SI201179</v>
      </c>
      <c r="N14" s="49" t="s">
        <v>155</v>
      </c>
      <c r="O14" s="50">
        <v>44681</v>
      </c>
      <c r="P14" s="41">
        <v>2380000</v>
      </c>
      <c r="S14" s="40" t="s">
        <v>52</v>
      </c>
      <c r="T14" s="42" t="s">
        <v>155</v>
      </c>
    </row>
    <row r="15" spans="2:20" x14ac:dyDescent="0.25">
      <c r="B15" s="47">
        <v>9</v>
      </c>
      <c r="C15" s="47">
        <v>1</v>
      </c>
      <c r="D15" s="47">
        <v>5</v>
      </c>
      <c r="E15" s="47" t="s">
        <v>214</v>
      </c>
      <c r="F15" s="47">
        <v>101</v>
      </c>
      <c r="G15" s="47">
        <v>13020605</v>
      </c>
      <c r="H15" s="47"/>
      <c r="I15" s="47" t="s">
        <v>213</v>
      </c>
      <c r="J15" s="46" t="s">
        <v>204</v>
      </c>
      <c r="K15" s="49" t="s">
        <v>198</v>
      </c>
      <c r="L15" s="49">
        <v>201201</v>
      </c>
      <c r="M15" s="49" t="str">
        <f t="shared" si="0"/>
        <v>SI201201</v>
      </c>
      <c r="N15" s="49" t="s">
        <v>156</v>
      </c>
      <c r="O15" s="50">
        <v>44681</v>
      </c>
      <c r="P15" s="41">
        <v>2380000</v>
      </c>
      <c r="S15" s="40" t="s">
        <v>54</v>
      </c>
      <c r="T15" s="42" t="s">
        <v>156</v>
      </c>
    </row>
    <row r="16" spans="2:20" x14ac:dyDescent="0.25">
      <c r="B16" s="47">
        <v>10</v>
      </c>
      <c r="C16" s="47">
        <v>1</v>
      </c>
      <c r="D16" s="47">
        <v>5</v>
      </c>
      <c r="E16" s="47" t="s">
        <v>214</v>
      </c>
      <c r="F16" s="47">
        <v>101</v>
      </c>
      <c r="G16" s="47">
        <v>13020605</v>
      </c>
      <c r="H16" s="47"/>
      <c r="I16" s="47" t="s">
        <v>213</v>
      </c>
      <c r="J16" s="46" t="s">
        <v>204</v>
      </c>
      <c r="K16" s="49" t="s">
        <v>198</v>
      </c>
      <c r="L16" s="49">
        <v>201202</v>
      </c>
      <c r="M16" s="49" t="str">
        <f t="shared" si="0"/>
        <v>SI201202</v>
      </c>
      <c r="N16" s="49" t="s">
        <v>157</v>
      </c>
      <c r="O16" s="50">
        <v>44681</v>
      </c>
      <c r="P16" s="41">
        <v>2380000</v>
      </c>
      <c r="S16" s="40" t="s">
        <v>56</v>
      </c>
      <c r="T16" s="42" t="s">
        <v>157</v>
      </c>
    </row>
    <row r="17" spans="2:20" x14ac:dyDescent="0.25">
      <c r="B17" s="47">
        <v>11</v>
      </c>
      <c r="C17" s="47">
        <v>1</v>
      </c>
      <c r="D17" s="47">
        <v>5</v>
      </c>
      <c r="E17" s="47" t="s">
        <v>214</v>
      </c>
      <c r="F17" s="47">
        <v>101</v>
      </c>
      <c r="G17" s="47">
        <v>13020605</v>
      </c>
      <c r="H17" s="47"/>
      <c r="I17" s="47" t="s">
        <v>213</v>
      </c>
      <c r="J17" s="46" t="s">
        <v>204</v>
      </c>
      <c r="K17" s="49" t="s">
        <v>198</v>
      </c>
      <c r="L17" s="49">
        <v>201203</v>
      </c>
      <c r="M17" s="49" t="str">
        <f t="shared" si="0"/>
        <v>SI201203</v>
      </c>
      <c r="N17" s="49" t="s">
        <v>158</v>
      </c>
      <c r="O17" s="50">
        <v>44681</v>
      </c>
      <c r="P17" s="41">
        <v>2380000</v>
      </c>
      <c r="S17" s="40" t="s">
        <v>58</v>
      </c>
      <c r="T17" s="42" t="s">
        <v>158</v>
      </c>
    </row>
    <row r="18" spans="2:20" x14ac:dyDescent="0.25">
      <c r="B18" s="47">
        <v>12</v>
      </c>
      <c r="C18" s="47">
        <v>1</v>
      </c>
      <c r="D18" s="47">
        <v>5</v>
      </c>
      <c r="E18" s="47" t="s">
        <v>214</v>
      </c>
      <c r="F18" s="47">
        <v>101</v>
      </c>
      <c r="G18" s="47">
        <v>13020605</v>
      </c>
      <c r="H18" s="47"/>
      <c r="I18" s="47" t="s">
        <v>213</v>
      </c>
      <c r="J18" s="46" t="s">
        <v>204</v>
      </c>
      <c r="K18" s="49" t="s">
        <v>198</v>
      </c>
      <c r="L18" s="49">
        <v>201204</v>
      </c>
      <c r="M18" s="49" t="str">
        <f t="shared" si="0"/>
        <v>SI201204</v>
      </c>
      <c r="N18" s="49" t="s">
        <v>159</v>
      </c>
      <c r="O18" s="50">
        <v>44681</v>
      </c>
      <c r="P18" s="41">
        <v>2380000</v>
      </c>
      <c r="S18" s="40" t="s">
        <v>60</v>
      </c>
      <c r="T18" s="42" t="s">
        <v>159</v>
      </c>
    </row>
    <row r="19" spans="2:20" x14ac:dyDescent="0.25">
      <c r="B19" s="47">
        <v>13</v>
      </c>
      <c r="C19" s="47">
        <v>1</v>
      </c>
      <c r="D19" s="47">
        <v>5</v>
      </c>
      <c r="E19" s="47" t="s">
        <v>214</v>
      </c>
      <c r="F19" s="47">
        <v>101</v>
      </c>
      <c r="G19" s="47">
        <v>13020605</v>
      </c>
      <c r="H19" s="47"/>
      <c r="I19" s="47" t="s">
        <v>213</v>
      </c>
      <c r="J19" s="46" t="s">
        <v>204</v>
      </c>
      <c r="K19" s="49" t="s">
        <v>198</v>
      </c>
      <c r="L19" s="49">
        <v>201205</v>
      </c>
      <c r="M19" s="49" t="str">
        <f t="shared" si="0"/>
        <v>SI201205</v>
      </c>
      <c r="N19" s="49" t="s">
        <v>160</v>
      </c>
      <c r="O19" s="50">
        <v>44681</v>
      </c>
      <c r="P19" s="41">
        <v>2380000</v>
      </c>
      <c r="S19" s="40" t="s">
        <v>62</v>
      </c>
      <c r="T19" s="42" t="s">
        <v>160</v>
      </c>
    </row>
    <row r="20" spans="2:20" x14ac:dyDescent="0.25">
      <c r="B20" s="47">
        <v>14</v>
      </c>
      <c r="C20" s="47">
        <v>1</v>
      </c>
      <c r="D20" s="47">
        <v>5</v>
      </c>
      <c r="E20" s="47" t="s">
        <v>214</v>
      </c>
      <c r="F20" s="47">
        <v>101</v>
      </c>
      <c r="G20" s="47">
        <v>13020605</v>
      </c>
      <c r="H20" s="47"/>
      <c r="I20" s="47" t="s">
        <v>213</v>
      </c>
      <c r="J20" s="46" t="s">
        <v>204</v>
      </c>
      <c r="K20" s="49" t="s">
        <v>198</v>
      </c>
      <c r="L20" s="49">
        <v>201206</v>
      </c>
      <c r="M20" s="49" t="str">
        <f t="shared" si="0"/>
        <v>SI201206</v>
      </c>
      <c r="N20" s="49" t="s">
        <v>161</v>
      </c>
      <c r="O20" s="50">
        <v>44681</v>
      </c>
      <c r="P20" s="41">
        <v>2380000</v>
      </c>
      <c r="S20" s="40" t="s">
        <v>64</v>
      </c>
      <c r="T20" s="42" t="s">
        <v>161</v>
      </c>
    </row>
    <row r="21" spans="2:20" x14ac:dyDescent="0.25">
      <c r="B21" s="47">
        <v>15</v>
      </c>
      <c r="C21" s="47">
        <v>1</v>
      </c>
      <c r="D21" s="47">
        <v>5</v>
      </c>
      <c r="E21" s="47" t="s">
        <v>214</v>
      </c>
      <c r="F21" s="47">
        <v>101</v>
      </c>
      <c r="G21" s="47">
        <v>13020605</v>
      </c>
      <c r="H21" s="47"/>
      <c r="I21" s="47" t="s">
        <v>213</v>
      </c>
      <c r="J21" s="46" t="s">
        <v>204</v>
      </c>
      <c r="K21" s="49" t="s">
        <v>198</v>
      </c>
      <c r="L21" s="49">
        <v>201652</v>
      </c>
      <c r="M21" s="49" t="str">
        <f t="shared" si="0"/>
        <v>SI201652</v>
      </c>
      <c r="N21" s="49" t="s">
        <v>162</v>
      </c>
      <c r="O21" s="50">
        <v>44693</v>
      </c>
      <c r="P21" s="41">
        <v>1281539</v>
      </c>
      <c r="S21" s="40" t="s">
        <v>66</v>
      </c>
      <c r="T21" s="42" t="s">
        <v>162</v>
      </c>
    </row>
    <row r="22" spans="2:20" x14ac:dyDescent="0.25">
      <c r="B22" s="47">
        <v>16</v>
      </c>
      <c r="C22" s="47">
        <v>1</v>
      </c>
      <c r="D22" s="47">
        <v>5</v>
      </c>
      <c r="E22" s="47" t="s">
        <v>214</v>
      </c>
      <c r="F22" s="47">
        <v>101</v>
      </c>
      <c r="G22" s="47">
        <v>13020605</v>
      </c>
      <c r="H22" s="47"/>
      <c r="I22" s="47" t="s">
        <v>213</v>
      </c>
      <c r="J22" s="46" t="s">
        <v>204</v>
      </c>
      <c r="K22" s="49" t="s">
        <v>198</v>
      </c>
      <c r="L22" s="49">
        <v>201653</v>
      </c>
      <c r="M22" s="49" t="str">
        <f t="shared" si="0"/>
        <v>SI201653</v>
      </c>
      <c r="N22" s="49" t="s">
        <v>163</v>
      </c>
      <c r="O22" s="50">
        <v>44693</v>
      </c>
      <c r="P22" s="41">
        <v>1098462</v>
      </c>
      <c r="S22" s="40" t="s">
        <v>68</v>
      </c>
      <c r="T22" s="42" t="s">
        <v>163</v>
      </c>
    </row>
    <row r="23" spans="2:20" x14ac:dyDescent="0.25">
      <c r="B23" s="47">
        <v>17</v>
      </c>
      <c r="C23" s="47">
        <v>1</v>
      </c>
      <c r="D23" s="47">
        <v>5</v>
      </c>
      <c r="E23" s="47" t="s">
        <v>214</v>
      </c>
      <c r="F23" s="47">
        <v>101</v>
      </c>
      <c r="G23" s="47">
        <v>13020605</v>
      </c>
      <c r="H23" s="47"/>
      <c r="I23" s="47" t="s">
        <v>213</v>
      </c>
      <c r="J23" s="46" t="s">
        <v>204</v>
      </c>
      <c r="K23" s="49" t="s">
        <v>198</v>
      </c>
      <c r="L23" s="49">
        <v>201654</v>
      </c>
      <c r="M23" s="49" t="str">
        <f t="shared" si="0"/>
        <v>SI201654</v>
      </c>
      <c r="N23" s="49" t="s">
        <v>164</v>
      </c>
      <c r="O23" s="50">
        <v>44693</v>
      </c>
      <c r="P23" s="41">
        <v>1281539</v>
      </c>
      <c r="S23" s="40" t="s">
        <v>70</v>
      </c>
      <c r="T23" s="42" t="s">
        <v>164</v>
      </c>
    </row>
    <row r="24" spans="2:20" x14ac:dyDescent="0.25">
      <c r="B24" s="47">
        <v>18</v>
      </c>
      <c r="C24" s="47">
        <v>1</v>
      </c>
      <c r="D24" s="47">
        <v>5</v>
      </c>
      <c r="E24" s="47" t="s">
        <v>214</v>
      </c>
      <c r="F24" s="47">
        <v>101</v>
      </c>
      <c r="G24" s="47">
        <v>13020605</v>
      </c>
      <c r="H24" s="47"/>
      <c r="I24" s="47" t="s">
        <v>213</v>
      </c>
      <c r="J24" s="46" t="s">
        <v>204</v>
      </c>
      <c r="K24" s="49" t="s">
        <v>198</v>
      </c>
      <c r="L24" s="49">
        <v>201655</v>
      </c>
      <c r="M24" s="49" t="str">
        <f t="shared" si="0"/>
        <v>SI201655</v>
      </c>
      <c r="N24" s="49" t="s">
        <v>165</v>
      </c>
      <c r="O24" s="50">
        <v>44693</v>
      </c>
      <c r="P24" s="41">
        <v>1281539</v>
      </c>
      <c r="S24" s="40" t="s">
        <v>72</v>
      </c>
      <c r="T24" s="42" t="s">
        <v>165</v>
      </c>
    </row>
    <row r="25" spans="2:20" x14ac:dyDescent="0.25">
      <c r="B25" s="47">
        <v>19</v>
      </c>
      <c r="C25" s="47">
        <v>1</v>
      </c>
      <c r="D25" s="47">
        <v>5</v>
      </c>
      <c r="E25" s="47" t="s">
        <v>214</v>
      </c>
      <c r="F25" s="47">
        <v>101</v>
      </c>
      <c r="G25" s="47">
        <v>13020605</v>
      </c>
      <c r="H25" s="47"/>
      <c r="I25" s="47" t="s">
        <v>213</v>
      </c>
      <c r="J25" s="46" t="s">
        <v>204</v>
      </c>
      <c r="K25" s="49" t="s">
        <v>198</v>
      </c>
      <c r="L25" s="49">
        <v>201656</v>
      </c>
      <c r="M25" s="49" t="str">
        <f t="shared" si="0"/>
        <v>SI201656</v>
      </c>
      <c r="N25" s="49" t="s">
        <v>166</v>
      </c>
      <c r="O25" s="50">
        <v>44693</v>
      </c>
      <c r="P25" s="41">
        <v>1281539</v>
      </c>
      <c r="S25" s="40" t="s">
        <v>74</v>
      </c>
      <c r="T25" s="42" t="s">
        <v>166</v>
      </c>
    </row>
    <row r="26" spans="2:20" x14ac:dyDescent="0.25">
      <c r="B26" s="47">
        <v>20</v>
      </c>
      <c r="C26" s="47">
        <v>1</v>
      </c>
      <c r="D26" s="47">
        <v>5</v>
      </c>
      <c r="E26" s="47" t="s">
        <v>214</v>
      </c>
      <c r="F26" s="47">
        <v>101</v>
      </c>
      <c r="G26" s="47">
        <v>13020605</v>
      </c>
      <c r="H26" s="47"/>
      <c r="I26" s="47" t="s">
        <v>213</v>
      </c>
      <c r="J26" s="46" t="s">
        <v>204</v>
      </c>
      <c r="K26" s="49" t="s">
        <v>198</v>
      </c>
      <c r="L26" s="49">
        <v>201657</v>
      </c>
      <c r="M26" s="49" t="str">
        <f t="shared" si="0"/>
        <v>SI201657</v>
      </c>
      <c r="N26" s="49" t="s">
        <v>167</v>
      </c>
      <c r="O26" s="50">
        <v>44693</v>
      </c>
      <c r="P26" s="41">
        <v>1098462</v>
      </c>
      <c r="S26" s="40" t="s">
        <v>76</v>
      </c>
      <c r="T26" s="42" t="s">
        <v>167</v>
      </c>
    </row>
    <row r="27" spans="2:20" x14ac:dyDescent="0.25">
      <c r="B27" s="47">
        <v>21</v>
      </c>
      <c r="C27" s="47">
        <v>1</v>
      </c>
      <c r="D27" s="47">
        <v>5</v>
      </c>
      <c r="E27" s="47" t="s">
        <v>214</v>
      </c>
      <c r="F27" s="47">
        <v>101</v>
      </c>
      <c r="G27" s="47">
        <v>13020605</v>
      </c>
      <c r="H27" s="47"/>
      <c r="I27" s="47" t="s">
        <v>213</v>
      </c>
      <c r="J27" s="46" t="s">
        <v>204</v>
      </c>
      <c r="K27" s="49" t="s">
        <v>198</v>
      </c>
      <c r="L27" s="49">
        <v>201658</v>
      </c>
      <c r="M27" s="49" t="str">
        <f t="shared" si="0"/>
        <v>SI201658</v>
      </c>
      <c r="N27" s="49" t="s">
        <v>168</v>
      </c>
      <c r="O27" s="50">
        <v>44693</v>
      </c>
      <c r="P27" s="41">
        <v>1281539</v>
      </c>
      <c r="S27" s="40" t="s">
        <v>78</v>
      </c>
      <c r="T27" s="42" t="s">
        <v>168</v>
      </c>
    </row>
    <row r="28" spans="2:20" x14ac:dyDescent="0.25">
      <c r="B28" s="47">
        <v>22</v>
      </c>
      <c r="C28" s="47">
        <v>1</v>
      </c>
      <c r="D28" s="47">
        <v>5</v>
      </c>
      <c r="E28" s="47" t="s">
        <v>214</v>
      </c>
      <c r="F28" s="47">
        <v>101</v>
      </c>
      <c r="G28" s="47">
        <v>13020605</v>
      </c>
      <c r="H28" s="47"/>
      <c r="I28" s="47" t="s">
        <v>213</v>
      </c>
      <c r="J28" s="46" t="s">
        <v>204</v>
      </c>
      <c r="K28" s="49" t="s">
        <v>198</v>
      </c>
      <c r="L28" s="49">
        <v>201659</v>
      </c>
      <c r="M28" s="49" t="str">
        <f t="shared" si="0"/>
        <v>SI201659</v>
      </c>
      <c r="N28" s="49" t="s">
        <v>169</v>
      </c>
      <c r="O28" s="50">
        <v>44693</v>
      </c>
      <c r="P28" s="41">
        <v>1098462</v>
      </c>
      <c r="S28" s="40" t="s">
        <v>80</v>
      </c>
      <c r="T28" s="42" t="s">
        <v>169</v>
      </c>
    </row>
    <row r="29" spans="2:20" x14ac:dyDescent="0.25">
      <c r="B29" s="47">
        <v>23</v>
      </c>
      <c r="C29" s="47">
        <v>1</v>
      </c>
      <c r="D29" s="47">
        <v>5</v>
      </c>
      <c r="E29" s="47" t="s">
        <v>214</v>
      </c>
      <c r="F29" s="47">
        <v>101</v>
      </c>
      <c r="G29" s="47">
        <v>13020605</v>
      </c>
      <c r="H29" s="47"/>
      <c r="I29" s="47" t="s">
        <v>213</v>
      </c>
      <c r="J29" s="46" t="s">
        <v>204</v>
      </c>
      <c r="K29" s="49" t="s">
        <v>198</v>
      </c>
      <c r="L29" s="49">
        <v>203614</v>
      </c>
      <c r="M29" s="49" t="str">
        <f t="shared" si="0"/>
        <v>SI203614</v>
      </c>
      <c r="N29" s="49" t="s">
        <v>170</v>
      </c>
      <c r="O29" s="50">
        <v>44713</v>
      </c>
      <c r="P29" s="41">
        <v>2380000</v>
      </c>
      <c r="S29" s="40" t="s">
        <v>82</v>
      </c>
      <c r="T29" s="42" t="s">
        <v>170</v>
      </c>
    </row>
    <row r="30" spans="2:20" x14ac:dyDescent="0.25">
      <c r="B30" s="47">
        <v>24</v>
      </c>
      <c r="C30" s="47">
        <v>1</v>
      </c>
      <c r="D30" s="47">
        <v>5</v>
      </c>
      <c r="E30" s="47" t="s">
        <v>214</v>
      </c>
      <c r="F30" s="47">
        <v>101</v>
      </c>
      <c r="G30" s="47">
        <v>13020605</v>
      </c>
      <c r="H30" s="47"/>
      <c r="I30" s="47" t="s">
        <v>213</v>
      </c>
      <c r="J30" s="46" t="s">
        <v>204</v>
      </c>
      <c r="K30" s="49" t="s">
        <v>198</v>
      </c>
      <c r="L30" s="49">
        <v>203615</v>
      </c>
      <c r="M30" s="49" t="str">
        <f t="shared" si="0"/>
        <v>SI203615</v>
      </c>
      <c r="N30" s="49" t="s">
        <v>171</v>
      </c>
      <c r="O30" s="50">
        <v>44713</v>
      </c>
      <c r="P30" s="41">
        <v>2380000</v>
      </c>
      <c r="S30" s="40" t="s">
        <v>84</v>
      </c>
      <c r="T30" s="42" t="s">
        <v>171</v>
      </c>
    </row>
    <row r="31" spans="2:20" x14ac:dyDescent="0.25">
      <c r="B31" s="47">
        <v>25</v>
      </c>
      <c r="C31" s="47">
        <v>1</v>
      </c>
      <c r="D31" s="47">
        <v>5</v>
      </c>
      <c r="E31" s="47" t="s">
        <v>214</v>
      </c>
      <c r="F31" s="47">
        <v>101</v>
      </c>
      <c r="G31" s="47">
        <v>13020605</v>
      </c>
      <c r="H31" s="47"/>
      <c r="I31" s="47" t="s">
        <v>213</v>
      </c>
      <c r="J31" s="46" t="s">
        <v>204</v>
      </c>
      <c r="K31" s="49" t="s">
        <v>198</v>
      </c>
      <c r="L31" s="49">
        <v>203616</v>
      </c>
      <c r="M31" s="49" t="str">
        <f t="shared" si="0"/>
        <v>SI203616</v>
      </c>
      <c r="N31" s="49" t="s">
        <v>172</v>
      </c>
      <c r="O31" s="50">
        <v>44713</v>
      </c>
      <c r="P31" s="41">
        <v>2380000</v>
      </c>
      <c r="S31" s="40" t="s">
        <v>86</v>
      </c>
      <c r="T31" s="42" t="s">
        <v>172</v>
      </c>
    </row>
    <row r="32" spans="2:20" x14ac:dyDescent="0.25">
      <c r="B32" s="47">
        <v>26</v>
      </c>
      <c r="C32" s="47">
        <v>1</v>
      </c>
      <c r="D32" s="47">
        <v>5</v>
      </c>
      <c r="E32" s="47" t="s">
        <v>214</v>
      </c>
      <c r="F32" s="47">
        <v>101</v>
      </c>
      <c r="G32" s="47">
        <v>13020605</v>
      </c>
      <c r="H32" s="47"/>
      <c r="I32" s="47" t="s">
        <v>213</v>
      </c>
      <c r="J32" s="46" t="s">
        <v>204</v>
      </c>
      <c r="K32" s="49" t="s">
        <v>198</v>
      </c>
      <c r="L32" s="49">
        <v>203617</v>
      </c>
      <c r="M32" s="49" t="str">
        <f t="shared" si="0"/>
        <v>SI203617</v>
      </c>
      <c r="N32" s="49" t="s">
        <v>173</v>
      </c>
      <c r="O32" s="50">
        <v>44713</v>
      </c>
      <c r="P32" s="41">
        <v>2380000</v>
      </c>
      <c r="S32" s="40" t="s">
        <v>88</v>
      </c>
      <c r="T32" s="42" t="s">
        <v>173</v>
      </c>
    </row>
    <row r="33" spans="2:20" x14ac:dyDescent="0.25">
      <c r="B33" s="47">
        <v>27</v>
      </c>
      <c r="C33" s="47">
        <v>1</v>
      </c>
      <c r="D33" s="47">
        <v>5</v>
      </c>
      <c r="E33" s="47" t="s">
        <v>214</v>
      </c>
      <c r="F33" s="47">
        <v>101</v>
      </c>
      <c r="G33" s="47">
        <v>13020605</v>
      </c>
      <c r="H33" s="47"/>
      <c r="I33" s="47" t="s">
        <v>213</v>
      </c>
      <c r="J33" s="46" t="s">
        <v>204</v>
      </c>
      <c r="K33" s="49" t="s">
        <v>198</v>
      </c>
      <c r="L33" s="49">
        <v>203618</v>
      </c>
      <c r="M33" s="49" t="str">
        <f t="shared" si="0"/>
        <v>SI203618</v>
      </c>
      <c r="N33" s="49" t="s">
        <v>174</v>
      </c>
      <c r="O33" s="50">
        <v>44713</v>
      </c>
      <c r="P33" s="41">
        <v>2380000</v>
      </c>
      <c r="S33" s="40" t="s">
        <v>90</v>
      </c>
      <c r="T33" s="42" t="s">
        <v>174</v>
      </c>
    </row>
    <row r="34" spans="2:20" x14ac:dyDescent="0.25">
      <c r="B34" s="47">
        <v>28</v>
      </c>
      <c r="C34" s="47">
        <v>1</v>
      </c>
      <c r="D34" s="47">
        <v>5</v>
      </c>
      <c r="E34" s="47" t="s">
        <v>214</v>
      </c>
      <c r="F34" s="47">
        <v>101</v>
      </c>
      <c r="G34" s="47">
        <v>13020605</v>
      </c>
      <c r="H34" s="47"/>
      <c r="I34" s="47" t="s">
        <v>213</v>
      </c>
      <c r="J34" s="46" t="s">
        <v>204</v>
      </c>
      <c r="K34" s="49" t="s">
        <v>198</v>
      </c>
      <c r="L34" s="49">
        <v>203619</v>
      </c>
      <c r="M34" s="49" t="str">
        <f t="shared" si="0"/>
        <v>SI203619</v>
      </c>
      <c r="N34" s="49" t="s">
        <v>175</v>
      </c>
      <c r="O34" s="50">
        <v>44713</v>
      </c>
      <c r="P34" s="41">
        <v>2380000</v>
      </c>
      <c r="S34" s="40" t="s">
        <v>92</v>
      </c>
      <c r="T34" s="42" t="s">
        <v>175</v>
      </c>
    </row>
    <row r="35" spans="2:20" x14ac:dyDescent="0.25">
      <c r="B35" s="47">
        <v>29</v>
      </c>
      <c r="C35" s="47">
        <v>1</v>
      </c>
      <c r="D35" s="47">
        <v>5</v>
      </c>
      <c r="E35" s="47" t="s">
        <v>214</v>
      </c>
      <c r="F35" s="47">
        <v>101</v>
      </c>
      <c r="G35" s="47">
        <v>13020605</v>
      </c>
      <c r="H35" s="47"/>
      <c r="I35" s="47" t="s">
        <v>213</v>
      </c>
      <c r="J35" s="46" t="s">
        <v>204</v>
      </c>
      <c r="K35" s="49" t="s">
        <v>198</v>
      </c>
      <c r="L35" s="49">
        <v>203620</v>
      </c>
      <c r="M35" s="49" t="str">
        <f t="shared" si="0"/>
        <v>SI203620</v>
      </c>
      <c r="N35" s="49" t="s">
        <v>176</v>
      </c>
      <c r="O35" s="50">
        <v>44713</v>
      </c>
      <c r="P35" s="41">
        <v>2380000</v>
      </c>
      <c r="S35" s="40" t="s">
        <v>94</v>
      </c>
      <c r="T35" s="42" t="s">
        <v>176</v>
      </c>
    </row>
    <row r="36" spans="2:20" x14ac:dyDescent="0.25">
      <c r="B36" s="47">
        <v>30</v>
      </c>
      <c r="C36" s="47">
        <v>1</v>
      </c>
      <c r="D36" s="47">
        <v>5</v>
      </c>
      <c r="E36" s="47" t="s">
        <v>214</v>
      </c>
      <c r="F36" s="47">
        <v>101</v>
      </c>
      <c r="G36" s="47">
        <v>13020605</v>
      </c>
      <c r="H36" s="47"/>
      <c r="I36" s="47" t="s">
        <v>213</v>
      </c>
      <c r="J36" s="46" t="s">
        <v>204</v>
      </c>
      <c r="K36" s="49" t="s">
        <v>198</v>
      </c>
      <c r="L36" s="49">
        <v>203621</v>
      </c>
      <c r="M36" s="49" t="str">
        <f t="shared" si="0"/>
        <v>SI203621</v>
      </c>
      <c r="N36" s="49" t="s">
        <v>177</v>
      </c>
      <c r="O36" s="50">
        <v>44713</v>
      </c>
      <c r="P36" s="41">
        <v>2380000</v>
      </c>
      <c r="S36" s="40" t="s">
        <v>96</v>
      </c>
      <c r="T36" s="42" t="s">
        <v>177</v>
      </c>
    </row>
    <row r="37" spans="2:20" x14ac:dyDescent="0.25">
      <c r="B37" s="47">
        <v>31</v>
      </c>
      <c r="C37" s="47">
        <v>1</v>
      </c>
      <c r="D37" s="47">
        <v>5</v>
      </c>
      <c r="E37" s="47" t="s">
        <v>214</v>
      </c>
      <c r="F37" s="47">
        <v>101</v>
      </c>
      <c r="G37" s="47">
        <v>13020605</v>
      </c>
      <c r="H37" s="47"/>
      <c r="I37" s="47" t="s">
        <v>213</v>
      </c>
      <c r="J37" s="46" t="s">
        <v>204</v>
      </c>
      <c r="K37" s="49" t="s">
        <v>198</v>
      </c>
      <c r="L37" s="49">
        <v>203623</v>
      </c>
      <c r="M37" s="49" t="str">
        <f t="shared" si="0"/>
        <v>SI203623</v>
      </c>
      <c r="N37" s="49" t="s">
        <v>178</v>
      </c>
      <c r="O37" s="50">
        <v>44713</v>
      </c>
      <c r="P37" s="41">
        <v>2380000</v>
      </c>
      <c r="S37" s="40" t="s">
        <v>98</v>
      </c>
      <c r="T37" s="42" t="s">
        <v>178</v>
      </c>
    </row>
    <row r="38" spans="2:20" x14ac:dyDescent="0.25">
      <c r="B38" s="47">
        <v>32</v>
      </c>
      <c r="C38" s="47">
        <v>1</v>
      </c>
      <c r="D38" s="47">
        <v>5</v>
      </c>
      <c r="E38" s="47" t="s">
        <v>214</v>
      </c>
      <c r="F38" s="47">
        <v>101</v>
      </c>
      <c r="G38" s="47">
        <v>13020605</v>
      </c>
      <c r="H38" s="47"/>
      <c r="I38" s="47" t="s">
        <v>213</v>
      </c>
      <c r="J38" s="46" t="s">
        <v>204</v>
      </c>
      <c r="K38" s="49" t="s">
        <v>198</v>
      </c>
      <c r="L38" s="49">
        <v>203624</v>
      </c>
      <c r="M38" s="49" t="str">
        <f t="shared" si="0"/>
        <v>SI203624</v>
      </c>
      <c r="N38" s="49" t="s">
        <v>179</v>
      </c>
      <c r="O38" s="50">
        <v>44713</v>
      </c>
      <c r="P38" s="41">
        <v>2380000</v>
      </c>
      <c r="S38" s="40" t="s">
        <v>100</v>
      </c>
      <c r="T38" s="42" t="s">
        <v>179</v>
      </c>
    </row>
    <row r="39" spans="2:20" x14ac:dyDescent="0.25">
      <c r="B39" s="47">
        <v>33</v>
      </c>
      <c r="C39" s="47">
        <v>1</v>
      </c>
      <c r="D39" s="47">
        <v>5</v>
      </c>
      <c r="E39" s="47" t="s">
        <v>214</v>
      </c>
      <c r="F39" s="47">
        <v>101</v>
      </c>
      <c r="G39" s="47">
        <v>13020605</v>
      </c>
      <c r="H39" s="47"/>
      <c r="I39" s="47" t="s">
        <v>213</v>
      </c>
      <c r="J39" s="46" t="s">
        <v>204</v>
      </c>
      <c r="K39" s="49" t="s">
        <v>198</v>
      </c>
      <c r="L39" s="49">
        <v>203625</v>
      </c>
      <c r="M39" s="49" t="str">
        <f t="shared" ref="M39:M56" si="1">J39&amp;L39</f>
        <v>SI203625</v>
      </c>
      <c r="N39" s="49" t="s">
        <v>180</v>
      </c>
      <c r="O39" s="50">
        <v>44713</v>
      </c>
      <c r="P39" s="41">
        <v>2380000</v>
      </c>
      <c r="S39" s="40" t="s">
        <v>102</v>
      </c>
      <c r="T39" s="42" t="s">
        <v>180</v>
      </c>
    </row>
    <row r="40" spans="2:20" x14ac:dyDescent="0.25">
      <c r="B40" s="47">
        <v>34</v>
      </c>
      <c r="C40" s="47">
        <v>1</v>
      </c>
      <c r="D40" s="47">
        <v>5</v>
      </c>
      <c r="E40" s="47" t="s">
        <v>214</v>
      </c>
      <c r="F40" s="47">
        <v>101</v>
      </c>
      <c r="G40" s="47">
        <v>13020605</v>
      </c>
      <c r="H40" s="47"/>
      <c r="I40" s="47" t="s">
        <v>213</v>
      </c>
      <c r="J40" s="46" t="s">
        <v>204</v>
      </c>
      <c r="K40" s="49" t="s">
        <v>198</v>
      </c>
      <c r="L40" s="49">
        <v>203626</v>
      </c>
      <c r="M40" s="49" t="str">
        <f t="shared" si="1"/>
        <v>SI203626</v>
      </c>
      <c r="N40" s="49" t="s">
        <v>181</v>
      </c>
      <c r="O40" s="50">
        <v>44713</v>
      </c>
      <c r="P40" s="41">
        <v>2380000</v>
      </c>
      <c r="S40" s="40" t="s">
        <v>104</v>
      </c>
      <c r="T40" s="42" t="s">
        <v>181</v>
      </c>
    </row>
    <row r="41" spans="2:20" x14ac:dyDescent="0.25">
      <c r="B41" s="47">
        <v>35</v>
      </c>
      <c r="C41" s="47">
        <v>1</v>
      </c>
      <c r="D41" s="47">
        <v>5</v>
      </c>
      <c r="E41" s="47" t="s">
        <v>214</v>
      </c>
      <c r="F41" s="47">
        <v>101</v>
      </c>
      <c r="G41" s="47">
        <v>13020605</v>
      </c>
      <c r="H41" s="47"/>
      <c r="I41" s="47" t="s">
        <v>213</v>
      </c>
      <c r="J41" s="46" t="s">
        <v>204</v>
      </c>
      <c r="K41" s="49" t="s">
        <v>198</v>
      </c>
      <c r="L41" s="49">
        <v>203627</v>
      </c>
      <c r="M41" s="49" t="str">
        <f t="shared" si="1"/>
        <v>SI203627</v>
      </c>
      <c r="N41" s="49" t="s">
        <v>182</v>
      </c>
      <c r="O41" s="50">
        <v>44713</v>
      </c>
      <c r="P41" s="41">
        <v>2380000</v>
      </c>
      <c r="S41" s="40" t="s">
        <v>106</v>
      </c>
      <c r="T41" s="42" t="s">
        <v>182</v>
      </c>
    </row>
    <row r="42" spans="2:20" x14ac:dyDescent="0.25">
      <c r="B42" s="47">
        <v>36</v>
      </c>
      <c r="C42" s="47">
        <v>1</v>
      </c>
      <c r="D42" s="47">
        <v>5</v>
      </c>
      <c r="E42" s="47" t="s">
        <v>214</v>
      </c>
      <c r="F42" s="47">
        <v>101</v>
      </c>
      <c r="G42" s="47">
        <v>13020605</v>
      </c>
      <c r="H42" s="47"/>
      <c r="I42" s="47" t="s">
        <v>213</v>
      </c>
      <c r="J42" s="46" t="s">
        <v>204</v>
      </c>
      <c r="K42" s="49" t="s">
        <v>198</v>
      </c>
      <c r="L42" s="49">
        <v>205262</v>
      </c>
      <c r="M42" s="49" t="str">
        <f t="shared" si="1"/>
        <v>SI205262</v>
      </c>
      <c r="N42" s="49" t="s">
        <v>183</v>
      </c>
      <c r="O42" s="50">
        <v>44742</v>
      </c>
      <c r="P42" s="41">
        <v>2380000</v>
      </c>
      <c r="S42" s="40" t="s">
        <v>108</v>
      </c>
      <c r="T42" s="42" t="s">
        <v>183</v>
      </c>
    </row>
    <row r="43" spans="2:20" x14ac:dyDescent="0.25">
      <c r="B43" s="47">
        <v>37</v>
      </c>
      <c r="C43" s="47">
        <v>1</v>
      </c>
      <c r="D43" s="47">
        <v>5</v>
      </c>
      <c r="E43" s="47" t="s">
        <v>214</v>
      </c>
      <c r="F43" s="47">
        <v>101</v>
      </c>
      <c r="G43" s="47">
        <v>13020605</v>
      </c>
      <c r="H43" s="47"/>
      <c r="I43" s="47" t="s">
        <v>213</v>
      </c>
      <c r="J43" s="46" t="s">
        <v>204</v>
      </c>
      <c r="K43" s="49" t="s">
        <v>198</v>
      </c>
      <c r="L43" s="49">
        <v>205263</v>
      </c>
      <c r="M43" s="49" t="str">
        <f t="shared" si="1"/>
        <v>SI205263</v>
      </c>
      <c r="N43" s="49" t="s">
        <v>184</v>
      </c>
      <c r="O43" s="50">
        <v>44742</v>
      </c>
      <c r="P43" s="41">
        <v>2380000</v>
      </c>
      <c r="S43" s="40" t="s">
        <v>110</v>
      </c>
      <c r="T43" s="42" t="s">
        <v>184</v>
      </c>
    </row>
    <row r="44" spans="2:20" x14ac:dyDescent="0.25">
      <c r="B44" s="47">
        <v>38</v>
      </c>
      <c r="C44" s="47">
        <v>1</v>
      </c>
      <c r="D44" s="47">
        <v>5</v>
      </c>
      <c r="E44" s="47" t="s">
        <v>214</v>
      </c>
      <c r="F44" s="47">
        <v>101</v>
      </c>
      <c r="G44" s="47">
        <v>13020605</v>
      </c>
      <c r="H44" s="47"/>
      <c r="I44" s="47" t="s">
        <v>213</v>
      </c>
      <c r="J44" s="46" t="s">
        <v>204</v>
      </c>
      <c r="K44" s="49" t="s">
        <v>198</v>
      </c>
      <c r="L44" s="49">
        <v>205264</v>
      </c>
      <c r="M44" s="49" t="str">
        <f t="shared" si="1"/>
        <v>SI205264</v>
      </c>
      <c r="N44" s="49" t="s">
        <v>185</v>
      </c>
      <c r="O44" s="50">
        <v>44742</v>
      </c>
      <c r="P44" s="41">
        <v>2380000</v>
      </c>
      <c r="S44" s="40" t="s">
        <v>112</v>
      </c>
      <c r="T44" s="42" t="s">
        <v>185</v>
      </c>
    </row>
    <row r="45" spans="2:20" x14ac:dyDescent="0.25">
      <c r="B45" s="47">
        <v>39</v>
      </c>
      <c r="C45" s="47">
        <v>1</v>
      </c>
      <c r="D45" s="47">
        <v>5</v>
      </c>
      <c r="E45" s="47" t="s">
        <v>214</v>
      </c>
      <c r="F45" s="47">
        <v>101</v>
      </c>
      <c r="G45" s="47">
        <v>13020605</v>
      </c>
      <c r="H45" s="47"/>
      <c r="I45" s="47" t="s">
        <v>213</v>
      </c>
      <c r="J45" s="46" t="s">
        <v>204</v>
      </c>
      <c r="K45" s="49" t="s">
        <v>198</v>
      </c>
      <c r="L45" s="49">
        <v>205265</v>
      </c>
      <c r="M45" s="49" t="str">
        <f t="shared" si="1"/>
        <v>SI205265</v>
      </c>
      <c r="N45" s="49" t="s">
        <v>186</v>
      </c>
      <c r="O45" s="50">
        <v>44742</v>
      </c>
      <c r="P45" s="41">
        <v>2380000</v>
      </c>
      <c r="S45" s="40" t="s">
        <v>114</v>
      </c>
      <c r="T45" s="42" t="s">
        <v>186</v>
      </c>
    </row>
    <row r="46" spans="2:20" x14ac:dyDescent="0.25">
      <c r="B46" s="47">
        <v>40</v>
      </c>
      <c r="C46" s="47">
        <v>1</v>
      </c>
      <c r="D46" s="47">
        <v>5</v>
      </c>
      <c r="E46" s="47" t="s">
        <v>214</v>
      </c>
      <c r="F46" s="47">
        <v>101</v>
      </c>
      <c r="G46" s="47">
        <v>13020605</v>
      </c>
      <c r="H46" s="47"/>
      <c r="I46" s="47" t="s">
        <v>213</v>
      </c>
      <c r="J46" s="46" t="s">
        <v>204</v>
      </c>
      <c r="K46" s="49" t="s">
        <v>198</v>
      </c>
      <c r="L46" s="49">
        <v>205266</v>
      </c>
      <c r="M46" s="49" t="str">
        <f t="shared" si="1"/>
        <v>SI205266</v>
      </c>
      <c r="N46" s="49" t="s">
        <v>187</v>
      </c>
      <c r="O46" s="50">
        <v>44742</v>
      </c>
      <c r="P46" s="41">
        <v>2380000</v>
      </c>
      <c r="S46" s="40" t="s">
        <v>116</v>
      </c>
      <c r="T46" s="42" t="s">
        <v>187</v>
      </c>
    </row>
    <row r="47" spans="2:20" x14ac:dyDescent="0.25">
      <c r="B47" s="47">
        <v>41</v>
      </c>
      <c r="C47" s="47">
        <v>1</v>
      </c>
      <c r="D47" s="47">
        <v>5</v>
      </c>
      <c r="E47" s="47" t="s">
        <v>214</v>
      </c>
      <c r="F47" s="47">
        <v>101</v>
      </c>
      <c r="G47" s="47">
        <v>13020605</v>
      </c>
      <c r="H47" s="47"/>
      <c r="I47" s="47" t="s">
        <v>213</v>
      </c>
      <c r="J47" s="46" t="s">
        <v>204</v>
      </c>
      <c r="K47" s="49" t="s">
        <v>198</v>
      </c>
      <c r="L47" s="49">
        <v>205267</v>
      </c>
      <c r="M47" s="49" t="str">
        <f t="shared" si="1"/>
        <v>SI205267</v>
      </c>
      <c r="N47" s="49" t="s">
        <v>188</v>
      </c>
      <c r="O47" s="50">
        <v>44742</v>
      </c>
      <c r="P47" s="41">
        <v>2380000</v>
      </c>
      <c r="S47" s="40" t="s">
        <v>118</v>
      </c>
      <c r="T47" s="42" t="s">
        <v>188</v>
      </c>
    </row>
    <row r="48" spans="2:20" x14ac:dyDescent="0.25">
      <c r="B48" s="47">
        <v>42</v>
      </c>
      <c r="C48" s="47">
        <v>1</v>
      </c>
      <c r="D48" s="47">
        <v>5</v>
      </c>
      <c r="E48" s="47" t="s">
        <v>214</v>
      </c>
      <c r="F48" s="47">
        <v>101</v>
      </c>
      <c r="G48" s="47">
        <v>13020605</v>
      </c>
      <c r="H48" s="47"/>
      <c r="I48" s="47" t="s">
        <v>213</v>
      </c>
      <c r="J48" s="46" t="s">
        <v>204</v>
      </c>
      <c r="K48" s="49" t="s">
        <v>198</v>
      </c>
      <c r="L48" s="49">
        <v>205268</v>
      </c>
      <c r="M48" s="49" t="str">
        <f t="shared" si="1"/>
        <v>SI205268</v>
      </c>
      <c r="N48" s="49" t="s">
        <v>189</v>
      </c>
      <c r="O48" s="50">
        <v>44742</v>
      </c>
      <c r="P48" s="41">
        <v>1647693</v>
      </c>
      <c r="S48" s="40" t="s">
        <v>120</v>
      </c>
      <c r="T48" s="42" t="s">
        <v>189</v>
      </c>
    </row>
    <row r="49" spans="2:20" x14ac:dyDescent="0.25">
      <c r="B49" s="47">
        <v>43</v>
      </c>
      <c r="C49" s="47">
        <v>1</v>
      </c>
      <c r="D49" s="47">
        <v>5</v>
      </c>
      <c r="E49" s="47" t="s">
        <v>214</v>
      </c>
      <c r="F49" s="47">
        <v>101</v>
      </c>
      <c r="G49" s="47">
        <v>13020605</v>
      </c>
      <c r="H49" s="47"/>
      <c r="I49" s="47" t="s">
        <v>213</v>
      </c>
      <c r="J49" s="46" t="s">
        <v>204</v>
      </c>
      <c r="K49" s="49" t="s">
        <v>198</v>
      </c>
      <c r="L49" s="49">
        <v>205274</v>
      </c>
      <c r="M49" s="49" t="str">
        <f t="shared" si="1"/>
        <v>SI205274</v>
      </c>
      <c r="N49" s="49" t="s">
        <v>190</v>
      </c>
      <c r="O49" s="50">
        <v>44742</v>
      </c>
      <c r="P49" s="41">
        <v>2380000</v>
      </c>
      <c r="S49" s="40" t="s">
        <v>122</v>
      </c>
      <c r="T49" s="42" t="s">
        <v>190</v>
      </c>
    </row>
    <row r="50" spans="2:20" x14ac:dyDescent="0.25">
      <c r="B50" s="47">
        <v>44</v>
      </c>
      <c r="C50" s="47">
        <v>1</v>
      </c>
      <c r="D50" s="47">
        <v>5</v>
      </c>
      <c r="E50" s="47" t="s">
        <v>214</v>
      </c>
      <c r="F50" s="47">
        <v>101</v>
      </c>
      <c r="G50" s="47">
        <v>13020605</v>
      </c>
      <c r="H50" s="47"/>
      <c r="I50" s="47" t="s">
        <v>213</v>
      </c>
      <c r="J50" s="46" t="s">
        <v>204</v>
      </c>
      <c r="K50" s="49" t="s">
        <v>198</v>
      </c>
      <c r="L50" s="49">
        <v>205276</v>
      </c>
      <c r="M50" s="49" t="str">
        <f t="shared" si="1"/>
        <v>SI205276</v>
      </c>
      <c r="N50" s="49" t="s">
        <v>191</v>
      </c>
      <c r="O50" s="50">
        <v>44742</v>
      </c>
      <c r="P50" s="41">
        <v>2380000</v>
      </c>
      <c r="S50" s="40" t="s">
        <v>124</v>
      </c>
      <c r="T50" s="42" t="s">
        <v>191</v>
      </c>
    </row>
    <row r="51" spans="2:20" x14ac:dyDescent="0.25">
      <c r="B51" s="47">
        <v>45</v>
      </c>
      <c r="C51" s="47">
        <v>1</v>
      </c>
      <c r="D51" s="47">
        <v>5</v>
      </c>
      <c r="E51" s="47" t="s">
        <v>214</v>
      </c>
      <c r="F51" s="47">
        <v>101</v>
      </c>
      <c r="G51" s="47">
        <v>13020605</v>
      </c>
      <c r="H51" s="47"/>
      <c r="I51" s="47" t="s">
        <v>213</v>
      </c>
      <c r="J51" s="46" t="s">
        <v>204</v>
      </c>
      <c r="K51" s="49" t="s">
        <v>198</v>
      </c>
      <c r="L51" s="49">
        <v>205278</v>
      </c>
      <c r="M51" s="49" t="str">
        <f t="shared" si="1"/>
        <v>SI205278</v>
      </c>
      <c r="N51" s="49" t="s">
        <v>192</v>
      </c>
      <c r="O51" s="50">
        <v>44742</v>
      </c>
      <c r="P51" s="41">
        <v>2380000</v>
      </c>
      <c r="S51" s="40" t="s">
        <v>126</v>
      </c>
      <c r="T51" s="42" t="s">
        <v>192</v>
      </c>
    </row>
    <row r="52" spans="2:20" x14ac:dyDescent="0.25">
      <c r="B52" s="47">
        <v>46</v>
      </c>
      <c r="C52" s="47">
        <v>1</v>
      </c>
      <c r="D52" s="47">
        <v>5</v>
      </c>
      <c r="E52" s="47" t="s">
        <v>214</v>
      </c>
      <c r="F52" s="47">
        <v>101</v>
      </c>
      <c r="G52" s="47">
        <v>13020605</v>
      </c>
      <c r="H52" s="47"/>
      <c r="I52" s="47" t="s">
        <v>213</v>
      </c>
      <c r="J52" s="46" t="s">
        <v>204</v>
      </c>
      <c r="K52" s="49" t="s">
        <v>198</v>
      </c>
      <c r="L52" s="49">
        <v>205280</v>
      </c>
      <c r="M52" s="49" t="str">
        <f t="shared" si="1"/>
        <v>SI205280</v>
      </c>
      <c r="N52" s="49" t="s">
        <v>193</v>
      </c>
      <c r="O52" s="50">
        <v>44742</v>
      </c>
      <c r="P52" s="41">
        <v>2380000</v>
      </c>
      <c r="S52" s="40" t="s">
        <v>128</v>
      </c>
      <c r="T52" s="42" t="s">
        <v>193</v>
      </c>
    </row>
    <row r="53" spans="2:20" x14ac:dyDescent="0.25">
      <c r="B53" s="47">
        <v>47</v>
      </c>
      <c r="C53" s="47">
        <v>1</v>
      </c>
      <c r="D53" s="47">
        <v>5</v>
      </c>
      <c r="E53" s="47" t="s">
        <v>214</v>
      </c>
      <c r="F53" s="47">
        <v>101</v>
      </c>
      <c r="G53" s="47">
        <v>13020605</v>
      </c>
      <c r="H53" s="47"/>
      <c r="I53" s="47" t="s">
        <v>213</v>
      </c>
      <c r="J53" s="46" t="s">
        <v>204</v>
      </c>
      <c r="K53" s="49" t="s">
        <v>198</v>
      </c>
      <c r="L53" s="49">
        <v>205297</v>
      </c>
      <c r="M53" s="49" t="str">
        <f t="shared" si="1"/>
        <v>SI205297</v>
      </c>
      <c r="N53" s="49" t="s">
        <v>194</v>
      </c>
      <c r="O53" s="50">
        <v>44742</v>
      </c>
      <c r="P53" s="41">
        <v>2380000</v>
      </c>
      <c r="S53" s="40" t="s">
        <v>130</v>
      </c>
      <c r="T53" s="42" t="s">
        <v>194</v>
      </c>
    </row>
    <row r="54" spans="2:20" x14ac:dyDescent="0.25">
      <c r="B54" s="47">
        <v>48</v>
      </c>
      <c r="C54" s="47">
        <v>1</v>
      </c>
      <c r="D54" s="47">
        <v>5</v>
      </c>
      <c r="E54" s="47" t="s">
        <v>214</v>
      </c>
      <c r="F54" s="47">
        <v>101</v>
      </c>
      <c r="G54" s="47">
        <v>13020605</v>
      </c>
      <c r="H54" s="47"/>
      <c r="I54" s="47" t="s">
        <v>213</v>
      </c>
      <c r="J54" s="46" t="s">
        <v>204</v>
      </c>
      <c r="K54" s="49" t="s">
        <v>198</v>
      </c>
      <c r="L54" s="49">
        <v>205298</v>
      </c>
      <c r="M54" s="49" t="str">
        <f t="shared" si="1"/>
        <v>SI205298</v>
      </c>
      <c r="N54" s="49" t="s">
        <v>195</v>
      </c>
      <c r="O54" s="50">
        <v>44742</v>
      </c>
      <c r="P54" s="41">
        <v>2380000</v>
      </c>
      <c r="S54" s="40" t="s">
        <v>132</v>
      </c>
      <c r="T54" s="42" t="s">
        <v>195</v>
      </c>
    </row>
    <row r="55" spans="2:20" x14ac:dyDescent="0.25">
      <c r="B55" s="47">
        <v>49</v>
      </c>
      <c r="C55" s="47">
        <v>1</v>
      </c>
      <c r="D55" s="47">
        <v>5</v>
      </c>
      <c r="E55" s="47" t="s">
        <v>214</v>
      </c>
      <c r="F55" s="47">
        <v>101</v>
      </c>
      <c r="G55" s="47">
        <v>13020605</v>
      </c>
      <c r="H55" s="47"/>
      <c r="I55" s="47" t="s">
        <v>213</v>
      </c>
      <c r="J55" s="46" t="s">
        <v>204</v>
      </c>
      <c r="K55" s="49" t="s">
        <v>198</v>
      </c>
      <c r="L55" s="49">
        <v>205442</v>
      </c>
      <c r="M55" s="49" t="str">
        <f t="shared" si="1"/>
        <v>SI205442</v>
      </c>
      <c r="N55" s="49" t="s">
        <v>196</v>
      </c>
      <c r="O55" s="50">
        <v>44742</v>
      </c>
      <c r="P55" s="41">
        <v>55000</v>
      </c>
      <c r="S55" s="40" t="s">
        <v>134</v>
      </c>
      <c r="T55" s="42" t="s">
        <v>196</v>
      </c>
    </row>
    <row r="56" spans="2:20" x14ac:dyDescent="0.25">
      <c r="B56" s="47">
        <v>50</v>
      </c>
      <c r="C56" s="47">
        <v>1</v>
      </c>
      <c r="D56" s="47">
        <v>5</v>
      </c>
      <c r="E56" s="47" t="s">
        <v>214</v>
      </c>
      <c r="F56" s="47">
        <v>101</v>
      </c>
      <c r="G56" s="47">
        <v>13020605</v>
      </c>
      <c r="H56" s="47"/>
      <c r="I56" s="47" t="s">
        <v>213</v>
      </c>
      <c r="J56" s="46" t="s">
        <v>204</v>
      </c>
      <c r="K56" s="49" t="s">
        <v>198</v>
      </c>
      <c r="L56" s="49">
        <v>205443</v>
      </c>
      <c r="M56" s="49" t="str">
        <f t="shared" si="1"/>
        <v>SI205443</v>
      </c>
      <c r="N56" s="49" t="s">
        <v>197</v>
      </c>
      <c r="O56" s="50">
        <v>44742</v>
      </c>
      <c r="P56" s="41">
        <v>55000</v>
      </c>
      <c r="S56" s="40" t="s">
        <v>136</v>
      </c>
      <c r="T56" s="42" t="s">
        <v>197</v>
      </c>
    </row>
    <row r="57" spans="2:20" x14ac:dyDescent="0.25">
      <c r="O57" s="45" t="s">
        <v>212</v>
      </c>
      <c r="P57" s="44">
        <f>SUM(P7:P56)</f>
        <v>103365390</v>
      </c>
    </row>
  </sheetData>
  <autoFilter ref="B6:T6"/>
  <mergeCells count="5">
    <mergeCell ref="B1:P1"/>
    <mergeCell ref="B2:P2"/>
    <mergeCell ref="B3:P3"/>
    <mergeCell ref="B4:P4"/>
    <mergeCell ref="B5:P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2"/>
  <sheetViews>
    <sheetView topLeftCell="A2" workbookViewId="0">
      <selection activeCell="G9" sqref="G9"/>
    </sheetView>
  </sheetViews>
  <sheetFormatPr baseColWidth="10" defaultRowHeight="15" x14ac:dyDescent="0.25"/>
  <cols>
    <col min="2" max="2" width="15.5703125" bestFit="1" customWidth="1"/>
    <col min="3" max="3" width="7.42578125" bestFit="1" customWidth="1"/>
    <col min="5" max="5" width="12.5703125" bestFit="1" customWidth="1"/>
    <col min="6" max="6" width="22.85546875" bestFit="1" customWidth="1"/>
    <col min="10" max="11" width="15.140625" bestFit="1" customWidth="1"/>
    <col min="13" max="13" width="25.42578125" customWidth="1"/>
    <col min="15" max="15" width="12.85546875" customWidth="1"/>
    <col min="19" max="19" width="14.5703125" customWidth="1"/>
    <col min="21" max="21" width="13.85546875" customWidth="1"/>
  </cols>
  <sheetData>
    <row r="1" spans="1:42" x14ac:dyDescent="0.25">
      <c r="J1" s="106">
        <f>SUBTOTAL(9,J3:J52)</f>
        <v>103365390</v>
      </c>
      <c r="K1" s="106">
        <f>SUBTOTAL(9,K3:K52)</f>
        <v>103365390</v>
      </c>
    </row>
    <row r="2" spans="1:42" ht="105" x14ac:dyDescent="0.25">
      <c r="A2" s="92" t="s">
        <v>243</v>
      </c>
      <c r="B2" s="92" t="s">
        <v>244</v>
      </c>
      <c r="C2" s="92" t="s">
        <v>245</v>
      </c>
      <c r="D2" s="92" t="s">
        <v>246</v>
      </c>
      <c r="E2" s="93" t="s">
        <v>247</v>
      </c>
      <c r="F2" s="94" t="s">
        <v>248</v>
      </c>
      <c r="G2" s="92" t="s">
        <v>249</v>
      </c>
      <c r="H2" s="92" t="s">
        <v>250</v>
      </c>
      <c r="I2" s="92" t="s">
        <v>251</v>
      </c>
      <c r="J2" s="95" t="s">
        <v>252</v>
      </c>
      <c r="K2" s="95" t="s">
        <v>253</v>
      </c>
      <c r="L2" s="92" t="s">
        <v>254</v>
      </c>
      <c r="M2" s="96" t="s">
        <v>255</v>
      </c>
      <c r="N2" s="92" t="s">
        <v>256</v>
      </c>
      <c r="O2" s="98" t="s">
        <v>257</v>
      </c>
      <c r="P2" s="98" t="s">
        <v>258</v>
      </c>
      <c r="Q2" s="98" t="s">
        <v>259</v>
      </c>
      <c r="R2" s="98" t="s">
        <v>260</v>
      </c>
      <c r="S2" s="98" t="s">
        <v>261</v>
      </c>
      <c r="T2" s="98" t="s">
        <v>262</v>
      </c>
      <c r="U2" s="97" t="s">
        <v>263</v>
      </c>
      <c r="V2" s="97" t="s">
        <v>264</v>
      </c>
      <c r="W2" s="96" t="s">
        <v>265</v>
      </c>
      <c r="X2" s="96" t="s">
        <v>266</v>
      </c>
      <c r="Y2" s="97" t="s">
        <v>267</v>
      </c>
      <c r="Z2" s="92" t="s">
        <v>268</v>
      </c>
      <c r="AA2" s="92" t="s">
        <v>269</v>
      </c>
      <c r="AB2" s="99" t="s">
        <v>270</v>
      </c>
      <c r="AC2" s="99" t="s">
        <v>271</v>
      </c>
      <c r="AD2" s="100" t="s">
        <v>272</v>
      </c>
      <c r="AE2" s="92" t="s">
        <v>273</v>
      </c>
      <c r="AF2" s="92" t="s">
        <v>274</v>
      </c>
      <c r="AG2" s="96" t="s">
        <v>275</v>
      </c>
      <c r="AH2" s="92" t="s">
        <v>276</v>
      </c>
      <c r="AI2" s="92" t="s">
        <v>277</v>
      </c>
      <c r="AJ2" s="92" t="s">
        <v>278</v>
      </c>
      <c r="AK2" s="96" t="s">
        <v>279</v>
      </c>
      <c r="AL2" s="96" t="s">
        <v>280</v>
      </c>
      <c r="AM2" s="98" t="s">
        <v>281</v>
      </c>
      <c r="AN2" s="98" t="s">
        <v>282</v>
      </c>
      <c r="AO2" s="92" t="s">
        <v>283</v>
      </c>
      <c r="AP2" s="92" t="s">
        <v>284</v>
      </c>
    </row>
    <row r="3" spans="1:42" x14ac:dyDescent="0.25">
      <c r="A3" s="101">
        <v>900231793</v>
      </c>
      <c r="B3" s="101" t="s">
        <v>285</v>
      </c>
      <c r="C3" s="101" t="s">
        <v>198</v>
      </c>
      <c r="D3" s="101">
        <v>201172</v>
      </c>
      <c r="E3" s="101" t="s">
        <v>286</v>
      </c>
      <c r="F3" s="101" t="s">
        <v>287</v>
      </c>
      <c r="G3" s="101"/>
      <c r="H3" s="101"/>
      <c r="I3" s="102">
        <v>44681</v>
      </c>
      <c r="J3" s="103">
        <v>2380000</v>
      </c>
      <c r="K3" s="103">
        <v>2380000</v>
      </c>
      <c r="L3" s="101" t="s">
        <v>288</v>
      </c>
      <c r="M3" s="101" t="s">
        <v>396</v>
      </c>
      <c r="N3" s="101" t="s">
        <v>289</v>
      </c>
      <c r="O3" s="104">
        <v>0</v>
      </c>
      <c r="P3" s="104">
        <v>0</v>
      </c>
      <c r="Q3" s="104">
        <v>0</v>
      </c>
      <c r="R3" s="104">
        <v>0</v>
      </c>
      <c r="S3" s="104">
        <v>0</v>
      </c>
      <c r="T3" s="104">
        <v>0</v>
      </c>
      <c r="U3" s="104">
        <v>0</v>
      </c>
      <c r="V3" s="104">
        <v>0</v>
      </c>
      <c r="W3" s="101"/>
      <c r="X3" s="101"/>
      <c r="Y3" s="104">
        <v>0</v>
      </c>
      <c r="Z3" s="101"/>
      <c r="AA3" s="101"/>
      <c r="AB3" s="104">
        <v>0</v>
      </c>
      <c r="AC3" s="104">
        <v>0</v>
      </c>
      <c r="AD3" s="101"/>
      <c r="AE3" s="102">
        <v>44681</v>
      </c>
      <c r="AF3" s="101"/>
      <c r="AG3" s="101"/>
      <c r="AH3" s="101"/>
      <c r="AI3" s="101"/>
      <c r="AJ3" s="101"/>
      <c r="AK3" s="101"/>
      <c r="AL3" s="101"/>
      <c r="AM3" s="104">
        <v>0</v>
      </c>
      <c r="AN3" s="104">
        <v>0</v>
      </c>
      <c r="AO3" s="101"/>
      <c r="AP3" s="101"/>
    </row>
    <row r="4" spans="1:42" x14ac:dyDescent="0.25">
      <c r="A4" s="101">
        <v>900231793</v>
      </c>
      <c r="B4" s="101" t="s">
        <v>285</v>
      </c>
      <c r="C4" s="101" t="s">
        <v>198</v>
      </c>
      <c r="D4" s="101">
        <v>201173</v>
      </c>
      <c r="E4" s="101" t="s">
        <v>290</v>
      </c>
      <c r="F4" s="101" t="s">
        <v>291</v>
      </c>
      <c r="G4" s="101"/>
      <c r="H4" s="101"/>
      <c r="I4" s="102">
        <v>44681</v>
      </c>
      <c r="J4" s="103">
        <v>2380000</v>
      </c>
      <c r="K4" s="103">
        <v>2380000</v>
      </c>
      <c r="L4" s="101" t="s">
        <v>288</v>
      </c>
      <c r="M4" s="101" t="s">
        <v>396</v>
      </c>
      <c r="N4" s="101" t="s">
        <v>289</v>
      </c>
      <c r="O4" s="104">
        <v>0</v>
      </c>
      <c r="P4" s="104">
        <v>0</v>
      </c>
      <c r="Q4" s="104">
        <v>0</v>
      </c>
      <c r="R4" s="104">
        <v>0</v>
      </c>
      <c r="S4" s="104">
        <v>0</v>
      </c>
      <c r="T4" s="104">
        <v>0</v>
      </c>
      <c r="U4" s="104">
        <v>0</v>
      </c>
      <c r="V4" s="104">
        <v>0</v>
      </c>
      <c r="W4" s="101"/>
      <c r="X4" s="101"/>
      <c r="Y4" s="104">
        <v>0</v>
      </c>
      <c r="Z4" s="101"/>
      <c r="AA4" s="101"/>
      <c r="AB4" s="104">
        <v>0</v>
      </c>
      <c r="AC4" s="104">
        <v>0</v>
      </c>
      <c r="AD4" s="101"/>
      <c r="AE4" s="102">
        <v>44681</v>
      </c>
      <c r="AF4" s="101"/>
      <c r="AG4" s="101"/>
      <c r="AH4" s="101"/>
      <c r="AI4" s="101"/>
      <c r="AJ4" s="101"/>
      <c r="AK4" s="101"/>
      <c r="AL4" s="101"/>
      <c r="AM4" s="104">
        <v>0</v>
      </c>
      <c r="AN4" s="104">
        <v>0</v>
      </c>
      <c r="AO4" s="101"/>
      <c r="AP4" s="101"/>
    </row>
    <row r="5" spans="1:42" x14ac:dyDescent="0.25">
      <c r="A5" s="101">
        <v>900231793</v>
      </c>
      <c r="B5" s="101" t="s">
        <v>285</v>
      </c>
      <c r="C5" s="101" t="s">
        <v>198</v>
      </c>
      <c r="D5" s="101">
        <v>201174</v>
      </c>
      <c r="E5" s="101" t="s">
        <v>292</v>
      </c>
      <c r="F5" s="101" t="s">
        <v>293</v>
      </c>
      <c r="G5" s="101"/>
      <c r="H5" s="101"/>
      <c r="I5" s="102">
        <v>44681</v>
      </c>
      <c r="J5" s="103">
        <v>1464616</v>
      </c>
      <c r="K5" s="103">
        <v>1464616</v>
      </c>
      <c r="L5" s="101" t="s">
        <v>288</v>
      </c>
      <c r="M5" s="101" t="s">
        <v>396</v>
      </c>
      <c r="N5" s="101" t="s">
        <v>289</v>
      </c>
      <c r="O5" s="104">
        <v>0</v>
      </c>
      <c r="P5" s="104">
        <v>0</v>
      </c>
      <c r="Q5" s="104">
        <v>0</v>
      </c>
      <c r="R5" s="104">
        <v>0</v>
      </c>
      <c r="S5" s="104">
        <v>0</v>
      </c>
      <c r="T5" s="104">
        <v>0</v>
      </c>
      <c r="U5" s="104">
        <v>0</v>
      </c>
      <c r="V5" s="104">
        <v>0</v>
      </c>
      <c r="W5" s="101"/>
      <c r="X5" s="101"/>
      <c r="Y5" s="104">
        <v>0</v>
      </c>
      <c r="Z5" s="101"/>
      <c r="AA5" s="101"/>
      <c r="AB5" s="104">
        <v>0</v>
      </c>
      <c r="AC5" s="104">
        <v>0</v>
      </c>
      <c r="AD5" s="101"/>
      <c r="AE5" s="102">
        <v>44681</v>
      </c>
      <c r="AF5" s="101"/>
      <c r="AG5" s="101"/>
      <c r="AH5" s="101"/>
      <c r="AI5" s="101"/>
      <c r="AJ5" s="101"/>
      <c r="AK5" s="101"/>
      <c r="AL5" s="101"/>
      <c r="AM5" s="104">
        <v>0</v>
      </c>
      <c r="AN5" s="104">
        <v>0</v>
      </c>
      <c r="AO5" s="101"/>
      <c r="AP5" s="101"/>
    </row>
    <row r="6" spans="1:42" x14ac:dyDescent="0.25">
      <c r="A6" s="101">
        <v>900231793</v>
      </c>
      <c r="B6" s="101" t="s">
        <v>285</v>
      </c>
      <c r="C6" s="101" t="s">
        <v>198</v>
      </c>
      <c r="D6" s="101">
        <v>201175</v>
      </c>
      <c r="E6" s="101" t="s">
        <v>294</v>
      </c>
      <c r="F6" s="101" t="s">
        <v>295</v>
      </c>
      <c r="G6" s="101"/>
      <c r="H6" s="101"/>
      <c r="I6" s="102">
        <v>44681</v>
      </c>
      <c r="J6" s="103">
        <v>2380000</v>
      </c>
      <c r="K6" s="103">
        <v>2380000</v>
      </c>
      <c r="L6" s="101" t="s">
        <v>288</v>
      </c>
      <c r="M6" s="101" t="s">
        <v>396</v>
      </c>
      <c r="N6" s="101" t="s">
        <v>289</v>
      </c>
      <c r="O6" s="104">
        <v>0</v>
      </c>
      <c r="P6" s="104">
        <v>0</v>
      </c>
      <c r="Q6" s="104">
        <v>0</v>
      </c>
      <c r="R6" s="104">
        <v>0</v>
      </c>
      <c r="S6" s="104">
        <v>0</v>
      </c>
      <c r="T6" s="104">
        <v>0</v>
      </c>
      <c r="U6" s="104">
        <v>0</v>
      </c>
      <c r="V6" s="104">
        <v>0</v>
      </c>
      <c r="W6" s="101"/>
      <c r="X6" s="101"/>
      <c r="Y6" s="104">
        <v>0</v>
      </c>
      <c r="Z6" s="101"/>
      <c r="AA6" s="101"/>
      <c r="AB6" s="104">
        <v>0</v>
      </c>
      <c r="AC6" s="104">
        <v>0</v>
      </c>
      <c r="AD6" s="101"/>
      <c r="AE6" s="102">
        <v>44681</v>
      </c>
      <c r="AF6" s="101"/>
      <c r="AG6" s="101"/>
      <c r="AH6" s="101"/>
      <c r="AI6" s="101"/>
      <c r="AJ6" s="101"/>
      <c r="AK6" s="101"/>
      <c r="AL6" s="101"/>
      <c r="AM6" s="104">
        <v>0</v>
      </c>
      <c r="AN6" s="104">
        <v>0</v>
      </c>
      <c r="AO6" s="101"/>
      <c r="AP6" s="101"/>
    </row>
    <row r="7" spans="1:42" x14ac:dyDescent="0.25">
      <c r="A7" s="101">
        <v>900231793</v>
      </c>
      <c r="B7" s="101" t="s">
        <v>285</v>
      </c>
      <c r="C7" s="101" t="s">
        <v>198</v>
      </c>
      <c r="D7" s="101">
        <v>201176</v>
      </c>
      <c r="E7" s="101" t="s">
        <v>296</v>
      </c>
      <c r="F7" s="101" t="s">
        <v>297</v>
      </c>
      <c r="G7" s="101"/>
      <c r="H7" s="101"/>
      <c r="I7" s="102">
        <v>44681</v>
      </c>
      <c r="J7" s="103">
        <v>2380000</v>
      </c>
      <c r="K7" s="103">
        <v>2380000</v>
      </c>
      <c r="L7" s="101" t="s">
        <v>288</v>
      </c>
      <c r="M7" s="101" t="s">
        <v>396</v>
      </c>
      <c r="N7" s="101" t="s">
        <v>289</v>
      </c>
      <c r="O7" s="104">
        <v>0</v>
      </c>
      <c r="P7" s="104">
        <v>0</v>
      </c>
      <c r="Q7" s="104">
        <v>0</v>
      </c>
      <c r="R7" s="104">
        <v>0</v>
      </c>
      <c r="S7" s="104">
        <v>0</v>
      </c>
      <c r="T7" s="104">
        <v>0</v>
      </c>
      <c r="U7" s="104">
        <v>0</v>
      </c>
      <c r="V7" s="104">
        <v>0</v>
      </c>
      <c r="W7" s="101"/>
      <c r="X7" s="101"/>
      <c r="Y7" s="104">
        <v>0</v>
      </c>
      <c r="Z7" s="101"/>
      <c r="AA7" s="101"/>
      <c r="AB7" s="104">
        <v>0</v>
      </c>
      <c r="AC7" s="104">
        <v>0</v>
      </c>
      <c r="AD7" s="101"/>
      <c r="AE7" s="102">
        <v>44681</v>
      </c>
      <c r="AF7" s="101"/>
      <c r="AG7" s="101"/>
      <c r="AH7" s="101"/>
      <c r="AI7" s="101"/>
      <c r="AJ7" s="101"/>
      <c r="AK7" s="101"/>
      <c r="AL7" s="101"/>
      <c r="AM7" s="104">
        <v>0</v>
      </c>
      <c r="AN7" s="104">
        <v>0</v>
      </c>
      <c r="AO7" s="101"/>
      <c r="AP7" s="101"/>
    </row>
    <row r="8" spans="1:42" x14ac:dyDescent="0.25">
      <c r="A8" s="101">
        <v>900231793</v>
      </c>
      <c r="B8" s="101" t="s">
        <v>285</v>
      </c>
      <c r="C8" s="101" t="s">
        <v>198</v>
      </c>
      <c r="D8" s="101">
        <v>201177</v>
      </c>
      <c r="E8" s="101" t="s">
        <v>298</v>
      </c>
      <c r="F8" s="101" t="s">
        <v>299</v>
      </c>
      <c r="G8" s="101"/>
      <c r="H8" s="101"/>
      <c r="I8" s="102">
        <v>44681</v>
      </c>
      <c r="J8" s="103">
        <v>2380000</v>
      </c>
      <c r="K8" s="103">
        <v>2380000</v>
      </c>
      <c r="L8" s="101" t="s">
        <v>288</v>
      </c>
      <c r="M8" s="101" t="s">
        <v>396</v>
      </c>
      <c r="N8" s="101" t="s">
        <v>289</v>
      </c>
      <c r="O8" s="104">
        <v>0</v>
      </c>
      <c r="P8" s="104">
        <v>0</v>
      </c>
      <c r="Q8" s="104">
        <v>0</v>
      </c>
      <c r="R8" s="104">
        <v>0</v>
      </c>
      <c r="S8" s="104">
        <v>0</v>
      </c>
      <c r="T8" s="104">
        <v>0</v>
      </c>
      <c r="U8" s="104">
        <v>0</v>
      </c>
      <c r="V8" s="104">
        <v>0</v>
      </c>
      <c r="W8" s="101"/>
      <c r="X8" s="101"/>
      <c r="Y8" s="104">
        <v>0</v>
      </c>
      <c r="Z8" s="101"/>
      <c r="AA8" s="101"/>
      <c r="AB8" s="104">
        <v>0</v>
      </c>
      <c r="AC8" s="104">
        <v>0</v>
      </c>
      <c r="AD8" s="101"/>
      <c r="AE8" s="102">
        <v>44681</v>
      </c>
      <c r="AF8" s="101"/>
      <c r="AG8" s="101"/>
      <c r="AH8" s="101"/>
      <c r="AI8" s="101"/>
      <c r="AJ8" s="101"/>
      <c r="AK8" s="101"/>
      <c r="AL8" s="101"/>
      <c r="AM8" s="104">
        <v>0</v>
      </c>
      <c r="AN8" s="104">
        <v>0</v>
      </c>
      <c r="AO8" s="101"/>
      <c r="AP8" s="101"/>
    </row>
    <row r="9" spans="1:42" x14ac:dyDescent="0.25">
      <c r="A9" s="101">
        <v>900231793</v>
      </c>
      <c r="B9" s="101" t="s">
        <v>285</v>
      </c>
      <c r="C9" s="101" t="s">
        <v>198</v>
      </c>
      <c r="D9" s="101">
        <v>201178</v>
      </c>
      <c r="E9" s="101" t="s">
        <v>300</v>
      </c>
      <c r="F9" s="101" t="s">
        <v>301</v>
      </c>
      <c r="G9" s="101"/>
      <c r="H9" s="101"/>
      <c r="I9" s="102">
        <v>44681</v>
      </c>
      <c r="J9" s="103">
        <v>2380000</v>
      </c>
      <c r="K9" s="103">
        <v>2380000</v>
      </c>
      <c r="L9" s="101" t="s">
        <v>288</v>
      </c>
      <c r="M9" s="101" t="s">
        <v>396</v>
      </c>
      <c r="N9" s="101" t="s">
        <v>289</v>
      </c>
      <c r="O9" s="104">
        <v>0</v>
      </c>
      <c r="P9" s="104">
        <v>0</v>
      </c>
      <c r="Q9" s="104">
        <v>0</v>
      </c>
      <c r="R9" s="104">
        <v>0</v>
      </c>
      <c r="S9" s="104">
        <v>0</v>
      </c>
      <c r="T9" s="104">
        <v>0</v>
      </c>
      <c r="U9" s="104">
        <v>0</v>
      </c>
      <c r="V9" s="104">
        <v>0</v>
      </c>
      <c r="W9" s="101"/>
      <c r="X9" s="101"/>
      <c r="Y9" s="104">
        <v>0</v>
      </c>
      <c r="Z9" s="101"/>
      <c r="AA9" s="101"/>
      <c r="AB9" s="104">
        <v>0</v>
      </c>
      <c r="AC9" s="104">
        <v>0</v>
      </c>
      <c r="AD9" s="101"/>
      <c r="AE9" s="102">
        <v>44681</v>
      </c>
      <c r="AF9" s="101"/>
      <c r="AG9" s="101"/>
      <c r="AH9" s="101"/>
      <c r="AI9" s="101"/>
      <c r="AJ9" s="101"/>
      <c r="AK9" s="101"/>
      <c r="AL9" s="101"/>
      <c r="AM9" s="104">
        <v>0</v>
      </c>
      <c r="AN9" s="104">
        <v>0</v>
      </c>
      <c r="AO9" s="101"/>
      <c r="AP9" s="101"/>
    </row>
    <row r="10" spans="1:42" x14ac:dyDescent="0.25">
      <c r="A10" s="101">
        <v>900231793</v>
      </c>
      <c r="B10" s="101" t="s">
        <v>285</v>
      </c>
      <c r="C10" s="101" t="s">
        <v>198</v>
      </c>
      <c r="D10" s="101">
        <v>201179</v>
      </c>
      <c r="E10" s="101" t="s">
        <v>302</v>
      </c>
      <c r="F10" s="101" t="s">
        <v>303</v>
      </c>
      <c r="G10" s="101"/>
      <c r="H10" s="101"/>
      <c r="I10" s="102">
        <v>44681</v>
      </c>
      <c r="J10" s="103">
        <v>2380000</v>
      </c>
      <c r="K10" s="103">
        <v>2380000</v>
      </c>
      <c r="L10" s="101" t="s">
        <v>288</v>
      </c>
      <c r="M10" s="101" t="s">
        <v>396</v>
      </c>
      <c r="N10" s="101" t="s">
        <v>289</v>
      </c>
      <c r="O10" s="104">
        <v>0</v>
      </c>
      <c r="P10" s="104">
        <v>0</v>
      </c>
      <c r="Q10" s="104">
        <v>0</v>
      </c>
      <c r="R10" s="104">
        <v>0</v>
      </c>
      <c r="S10" s="104">
        <v>0</v>
      </c>
      <c r="T10" s="104">
        <v>0</v>
      </c>
      <c r="U10" s="104">
        <v>0</v>
      </c>
      <c r="V10" s="104">
        <v>0</v>
      </c>
      <c r="W10" s="101"/>
      <c r="X10" s="101"/>
      <c r="Y10" s="104">
        <v>0</v>
      </c>
      <c r="Z10" s="101"/>
      <c r="AA10" s="101"/>
      <c r="AB10" s="104">
        <v>0</v>
      </c>
      <c r="AC10" s="104">
        <v>0</v>
      </c>
      <c r="AD10" s="101"/>
      <c r="AE10" s="102">
        <v>44681</v>
      </c>
      <c r="AF10" s="101"/>
      <c r="AG10" s="101"/>
      <c r="AH10" s="101"/>
      <c r="AI10" s="101"/>
      <c r="AJ10" s="101"/>
      <c r="AK10" s="101"/>
      <c r="AL10" s="101"/>
      <c r="AM10" s="104">
        <v>0</v>
      </c>
      <c r="AN10" s="104">
        <v>0</v>
      </c>
      <c r="AO10" s="101"/>
      <c r="AP10" s="101"/>
    </row>
    <row r="11" spans="1:42" x14ac:dyDescent="0.25">
      <c r="A11" s="101">
        <v>900231793</v>
      </c>
      <c r="B11" s="101" t="s">
        <v>285</v>
      </c>
      <c r="C11" s="101" t="s">
        <v>198</v>
      </c>
      <c r="D11" s="101">
        <v>201201</v>
      </c>
      <c r="E11" s="101" t="s">
        <v>304</v>
      </c>
      <c r="F11" s="101" t="s">
        <v>305</v>
      </c>
      <c r="G11" s="101"/>
      <c r="H11" s="101"/>
      <c r="I11" s="102">
        <v>44681</v>
      </c>
      <c r="J11" s="103">
        <v>2380000</v>
      </c>
      <c r="K11" s="103">
        <v>2380000</v>
      </c>
      <c r="L11" s="101" t="s">
        <v>288</v>
      </c>
      <c r="M11" s="101" t="s">
        <v>396</v>
      </c>
      <c r="N11" s="101" t="s">
        <v>289</v>
      </c>
      <c r="O11" s="104">
        <v>0</v>
      </c>
      <c r="P11" s="104">
        <v>0</v>
      </c>
      <c r="Q11" s="104">
        <v>0</v>
      </c>
      <c r="R11" s="104">
        <v>0</v>
      </c>
      <c r="S11" s="104">
        <v>0</v>
      </c>
      <c r="T11" s="104">
        <v>0</v>
      </c>
      <c r="U11" s="104">
        <v>0</v>
      </c>
      <c r="V11" s="104">
        <v>0</v>
      </c>
      <c r="W11" s="101"/>
      <c r="X11" s="101"/>
      <c r="Y11" s="104">
        <v>0</v>
      </c>
      <c r="Z11" s="101"/>
      <c r="AA11" s="101"/>
      <c r="AB11" s="104">
        <v>0</v>
      </c>
      <c r="AC11" s="104">
        <v>0</v>
      </c>
      <c r="AD11" s="101"/>
      <c r="AE11" s="102">
        <v>44681</v>
      </c>
      <c r="AF11" s="101"/>
      <c r="AG11" s="101"/>
      <c r="AH11" s="101"/>
      <c r="AI11" s="101"/>
      <c r="AJ11" s="101"/>
      <c r="AK11" s="101"/>
      <c r="AL11" s="101"/>
      <c r="AM11" s="104">
        <v>0</v>
      </c>
      <c r="AN11" s="104">
        <v>0</v>
      </c>
      <c r="AO11" s="101"/>
      <c r="AP11" s="101"/>
    </row>
    <row r="12" spans="1:42" x14ac:dyDescent="0.25">
      <c r="A12" s="101">
        <v>900231793</v>
      </c>
      <c r="B12" s="101" t="s">
        <v>285</v>
      </c>
      <c r="C12" s="101" t="s">
        <v>198</v>
      </c>
      <c r="D12" s="101">
        <v>201202</v>
      </c>
      <c r="E12" s="101" t="s">
        <v>306</v>
      </c>
      <c r="F12" s="101" t="s">
        <v>307</v>
      </c>
      <c r="G12" s="101"/>
      <c r="H12" s="101"/>
      <c r="I12" s="102">
        <v>44681</v>
      </c>
      <c r="J12" s="103">
        <v>2380000</v>
      </c>
      <c r="K12" s="103">
        <v>2380000</v>
      </c>
      <c r="L12" s="101" t="s">
        <v>288</v>
      </c>
      <c r="M12" s="101" t="s">
        <v>396</v>
      </c>
      <c r="N12" s="101" t="s">
        <v>289</v>
      </c>
      <c r="O12" s="104">
        <v>0</v>
      </c>
      <c r="P12" s="104">
        <v>0</v>
      </c>
      <c r="Q12" s="104">
        <v>0</v>
      </c>
      <c r="R12" s="104">
        <v>0</v>
      </c>
      <c r="S12" s="104">
        <v>0</v>
      </c>
      <c r="T12" s="104">
        <v>0</v>
      </c>
      <c r="U12" s="104">
        <v>0</v>
      </c>
      <c r="V12" s="104">
        <v>0</v>
      </c>
      <c r="W12" s="101"/>
      <c r="X12" s="101"/>
      <c r="Y12" s="104">
        <v>0</v>
      </c>
      <c r="Z12" s="101"/>
      <c r="AA12" s="101"/>
      <c r="AB12" s="104">
        <v>0</v>
      </c>
      <c r="AC12" s="104">
        <v>0</v>
      </c>
      <c r="AD12" s="101"/>
      <c r="AE12" s="102">
        <v>44681</v>
      </c>
      <c r="AF12" s="101"/>
      <c r="AG12" s="101"/>
      <c r="AH12" s="101"/>
      <c r="AI12" s="101"/>
      <c r="AJ12" s="101"/>
      <c r="AK12" s="101"/>
      <c r="AL12" s="101"/>
      <c r="AM12" s="104">
        <v>0</v>
      </c>
      <c r="AN12" s="104">
        <v>0</v>
      </c>
      <c r="AO12" s="101"/>
      <c r="AP12" s="101"/>
    </row>
    <row r="13" spans="1:42" x14ac:dyDescent="0.25">
      <c r="A13" s="101">
        <v>900231793</v>
      </c>
      <c r="B13" s="101" t="s">
        <v>285</v>
      </c>
      <c r="C13" s="101" t="s">
        <v>198</v>
      </c>
      <c r="D13" s="101">
        <v>201203</v>
      </c>
      <c r="E13" s="101" t="s">
        <v>308</v>
      </c>
      <c r="F13" s="101" t="s">
        <v>309</v>
      </c>
      <c r="G13" s="101"/>
      <c r="H13" s="101"/>
      <c r="I13" s="102">
        <v>44681</v>
      </c>
      <c r="J13" s="103">
        <v>2380000</v>
      </c>
      <c r="K13" s="103">
        <v>2380000</v>
      </c>
      <c r="L13" s="101" t="s">
        <v>288</v>
      </c>
      <c r="M13" s="101" t="s">
        <v>396</v>
      </c>
      <c r="N13" s="101" t="s">
        <v>289</v>
      </c>
      <c r="O13" s="104">
        <v>0</v>
      </c>
      <c r="P13" s="104">
        <v>0</v>
      </c>
      <c r="Q13" s="104">
        <v>0</v>
      </c>
      <c r="R13" s="104">
        <v>0</v>
      </c>
      <c r="S13" s="104">
        <v>0</v>
      </c>
      <c r="T13" s="104">
        <v>0</v>
      </c>
      <c r="U13" s="104">
        <v>0</v>
      </c>
      <c r="V13" s="104">
        <v>0</v>
      </c>
      <c r="W13" s="101"/>
      <c r="X13" s="101"/>
      <c r="Y13" s="104">
        <v>0</v>
      </c>
      <c r="Z13" s="101"/>
      <c r="AA13" s="101"/>
      <c r="AB13" s="104">
        <v>0</v>
      </c>
      <c r="AC13" s="104">
        <v>0</v>
      </c>
      <c r="AD13" s="101"/>
      <c r="AE13" s="102">
        <v>44681</v>
      </c>
      <c r="AF13" s="101"/>
      <c r="AG13" s="101"/>
      <c r="AH13" s="101"/>
      <c r="AI13" s="101"/>
      <c r="AJ13" s="101"/>
      <c r="AK13" s="101"/>
      <c r="AL13" s="101"/>
      <c r="AM13" s="104">
        <v>0</v>
      </c>
      <c r="AN13" s="104">
        <v>0</v>
      </c>
      <c r="AO13" s="101"/>
      <c r="AP13" s="101"/>
    </row>
    <row r="14" spans="1:42" x14ac:dyDescent="0.25">
      <c r="A14" s="101">
        <v>900231793</v>
      </c>
      <c r="B14" s="101" t="s">
        <v>285</v>
      </c>
      <c r="C14" s="101" t="s">
        <v>198</v>
      </c>
      <c r="D14" s="101">
        <v>201204</v>
      </c>
      <c r="E14" s="101" t="s">
        <v>310</v>
      </c>
      <c r="F14" s="101" t="s">
        <v>311</v>
      </c>
      <c r="G14" s="101"/>
      <c r="H14" s="101"/>
      <c r="I14" s="102">
        <v>44681</v>
      </c>
      <c r="J14" s="103">
        <v>2380000</v>
      </c>
      <c r="K14" s="103">
        <v>2380000</v>
      </c>
      <c r="L14" s="101" t="s">
        <v>288</v>
      </c>
      <c r="M14" s="101" t="s">
        <v>396</v>
      </c>
      <c r="N14" s="101" t="s">
        <v>289</v>
      </c>
      <c r="O14" s="104">
        <v>0</v>
      </c>
      <c r="P14" s="104">
        <v>0</v>
      </c>
      <c r="Q14" s="104">
        <v>0</v>
      </c>
      <c r="R14" s="104">
        <v>0</v>
      </c>
      <c r="S14" s="104">
        <v>0</v>
      </c>
      <c r="T14" s="104">
        <v>0</v>
      </c>
      <c r="U14" s="104">
        <v>0</v>
      </c>
      <c r="V14" s="104">
        <v>0</v>
      </c>
      <c r="W14" s="101"/>
      <c r="X14" s="101"/>
      <c r="Y14" s="104">
        <v>0</v>
      </c>
      <c r="Z14" s="101"/>
      <c r="AA14" s="101"/>
      <c r="AB14" s="104">
        <v>0</v>
      </c>
      <c r="AC14" s="104">
        <v>0</v>
      </c>
      <c r="AD14" s="101"/>
      <c r="AE14" s="102">
        <v>44681</v>
      </c>
      <c r="AF14" s="101"/>
      <c r="AG14" s="101"/>
      <c r="AH14" s="101"/>
      <c r="AI14" s="101"/>
      <c r="AJ14" s="101"/>
      <c r="AK14" s="101"/>
      <c r="AL14" s="101"/>
      <c r="AM14" s="104">
        <v>0</v>
      </c>
      <c r="AN14" s="104">
        <v>0</v>
      </c>
      <c r="AO14" s="101"/>
      <c r="AP14" s="101"/>
    </row>
    <row r="15" spans="1:42" x14ac:dyDescent="0.25">
      <c r="A15" s="101">
        <v>900231793</v>
      </c>
      <c r="B15" s="101" t="s">
        <v>285</v>
      </c>
      <c r="C15" s="101" t="s">
        <v>198</v>
      </c>
      <c r="D15" s="101">
        <v>201205</v>
      </c>
      <c r="E15" s="101" t="s">
        <v>312</v>
      </c>
      <c r="F15" s="101" t="s">
        <v>313</v>
      </c>
      <c r="G15" s="101"/>
      <c r="H15" s="101"/>
      <c r="I15" s="102">
        <v>44681</v>
      </c>
      <c r="J15" s="103">
        <v>2380000</v>
      </c>
      <c r="K15" s="103">
        <v>2380000</v>
      </c>
      <c r="L15" s="101" t="s">
        <v>288</v>
      </c>
      <c r="M15" s="101" t="s">
        <v>396</v>
      </c>
      <c r="N15" s="101" t="s">
        <v>289</v>
      </c>
      <c r="O15" s="104">
        <v>0</v>
      </c>
      <c r="P15" s="104">
        <v>0</v>
      </c>
      <c r="Q15" s="104">
        <v>0</v>
      </c>
      <c r="R15" s="104">
        <v>0</v>
      </c>
      <c r="S15" s="104">
        <v>0</v>
      </c>
      <c r="T15" s="104">
        <v>0</v>
      </c>
      <c r="U15" s="104">
        <v>0</v>
      </c>
      <c r="V15" s="104">
        <v>0</v>
      </c>
      <c r="W15" s="101"/>
      <c r="X15" s="101"/>
      <c r="Y15" s="104">
        <v>0</v>
      </c>
      <c r="Z15" s="101"/>
      <c r="AA15" s="101"/>
      <c r="AB15" s="104">
        <v>0</v>
      </c>
      <c r="AC15" s="104">
        <v>0</v>
      </c>
      <c r="AD15" s="101"/>
      <c r="AE15" s="102">
        <v>44681</v>
      </c>
      <c r="AF15" s="101"/>
      <c r="AG15" s="101"/>
      <c r="AH15" s="101"/>
      <c r="AI15" s="101"/>
      <c r="AJ15" s="101"/>
      <c r="AK15" s="101"/>
      <c r="AL15" s="101"/>
      <c r="AM15" s="104">
        <v>0</v>
      </c>
      <c r="AN15" s="104">
        <v>0</v>
      </c>
      <c r="AO15" s="101"/>
      <c r="AP15" s="101"/>
    </row>
    <row r="16" spans="1:42" x14ac:dyDescent="0.25">
      <c r="A16" s="101">
        <v>900231793</v>
      </c>
      <c r="B16" s="101" t="s">
        <v>285</v>
      </c>
      <c r="C16" s="101" t="s">
        <v>198</v>
      </c>
      <c r="D16" s="101">
        <v>201206</v>
      </c>
      <c r="E16" s="101" t="s">
        <v>314</v>
      </c>
      <c r="F16" s="101" t="s">
        <v>315</v>
      </c>
      <c r="G16" s="101"/>
      <c r="H16" s="101"/>
      <c r="I16" s="102">
        <v>44681</v>
      </c>
      <c r="J16" s="103">
        <v>2380000</v>
      </c>
      <c r="K16" s="103">
        <v>2380000</v>
      </c>
      <c r="L16" s="101" t="s">
        <v>288</v>
      </c>
      <c r="M16" s="101" t="s">
        <v>396</v>
      </c>
      <c r="N16" s="101" t="s">
        <v>289</v>
      </c>
      <c r="O16" s="104">
        <v>0</v>
      </c>
      <c r="P16" s="104">
        <v>0</v>
      </c>
      <c r="Q16" s="104">
        <v>0</v>
      </c>
      <c r="R16" s="104">
        <v>0</v>
      </c>
      <c r="S16" s="104">
        <v>0</v>
      </c>
      <c r="T16" s="104">
        <v>0</v>
      </c>
      <c r="U16" s="104">
        <v>0</v>
      </c>
      <c r="V16" s="104">
        <v>0</v>
      </c>
      <c r="W16" s="101"/>
      <c r="X16" s="101"/>
      <c r="Y16" s="104">
        <v>0</v>
      </c>
      <c r="Z16" s="101"/>
      <c r="AA16" s="101"/>
      <c r="AB16" s="104">
        <v>0</v>
      </c>
      <c r="AC16" s="104">
        <v>0</v>
      </c>
      <c r="AD16" s="101"/>
      <c r="AE16" s="102">
        <v>44681</v>
      </c>
      <c r="AF16" s="101"/>
      <c r="AG16" s="101"/>
      <c r="AH16" s="101"/>
      <c r="AI16" s="101"/>
      <c r="AJ16" s="101"/>
      <c r="AK16" s="101"/>
      <c r="AL16" s="101"/>
      <c r="AM16" s="104">
        <v>0</v>
      </c>
      <c r="AN16" s="104">
        <v>0</v>
      </c>
      <c r="AO16" s="101"/>
      <c r="AP16" s="101"/>
    </row>
    <row r="17" spans="1:42" x14ac:dyDescent="0.25">
      <c r="A17" s="101">
        <v>900231793</v>
      </c>
      <c r="B17" s="101" t="s">
        <v>285</v>
      </c>
      <c r="C17" s="101" t="s">
        <v>198</v>
      </c>
      <c r="D17" s="101">
        <v>203614</v>
      </c>
      <c r="E17" s="101" t="s">
        <v>316</v>
      </c>
      <c r="F17" s="101" t="s">
        <v>317</v>
      </c>
      <c r="G17" s="101"/>
      <c r="H17" s="101"/>
      <c r="I17" s="102">
        <v>44713</v>
      </c>
      <c r="J17" s="103">
        <v>2380000</v>
      </c>
      <c r="K17" s="103">
        <v>2380000</v>
      </c>
      <c r="L17" s="101" t="s">
        <v>288</v>
      </c>
      <c r="M17" s="101" t="s">
        <v>396</v>
      </c>
      <c r="N17" s="101" t="s">
        <v>289</v>
      </c>
      <c r="O17" s="104">
        <v>0</v>
      </c>
      <c r="P17" s="104">
        <v>0</v>
      </c>
      <c r="Q17" s="104">
        <v>0</v>
      </c>
      <c r="R17" s="104">
        <v>0</v>
      </c>
      <c r="S17" s="104">
        <v>0</v>
      </c>
      <c r="T17" s="104">
        <v>0</v>
      </c>
      <c r="U17" s="104">
        <v>0</v>
      </c>
      <c r="V17" s="104">
        <v>0</v>
      </c>
      <c r="W17" s="101"/>
      <c r="X17" s="101"/>
      <c r="Y17" s="104">
        <v>0</v>
      </c>
      <c r="Z17" s="101"/>
      <c r="AA17" s="101"/>
      <c r="AB17" s="104">
        <v>0</v>
      </c>
      <c r="AC17" s="104">
        <v>0</v>
      </c>
      <c r="AD17" s="101"/>
      <c r="AE17" s="102">
        <v>44713</v>
      </c>
      <c r="AF17" s="101"/>
      <c r="AG17" s="101"/>
      <c r="AH17" s="101"/>
      <c r="AI17" s="101"/>
      <c r="AJ17" s="101"/>
      <c r="AK17" s="101"/>
      <c r="AL17" s="101"/>
      <c r="AM17" s="104">
        <v>0</v>
      </c>
      <c r="AN17" s="104">
        <v>0</v>
      </c>
      <c r="AO17" s="101"/>
      <c r="AP17" s="101"/>
    </row>
    <row r="18" spans="1:42" x14ac:dyDescent="0.25">
      <c r="A18" s="101">
        <v>900231793</v>
      </c>
      <c r="B18" s="101" t="s">
        <v>285</v>
      </c>
      <c r="C18" s="101" t="s">
        <v>198</v>
      </c>
      <c r="D18" s="101">
        <v>203615</v>
      </c>
      <c r="E18" s="101" t="s">
        <v>318</v>
      </c>
      <c r="F18" s="101" t="s">
        <v>319</v>
      </c>
      <c r="G18" s="101"/>
      <c r="H18" s="101"/>
      <c r="I18" s="102">
        <v>44713</v>
      </c>
      <c r="J18" s="103">
        <v>2380000</v>
      </c>
      <c r="K18" s="103">
        <v>2380000</v>
      </c>
      <c r="L18" s="101" t="s">
        <v>288</v>
      </c>
      <c r="M18" s="101" t="s">
        <v>396</v>
      </c>
      <c r="N18" s="101" t="s">
        <v>289</v>
      </c>
      <c r="O18" s="104">
        <v>0</v>
      </c>
      <c r="P18" s="104">
        <v>0</v>
      </c>
      <c r="Q18" s="104">
        <v>0</v>
      </c>
      <c r="R18" s="104">
        <v>0</v>
      </c>
      <c r="S18" s="104">
        <v>0</v>
      </c>
      <c r="T18" s="104">
        <v>0</v>
      </c>
      <c r="U18" s="104">
        <v>0</v>
      </c>
      <c r="V18" s="104">
        <v>0</v>
      </c>
      <c r="W18" s="101"/>
      <c r="X18" s="101"/>
      <c r="Y18" s="104">
        <v>0</v>
      </c>
      <c r="Z18" s="101"/>
      <c r="AA18" s="101"/>
      <c r="AB18" s="104">
        <v>0</v>
      </c>
      <c r="AC18" s="104">
        <v>0</v>
      </c>
      <c r="AD18" s="101"/>
      <c r="AE18" s="102">
        <v>44713</v>
      </c>
      <c r="AF18" s="101"/>
      <c r="AG18" s="101"/>
      <c r="AH18" s="101"/>
      <c r="AI18" s="101"/>
      <c r="AJ18" s="101"/>
      <c r="AK18" s="101"/>
      <c r="AL18" s="101"/>
      <c r="AM18" s="104">
        <v>0</v>
      </c>
      <c r="AN18" s="104">
        <v>0</v>
      </c>
      <c r="AO18" s="101"/>
      <c r="AP18" s="101"/>
    </row>
    <row r="19" spans="1:42" x14ac:dyDescent="0.25">
      <c r="A19" s="101">
        <v>900231793</v>
      </c>
      <c r="B19" s="101" t="s">
        <v>285</v>
      </c>
      <c r="C19" s="101" t="s">
        <v>198</v>
      </c>
      <c r="D19" s="101">
        <v>203616</v>
      </c>
      <c r="E19" s="101" t="s">
        <v>320</v>
      </c>
      <c r="F19" s="101" t="s">
        <v>321</v>
      </c>
      <c r="G19" s="101"/>
      <c r="H19" s="101"/>
      <c r="I19" s="102">
        <v>44713</v>
      </c>
      <c r="J19" s="103">
        <v>2380000</v>
      </c>
      <c r="K19" s="103">
        <v>2380000</v>
      </c>
      <c r="L19" s="101" t="s">
        <v>288</v>
      </c>
      <c r="M19" s="101" t="s">
        <v>396</v>
      </c>
      <c r="N19" s="101" t="s">
        <v>289</v>
      </c>
      <c r="O19" s="104">
        <v>0</v>
      </c>
      <c r="P19" s="104">
        <v>0</v>
      </c>
      <c r="Q19" s="104">
        <v>0</v>
      </c>
      <c r="R19" s="104">
        <v>0</v>
      </c>
      <c r="S19" s="104">
        <v>0</v>
      </c>
      <c r="T19" s="104">
        <v>0</v>
      </c>
      <c r="U19" s="104">
        <v>0</v>
      </c>
      <c r="V19" s="104">
        <v>0</v>
      </c>
      <c r="W19" s="101"/>
      <c r="X19" s="101"/>
      <c r="Y19" s="104">
        <v>0</v>
      </c>
      <c r="Z19" s="101"/>
      <c r="AA19" s="101"/>
      <c r="AB19" s="104">
        <v>0</v>
      </c>
      <c r="AC19" s="104">
        <v>0</v>
      </c>
      <c r="AD19" s="101"/>
      <c r="AE19" s="102">
        <v>44713</v>
      </c>
      <c r="AF19" s="101"/>
      <c r="AG19" s="101"/>
      <c r="AH19" s="101"/>
      <c r="AI19" s="101"/>
      <c r="AJ19" s="101"/>
      <c r="AK19" s="101"/>
      <c r="AL19" s="101"/>
      <c r="AM19" s="104">
        <v>0</v>
      </c>
      <c r="AN19" s="104">
        <v>0</v>
      </c>
      <c r="AO19" s="101"/>
      <c r="AP19" s="101"/>
    </row>
    <row r="20" spans="1:42" x14ac:dyDescent="0.25">
      <c r="A20" s="101">
        <v>900231793</v>
      </c>
      <c r="B20" s="101" t="s">
        <v>285</v>
      </c>
      <c r="C20" s="101" t="s">
        <v>198</v>
      </c>
      <c r="D20" s="101">
        <v>203617</v>
      </c>
      <c r="E20" s="101" t="s">
        <v>322</v>
      </c>
      <c r="F20" s="101" t="s">
        <v>323</v>
      </c>
      <c r="G20" s="101"/>
      <c r="H20" s="101"/>
      <c r="I20" s="102">
        <v>44713</v>
      </c>
      <c r="J20" s="103">
        <v>2380000</v>
      </c>
      <c r="K20" s="103">
        <v>2380000</v>
      </c>
      <c r="L20" s="101" t="s">
        <v>288</v>
      </c>
      <c r="M20" s="101" t="s">
        <v>396</v>
      </c>
      <c r="N20" s="101" t="s">
        <v>289</v>
      </c>
      <c r="O20" s="104">
        <v>0</v>
      </c>
      <c r="P20" s="104">
        <v>0</v>
      </c>
      <c r="Q20" s="104">
        <v>0</v>
      </c>
      <c r="R20" s="104">
        <v>0</v>
      </c>
      <c r="S20" s="104">
        <v>0</v>
      </c>
      <c r="T20" s="104">
        <v>0</v>
      </c>
      <c r="U20" s="104">
        <v>0</v>
      </c>
      <c r="V20" s="104">
        <v>0</v>
      </c>
      <c r="W20" s="101"/>
      <c r="X20" s="101"/>
      <c r="Y20" s="104">
        <v>0</v>
      </c>
      <c r="Z20" s="101"/>
      <c r="AA20" s="101"/>
      <c r="AB20" s="104">
        <v>0</v>
      </c>
      <c r="AC20" s="104">
        <v>0</v>
      </c>
      <c r="AD20" s="101"/>
      <c r="AE20" s="102">
        <v>44713</v>
      </c>
      <c r="AF20" s="101"/>
      <c r="AG20" s="101"/>
      <c r="AH20" s="101"/>
      <c r="AI20" s="101"/>
      <c r="AJ20" s="101"/>
      <c r="AK20" s="101"/>
      <c r="AL20" s="101"/>
      <c r="AM20" s="104">
        <v>0</v>
      </c>
      <c r="AN20" s="104">
        <v>0</v>
      </c>
      <c r="AO20" s="101"/>
      <c r="AP20" s="101"/>
    </row>
    <row r="21" spans="1:42" x14ac:dyDescent="0.25">
      <c r="A21" s="101">
        <v>900231793</v>
      </c>
      <c r="B21" s="101" t="s">
        <v>285</v>
      </c>
      <c r="C21" s="101" t="s">
        <v>198</v>
      </c>
      <c r="D21" s="101">
        <v>203618</v>
      </c>
      <c r="E21" s="101" t="s">
        <v>324</v>
      </c>
      <c r="F21" s="101" t="s">
        <v>325</v>
      </c>
      <c r="G21" s="101"/>
      <c r="H21" s="101"/>
      <c r="I21" s="102">
        <v>44713</v>
      </c>
      <c r="J21" s="103">
        <v>2380000</v>
      </c>
      <c r="K21" s="103">
        <v>2380000</v>
      </c>
      <c r="L21" s="101" t="s">
        <v>288</v>
      </c>
      <c r="M21" s="101" t="s">
        <v>396</v>
      </c>
      <c r="N21" s="101" t="s">
        <v>289</v>
      </c>
      <c r="O21" s="104">
        <v>0</v>
      </c>
      <c r="P21" s="104">
        <v>0</v>
      </c>
      <c r="Q21" s="104">
        <v>0</v>
      </c>
      <c r="R21" s="104">
        <v>0</v>
      </c>
      <c r="S21" s="104">
        <v>0</v>
      </c>
      <c r="T21" s="104">
        <v>0</v>
      </c>
      <c r="U21" s="104">
        <v>0</v>
      </c>
      <c r="V21" s="104">
        <v>0</v>
      </c>
      <c r="W21" s="101"/>
      <c r="X21" s="101"/>
      <c r="Y21" s="104">
        <v>0</v>
      </c>
      <c r="Z21" s="101"/>
      <c r="AA21" s="101"/>
      <c r="AB21" s="104">
        <v>0</v>
      </c>
      <c r="AC21" s="104">
        <v>0</v>
      </c>
      <c r="AD21" s="101"/>
      <c r="AE21" s="102">
        <v>44713</v>
      </c>
      <c r="AF21" s="101"/>
      <c r="AG21" s="101"/>
      <c r="AH21" s="101"/>
      <c r="AI21" s="101"/>
      <c r="AJ21" s="101"/>
      <c r="AK21" s="101"/>
      <c r="AL21" s="101"/>
      <c r="AM21" s="104">
        <v>0</v>
      </c>
      <c r="AN21" s="104">
        <v>0</v>
      </c>
      <c r="AO21" s="101"/>
      <c r="AP21" s="101"/>
    </row>
    <row r="22" spans="1:42" x14ac:dyDescent="0.25">
      <c r="A22" s="101">
        <v>900231793</v>
      </c>
      <c r="B22" s="101" t="s">
        <v>285</v>
      </c>
      <c r="C22" s="101" t="s">
        <v>198</v>
      </c>
      <c r="D22" s="101">
        <v>203619</v>
      </c>
      <c r="E22" s="101" t="s">
        <v>326</v>
      </c>
      <c r="F22" s="101" t="s">
        <v>327</v>
      </c>
      <c r="G22" s="101"/>
      <c r="H22" s="101"/>
      <c r="I22" s="102">
        <v>44713</v>
      </c>
      <c r="J22" s="103">
        <v>2380000</v>
      </c>
      <c r="K22" s="103">
        <v>2380000</v>
      </c>
      <c r="L22" s="101" t="s">
        <v>288</v>
      </c>
      <c r="M22" s="101" t="s">
        <v>396</v>
      </c>
      <c r="N22" s="101" t="s">
        <v>289</v>
      </c>
      <c r="O22" s="104">
        <v>0</v>
      </c>
      <c r="P22" s="104">
        <v>0</v>
      </c>
      <c r="Q22" s="104">
        <v>0</v>
      </c>
      <c r="R22" s="104">
        <v>0</v>
      </c>
      <c r="S22" s="104">
        <v>0</v>
      </c>
      <c r="T22" s="104">
        <v>0</v>
      </c>
      <c r="U22" s="104">
        <v>0</v>
      </c>
      <c r="V22" s="104">
        <v>0</v>
      </c>
      <c r="W22" s="101"/>
      <c r="X22" s="101"/>
      <c r="Y22" s="104">
        <v>0</v>
      </c>
      <c r="Z22" s="101"/>
      <c r="AA22" s="101"/>
      <c r="AB22" s="104">
        <v>0</v>
      </c>
      <c r="AC22" s="104">
        <v>0</v>
      </c>
      <c r="AD22" s="101"/>
      <c r="AE22" s="102">
        <v>44713</v>
      </c>
      <c r="AF22" s="101"/>
      <c r="AG22" s="101"/>
      <c r="AH22" s="101"/>
      <c r="AI22" s="101"/>
      <c r="AJ22" s="101"/>
      <c r="AK22" s="101"/>
      <c r="AL22" s="101"/>
      <c r="AM22" s="104">
        <v>0</v>
      </c>
      <c r="AN22" s="104">
        <v>0</v>
      </c>
      <c r="AO22" s="101"/>
      <c r="AP22" s="101"/>
    </row>
    <row r="23" spans="1:42" x14ac:dyDescent="0.25">
      <c r="A23" s="101">
        <v>900231793</v>
      </c>
      <c r="B23" s="101" t="s">
        <v>285</v>
      </c>
      <c r="C23" s="101" t="s">
        <v>198</v>
      </c>
      <c r="D23" s="101">
        <v>203620</v>
      </c>
      <c r="E23" s="101" t="s">
        <v>328</v>
      </c>
      <c r="F23" s="101" t="s">
        <v>329</v>
      </c>
      <c r="G23" s="101"/>
      <c r="H23" s="101"/>
      <c r="I23" s="102">
        <v>44713</v>
      </c>
      <c r="J23" s="103">
        <v>2380000</v>
      </c>
      <c r="K23" s="103">
        <v>2380000</v>
      </c>
      <c r="L23" s="101" t="s">
        <v>288</v>
      </c>
      <c r="M23" s="101" t="s">
        <v>396</v>
      </c>
      <c r="N23" s="101" t="s">
        <v>289</v>
      </c>
      <c r="O23" s="104">
        <v>0</v>
      </c>
      <c r="P23" s="104">
        <v>0</v>
      </c>
      <c r="Q23" s="104">
        <v>0</v>
      </c>
      <c r="R23" s="104">
        <v>0</v>
      </c>
      <c r="S23" s="104">
        <v>0</v>
      </c>
      <c r="T23" s="104">
        <v>0</v>
      </c>
      <c r="U23" s="104">
        <v>0</v>
      </c>
      <c r="V23" s="104">
        <v>0</v>
      </c>
      <c r="W23" s="101"/>
      <c r="X23" s="101"/>
      <c r="Y23" s="104">
        <v>0</v>
      </c>
      <c r="Z23" s="101"/>
      <c r="AA23" s="101"/>
      <c r="AB23" s="104">
        <v>0</v>
      </c>
      <c r="AC23" s="104">
        <v>0</v>
      </c>
      <c r="AD23" s="101"/>
      <c r="AE23" s="102">
        <v>44713</v>
      </c>
      <c r="AF23" s="101"/>
      <c r="AG23" s="101"/>
      <c r="AH23" s="101"/>
      <c r="AI23" s="101"/>
      <c r="AJ23" s="101"/>
      <c r="AK23" s="101"/>
      <c r="AL23" s="101"/>
      <c r="AM23" s="104">
        <v>0</v>
      </c>
      <c r="AN23" s="104">
        <v>0</v>
      </c>
      <c r="AO23" s="101"/>
      <c r="AP23" s="101"/>
    </row>
    <row r="24" spans="1:42" x14ac:dyDescent="0.25">
      <c r="A24" s="101">
        <v>900231793</v>
      </c>
      <c r="B24" s="101" t="s">
        <v>285</v>
      </c>
      <c r="C24" s="101" t="s">
        <v>198</v>
      </c>
      <c r="D24" s="101">
        <v>203621</v>
      </c>
      <c r="E24" s="101" t="s">
        <v>330</v>
      </c>
      <c r="F24" s="101" t="s">
        <v>331</v>
      </c>
      <c r="G24" s="101"/>
      <c r="H24" s="101"/>
      <c r="I24" s="102">
        <v>44713</v>
      </c>
      <c r="J24" s="103">
        <v>2380000</v>
      </c>
      <c r="K24" s="103">
        <v>2380000</v>
      </c>
      <c r="L24" s="101" t="s">
        <v>288</v>
      </c>
      <c r="M24" s="101" t="s">
        <v>396</v>
      </c>
      <c r="N24" s="101" t="s">
        <v>289</v>
      </c>
      <c r="O24" s="104">
        <v>0</v>
      </c>
      <c r="P24" s="104">
        <v>0</v>
      </c>
      <c r="Q24" s="104">
        <v>0</v>
      </c>
      <c r="R24" s="104">
        <v>0</v>
      </c>
      <c r="S24" s="104">
        <v>0</v>
      </c>
      <c r="T24" s="104">
        <v>0</v>
      </c>
      <c r="U24" s="104">
        <v>0</v>
      </c>
      <c r="V24" s="104">
        <v>0</v>
      </c>
      <c r="W24" s="101"/>
      <c r="X24" s="101"/>
      <c r="Y24" s="104">
        <v>0</v>
      </c>
      <c r="Z24" s="101"/>
      <c r="AA24" s="101"/>
      <c r="AB24" s="104">
        <v>0</v>
      </c>
      <c r="AC24" s="104">
        <v>0</v>
      </c>
      <c r="AD24" s="101"/>
      <c r="AE24" s="102">
        <v>44713</v>
      </c>
      <c r="AF24" s="101"/>
      <c r="AG24" s="101"/>
      <c r="AH24" s="101"/>
      <c r="AI24" s="101"/>
      <c r="AJ24" s="101"/>
      <c r="AK24" s="101"/>
      <c r="AL24" s="101"/>
      <c r="AM24" s="104">
        <v>0</v>
      </c>
      <c r="AN24" s="104">
        <v>0</v>
      </c>
      <c r="AO24" s="101"/>
      <c r="AP24" s="101"/>
    </row>
    <row r="25" spans="1:42" x14ac:dyDescent="0.25">
      <c r="A25" s="101">
        <v>900231793</v>
      </c>
      <c r="B25" s="101" t="s">
        <v>285</v>
      </c>
      <c r="C25" s="101" t="s">
        <v>198</v>
      </c>
      <c r="D25" s="101">
        <v>203623</v>
      </c>
      <c r="E25" s="101" t="s">
        <v>332</v>
      </c>
      <c r="F25" s="101" t="s">
        <v>333</v>
      </c>
      <c r="G25" s="101"/>
      <c r="H25" s="101"/>
      <c r="I25" s="102">
        <v>44713</v>
      </c>
      <c r="J25" s="103">
        <v>2380000</v>
      </c>
      <c r="K25" s="103">
        <v>2380000</v>
      </c>
      <c r="L25" s="101" t="s">
        <v>288</v>
      </c>
      <c r="M25" s="101" t="s">
        <v>396</v>
      </c>
      <c r="N25" s="101" t="s">
        <v>289</v>
      </c>
      <c r="O25" s="104">
        <v>0</v>
      </c>
      <c r="P25" s="104">
        <v>0</v>
      </c>
      <c r="Q25" s="104">
        <v>0</v>
      </c>
      <c r="R25" s="104">
        <v>0</v>
      </c>
      <c r="S25" s="104">
        <v>0</v>
      </c>
      <c r="T25" s="104">
        <v>0</v>
      </c>
      <c r="U25" s="104">
        <v>0</v>
      </c>
      <c r="V25" s="104">
        <v>0</v>
      </c>
      <c r="W25" s="101"/>
      <c r="X25" s="101"/>
      <c r="Y25" s="104">
        <v>0</v>
      </c>
      <c r="Z25" s="101"/>
      <c r="AA25" s="101"/>
      <c r="AB25" s="104">
        <v>0</v>
      </c>
      <c r="AC25" s="104">
        <v>0</v>
      </c>
      <c r="AD25" s="101"/>
      <c r="AE25" s="102">
        <v>44713</v>
      </c>
      <c r="AF25" s="101"/>
      <c r="AG25" s="101"/>
      <c r="AH25" s="101"/>
      <c r="AI25" s="101"/>
      <c r="AJ25" s="101"/>
      <c r="AK25" s="101"/>
      <c r="AL25" s="101"/>
      <c r="AM25" s="104">
        <v>0</v>
      </c>
      <c r="AN25" s="104">
        <v>0</v>
      </c>
      <c r="AO25" s="101"/>
      <c r="AP25" s="101"/>
    </row>
    <row r="26" spans="1:42" x14ac:dyDescent="0.25">
      <c r="A26" s="101">
        <v>900231793</v>
      </c>
      <c r="B26" s="101" t="s">
        <v>285</v>
      </c>
      <c r="C26" s="101" t="s">
        <v>198</v>
      </c>
      <c r="D26" s="101">
        <v>203624</v>
      </c>
      <c r="E26" s="101" t="s">
        <v>334</v>
      </c>
      <c r="F26" s="101" t="s">
        <v>335</v>
      </c>
      <c r="G26" s="101"/>
      <c r="H26" s="101"/>
      <c r="I26" s="102">
        <v>44713</v>
      </c>
      <c r="J26" s="103">
        <v>2380000</v>
      </c>
      <c r="K26" s="103">
        <v>2380000</v>
      </c>
      <c r="L26" s="101" t="s">
        <v>288</v>
      </c>
      <c r="M26" s="101" t="s">
        <v>396</v>
      </c>
      <c r="N26" s="101" t="s">
        <v>289</v>
      </c>
      <c r="O26" s="104">
        <v>0</v>
      </c>
      <c r="P26" s="104">
        <v>0</v>
      </c>
      <c r="Q26" s="104">
        <v>0</v>
      </c>
      <c r="R26" s="104">
        <v>0</v>
      </c>
      <c r="S26" s="104">
        <v>0</v>
      </c>
      <c r="T26" s="104">
        <v>0</v>
      </c>
      <c r="U26" s="104">
        <v>0</v>
      </c>
      <c r="V26" s="104">
        <v>0</v>
      </c>
      <c r="W26" s="101"/>
      <c r="X26" s="101"/>
      <c r="Y26" s="104">
        <v>0</v>
      </c>
      <c r="Z26" s="101"/>
      <c r="AA26" s="101"/>
      <c r="AB26" s="104">
        <v>0</v>
      </c>
      <c r="AC26" s="104">
        <v>0</v>
      </c>
      <c r="AD26" s="101"/>
      <c r="AE26" s="102">
        <v>44713</v>
      </c>
      <c r="AF26" s="101"/>
      <c r="AG26" s="101"/>
      <c r="AH26" s="101"/>
      <c r="AI26" s="101"/>
      <c r="AJ26" s="101"/>
      <c r="AK26" s="101"/>
      <c r="AL26" s="101"/>
      <c r="AM26" s="104">
        <v>0</v>
      </c>
      <c r="AN26" s="104">
        <v>0</v>
      </c>
      <c r="AO26" s="101"/>
      <c r="AP26" s="101"/>
    </row>
    <row r="27" spans="1:42" x14ac:dyDescent="0.25">
      <c r="A27" s="101">
        <v>900231793</v>
      </c>
      <c r="B27" s="101" t="s">
        <v>285</v>
      </c>
      <c r="C27" s="101" t="s">
        <v>198</v>
      </c>
      <c r="D27" s="101">
        <v>203625</v>
      </c>
      <c r="E27" s="101" t="s">
        <v>336</v>
      </c>
      <c r="F27" s="101" t="s">
        <v>337</v>
      </c>
      <c r="G27" s="101"/>
      <c r="H27" s="101"/>
      <c r="I27" s="102">
        <v>44713</v>
      </c>
      <c r="J27" s="103">
        <v>2380000</v>
      </c>
      <c r="K27" s="103">
        <v>2380000</v>
      </c>
      <c r="L27" s="101" t="s">
        <v>288</v>
      </c>
      <c r="M27" s="101" t="s">
        <v>396</v>
      </c>
      <c r="N27" s="101" t="s">
        <v>289</v>
      </c>
      <c r="O27" s="104">
        <v>0</v>
      </c>
      <c r="P27" s="104">
        <v>0</v>
      </c>
      <c r="Q27" s="104">
        <v>0</v>
      </c>
      <c r="R27" s="104">
        <v>0</v>
      </c>
      <c r="S27" s="104">
        <v>0</v>
      </c>
      <c r="T27" s="104">
        <v>0</v>
      </c>
      <c r="U27" s="104">
        <v>0</v>
      </c>
      <c r="V27" s="104">
        <v>0</v>
      </c>
      <c r="W27" s="101"/>
      <c r="X27" s="101"/>
      <c r="Y27" s="104">
        <v>0</v>
      </c>
      <c r="Z27" s="101"/>
      <c r="AA27" s="101"/>
      <c r="AB27" s="104">
        <v>0</v>
      </c>
      <c r="AC27" s="104">
        <v>0</v>
      </c>
      <c r="AD27" s="101"/>
      <c r="AE27" s="102">
        <v>44713</v>
      </c>
      <c r="AF27" s="101"/>
      <c r="AG27" s="101"/>
      <c r="AH27" s="101"/>
      <c r="AI27" s="101"/>
      <c r="AJ27" s="101"/>
      <c r="AK27" s="101"/>
      <c r="AL27" s="101"/>
      <c r="AM27" s="104">
        <v>0</v>
      </c>
      <c r="AN27" s="104">
        <v>0</v>
      </c>
      <c r="AO27" s="101"/>
      <c r="AP27" s="101"/>
    </row>
    <row r="28" spans="1:42" x14ac:dyDescent="0.25">
      <c r="A28" s="101">
        <v>900231793</v>
      </c>
      <c r="B28" s="101" t="s">
        <v>285</v>
      </c>
      <c r="C28" s="101" t="s">
        <v>198</v>
      </c>
      <c r="D28" s="101">
        <v>203626</v>
      </c>
      <c r="E28" s="101" t="s">
        <v>338</v>
      </c>
      <c r="F28" s="101" t="s">
        <v>339</v>
      </c>
      <c r="G28" s="101"/>
      <c r="H28" s="101"/>
      <c r="I28" s="102">
        <v>44713</v>
      </c>
      <c r="J28" s="103">
        <v>2380000</v>
      </c>
      <c r="K28" s="103">
        <v>2380000</v>
      </c>
      <c r="L28" s="101" t="s">
        <v>288</v>
      </c>
      <c r="M28" s="101" t="s">
        <v>396</v>
      </c>
      <c r="N28" s="101" t="s">
        <v>289</v>
      </c>
      <c r="O28" s="104">
        <v>0</v>
      </c>
      <c r="P28" s="104">
        <v>0</v>
      </c>
      <c r="Q28" s="104">
        <v>0</v>
      </c>
      <c r="R28" s="104">
        <v>0</v>
      </c>
      <c r="S28" s="104">
        <v>0</v>
      </c>
      <c r="T28" s="104">
        <v>0</v>
      </c>
      <c r="U28" s="104">
        <v>0</v>
      </c>
      <c r="V28" s="104">
        <v>0</v>
      </c>
      <c r="W28" s="101"/>
      <c r="X28" s="101"/>
      <c r="Y28" s="104">
        <v>0</v>
      </c>
      <c r="Z28" s="101"/>
      <c r="AA28" s="101"/>
      <c r="AB28" s="104">
        <v>0</v>
      </c>
      <c r="AC28" s="104">
        <v>0</v>
      </c>
      <c r="AD28" s="101"/>
      <c r="AE28" s="102">
        <v>44713</v>
      </c>
      <c r="AF28" s="101"/>
      <c r="AG28" s="101"/>
      <c r="AH28" s="101"/>
      <c r="AI28" s="101"/>
      <c r="AJ28" s="101"/>
      <c r="AK28" s="101"/>
      <c r="AL28" s="101"/>
      <c r="AM28" s="104">
        <v>0</v>
      </c>
      <c r="AN28" s="104">
        <v>0</v>
      </c>
      <c r="AO28" s="101"/>
      <c r="AP28" s="101"/>
    </row>
    <row r="29" spans="1:42" x14ac:dyDescent="0.25">
      <c r="A29" s="101">
        <v>900231793</v>
      </c>
      <c r="B29" s="101" t="s">
        <v>285</v>
      </c>
      <c r="C29" s="101" t="s">
        <v>198</v>
      </c>
      <c r="D29" s="101">
        <v>203627</v>
      </c>
      <c r="E29" s="101" t="s">
        <v>340</v>
      </c>
      <c r="F29" s="101" t="s">
        <v>341</v>
      </c>
      <c r="G29" s="101"/>
      <c r="H29" s="101"/>
      <c r="I29" s="102">
        <v>44713</v>
      </c>
      <c r="J29" s="103">
        <v>2380000</v>
      </c>
      <c r="K29" s="103">
        <v>2380000</v>
      </c>
      <c r="L29" s="101" t="s">
        <v>288</v>
      </c>
      <c r="M29" s="101" t="s">
        <v>396</v>
      </c>
      <c r="N29" s="101" t="s">
        <v>289</v>
      </c>
      <c r="O29" s="104">
        <v>0</v>
      </c>
      <c r="P29" s="104">
        <v>0</v>
      </c>
      <c r="Q29" s="104">
        <v>0</v>
      </c>
      <c r="R29" s="104">
        <v>0</v>
      </c>
      <c r="S29" s="104">
        <v>0</v>
      </c>
      <c r="T29" s="104">
        <v>0</v>
      </c>
      <c r="U29" s="104">
        <v>0</v>
      </c>
      <c r="V29" s="104">
        <v>0</v>
      </c>
      <c r="W29" s="101"/>
      <c r="X29" s="101"/>
      <c r="Y29" s="104">
        <v>0</v>
      </c>
      <c r="Z29" s="101"/>
      <c r="AA29" s="101"/>
      <c r="AB29" s="104">
        <v>0</v>
      </c>
      <c r="AC29" s="104">
        <v>0</v>
      </c>
      <c r="AD29" s="101"/>
      <c r="AE29" s="102">
        <v>44713</v>
      </c>
      <c r="AF29" s="101"/>
      <c r="AG29" s="101"/>
      <c r="AH29" s="101"/>
      <c r="AI29" s="101"/>
      <c r="AJ29" s="101"/>
      <c r="AK29" s="101"/>
      <c r="AL29" s="101"/>
      <c r="AM29" s="104">
        <v>0</v>
      </c>
      <c r="AN29" s="104">
        <v>0</v>
      </c>
      <c r="AO29" s="101"/>
      <c r="AP29" s="101"/>
    </row>
    <row r="30" spans="1:42" x14ac:dyDescent="0.25">
      <c r="A30" s="101">
        <v>900231793</v>
      </c>
      <c r="B30" s="101" t="s">
        <v>285</v>
      </c>
      <c r="C30" s="101" t="s">
        <v>198</v>
      </c>
      <c r="D30" s="101">
        <v>201652</v>
      </c>
      <c r="E30" s="101" t="s">
        <v>342</v>
      </c>
      <c r="F30" s="101" t="s">
        <v>343</v>
      </c>
      <c r="G30" s="101" t="s">
        <v>198</v>
      </c>
      <c r="H30" s="101">
        <v>201652</v>
      </c>
      <c r="I30" s="102">
        <v>44693</v>
      </c>
      <c r="J30" s="103">
        <v>1281539</v>
      </c>
      <c r="K30" s="103">
        <v>1281539</v>
      </c>
      <c r="L30" s="101" t="s">
        <v>344</v>
      </c>
      <c r="M30" s="101" t="s">
        <v>394</v>
      </c>
      <c r="N30" s="101" t="s">
        <v>345</v>
      </c>
      <c r="O30" s="104">
        <v>1281539</v>
      </c>
      <c r="P30" s="104">
        <v>0</v>
      </c>
      <c r="Q30" s="104">
        <v>0</v>
      </c>
      <c r="R30" s="104">
        <v>0</v>
      </c>
      <c r="S30" s="104">
        <v>1281539</v>
      </c>
      <c r="T30" s="104">
        <v>0</v>
      </c>
      <c r="U30" s="104">
        <v>1281539</v>
      </c>
      <c r="V30" s="104">
        <v>0</v>
      </c>
      <c r="W30" s="101">
        <v>2201288659</v>
      </c>
      <c r="X30" s="101" t="s">
        <v>390</v>
      </c>
      <c r="Y30" s="104">
        <v>0</v>
      </c>
      <c r="Z30" s="101"/>
      <c r="AA30" s="101"/>
      <c r="AB30" s="104">
        <v>0</v>
      </c>
      <c r="AC30" s="104">
        <v>0</v>
      </c>
      <c r="AD30" s="101"/>
      <c r="AE30" s="102">
        <v>44693</v>
      </c>
      <c r="AF30" s="101"/>
      <c r="AG30" s="101">
        <v>2</v>
      </c>
      <c r="AH30" s="101"/>
      <c r="AI30" s="101"/>
      <c r="AJ30" s="101">
        <v>1</v>
      </c>
      <c r="AK30" s="101">
        <v>20220630</v>
      </c>
      <c r="AL30" s="101">
        <v>20220610</v>
      </c>
      <c r="AM30" s="104">
        <v>1281539</v>
      </c>
      <c r="AN30" s="104">
        <v>0</v>
      </c>
      <c r="AO30" s="101"/>
      <c r="AP30" s="101"/>
    </row>
    <row r="31" spans="1:42" x14ac:dyDescent="0.25">
      <c r="A31" s="101">
        <v>900231793</v>
      </c>
      <c r="B31" s="101" t="s">
        <v>285</v>
      </c>
      <c r="C31" s="101" t="s">
        <v>198</v>
      </c>
      <c r="D31" s="101">
        <v>201653</v>
      </c>
      <c r="E31" s="101" t="s">
        <v>346</v>
      </c>
      <c r="F31" s="101" t="s">
        <v>347</v>
      </c>
      <c r="G31" s="101" t="s">
        <v>198</v>
      </c>
      <c r="H31" s="101">
        <v>201653</v>
      </c>
      <c r="I31" s="102">
        <v>44693</v>
      </c>
      <c r="J31" s="103">
        <v>1098462</v>
      </c>
      <c r="K31" s="103">
        <v>1098462</v>
      </c>
      <c r="L31" s="101" t="s">
        <v>344</v>
      </c>
      <c r="M31" s="101" t="s">
        <v>394</v>
      </c>
      <c r="N31" s="101" t="s">
        <v>345</v>
      </c>
      <c r="O31" s="104">
        <v>1098462</v>
      </c>
      <c r="P31" s="104">
        <v>0</v>
      </c>
      <c r="Q31" s="104">
        <v>0</v>
      </c>
      <c r="R31" s="104">
        <v>0</v>
      </c>
      <c r="S31" s="104">
        <v>1098462</v>
      </c>
      <c r="T31" s="104">
        <v>0</v>
      </c>
      <c r="U31" s="104">
        <v>1098462</v>
      </c>
      <c r="V31" s="104">
        <v>0</v>
      </c>
      <c r="W31" s="101">
        <v>4800056374</v>
      </c>
      <c r="X31" s="101" t="s">
        <v>391</v>
      </c>
      <c r="Y31" s="104">
        <v>0</v>
      </c>
      <c r="Z31" s="101"/>
      <c r="AA31" s="101"/>
      <c r="AB31" s="104">
        <v>0</v>
      </c>
      <c r="AC31" s="104">
        <v>0</v>
      </c>
      <c r="AD31" s="101"/>
      <c r="AE31" s="102">
        <v>44693</v>
      </c>
      <c r="AF31" s="101"/>
      <c r="AG31" s="101">
        <v>2</v>
      </c>
      <c r="AH31" s="101"/>
      <c r="AI31" s="101"/>
      <c r="AJ31" s="101">
        <v>1</v>
      </c>
      <c r="AK31" s="101">
        <v>20220630</v>
      </c>
      <c r="AL31" s="101">
        <v>20220610</v>
      </c>
      <c r="AM31" s="104">
        <v>1098462</v>
      </c>
      <c r="AN31" s="104">
        <v>0</v>
      </c>
      <c r="AO31" s="101"/>
      <c r="AP31" s="101"/>
    </row>
    <row r="32" spans="1:42" x14ac:dyDescent="0.25">
      <c r="A32" s="101">
        <v>900231793</v>
      </c>
      <c r="B32" s="101" t="s">
        <v>285</v>
      </c>
      <c r="C32" s="101" t="s">
        <v>198</v>
      </c>
      <c r="D32" s="101">
        <v>201654</v>
      </c>
      <c r="E32" s="101" t="s">
        <v>348</v>
      </c>
      <c r="F32" s="101" t="s">
        <v>349</v>
      </c>
      <c r="G32" s="101" t="s">
        <v>198</v>
      </c>
      <c r="H32" s="101">
        <v>201654</v>
      </c>
      <c r="I32" s="102">
        <v>44693</v>
      </c>
      <c r="J32" s="103">
        <v>1281539</v>
      </c>
      <c r="K32" s="103">
        <v>1281539</v>
      </c>
      <c r="L32" s="101" t="s">
        <v>344</v>
      </c>
      <c r="M32" s="101" t="s">
        <v>394</v>
      </c>
      <c r="N32" s="101" t="s">
        <v>345</v>
      </c>
      <c r="O32" s="104">
        <v>1281539</v>
      </c>
      <c r="P32" s="104">
        <v>0</v>
      </c>
      <c r="Q32" s="104">
        <v>0</v>
      </c>
      <c r="R32" s="104">
        <v>0</v>
      </c>
      <c r="S32" s="104">
        <v>1281539</v>
      </c>
      <c r="T32" s="104">
        <v>0</v>
      </c>
      <c r="U32" s="104">
        <v>1098462</v>
      </c>
      <c r="V32" s="104">
        <v>0</v>
      </c>
      <c r="W32" s="101">
        <v>4800056667</v>
      </c>
      <c r="X32" s="101" t="s">
        <v>392</v>
      </c>
      <c r="Y32" s="104">
        <v>0</v>
      </c>
      <c r="Z32" s="101"/>
      <c r="AA32" s="101"/>
      <c r="AB32" s="104">
        <v>0</v>
      </c>
      <c r="AC32" s="104">
        <v>0</v>
      </c>
      <c r="AD32" s="101"/>
      <c r="AE32" s="102">
        <v>44693</v>
      </c>
      <c r="AF32" s="101"/>
      <c r="AG32" s="101">
        <v>2</v>
      </c>
      <c r="AH32" s="101"/>
      <c r="AI32" s="101"/>
      <c r="AJ32" s="101">
        <v>2</v>
      </c>
      <c r="AK32" s="101">
        <v>20220726</v>
      </c>
      <c r="AL32" s="101">
        <v>20220712</v>
      </c>
      <c r="AM32" s="104">
        <v>1281539</v>
      </c>
      <c r="AN32" s="104">
        <v>0</v>
      </c>
      <c r="AO32" s="101"/>
      <c r="AP32" s="101"/>
    </row>
    <row r="33" spans="1:42" x14ac:dyDescent="0.25">
      <c r="A33" s="101">
        <v>900231793</v>
      </c>
      <c r="B33" s="101" t="s">
        <v>285</v>
      </c>
      <c r="C33" s="101" t="s">
        <v>198</v>
      </c>
      <c r="D33" s="101">
        <v>201655</v>
      </c>
      <c r="E33" s="101" t="s">
        <v>350</v>
      </c>
      <c r="F33" s="101" t="s">
        <v>351</v>
      </c>
      <c r="G33" s="101" t="s">
        <v>198</v>
      </c>
      <c r="H33" s="101">
        <v>201655</v>
      </c>
      <c r="I33" s="102">
        <v>44693</v>
      </c>
      <c r="J33" s="103">
        <v>1281539</v>
      </c>
      <c r="K33" s="103">
        <v>1281539</v>
      </c>
      <c r="L33" s="101" t="s">
        <v>344</v>
      </c>
      <c r="M33" s="101" t="s">
        <v>394</v>
      </c>
      <c r="N33" s="101" t="s">
        <v>345</v>
      </c>
      <c r="O33" s="104">
        <v>1281539</v>
      </c>
      <c r="P33" s="104">
        <v>0</v>
      </c>
      <c r="Q33" s="104">
        <v>0</v>
      </c>
      <c r="R33" s="104">
        <v>0</v>
      </c>
      <c r="S33" s="104">
        <v>1281539</v>
      </c>
      <c r="T33" s="104">
        <v>0</v>
      </c>
      <c r="U33" s="104">
        <v>1281539</v>
      </c>
      <c r="V33" s="104">
        <v>0</v>
      </c>
      <c r="W33" s="101">
        <v>4800056667</v>
      </c>
      <c r="X33" s="101" t="s">
        <v>392</v>
      </c>
      <c r="Y33" s="104">
        <v>0</v>
      </c>
      <c r="Z33" s="101"/>
      <c r="AA33" s="101"/>
      <c r="AB33" s="104">
        <v>0</v>
      </c>
      <c r="AC33" s="104">
        <v>0</v>
      </c>
      <c r="AD33" s="101"/>
      <c r="AE33" s="102">
        <v>44693</v>
      </c>
      <c r="AF33" s="101"/>
      <c r="AG33" s="101">
        <v>2</v>
      </c>
      <c r="AH33" s="101"/>
      <c r="AI33" s="101"/>
      <c r="AJ33" s="101">
        <v>1</v>
      </c>
      <c r="AK33" s="101">
        <v>20220630</v>
      </c>
      <c r="AL33" s="101">
        <v>20220610</v>
      </c>
      <c r="AM33" s="104">
        <v>1281539</v>
      </c>
      <c r="AN33" s="104">
        <v>0</v>
      </c>
      <c r="AO33" s="101"/>
      <c r="AP33" s="101"/>
    </row>
    <row r="34" spans="1:42" x14ac:dyDescent="0.25">
      <c r="A34" s="101">
        <v>900231793</v>
      </c>
      <c r="B34" s="101" t="s">
        <v>285</v>
      </c>
      <c r="C34" s="101" t="s">
        <v>198</v>
      </c>
      <c r="D34" s="101">
        <v>201656</v>
      </c>
      <c r="E34" s="101" t="s">
        <v>352</v>
      </c>
      <c r="F34" s="101" t="s">
        <v>353</v>
      </c>
      <c r="G34" s="101" t="s">
        <v>198</v>
      </c>
      <c r="H34" s="101">
        <v>201656</v>
      </c>
      <c r="I34" s="102">
        <v>44693</v>
      </c>
      <c r="J34" s="103">
        <v>1281539</v>
      </c>
      <c r="K34" s="103">
        <v>1281539</v>
      </c>
      <c r="L34" s="101" t="s">
        <v>344</v>
      </c>
      <c r="M34" s="101" t="s">
        <v>394</v>
      </c>
      <c r="N34" s="101" t="s">
        <v>345</v>
      </c>
      <c r="O34" s="104">
        <v>1281539</v>
      </c>
      <c r="P34" s="104">
        <v>0</v>
      </c>
      <c r="Q34" s="104">
        <v>0</v>
      </c>
      <c r="R34" s="104">
        <v>0</v>
      </c>
      <c r="S34" s="104">
        <v>1281539</v>
      </c>
      <c r="T34" s="104">
        <v>0</v>
      </c>
      <c r="U34" s="104">
        <v>1281539</v>
      </c>
      <c r="V34" s="104">
        <v>0</v>
      </c>
      <c r="W34" s="101">
        <v>4800056667</v>
      </c>
      <c r="X34" s="101" t="s">
        <v>392</v>
      </c>
      <c r="Y34" s="104">
        <v>0</v>
      </c>
      <c r="Z34" s="101"/>
      <c r="AA34" s="101"/>
      <c r="AB34" s="104">
        <v>0</v>
      </c>
      <c r="AC34" s="104">
        <v>0</v>
      </c>
      <c r="AD34" s="101"/>
      <c r="AE34" s="102">
        <v>44693</v>
      </c>
      <c r="AF34" s="101"/>
      <c r="AG34" s="101">
        <v>2</v>
      </c>
      <c r="AH34" s="101"/>
      <c r="AI34" s="101"/>
      <c r="AJ34" s="101">
        <v>1</v>
      </c>
      <c r="AK34" s="101">
        <v>20220630</v>
      </c>
      <c r="AL34" s="101">
        <v>20220610</v>
      </c>
      <c r="AM34" s="104">
        <v>1281539</v>
      </c>
      <c r="AN34" s="104">
        <v>0</v>
      </c>
      <c r="AO34" s="101"/>
      <c r="AP34" s="101"/>
    </row>
    <row r="35" spans="1:42" x14ac:dyDescent="0.25">
      <c r="A35" s="101">
        <v>900231793</v>
      </c>
      <c r="B35" s="101" t="s">
        <v>285</v>
      </c>
      <c r="C35" s="101" t="s">
        <v>198</v>
      </c>
      <c r="D35" s="101">
        <v>201657</v>
      </c>
      <c r="E35" s="101" t="s">
        <v>354</v>
      </c>
      <c r="F35" s="101" t="s">
        <v>355</v>
      </c>
      <c r="G35" s="101" t="s">
        <v>198</v>
      </c>
      <c r="H35" s="101">
        <v>201657</v>
      </c>
      <c r="I35" s="102">
        <v>44693</v>
      </c>
      <c r="J35" s="103">
        <v>1098462</v>
      </c>
      <c r="K35" s="103">
        <v>1098462</v>
      </c>
      <c r="L35" s="101" t="s">
        <v>344</v>
      </c>
      <c r="M35" s="101" t="s">
        <v>394</v>
      </c>
      <c r="N35" s="101" t="s">
        <v>345</v>
      </c>
      <c r="O35" s="104">
        <v>1098462</v>
      </c>
      <c r="P35" s="104">
        <v>0</v>
      </c>
      <c r="Q35" s="104">
        <v>0</v>
      </c>
      <c r="R35" s="104">
        <v>0</v>
      </c>
      <c r="S35" s="104">
        <v>1098462</v>
      </c>
      <c r="T35" s="104">
        <v>0</v>
      </c>
      <c r="U35" s="104">
        <v>1098462</v>
      </c>
      <c r="V35" s="104">
        <v>0</v>
      </c>
      <c r="W35" s="101">
        <v>4800056667</v>
      </c>
      <c r="X35" s="101" t="s">
        <v>392</v>
      </c>
      <c r="Y35" s="104">
        <v>0</v>
      </c>
      <c r="Z35" s="101"/>
      <c r="AA35" s="101"/>
      <c r="AB35" s="104">
        <v>0</v>
      </c>
      <c r="AC35" s="104">
        <v>0</v>
      </c>
      <c r="AD35" s="101"/>
      <c r="AE35" s="102">
        <v>44693</v>
      </c>
      <c r="AF35" s="101"/>
      <c r="AG35" s="101">
        <v>2</v>
      </c>
      <c r="AH35" s="101"/>
      <c r="AI35" s="101"/>
      <c r="AJ35" s="101">
        <v>1</v>
      </c>
      <c r="AK35" s="101">
        <v>20220630</v>
      </c>
      <c r="AL35" s="101">
        <v>20220610</v>
      </c>
      <c r="AM35" s="104">
        <v>1098462</v>
      </c>
      <c r="AN35" s="104">
        <v>0</v>
      </c>
      <c r="AO35" s="101"/>
      <c r="AP35" s="101"/>
    </row>
    <row r="36" spans="1:42" x14ac:dyDescent="0.25">
      <c r="A36" s="101">
        <v>900231793</v>
      </c>
      <c r="B36" s="101" t="s">
        <v>285</v>
      </c>
      <c r="C36" s="101" t="s">
        <v>198</v>
      </c>
      <c r="D36" s="101">
        <v>201658</v>
      </c>
      <c r="E36" s="101" t="s">
        <v>356</v>
      </c>
      <c r="F36" s="101" t="s">
        <v>357</v>
      </c>
      <c r="G36" s="101" t="s">
        <v>198</v>
      </c>
      <c r="H36" s="101">
        <v>201658</v>
      </c>
      <c r="I36" s="102">
        <v>44693</v>
      </c>
      <c r="J36" s="103">
        <v>1281539</v>
      </c>
      <c r="K36" s="103">
        <v>1281539</v>
      </c>
      <c r="L36" s="101" t="s">
        <v>344</v>
      </c>
      <c r="M36" s="101" t="s">
        <v>394</v>
      </c>
      <c r="N36" s="101" t="s">
        <v>345</v>
      </c>
      <c r="O36" s="104">
        <v>1281539</v>
      </c>
      <c r="P36" s="104">
        <v>0</v>
      </c>
      <c r="Q36" s="104">
        <v>0</v>
      </c>
      <c r="R36" s="104">
        <v>0</v>
      </c>
      <c r="S36" s="104">
        <v>1281539</v>
      </c>
      <c r="T36" s="104">
        <v>0</v>
      </c>
      <c r="U36" s="104">
        <v>1281539</v>
      </c>
      <c r="V36" s="104">
        <v>0</v>
      </c>
      <c r="W36" s="101">
        <v>4800056667</v>
      </c>
      <c r="X36" s="101" t="s">
        <v>392</v>
      </c>
      <c r="Y36" s="104">
        <v>0</v>
      </c>
      <c r="Z36" s="101"/>
      <c r="AA36" s="101"/>
      <c r="AB36" s="104">
        <v>0</v>
      </c>
      <c r="AC36" s="104">
        <v>0</v>
      </c>
      <c r="AD36" s="101"/>
      <c r="AE36" s="102">
        <v>44693</v>
      </c>
      <c r="AF36" s="101"/>
      <c r="AG36" s="101">
        <v>2</v>
      </c>
      <c r="AH36" s="101"/>
      <c r="AI36" s="101"/>
      <c r="AJ36" s="101">
        <v>1</v>
      </c>
      <c r="AK36" s="101">
        <v>20220630</v>
      </c>
      <c r="AL36" s="101">
        <v>20220610</v>
      </c>
      <c r="AM36" s="104">
        <v>1281539</v>
      </c>
      <c r="AN36" s="104">
        <v>0</v>
      </c>
      <c r="AO36" s="101"/>
      <c r="AP36" s="101"/>
    </row>
    <row r="37" spans="1:42" x14ac:dyDescent="0.25">
      <c r="A37" s="101">
        <v>900231793</v>
      </c>
      <c r="B37" s="101" t="s">
        <v>285</v>
      </c>
      <c r="C37" s="101" t="s">
        <v>198</v>
      </c>
      <c r="D37" s="101">
        <v>201659</v>
      </c>
      <c r="E37" s="101" t="s">
        <v>358</v>
      </c>
      <c r="F37" s="101" t="s">
        <v>359</v>
      </c>
      <c r="G37" s="101" t="s">
        <v>198</v>
      </c>
      <c r="H37" s="101">
        <v>201659</v>
      </c>
      <c r="I37" s="102">
        <v>44693</v>
      </c>
      <c r="J37" s="103">
        <v>1098462</v>
      </c>
      <c r="K37" s="103">
        <v>1098462</v>
      </c>
      <c r="L37" s="101" t="s">
        <v>344</v>
      </c>
      <c r="M37" s="101" t="s">
        <v>394</v>
      </c>
      <c r="N37" s="101" t="s">
        <v>345</v>
      </c>
      <c r="O37" s="104">
        <v>1098462</v>
      </c>
      <c r="P37" s="104">
        <v>0</v>
      </c>
      <c r="Q37" s="104">
        <v>0</v>
      </c>
      <c r="R37" s="104">
        <v>0</v>
      </c>
      <c r="S37" s="104">
        <v>1098462</v>
      </c>
      <c r="T37" s="104">
        <v>0</v>
      </c>
      <c r="U37" s="104">
        <v>1098462</v>
      </c>
      <c r="V37" s="104">
        <v>0</v>
      </c>
      <c r="W37" s="101">
        <v>4800056667</v>
      </c>
      <c r="X37" s="101" t="s">
        <v>392</v>
      </c>
      <c r="Y37" s="104">
        <v>0</v>
      </c>
      <c r="Z37" s="101"/>
      <c r="AA37" s="101"/>
      <c r="AB37" s="104">
        <v>0</v>
      </c>
      <c r="AC37" s="104">
        <v>0</v>
      </c>
      <c r="AD37" s="101"/>
      <c r="AE37" s="102">
        <v>44693</v>
      </c>
      <c r="AF37" s="101"/>
      <c r="AG37" s="101">
        <v>2</v>
      </c>
      <c r="AH37" s="101"/>
      <c r="AI37" s="101"/>
      <c r="AJ37" s="101">
        <v>1</v>
      </c>
      <c r="AK37" s="101">
        <v>20220630</v>
      </c>
      <c r="AL37" s="101">
        <v>20220610</v>
      </c>
      <c r="AM37" s="104">
        <v>1098462</v>
      </c>
      <c r="AN37" s="104">
        <v>0</v>
      </c>
      <c r="AO37" s="101"/>
      <c r="AP37" s="101"/>
    </row>
    <row r="38" spans="1:42" x14ac:dyDescent="0.25">
      <c r="A38" s="101">
        <v>900231793</v>
      </c>
      <c r="B38" s="101" t="s">
        <v>285</v>
      </c>
      <c r="C38" s="101" t="s">
        <v>198</v>
      </c>
      <c r="D38" s="101">
        <v>205262</v>
      </c>
      <c r="E38" s="101" t="s">
        <v>360</v>
      </c>
      <c r="F38" s="101" t="s">
        <v>361</v>
      </c>
      <c r="G38" s="101" t="s">
        <v>198</v>
      </c>
      <c r="H38" s="101">
        <v>205262</v>
      </c>
      <c r="I38" s="102">
        <v>44742</v>
      </c>
      <c r="J38" s="103">
        <v>2380000</v>
      </c>
      <c r="K38" s="103">
        <v>2380000</v>
      </c>
      <c r="L38" s="101" t="s">
        <v>344</v>
      </c>
      <c r="M38" s="101" t="s">
        <v>394</v>
      </c>
      <c r="N38" s="101" t="s">
        <v>345</v>
      </c>
      <c r="O38" s="104">
        <v>2380000</v>
      </c>
      <c r="P38" s="104">
        <v>0</v>
      </c>
      <c r="Q38" s="104">
        <v>0</v>
      </c>
      <c r="R38" s="104">
        <v>0</v>
      </c>
      <c r="S38" s="104">
        <v>2380000</v>
      </c>
      <c r="T38" s="104">
        <v>0</v>
      </c>
      <c r="U38" s="104">
        <v>2332400</v>
      </c>
      <c r="V38" s="104">
        <v>0</v>
      </c>
      <c r="W38" s="101">
        <v>4800057171</v>
      </c>
      <c r="X38" s="101" t="s">
        <v>393</v>
      </c>
      <c r="Y38" s="104">
        <v>0</v>
      </c>
      <c r="Z38" s="101"/>
      <c r="AA38" s="101"/>
      <c r="AB38" s="104">
        <v>0</v>
      </c>
      <c r="AC38" s="104">
        <v>0</v>
      </c>
      <c r="AD38" s="101"/>
      <c r="AE38" s="102">
        <v>44742</v>
      </c>
      <c r="AF38" s="101"/>
      <c r="AG38" s="101">
        <v>2</v>
      </c>
      <c r="AH38" s="101"/>
      <c r="AI38" s="101"/>
      <c r="AJ38" s="101">
        <v>1</v>
      </c>
      <c r="AK38" s="101">
        <v>20220730</v>
      </c>
      <c r="AL38" s="101">
        <v>20220726</v>
      </c>
      <c r="AM38" s="104">
        <v>2380000</v>
      </c>
      <c r="AN38" s="104">
        <v>0</v>
      </c>
      <c r="AO38" s="101"/>
      <c r="AP38" s="101"/>
    </row>
    <row r="39" spans="1:42" x14ac:dyDescent="0.25">
      <c r="A39" s="101">
        <v>900231793</v>
      </c>
      <c r="B39" s="101" t="s">
        <v>285</v>
      </c>
      <c r="C39" s="101" t="s">
        <v>198</v>
      </c>
      <c r="D39" s="101">
        <v>205263</v>
      </c>
      <c r="E39" s="101" t="s">
        <v>362</v>
      </c>
      <c r="F39" s="101" t="s">
        <v>363</v>
      </c>
      <c r="G39" s="101" t="s">
        <v>198</v>
      </c>
      <c r="H39" s="101">
        <v>205263</v>
      </c>
      <c r="I39" s="102">
        <v>44742</v>
      </c>
      <c r="J39" s="103">
        <v>2380000</v>
      </c>
      <c r="K39" s="103">
        <v>2380000</v>
      </c>
      <c r="L39" s="101" t="s">
        <v>344</v>
      </c>
      <c r="M39" s="101" t="s">
        <v>394</v>
      </c>
      <c r="N39" s="101" t="s">
        <v>345</v>
      </c>
      <c r="O39" s="104">
        <v>2380000</v>
      </c>
      <c r="P39" s="104">
        <v>0</v>
      </c>
      <c r="Q39" s="104">
        <v>0</v>
      </c>
      <c r="R39" s="104">
        <v>0</v>
      </c>
      <c r="S39" s="104">
        <v>2380000</v>
      </c>
      <c r="T39" s="104">
        <v>0</v>
      </c>
      <c r="U39" s="104">
        <v>2332400</v>
      </c>
      <c r="V39" s="104">
        <v>0</v>
      </c>
      <c r="W39" s="101">
        <v>4800057171</v>
      </c>
      <c r="X39" s="101" t="s">
        <v>393</v>
      </c>
      <c r="Y39" s="104">
        <v>0</v>
      </c>
      <c r="Z39" s="101"/>
      <c r="AA39" s="101"/>
      <c r="AB39" s="104">
        <v>0</v>
      </c>
      <c r="AC39" s="104">
        <v>0</v>
      </c>
      <c r="AD39" s="101"/>
      <c r="AE39" s="102">
        <v>44742</v>
      </c>
      <c r="AF39" s="101"/>
      <c r="AG39" s="101">
        <v>2</v>
      </c>
      <c r="AH39" s="101"/>
      <c r="AI39" s="101"/>
      <c r="AJ39" s="101">
        <v>1</v>
      </c>
      <c r="AK39" s="101">
        <v>20220730</v>
      </c>
      <c r="AL39" s="101">
        <v>20220726</v>
      </c>
      <c r="AM39" s="104">
        <v>2380000</v>
      </c>
      <c r="AN39" s="104">
        <v>0</v>
      </c>
      <c r="AO39" s="101"/>
      <c r="AP39" s="101"/>
    </row>
    <row r="40" spans="1:42" x14ac:dyDescent="0.25">
      <c r="A40" s="101">
        <v>900231793</v>
      </c>
      <c r="B40" s="101" t="s">
        <v>285</v>
      </c>
      <c r="C40" s="101" t="s">
        <v>198</v>
      </c>
      <c r="D40" s="101">
        <v>205264</v>
      </c>
      <c r="E40" s="101" t="s">
        <v>364</v>
      </c>
      <c r="F40" s="101" t="s">
        <v>365</v>
      </c>
      <c r="G40" s="101" t="s">
        <v>198</v>
      </c>
      <c r="H40" s="101">
        <v>205264</v>
      </c>
      <c r="I40" s="102">
        <v>44742</v>
      </c>
      <c r="J40" s="103">
        <v>2380000</v>
      </c>
      <c r="K40" s="103">
        <v>2380000</v>
      </c>
      <c r="L40" s="101" t="s">
        <v>344</v>
      </c>
      <c r="M40" s="101" t="s">
        <v>395</v>
      </c>
      <c r="N40" s="101" t="s">
        <v>345</v>
      </c>
      <c r="O40" s="104">
        <v>2380000</v>
      </c>
      <c r="P40" s="104">
        <v>0</v>
      </c>
      <c r="Q40" s="104">
        <v>0</v>
      </c>
      <c r="R40" s="104">
        <v>0</v>
      </c>
      <c r="S40" s="104">
        <v>2380000</v>
      </c>
      <c r="T40" s="104">
        <v>0</v>
      </c>
      <c r="U40" s="104">
        <v>0</v>
      </c>
      <c r="V40" s="104">
        <v>0</v>
      </c>
      <c r="W40" s="101"/>
      <c r="X40" s="101"/>
      <c r="Y40" s="104">
        <v>0</v>
      </c>
      <c r="Z40" s="101"/>
      <c r="AA40" s="101"/>
      <c r="AB40" s="104">
        <v>0</v>
      </c>
      <c r="AC40" s="104">
        <v>0</v>
      </c>
      <c r="AD40" s="101"/>
      <c r="AE40" s="102">
        <v>44742</v>
      </c>
      <c r="AF40" s="101"/>
      <c r="AG40" s="101">
        <v>2</v>
      </c>
      <c r="AH40" s="101"/>
      <c r="AI40" s="101"/>
      <c r="AJ40" s="101">
        <v>1</v>
      </c>
      <c r="AK40" s="101">
        <v>20220730</v>
      </c>
      <c r="AL40" s="101">
        <v>20220722</v>
      </c>
      <c r="AM40" s="104">
        <v>2380000</v>
      </c>
      <c r="AN40" s="104">
        <v>0</v>
      </c>
      <c r="AO40" s="101"/>
      <c r="AP40" s="101"/>
    </row>
    <row r="41" spans="1:42" x14ac:dyDescent="0.25">
      <c r="A41" s="101">
        <v>900231793</v>
      </c>
      <c r="B41" s="101" t="s">
        <v>285</v>
      </c>
      <c r="C41" s="101" t="s">
        <v>198</v>
      </c>
      <c r="D41" s="101">
        <v>205265</v>
      </c>
      <c r="E41" s="101" t="s">
        <v>366</v>
      </c>
      <c r="F41" s="101" t="s">
        <v>367</v>
      </c>
      <c r="G41" s="101" t="s">
        <v>198</v>
      </c>
      <c r="H41" s="101">
        <v>205265</v>
      </c>
      <c r="I41" s="102">
        <v>44742</v>
      </c>
      <c r="J41" s="103">
        <v>2380000</v>
      </c>
      <c r="K41" s="103">
        <v>2380000</v>
      </c>
      <c r="L41" s="101" t="s">
        <v>344</v>
      </c>
      <c r="M41" s="101" t="s">
        <v>394</v>
      </c>
      <c r="N41" s="101" t="s">
        <v>345</v>
      </c>
      <c r="O41" s="104">
        <v>2380000</v>
      </c>
      <c r="P41" s="104">
        <v>0</v>
      </c>
      <c r="Q41" s="104">
        <v>0</v>
      </c>
      <c r="R41" s="104">
        <v>0</v>
      </c>
      <c r="S41" s="104">
        <v>2380000</v>
      </c>
      <c r="T41" s="104">
        <v>0</v>
      </c>
      <c r="U41" s="104">
        <v>2332400</v>
      </c>
      <c r="V41" s="104">
        <v>0</v>
      </c>
      <c r="W41" s="101">
        <v>4800057171</v>
      </c>
      <c r="X41" s="101" t="s">
        <v>393</v>
      </c>
      <c r="Y41" s="104">
        <v>0</v>
      </c>
      <c r="Z41" s="101"/>
      <c r="AA41" s="101"/>
      <c r="AB41" s="104">
        <v>0</v>
      </c>
      <c r="AC41" s="104">
        <v>0</v>
      </c>
      <c r="AD41" s="101"/>
      <c r="AE41" s="102">
        <v>44742</v>
      </c>
      <c r="AF41" s="101"/>
      <c r="AG41" s="101">
        <v>2</v>
      </c>
      <c r="AH41" s="101"/>
      <c r="AI41" s="101"/>
      <c r="AJ41" s="101">
        <v>1</v>
      </c>
      <c r="AK41" s="101">
        <v>20220730</v>
      </c>
      <c r="AL41" s="101">
        <v>20220726</v>
      </c>
      <c r="AM41" s="104">
        <v>2380000</v>
      </c>
      <c r="AN41" s="104">
        <v>0</v>
      </c>
      <c r="AO41" s="101"/>
      <c r="AP41" s="101"/>
    </row>
    <row r="42" spans="1:42" x14ac:dyDescent="0.25">
      <c r="A42" s="101">
        <v>900231793</v>
      </c>
      <c r="B42" s="101" t="s">
        <v>285</v>
      </c>
      <c r="C42" s="101" t="s">
        <v>198</v>
      </c>
      <c r="D42" s="101">
        <v>205266</v>
      </c>
      <c r="E42" s="101" t="s">
        <v>368</v>
      </c>
      <c r="F42" s="101" t="s">
        <v>369</v>
      </c>
      <c r="G42" s="101" t="s">
        <v>198</v>
      </c>
      <c r="H42" s="101">
        <v>205266</v>
      </c>
      <c r="I42" s="102">
        <v>44742</v>
      </c>
      <c r="J42" s="103">
        <v>2380000</v>
      </c>
      <c r="K42" s="103">
        <v>2380000</v>
      </c>
      <c r="L42" s="101" t="s">
        <v>344</v>
      </c>
      <c r="M42" s="101" t="s">
        <v>394</v>
      </c>
      <c r="N42" s="101" t="s">
        <v>345</v>
      </c>
      <c r="O42" s="104">
        <v>2380000</v>
      </c>
      <c r="P42" s="104">
        <v>0</v>
      </c>
      <c r="Q42" s="104">
        <v>0</v>
      </c>
      <c r="R42" s="104">
        <v>0</v>
      </c>
      <c r="S42" s="104">
        <v>2380000</v>
      </c>
      <c r="T42" s="104">
        <v>0</v>
      </c>
      <c r="U42" s="104">
        <v>2332400</v>
      </c>
      <c r="V42" s="104">
        <v>0</v>
      </c>
      <c r="W42" s="101">
        <v>4800057171</v>
      </c>
      <c r="X42" s="101" t="s">
        <v>393</v>
      </c>
      <c r="Y42" s="104">
        <v>0</v>
      </c>
      <c r="Z42" s="101"/>
      <c r="AA42" s="101"/>
      <c r="AB42" s="104">
        <v>0</v>
      </c>
      <c r="AC42" s="104">
        <v>0</v>
      </c>
      <c r="AD42" s="101"/>
      <c r="AE42" s="102">
        <v>44742</v>
      </c>
      <c r="AF42" s="101"/>
      <c r="AG42" s="101">
        <v>2</v>
      </c>
      <c r="AH42" s="101"/>
      <c r="AI42" s="101"/>
      <c r="AJ42" s="101">
        <v>1</v>
      </c>
      <c r="AK42" s="101">
        <v>20220730</v>
      </c>
      <c r="AL42" s="101">
        <v>20220726</v>
      </c>
      <c r="AM42" s="104">
        <v>2380000</v>
      </c>
      <c r="AN42" s="104">
        <v>0</v>
      </c>
      <c r="AO42" s="101"/>
      <c r="AP42" s="101"/>
    </row>
    <row r="43" spans="1:42" x14ac:dyDescent="0.25">
      <c r="A43" s="101">
        <v>900231793</v>
      </c>
      <c r="B43" s="101" t="s">
        <v>285</v>
      </c>
      <c r="C43" s="101" t="s">
        <v>198</v>
      </c>
      <c r="D43" s="101">
        <v>205267</v>
      </c>
      <c r="E43" s="101" t="s">
        <v>370</v>
      </c>
      <c r="F43" s="101" t="s">
        <v>371</v>
      </c>
      <c r="G43" s="101" t="s">
        <v>198</v>
      </c>
      <c r="H43" s="101">
        <v>205267</v>
      </c>
      <c r="I43" s="102">
        <v>44742</v>
      </c>
      <c r="J43" s="103">
        <v>2380000</v>
      </c>
      <c r="K43" s="103">
        <v>2380000</v>
      </c>
      <c r="L43" s="101" t="s">
        <v>344</v>
      </c>
      <c r="M43" s="101" t="s">
        <v>394</v>
      </c>
      <c r="N43" s="101" t="s">
        <v>345</v>
      </c>
      <c r="O43" s="104">
        <v>2380000</v>
      </c>
      <c r="P43" s="104">
        <v>0</v>
      </c>
      <c r="Q43" s="104">
        <v>0</v>
      </c>
      <c r="R43" s="104">
        <v>0</v>
      </c>
      <c r="S43" s="104">
        <v>2380000</v>
      </c>
      <c r="T43" s="104">
        <v>0</v>
      </c>
      <c r="U43" s="104">
        <v>2332400</v>
      </c>
      <c r="V43" s="104">
        <v>0</v>
      </c>
      <c r="W43" s="101">
        <v>4800057171</v>
      </c>
      <c r="X43" s="101" t="s">
        <v>393</v>
      </c>
      <c r="Y43" s="104">
        <v>0</v>
      </c>
      <c r="Z43" s="101"/>
      <c r="AA43" s="101"/>
      <c r="AB43" s="104">
        <v>0</v>
      </c>
      <c r="AC43" s="104">
        <v>0</v>
      </c>
      <c r="AD43" s="101"/>
      <c r="AE43" s="102">
        <v>44742</v>
      </c>
      <c r="AF43" s="101"/>
      <c r="AG43" s="101">
        <v>2</v>
      </c>
      <c r="AH43" s="101"/>
      <c r="AI43" s="101"/>
      <c r="AJ43" s="101">
        <v>1</v>
      </c>
      <c r="AK43" s="101">
        <v>20220730</v>
      </c>
      <c r="AL43" s="101">
        <v>20220726</v>
      </c>
      <c r="AM43" s="104">
        <v>2380000</v>
      </c>
      <c r="AN43" s="104">
        <v>0</v>
      </c>
      <c r="AO43" s="101"/>
      <c r="AP43" s="101"/>
    </row>
    <row r="44" spans="1:42" x14ac:dyDescent="0.25">
      <c r="A44" s="101">
        <v>900231793</v>
      </c>
      <c r="B44" s="101" t="s">
        <v>285</v>
      </c>
      <c r="C44" s="101" t="s">
        <v>198</v>
      </c>
      <c r="D44" s="101">
        <v>205268</v>
      </c>
      <c r="E44" s="101" t="s">
        <v>372</v>
      </c>
      <c r="F44" s="101" t="s">
        <v>373</v>
      </c>
      <c r="G44" s="101" t="s">
        <v>198</v>
      </c>
      <c r="H44" s="101">
        <v>205268</v>
      </c>
      <c r="I44" s="102">
        <v>44742</v>
      </c>
      <c r="J44" s="103">
        <v>1647693</v>
      </c>
      <c r="K44" s="103">
        <v>1647693</v>
      </c>
      <c r="L44" s="101" t="s">
        <v>344</v>
      </c>
      <c r="M44" s="101" t="s">
        <v>394</v>
      </c>
      <c r="N44" s="101" t="s">
        <v>345</v>
      </c>
      <c r="O44" s="104">
        <v>1647693</v>
      </c>
      <c r="P44" s="104">
        <v>0</v>
      </c>
      <c r="Q44" s="104">
        <v>0</v>
      </c>
      <c r="R44" s="104">
        <v>0</v>
      </c>
      <c r="S44" s="104">
        <v>1647693</v>
      </c>
      <c r="T44" s="104">
        <v>0</v>
      </c>
      <c r="U44" s="104">
        <v>1614739</v>
      </c>
      <c r="V44" s="104">
        <v>0</v>
      </c>
      <c r="W44" s="101">
        <v>4800057171</v>
      </c>
      <c r="X44" s="101" t="s">
        <v>393</v>
      </c>
      <c r="Y44" s="104">
        <v>0</v>
      </c>
      <c r="Z44" s="101"/>
      <c r="AA44" s="101"/>
      <c r="AB44" s="104">
        <v>0</v>
      </c>
      <c r="AC44" s="104">
        <v>0</v>
      </c>
      <c r="AD44" s="101"/>
      <c r="AE44" s="102">
        <v>44742</v>
      </c>
      <c r="AF44" s="101"/>
      <c r="AG44" s="101">
        <v>2</v>
      </c>
      <c r="AH44" s="101"/>
      <c r="AI44" s="101"/>
      <c r="AJ44" s="101">
        <v>1</v>
      </c>
      <c r="AK44" s="101">
        <v>20220730</v>
      </c>
      <c r="AL44" s="101">
        <v>20220726</v>
      </c>
      <c r="AM44" s="104">
        <v>1647693</v>
      </c>
      <c r="AN44" s="104">
        <v>0</v>
      </c>
      <c r="AO44" s="101"/>
      <c r="AP44" s="101"/>
    </row>
    <row r="45" spans="1:42" x14ac:dyDescent="0.25">
      <c r="A45" s="101">
        <v>900231793</v>
      </c>
      <c r="B45" s="101" t="s">
        <v>285</v>
      </c>
      <c r="C45" s="101" t="s">
        <v>198</v>
      </c>
      <c r="D45" s="101">
        <v>205274</v>
      </c>
      <c r="E45" s="101" t="s">
        <v>374</v>
      </c>
      <c r="F45" s="101" t="s">
        <v>375</v>
      </c>
      <c r="G45" s="101" t="s">
        <v>198</v>
      </c>
      <c r="H45" s="101">
        <v>205274</v>
      </c>
      <c r="I45" s="102">
        <v>44742</v>
      </c>
      <c r="J45" s="103">
        <v>2380000</v>
      </c>
      <c r="K45" s="103">
        <v>2380000</v>
      </c>
      <c r="L45" s="101" t="s">
        <v>344</v>
      </c>
      <c r="M45" s="101" t="s">
        <v>394</v>
      </c>
      <c r="N45" s="101" t="s">
        <v>345</v>
      </c>
      <c r="O45" s="104">
        <v>2380000</v>
      </c>
      <c r="P45" s="104">
        <v>0</v>
      </c>
      <c r="Q45" s="104">
        <v>0</v>
      </c>
      <c r="R45" s="104">
        <v>0</v>
      </c>
      <c r="S45" s="104">
        <v>2380000</v>
      </c>
      <c r="T45" s="104">
        <v>0</v>
      </c>
      <c r="U45" s="104">
        <v>2332400</v>
      </c>
      <c r="V45" s="104">
        <v>0</v>
      </c>
      <c r="W45" s="101">
        <v>4800057171</v>
      </c>
      <c r="X45" s="101" t="s">
        <v>393</v>
      </c>
      <c r="Y45" s="104">
        <v>0</v>
      </c>
      <c r="Z45" s="101"/>
      <c r="AA45" s="101"/>
      <c r="AB45" s="104">
        <v>0</v>
      </c>
      <c r="AC45" s="104">
        <v>0</v>
      </c>
      <c r="AD45" s="101"/>
      <c r="AE45" s="102">
        <v>44742</v>
      </c>
      <c r="AF45" s="101"/>
      <c r="AG45" s="101">
        <v>2</v>
      </c>
      <c r="AH45" s="101"/>
      <c r="AI45" s="101"/>
      <c r="AJ45" s="101">
        <v>1</v>
      </c>
      <c r="AK45" s="101">
        <v>20220730</v>
      </c>
      <c r="AL45" s="101">
        <v>20220726</v>
      </c>
      <c r="AM45" s="104">
        <v>2380000</v>
      </c>
      <c r="AN45" s="104">
        <v>0</v>
      </c>
      <c r="AO45" s="101"/>
      <c r="AP45" s="101"/>
    </row>
    <row r="46" spans="1:42" x14ac:dyDescent="0.25">
      <c r="A46" s="101">
        <v>900231793</v>
      </c>
      <c r="B46" s="101" t="s">
        <v>285</v>
      </c>
      <c r="C46" s="101" t="s">
        <v>198</v>
      </c>
      <c r="D46" s="101">
        <v>205276</v>
      </c>
      <c r="E46" s="101" t="s">
        <v>376</v>
      </c>
      <c r="F46" s="101" t="s">
        <v>377</v>
      </c>
      <c r="G46" s="101" t="s">
        <v>198</v>
      </c>
      <c r="H46" s="101">
        <v>205276</v>
      </c>
      <c r="I46" s="102">
        <v>44742</v>
      </c>
      <c r="J46" s="103">
        <v>2380000</v>
      </c>
      <c r="K46" s="103">
        <v>2380000</v>
      </c>
      <c r="L46" s="101" t="s">
        <v>344</v>
      </c>
      <c r="M46" s="101" t="s">
        <v>394</v>
      </c>
      <c r="N46" s="101" t="s">
        <v>345</v>
      </c>
      <c r="O46" s="104">
        <v>2380000</v>
      </c>
      <c r="P46" s="104">
        <v>0</v>
      </c>
      <c r="Q46" s="104">
        <v>0</v>
      </c>
      <c r="R46" s="104">
        <v>0</v>
      </c>
      <c r="S46" s="104">
        <v>2380000</v>
      </c>
      <c r="T46" s="104">
        <v>0</v>
      </c>
      <c r="U46" s="104">
        <v>2332400</v>
      </c>
      <c r="V46" s="104">
        <v>0</v>
      </c>
      <c r="W46" s="101">
        <v>4800057171</v>
      </c>
      <c r="X46" s="101" t="s">
        <v>393</v>
      </c>
      <c r="Y46" s="104">
        <v>0</v>
      </c>
      <c r="Z46" s="101"/>
      <c r="AA46" s="101"/>
      <c r="AB46" s="104">
        <v>0</v>
      </c>
      <c r="AC46" s="104">
        <v>0</v>
      </c>
      <c r="AD46" s="101"/>
      <c r="AE46" s="102">
        <v>44742</v>
      </c>
      <c r="AF46" s="101"/>
      <c r="AG46" s="101">
        <v>2</v>
      </c>
      <c r="AH46" s="101"/>
      <c r="AI46" s="101"/>
      <c r="AJ46" s="101">
        <v>1</v>
      </c>
      <c r="AK46" s="101">
        <v>20220730</v>
      </c>
      <c r="AL46" s="101">
        <v>20220726</v>
      </c>
      <c r="AM46" s="104">
        <v>2380000</v>
      </c>
      <c r="AN46" s="104">
        <v>0</v>
      </c>
      <c r="AO46" s="101"/>
      <c r="AP46" s="101"/>
    </row>
    <row r="47" spans="1:42" x14ac:dyDescent="0.25">
      <c r="A47" s="101">
        <v>900231793</v>
      </c>
      <c r="B47" s="101" t="s">
        <v>285</v>
      </c>
      <c r="C47" s="101" t="s">
        <v>198</v>
      </c>
      <c r="D47" s="101">
        <v>205278</v>
      </c>
      <c r="E47" s="101" t="s">
        <v>378</v>
      </c>
      <c r="F47" s="101" t="s">
        <v>379</v>
      </c>
      <c r="G47" s="101" t="s">
        <v>198</v>
      </c>
      <c r="H47" s="101">
        <v>205278</v>
      </c>
      <c r="I47" s="102">
        <v>44742</v>
      </c>
      <c r="J47" s="103">
        <v>2380000</v>
      </c>
      <c r="K47" s="103">
        <v>2380000</v>
      </c>
      <c r="L47" s="101" t="s">
        <v>344</v>
      </c>
      <c r="M47" s="101" t="s">
        <v>394</v>
      </c>
      <c r="N47" s="101" t="s">
        <v>345</v>
      </c>
      <c r="O47" s="104">
        <v>2380000</v>
      </c>
      <c r="P47" s="104">
        <v>0</v>
      </c>
      <c r="Q47" s="104">
        <v>0</v>
      </c>
      <c r="R47" s="104">
        <v>0</v>
      </c>
      <c r="S47" s="104">
        <v>2380000</v>
      </c>
      <c r="T47" s="104">
        <v>0</v>
      </c>
      <c r="U47" s="104">
        <v>2332400</v>
      </c>
      <c r="V47" s="104">
        <v>0</v>
      </c>
      <c r="W47" s="101">
        <v>4800057171</v>
      </c>
      <c r="X47" s="101" t="s">
        <v>393</v>
      </c>
      <c r="Y47" s="104">
        <v>0</v>
      </c>
      <c r="Z47" s="101"/>
      <c r="AA47" s="101"/>
      <c r="AB47" s="104">
        <v>0</v>
      </c>
      <c r="AC47" s="104">
        <v>0</v>
      </c>
      <c r="AD47" s="101"/>
      <c r="AE47" s="102">
        <v>44742</v>
      </c>
      <c r="AF47" s="101"/>
      <c r="AG47" s="101">
        <v>2</v>
      </c>
      <c r="AH47" s="101"/>
      <c r="AI47" s="101"/>
      <c r="AJ47" s="101">
        <v>1</v>
      </c>
      <c r="AK47" s="101">
        <v>20220730</v>
      </c>
      <c r="AL47" s="101">
        <v>20220726</v>
      </c>
      <c r="AM47" s="104">
        <v>2380000</v>
      </c>
      <c r="AN47" s="104">
        <v>0</v>
      </c>
      <c r="AO47" s="101"/>
      <c r="AP47" s="101"/>
    </row>
    <row r="48" spans="1:42" x14ac:dyDescent="0.25">
      <c r="A48" s="101">
        <v>900231793</v>
      </c>
      <c r="B48" s="101" t="s">
        <v>285</v>
      </c>
      <c r="C48" s="101" t="s">
        <v>198</v>
      </c>
      <c r="D48" s="101">
        <v>205280</v>
      </c>
      <c r="E48" s="101" t="s">
        <v>380</v>
      </c>
      <c r="F48" s="101" t="s">
        <v>381</v>
      </c>
      <c r="G48" s="101" t="s">
        <v>198</v>
      </c>
      <c r="H48" s="101">
        <v>205280</v>
      </c>
      <c r="I48" s="102">
        <v>44742</v>
      </c>
      <c r="J48" s="103">
        <v>2380000</v>
      </c>
      <c r="K48" s="103">
        <v>2380000</v>
      </c>
      <c r="L48" s="101" t="s">
        <v>344</v>
      </c>
      <c r="M48" s="101" t="s">
        <v>394</v>
      </c>
      <c r="N48" s="101" t="s">
        <v>345</v>
      </c>
      <c r="O48" s="104">
        <v>2380000</v>
      </c>
      <c r="P48" s="104">
        <v>0</v>
      </c>
      <c r="Q48" s="104">
        <v>0</v>
      </c>
      <c r="R48" s="104">
        <v>0</v>
      </c>
      <c r="S48" s="104">
        <v>2380000</v>
      </c>
      <c r="T48" s="104">
        <v>0</v>
      </c>
      <c r="U48" s="104">
        <v>2332400</v>
      </c>
      <c r="V48" s="104">
        <v>0</v>
      </c>
      <c r="W48" s="101">
        <v>4800057171</v>
      </c>
      <c r="X48" s="101" t="s">
        <v>393</v>
      </c>
      <c r="Y48" s="104">
        <v>0</v>
      </c>
      <c r="Z48" s="101"/>
      <c r="AA48" s="101"/>
      <c r="AB48" s="104">
        <v>0</v>
      </c>
      <c r="AC48" s="104">
        <v>0</v>
      </c>
      <c r="AD48" s="101"/>
      <c r="AE48" s="102">
        <v>44742</v>
      </c>
      <c r="AF48" s="101"/>
      <c r="AG48" s="101">
        <v>2</v>
      </c>
      <c r="AH48" s="101"/>
      <c r="AI48" s="101"/>
      <c r="AJ48" s="101">
        <v>1</v>
      </c>
      <c r="AK48" s="101">
        <v>20220730</v>
      </c>
      <c r="AL48" s="101">
        <v>20220726</v>
      </c>
      <c r="AM48" s="104">
        <v>2380000</v>
      </c>
      <c r="AN48" s="104">
        <v>0</v>
      </c>
      <c r="AO48" s="101"/>
      <c r="AP48" s="101"/>
    </row>
    <row r="49" spans="1:42" x14ac:dyDescent="0.25">
      <c r="A49" s="101">
        <v>900231793</v>
      </c>
      <c r="B49" s="101" t="s">
        <v>285</v>
      </c>
      <c r="C49" s="101" t="s">
        <v>198</v>
      </c>
      <c r="D49" s="101">
        <v>205297</v>
      </c>
      <c r="E49" s="101" t="s">
        <v>382</v>
      </c>
      <c r="F49" s="101" t="s">
        <v>383</v>
      </c>
      <c r="G49" s="101" t="s">
        <v>198</v>
      </c>
      <c r="H49" s="101">
        <v>205297</v>
      </c>
      <c r="I49" s="102">
        <v>44742</v>
      </c>
      <c r="J49" s="103">
        <v>2380000</v>
      </c>
      <c r="K49" s="103">
        <v>2380000</v>
      </c>
      <c r="L49" s="101" t="s">
        <v>344</v>
      </c>
      <c r="M49" s="101" t="s">
        <v>394</v>
      </c>
      <c r="N49" s="101" t="s">
        <v>345</v>
      </c>
      <c r="O49" s="104">
        <v>2380000</v>
      </c>
      <c r="P49" s="104">
        <v>0</v>
      </c>
      <c r="Q49" s="104">
        <v>0</v>
      </c>
      <c r="R49" s="104">
        <v>0</v>
      </c>
      <c r="S49" s="104">
        <v>2380000</v>
      </c>
      <c r="T49" s="104">
        <v>0</v>
      </c>
      <c r="U49" s="104">
        <v>2332400</v>
      </c>
      <c r="V49" s="104">
        <v>0</v>
      </c>
      <c r="W49" s="101">
        <v>4800056667</v>
      </c>
      <c r="X49" s="101" t="s">
        <v>392</v>
      </c>
      <c r="Y49" s="104">
        <v>0</v>
      </c>
      <c r="Z49" s="101"/>
      <c r="AA49" s="101"/>
      <c r="AB49" s="104">
        <v>0</v>
      </c>
      <c r="AC49" s="104">
        <v>0</v>
      </c>
      <c r="AD49" s="101"/>
      <c r="AE49" s="102">
        <v>44742</v>
      </c>
      <c r="AF49" s="101"/>
      <c r="AG49" s="101">
        <v>2</v>
      </c>
      <c r="AH49" s="101"/>
      <c r="AI49" s="101"/>
      <c r="AJ49" s="101">
        <v>1</v>
      </c>
      <c r="AK49" s="101">
        <v>20220730</v>
      </c>
      <c r="AL49" s="101">
        <v>20220726</v>
      </c>
      <c r="AM49" s="104">
        <v>2380000</v>
      </c>
      <c r="AN49" s="104">
        <v>0</v>
      </c>
      <c r="AO49" s="101"/>
      <c r="AP49" s="101"/>
    </row>
    <row r="50" spans="1:42" x14ac:dyDescent="0.25">
      <c r="A50" s="101">
        <v>900231793</v>
      </c>
      <c r="B50" s="101" t="s">
        <v>285</v>
      </c>
      <c r="C50" s="101" t="s">
        <v>198</v>
      </c>
      <c r="D50" s="101">
        <v>205298</v>
      </c>
      <c r="E50" s="101" t="s">
        <v>384</v>
      </c>
      <c r="F50" s="101" t="s">
        <v>385</v>
      </c>
      <c r="G50" s="101" t="s">
        <v>198</v>
      </c>
      <c r="H50" s="101">
        <v>205298</v>
      </c>
      <c r="I50" s="102">
        <v>44742</v>
      </c>
      <c r="J50" s="103">
        <v>2380000</v>
      </c>
      <c r="K50" s="103">
        <v>2380000</v>
      </c>
      <c r="L50" s="101" t="s">
        <v>344</v>
      </c>
      <c r="M50" s="101" t="s">
        <v>395</v>
      </c>
      <c r="N50" s="101" t="s">
        <v>345</v>
      </c>
      <c r="O50" s="104">
        <v>2380000</v>
      </c>
      <c r="P50" s="104">
        <v>0</v>
      </c>
      <c r="Q50" s="104">
        <v>0</v>
      </c>
      <c r="R50" s="104">
        <v>0</v>
      </c>
      <c r="S50" s="104">
        <v>2380000</v>
      </c>
      <c r="T50" s="104">
        <v>0</v>
      </c>
      <c r="U50" s="104">
        <v>0</v>
      </c>
      <c r="V50" s="104">
        <v>0</v>
      </c>
      <c r="W50" s="101"/>
      <c r="X50" s="101"/>
      <c r="Y50" s="104">
        <v>0</v>
      </c>
      <c r="Z50" s="101"/>
      <c r="AA50" s="101"/>
      <c r="AB50" s="104">
        <v>0</v>
      </c>
      <c r="AC50" s="104">
        <v>0</v>
      </c>
      <c r="AD50" s="101"/>
      <c r="AE50" s="102">
        <v>44742</v>
      </c>
      <c r="AF50" s="101"/>
      <c r="AG50" s="101">
        <v>2</v>
      </c>
      <c r="AH50" s="101"/>
      <c r="AI50" s="101"/>
      <c r="AJ50" s="101">
        <v>1</v>
      </c>
      <c r="AK50" s="101">
        <v>20220730</v>
      </c>
      <c r="AL50" s="101">
        <v>20220722</v>
      </c>
      <c r="AM50" s="104">
        <v>2380000</v>
      </c>
      <c r="AN50" s="104">
        <v>0</v>
      </c>
      <c r="AO50" s="101"/>
      <c r="AP50" s="101"/>
    </row>
    <row r="51" spans="1:42" x14ac:dyDescent="0.25">
      <c r="A51" s="101">
        <v>900231793</v>
      </c>
      <c r="B51" s="101" t="s">
        <v>285</v>
      </c>
      <c r="C51" s="101" t="s">
        <v>198</v>
      </c>
      <c r="D51" s="101">
        <v>205442</v>
      </c>
      <c r="E51" s="101" t="s">
        <v>386</v>
      </c>
      <c r="F51" s="101" t="s">
        <v>387</v>
      </c>
      <c r="G51" s="101" t="s">
        <v>198</v>
      </c>
      <c r="H51" s="101">
        <v>205442</v>
      </c>
      <c r="I51" s="102">
        <v>44742</v>
      </c>
      <c r="J51" s="103">
        <v>55000</v>
      </c>
      <c r="K51" s="103">
        <v>55000</v>
      </c>
      <c r="L51" s="101" t="s">
        <v>344</v>
      </c>
      <c r="M51" s="101" t="s">
        <v>394</v>
      </c>
      <c r="N51" s="101" t="s">
        <v>345</v>
      </c>
      <c r="O51" s="104">
        <v>55000</v>
      </c>
      <c r="P51" s="104">
        <v>0</v>
      </c>
      <c r="Q51" s="104">
        <v>0</v>
      </c>
      <c r="R51" s="104">
        <v>0</v>
      </c>
      <c r="S51" s="104">
        <v>55000</v>
      </c>
      <c r="T51" s="104">
        <v>0</v>
      </c>
      <c r="U51" s="104">
        <v>53900</v>
      </c>
      <c r="V51" s="104">
        <v>0</v>
      </c>
      <c r="W51" s="101">
        <v>4800057171</v>
      </c>
      <c r="X51" s="101" t="s">
        <v>393</v>
      </c>
      <c r="Y51" s="104">
        <v>0</v>
      </c>
      <c r="Z51" s="101"/>
      <c r="AA51" s="101"/>
      <c r="AB51" s="104">
        <v>0</v>
      </c>
      <c r="AC51" s="104">
        <v>0</v>
      </c>
      <c r="AD51" s="101"/>
      <c r="AE51" s="102">
        <v>44742</v>
      </c>
      <c r="AF51" s="101"/>
      <c r="AG51" s="101">
        <v>2</v>
      </c>
      <c r="AH51" s="101"/>
      <c r="AI51" s="101"/>
      <c r="AJ51" s="101">
        <v>1</v>
      </c>
      <c r="AK51" s="101">
        <v>20220730</v>
      </c>
      <c r="AL51" s="101">
        <v>20220726</v>
      </c>
      <c r="AM51" s="104">
        <v>55000</v>
      </c>
      <c r="AN51" s="104">
        <v>0</v>
      </c>
      <c r="AO51" s="101"/>
      <c r="AP51" s="101"/>
    </row>
    <row r="52" spans="1:42" x14ac:dyDescent="0.25">
      <c r="A52" s="101">
        <v>900231793</v>
      </c>
      <c r="B52" s="101" t="s">
        <v>285</v>
      </c>
      <c r="C52" s="101" t="s">
        <v>198</v>
      </c>
      <c r="D52" s="101">
        <v>205443</v>
      </c>
      <c r="E52" s="101" t="s">
        <v>388</v>
      </c>
      <c r="F52" s="101" t="s">
        <v>389</v>
      </c>
      <c r="G52" s="101" t="s">
        <v>198</v>
      </c>
      <c r="H52" s="101">
        <v>205443</v>
      </c>
      <c r="I52" s="102">
        <v>44742</v>
      </c>
      <c r="J52" s="103">
        <v>55000</v>
      </c>
      <c r="K52" s="103">
        <v>55000</v>
      </c>
      <c r="L52" s="101" t="s">
        <v>344</v>
      </c>
      <c r="M52" s="101" t="s">
        <v>395</v>
      </c>
      <c r="N52" s="101" t="s">
        <v>345</v>
      </c>
      <c r="O52" s="104">
        <v>55000</v>
      </c>
      <c r="P52" s="104">
        <v>0</v>
      </c>
      <c r="Q52" s="104">
        <v>0</v>
      </c>
      <c r="R52" s="104">
        <v>0</v>
      </c>
      <c r="S52" s="104">
        <v>55000</v>
      </c>
      <c r="T52" s="104">
        <v>0</v>
      </c>
      <c r="U52" s="104">
        <v>0</v>
      </c>
      <c r="V52" s="104">
        <v>0</v>
      </c>
      <c r="W52" s="101"/>
      <c r="X52" s="101"/>
      <c r="Y52" s="104">
        <v>0</v>
      </c>
      <c r="Z52" s="101"/>
      <c r="AA52" s="101"/>
      <c r="AB52" s="104">
        <v>0</v>
      </c>
      <c r="AC52" s="104">
        <v>0</v>
      </c>
      <c r="AD52" s="101"/>
      <c r="AE52" s="102">
        <v>44742</v>
      </c>
      <c r="AF52" s="101"/>
      <c r="AG52" s="101">
        <v>2</v>
      </c>
      <c r="AH52" s="101"/>
      <c r="AI52" s="101"/>
      <c r="AJ52" s="101">
        <v>1</v>
      </c>
      <c r="AK52" s="101">
        <v>20220730</v>
      </c>
      <c r="AL52" s="101">
        <v>20220722</v>
      </c>
      <c r="AM52" s="104">
        <v>55000</v>
      </c>
      <c r="AN52" s="104">
        <v>0</v>
      </c>
      <c r="AO52" s="101"/>
      <c r="AP52" s="101"/>
    </row>
  </sheetData>
  <autoFilter ref="A2:AP5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C7" sqref="A4:C7"/>
    </sheetView>
  </sheetViews>
  <sheetFormatPr baseColWidth="10" defaultRowHeight="15" x14ac:dyDescent="0.25"/>
  <cols>
    <col min="1" max="1" width="47" bestFit="1" customWidth="1"/>
    <col min="2" max="2" width="12.7109375" style="108" customWidth="1"/>
    <col min="3" max="3" width="15" style="105" bestFit="1" customWidth="1"/>
  </cols>
  <sheetData>
    <row r="3" spans="1:3" x14ac:dyDescent="0.25">
      <c r="A3" s="111" t="s">
        <v>398</v>
      </c>
      <c r="B3" s="108" t="s">
        <v>399</v>
      </c>
      <c r="C3" s="112" t="s">
        <v>400</v>
      </c>
    </row>
    <row r="4" spans="1:3" x14ac:dyDescent="0.25">
      <c r="A4" s="107" t="s">
        <v>395</v>
      </c>
      <c r="B4" s="109">
        <v>3</v>
      </c>
      <c r="C4" s="110">
        <v>4815000</v>
      </c>
    </row>
    <row r="5" spans="1:3" x14ac:dyDescent="0.25">
      <c r="A5" s="107" t="s">
        <v>394</v>
      </c>
      <c r="B5" s="109">
        <v>20</v>
      </c>
      <c r="C5" s="110">
        <v>35205774</v>
      </c>
    </row>
    <row r="6" spans="1:3" x14ac:dyDescent="0.25">
      <c r="A6" s="107" t="s">
        <v>396</v>
      </c>
      <c r="B6" s="109">
        <v>27</v>
      </c>
      <c r="C6" s="110">
        <v>63344616</v>
      </c>
    </row>
    <row r="7" spans="1:3" x14ac:dyDescent="0.25">
      <c r="A7" s="108" t="s">
        <v>397</v>
      </c>
      <c r="B7" s="109">
        <v>50</v>
      </c>
      <c r="C7" s="112">
        <v>103365390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N17" sqref="N17"/>
    </sheetView>
  </sheetViews>
  <sheetFormatPr baseColWidth="10" defaultRowHeight="12.75" x14ac:dyDescent="0.2"/>
  <cols>
    <col min="1" max="1" width="4.42578125" style="51" customWidth="1"/>
    <col min="2" max="2" width="11.42578125" style="51"/>
    <col min="3" max="3" width="17.5703125" style="51" customWidth="1"/>
    <col min="4" max="4" width="11.5703125" style="51" customWidth="1"/>
    <col min="5" max="8" width="11.42578125" style="51"/>
    <col min="9" max="9" width="22.5703125" style="51" customWidth="1"/>
    <col min="10" max="10" width="14" style="51" customWidth="1"/>
    <col min="11" max="11" width="1.7109375" style="51" customWidth="1"/>
    <col min="12" max="222" width="11.42578125" style="51"/>
    <col min="223" max="223" width="4.42578125" style="51" customWidth="1"/>
    <col min="224" max="224" width="11.42578125" style="51"/>
    <col min="225" max="225" width="17.5703125" style="51" customWidth="1"/>
    <col min="226" max="226" width="11.5703125" style="51" customWidth="1"/>
    <col min="227" max="230" width="11.42578125" style="51"/>
    <col min="231" max="231" width="22.5703125" style="51" customWidth="1"/>
    <col min="232" max="232" width="14" style="51" customWidth="1"/>
    <col min="233" max="233" width="1.7109375" style="51" customWidth="1"/>
    <col min="234" max="478" width="11.42578125" style="51"/>
    <col min="479" max="479" width="4.42578125" style="51" customWidth="1"/>
    <col min="480" max="480" width="11.42578125" style="51"/>
    <col min="481" max="481" width="17.5703125" style="51" customWidth="1"/>
    <col min="482" max="482" width="11.5703125" style="51" customWidth="1"/>
    <col min="483" max="486" width="11.42578125" style="51"/>
    <col min="487" max="487" width="22.5703125" style="51" customWidth="1"/>
    <col min="488" max="488" width="14" style="51" customWidth="1"/>
    <col min="489" max="489" width="1.7109375" style="51" customWidth="1"/>
    <col min="490" max="734" width="11.42578125" style="51"/>
    <col min="735" max="735" width="4.42578125" style="51" customWidth="1"/>
    <col min="736" max="736" width="11.42578125" style="51"/>
    <col min="737" max="737" width="17.5703125" style="51" customWidth="1"/>
    <col min="738" max="738" width="11.5703125" style="51" customWidth="1"/>
    <col min="739" max="742" width="11.42578125" style="51"/>
    <col min="743" max="743" width="22.5703125" style="51" customWidth="1"/>
    <col min="744" max="744" width="14" style="51" customWidth="1"/>
    <col min="745" max="745" width="1.7109375" style="51" customWidth="1"/>
    <col min="746" max="990" width="11.42578125" style="51"/>
    <col min="991" max="991" width="4.42578125" style="51" customWidth="1"/>
    <col min="992" max="992" width="11.42578125" style="51"/>
    <col min="993" max="993" width="17.5703125" style="51" customWidth="1"/>
    <col min="994" max="994" width="11.5703125" style="51" customWidth="1"/>
    <col min="995" max="998" width="11.42578125" style="51"/>
    <col min="999" max="999" width="22.5703125" style="51" customWidth="1"/>
    <col min="1000" max="1000" width="14" style="51" customWidth="1"/>
    <col min="1001" max="1001" width="1.7109375" style="51" customWidth="1"/>
    <col min="1002" max="1246" width="11.42578125" style="51"/>
    <col min="1247" max="1247" width="4.42578125" style="51" customWidth="1"/>
    <col min="1248" max="1248" width="11.42578125" style="51"/>
    <col min="1249" max="1249" width="17.5703125" style="51" customWidth="1"/>
    <col min="1250" max="1250" width="11.5703125" style="51" customWidth="1"/>
    <col min="1251" max="1254" width="11.42578125" style="51"/>
    <col min="1255" max="1255" width="22.5703125" style="51" customWidth="1"/>
    <col min="1256" max="1256" width="14" style="51" customWidth="1"/>
    <col min="1257" max="1257" width="1.7109375" style="51" customWidth="1"/>
    <col min="1258" max="1502" width="11.42578125" style="51"/>
    <col min="1503" max="1503" width="4.42578125" style="51" customWidth="1"/>
    <col min="1504" max="1504" width="11.42578125" style="51"/>
    <col min="1505" max="1505" width="17.5703125" style="51" customWidth="1"/>
    <col min="1506" max="1506" width="11.5703125" style="51" customWidth="1"/>
    <col min="1507" max="1510" width="11.42578125" style="51"/>
    <col min="1511" max="1511" width="22.5703125" style="51" customWidth="1"/>
    <col min="1512" max="1512" width="14" style="51" customWidth="1"/>
    <col min="1513" max="1513" width="1.7109375" style="51" customWidth="1"/>
    <col min="1514" max="1758" width="11.42578125" style="51"/>
    <col min="1759" max="1759" width="4.42578125" style="51" customWidth="1"/>
    <col min="1760" max="1760" width="11.42578125" style="51"/>
    <col min="1761" max="1761" width="17.5703125" style="51" customWidth="1"/>
    <col min="1762" max="1762" width="11.5703125" style="51" customWidth="1"/>
    <col min="1763" max="1766" width="11.42578125" style="51"/>
    <col min="1767" max="1767" width="22.5703125" style="51" customWidth="1"/>
    <col min="1768" max="1768" width="14" style="51" customWidth="1"/>
    <col min="1769" max="1769" width="1.7109375" style="51" customWidth="1"/>
    <col min="1770" max="2014" width="11.42578125" style="51"/>
    <col min="2015" max="2015" width="4.42578125" style="51" customWidth="1"/>
    <col min="2016" max="2016" width="11.42578125" style="51"/>
    <col min="2017" max="2017" width="17.5703125" style="51" customWidth="1"/>
    <col min="2018" max="2018" width="11.5703125" style="51" customWidth="1"/>
    <col min="2019" max="2022" width="11.42578125" style="51"/>
    <col min="2023" max="2023" width="22.5703125" style="51" customWidth="1"/>
    <col min="2024" max="2024" width="14" style="51" customWidth="1"/>
    <col min="2025" max="2025" width="1.7109375" style="51" customWidth="1"/>
    <col min="2026" max="2270" width="11.42578125" style="51"/>
    <col min="2271" max="2271" width="4.42578125" style="51" customWidth="1"/>
    <col min="2272" max="2272" width="11.42578125" style="51"/>
    <col min="2273" max="2273" width="17.5703125" style="51" customWidth="1"/>
    <col min="2274" max="2274" width="11.5703125" style="51" customWidth="1"/>
    <col min="2275" max="2278" width="11.42578125" style="51"/>
    <col min="2279" max="2279" width="22.5703125" style="51" customWidth="1"/>
    <col min="2280" max="2280" width="14" style="51" customWidth="1"/>
    <col min="2281" max="2281" width="1.7109375" style="51" customWidth="1"/>
    <col min="2282" max="2526" width="11.42578125" style="51"/>
    <col min="2527" max="2527" width="4.42578125" style="51" customWidth="1"/>
    <col min="2528" max="2528" width="11.42578125" style="51"/>
    <col min="2529" max="2529" width="17.5703125" style="51" customWidth="1"/>
    <col min="2530" max="2530" width="11.5703125" style="51" customWidth="1"/>
    <col min="2531" max="2534" width="11.42578125" style="51"/>
    <col min="2535" max="2535" width="22.5703125" style="51" customWidth="1"/>
    <col min="2536" max="2536" width="14" style="51" customWidth="1"/>
    <col min="2537" max="2537" width="1.7109375" style="51" customWidth="1"/>
    <col min="2538" max="2782" width="11.42578125" style="51"/>
    <col min="2783" max="2783" width="4.42578125" style="51" customWidth="1"/>
    <col min="2784" max="2784" width="11.42578125" style="51"/>
    <col min="2785" max="2785" width="17.5703125" style="51" customWidth="1"/>
    <col min="2786" max="2786" width="11.5703125" style="51" customWidth="1"/>
    <col min="2787" max="2790" width="11.42578125" style="51"/>
    <col min="2791" max="2791" width="22.5703125" style="51" customWidth="1"/>
    <col min="2792" max="2792" width="14" style="51" customWidth="1"/>
    <col min="2793" max="2793" width="1.7109375" style="51" customWidth="1"/>
    <col min="2794" max="3038" width="11.42578125" style="51"/>
    <col min="3039" max="3039" width="4.42578125" style="51" customWidth="1"/>
    <col min="3040" max="3040" width="11.42578125" style="51"/>
    <col min="3041" max="3041" width="17.5703125" style="51" customWidth="1"/>
    <col min="3042" max="3042" width="11.5703125" style="51" customWidth="1"/>
    <col min="3043" max="3046" width="11.42578125" style="51"/>
    <col min="3047" max="3047" width="22.5703125" style="51" customWidth="1"/>
    <col min="3048" max="3048" width="14" style="51" customWidth="1"/>
    <col min="3049" max="3049" width="1.7109375" style="51" customWidth="1"/>
    <col min="3050" max="3294" width="11.42578125" style="51"/>
    <col min="3295" max="3295" width="4.42578125" style="51" customWidth="1"/>
    <col min="3296" max="3296" width="11.42578125" style="51"/>
    <col min="3297" max="3297" width="17.5703125" style="51" customWidth="1"/>
    <col min="3298" max="3298" width="11.5703125" style="51" customWidth="1"/>
    <col min="3299" max="3302" width="11.42578125" style="51"/>
    <col min="3303" max="3303" width="22.5703125" style="51" customWidth="1"/>
    <col min="3304" max="3304" width="14" style="51" customWidth="1"/>
    <col min="3305" max="3305" width="1.7109375" style="51" customWidth="1"/>
    <col min="3306" max="3550" width="11.42578125" style="51"/>
    <col min="3551" max="3551" width="4.42578125" style="51" customWidth="1"/>
    <col min="3552" max="3552" width="11.42578125" style="51"/>
    <col min="3553" max="3553" width="17.5703125" style="51" customWidth="1"/>
    <col min="3554" max="3554" width="11.5703125" style="51" customWidth="1"/>
    <col min="3555" max="3558" width="11.42578125" style="51"/>
    <col min="3559" max="3559" width="22.5703125" style="51" customWidth="1"/>
    <col min="3560" max="3560" width="14" style="51" customWidth="1"/>
    <col min="3561" max="3561" width="1.7109375" style="51" customWidth="1"/>
    <col min="3562" max="3806" width="11.42578125" style="51"/>
    <col min="3807" max="3807" width="4.42578125" style="51" customWidth="1"/>
    <col min="3808" max="3808" width="11.42578125" style="51"/>
    <col min="3809" max="3809" width="17.5703125" style="51" customWidth="1"/>
    <col min="3810" max="3810" width="11.5703125" style="51" customWidth="1"/>
    <col min="3811" max="3814" width="11.42578125" style="51"/>
    <col min="3815" max="3815" width="22.5703125" style="51" customWidth="1"/>
    <col min="3816" max="3816" width="14" style="51" customWidth="1"/>
    <col min="3817" max="3817" width="1.7109375" style="51" customWidth="1"/>
    <col min="3818" max="4062" width="11.42578125" style="51"/>
    <col min="4063" max="4063" width="4.42578125" style="51" customWidth="1"/>
    <col min="4064" max="4064" width="11.42578125" style="51"/>
    <col min="4065" max="4065" width="17.5703125" style="51" customWidth="1"/>
    <col min="4066" max="4066" width="11.5703125" style="51" customWidth="1"/>
    <col min="4067" max="4070" width="11.42578125" style="51"/>
    <col min="4071" max="4071" width="22.5703125" style="51" customWidth="1"/>
    <col min="4072" max="4072" width="14" style="51" customWidth="1"/>
    <col min="4073" max="4073" width="1.7109375" style="51" customWidth="1"/>
    <col min="4074" max="4318" width="11.42578125" style="51"/>
    <col min="4319" max="4319" width="4.42578125" style="51" customWidth="1"/>
    <col min="4320" max="4320" width="11.42578125" style="51"/>
    <col min="4321" max="4321" width="17.5703125" style="51" customWidth="1"/>
    <col min="4322" max="4322" width="11.5703125" style="51" customWidth="1"/>
    <col min="4323" max="4326" width="11.42578125" style="51"/>
    <col min="4327" max="4327" width="22.5703125" style="51" customWidth="1"/>
    <col min="4328" max="4328" width="14" style="51" customWidth="1"/>
    <col min="4329" max="4329" width="1.7109375" style="51" customWidth="1"/>
    <col min="4330" max="4574" width="11.42578125" style="51"/>
    <col min="4575" max="4575" width="4.42578125" style="51" customWidth="1"/>
    <col min="4576" max="4576" width="11.42578125" style="51"/>
    <col min="4577" max="4577" width="17.5703125" style="51" customWidth="1"/>
    <col min="4578" max="4578" width="11.5703125" style="51" customWidth="1"/>
    <col min="4579" max="4582" width="11.42578125" style="51"/>
    <col min="4583" max="4583" width="22.5703125" style="51" customWidth="1"/>
    <col min="4584" max="4584" width="14" style="51" customWidth="1"/>
    <col min="4585" max="4585" width="1.7109375" style="51" customWidth="1"/>
    <col min="4586" max="4830" width="11.42578125" style="51"/>
    <col min="4831" max="4831" width="4.42578125" style="51" customWidth="1"/>
    <col min="4832" max="4832" width="11.42578125" style="51"/>
    <col min="4833" max="4833" width="17.5703125" style="51" customWidth="1"/>
    <col min="4834" max="4834" width="11.5703125" style="51" customWidth="1"/>
    <col min="4835" max="4838" width="11.42578125" style="51"/>
    <col min="4839" max="4839" width="22.5703125" style="51" customWidth="1"/>
    <col min="4840" max="4840" width="14" style="51" customWidth="1"/>
    <col min="4841" max="4841" width="1.7109375" style="51" customWidth="1"/>
    <col min="4842" max="5086" width="11.42578125" style="51"/>
    <col min="5087" max="5087" width="4.42578125" style="51" customWidth="1"/>
    <col min="5088" max="5088" width="11.42578125" style="51"/>
    <col min="5089" max="5089" width="17.5703125" style="51" customWidth="1"/>
    <col min="5090" max="5090" width="11.5703125" style="51" customWidth="1"/>
    <col min="5091" max="5094" width="11.42578125" style="51"/>
    <col min="5095" max="5095" width="22.5703125" style="51" customWidth="1"/>
    <col min="5096" max="5096" width="14" style="51" customWidth="1"/>
    <col min="5097" max="5097" width="1.7109375" style="51" customWidth="1"/>
    <col min="5098" max="5342" width="11.42578125" style="51"/>
    <col min="5343" max="5343" width="4.42578125" style="51" customWidth="1"/>
    <col min="5344" max="5344" width="11.42578125" style="51"/>
    <col min="5345" max="5345" width="17.5703125" style="51" customWidth="1"/>
    <col min="5346" max="5346" width="11.5703125" style="51" customWidth="1"/>
    <col min="5347" max="5350" width="11.42578125" style="51"/>
    <col min="5351" max="5351" width="22.5703125" style="51" customWidth="1"/>
    <col min="5352" max="5352" width="14" style="51" customWidth="1"/>
    <col min="5353" max="5353" width="1.7109375" style="51" customWidth="1"/>
    <col min="5354" max="5598" width="11.42578125" style="51"/>
    <col min="5599" max="5599" width="4.42578125" style="51" customWidth="1"/>
    <col min="5600" max="5600" width="11.42578125" style="51"/>
    <col min="5601" max="5601" width="17.5703125" style="51" customWidth="1"/>
    <col min="5602" max="5602" width="11.5703125" style="51" customWidth="1"/>
    <col min="5603" max="5606" width="11.42578125" style="51"/>
    <col min="5607" max="5607" width="22.5703125" style="51" customWidth="1"/>
    <col min="5608" max="5608" width="14" style="51" customWidth="1"/>
    <col min="5609" max="5609" width="1.7109375" style="51" customWidth="1"/>
    <col min="5610" max="5854" width="11.42578125" style="51"/>
    <col min="5855" max="5855" width="4.42578125" style="51" customWidth="1"/>
    <col min="5856" max="5856" width="11.42578125" style="51"/>
    <col min="5857" max="5857" width="17.5703125" style="51" customWidth="1"/>
    <col min="5858" max="5858" width="11.5703125" style="51" customWidth="1"/>
    <col min="5859" max="5862" width="11.42578125" style="51"/>
    <col min="5863" max="5863" width="22.5703125" style="51" customWidth="1"/>
    <col min="5864" max="5864" width="14" style="51" customWidth="1"/>
    <col min="5865" max="5865" width="1.7109375" style="51" customWidth="1"/>
    <col min="5866" max="6110" width="11.42578125" style="51"/>
    <col min="6111" max="6111" width="4.42578125" style="51" customWidth="1"/>
    <col min="6112" max="6112" width="11.42578125" style="51"/>
    <col min="6113" max="6113" width="17.5703125" style="51" customWidth="1"/>
    <col min="6114" max="6114" width="11.5703125" style="51" customWidth="1"/>
    <col min="6115" max="6118" width="11.42578125" style="51"/>
    <col min="6119" max="6119" width="22.5703125" style="51" customWidth="1"/>
    <col min="6120" max="6120" width="14" style="51" customWidth="1"/>
    <col min="6121" max="6121" width="1.7109375" style="51" customWidth="1"/>
    <col min="6122" max="6366" width="11.42578125" style="51"/>
    <col min="6367" max="6367" width="4.42578125" style="51" customWidth="1"/>
    <col min="6368" max="6368" width="11.42578125" style="51"/>
    <col min="6369" max="6369" width="17.5703125" style="51" customWidth="1"/>
    <col min="6370" max="6370" width="11.5703125" style="51" customWidth="1"/>
    <col min="6371" max="6374" width="11.42578125" style="51"/>
    <col min="6375" max="6375" width="22.5703125" style="51" customWidth="1"/>
    <col min="6376" max="6376" width="14" style="51" customWidth="1"/>
    <col min="6377" max="6377" width="1.7109375" style="51" customWidth="1"/>
    <col min="6378" max="6622" width="11.42578125" style="51"/>
    <col min="6623" max="6623" width="4.42578125" style="51" customWidth="1"/>
    <col min="6624" max="6624" width="11.42578125" style="51"/>
    <col min="6625" max="6625" width="17.5703125" style="51" customWidth="1"/>
    <col min="6626" max="6626" width="11.5703125" style="51" customWidth="1"/>
    <col min="6627" max="6630" width="11.42578125" style="51"/>
    <col min="6631" max="6631" width="22.5703125" style="51" customWidth="1"/>
    <col min="6632" max="6632" width="14" style="51" customWidth="1"/>
    <col min="6633" max="6633" width="1.7109375" style="51" customWidth="1"/>
    <col min="6634" max="6878" width="11.42578125" style="51"/>
    <col min="6879" max="6879" width="4.42578125" style="51" customWidth="1"/>
    <col min="6880" max="6880" width="11.42578125" style="51"/>
    <col min="6881" max="6881" width="17.5703125" style="51" customWidth="1"/>
    <col min="6882" max="6882" width="11.5703125" style="51" customWidth="1"/>
    <col min="6883" max="6886" width="11.42578125" style="51"/>
    <col min="6887" max="6887" width="22.5703125" style="51" customWidth="1"/>
    <col min="6888" max="6888" width="14" style="51" customWidth="1"/>
    <col min="6889" max="6889" width="1.7109375" style="51" customWidth="1"/>
    <col min="6890" max="7134" width="11.42578125" style="51"/>
    <col min="7135" max="7135" width="4.42578125" style="51" customWidth="1"/>
    <col min="7136" max="7136" width="11.42578125" style="51"/>
    <col min="7137" max="7137" width="17.5703125" style="51" customWidth="1"/>
    <col min="7138" max="7138" width="11.5703125" style="51" customWidth="1"/>
    <col min="7139" max="7142" width="11.42578125" style="51"/>
    <col min="7143" max="7143" width="22.5703125" style="51" customWidth="1"/>
    <col min="7144" max="7144" width="14" style="51" customWidth="1"/>
    <col min="7145" max="7145" width="1.7109375" style="51" customWidth="1"/>
    <col min="7146" max="7390" width="11.42578125" style="51"/>
    <col min="7391" max="7391" width="4.42578125" style="51" customWidth="1"/>
    <col min="7392" max="7392" width="11.42578125" style="51"/>
    <col min="7393" max="7393" width="17.5703125" style="51" customWidth="1"/>
    <col min="7394" max="7394" width="11.5703125" style="51" customWidth="1"/>
    <col min="7395" max="7398" width="11.42578125" style="51"/>
    <col min="7399" max="7399" width="22.5703125" style="51" customWidth="1"/>
    <col min="7400" max="7400" width="14" style="51" customWidth="1"/>
    <col min="7401" max="7401" width="1.7109375" style="51" customWidth="1"/>
    <col min="7402" max="7646" width="11.42578125" style="51"/>
    <col min="7647" max="7647" width="4.42578125" style="51" customWidth="1"/>
    <col min="7648" max="7648" width="11.42578125" style="51"/>
    <col min="7649" max="7649" width="17.5703125" style="51" customWidth="1"/>
    <col min="7650" max="7650" width="11.5703125" style="51" customWidth="1"/>
    <col min="7651" max="7654" width="11.42578125" style="51"/>
    <col min="7655" max="7655" width="22.5703125" style="51" customWidth="1"/>
    <col min="7656" max="7656" width="14" style="51" customWidth="1"/>
    <col min="7657" max="7657" width="1.7109375" style="51" customWidth="1"/>
    <col min="7658" max="7902" width="11.42578125" style="51"/>
    <col min="7903" max="7903" width="4.42578125" style="51" customWidth="1"/>
    <col min="7904" max="7904" width="11.42578125" style="51"/>
    <col min="7905" max="7905" width="17.5703125" style="51" customWidth="1"/>
    <col min="7906" max="7906" width="11.5703125" style="51" customWidth="1"/>
    <col min="7907" max="7910" width="11.42578125" style="51"/>
    <col min="7911" max="7911" width="22.5703125" style="51" customWidth="1"/>
    <col min="7912" max="7912" width="14" style="51" customWidth="1"/>
    <col min="7913" max="7913" width="1.7109375" style="51" customWidth="1"/>
    <col min="7914" max="8158" width="11.42578125" style="51"/>
    <col min="8159" max="8159" width="4.42578125" style="51" customWidth="1"/>
    <col min="8160" max="8160" width="11.42578125" style="51"/>
    <col min="8161" max="8161" width="17.5703125" style="51" customWidth="1"/>
    <col min="8162" max="8162" width="11.5703125" style="51" customWidth="1"/>
    <col min="8163" max="8166" width="11.42578125" style="51"/>
    <col min="8167" max="8167" width="22.5703125" style="51" customWidth="1"/>
    <col min="8168" max="8168" width="14" style="51" customWidth="1"/>
    <col min="8169" max="8169" width="1.7109375" style="51" customWidth="1"/>
    <col min="8170" max="8414" width="11.42578125" style="51"/>
    <col min="8415" max="8415" width="4.42578125" style="51" customWidth="1"/>
    <col min="8416" max="8416" width="11.42578125" style="51"/>
    <col min="8417" max="8417" width="17.5703125" style="51" customWidth="1"/>
    <col min="8418" max="8418" width="11.5703125" style="51" customWidth="1"/>
    <col min="8419" max="8422" width="11.42578125" style="51"/>
    <col min="8423" max="8423" width="22.5703125" style="51" customWidth="1"/>
    <col min="8424" max="8424" width="14" style="51" customWidth="1"/>
    <col min="8425" max="8425" width="1.7109375" style="51" customWidth="1"/>
    <col min="8426" max="8670" width="11.42578125" style="51"/>
    <col min="8671" max="8671" width="4.42578125" style="51" customWidth="1"/>
    <col min="8672" max="8672" width="11.42578125" style="51"/>
    <col min="8673" max="8673" width="17.5703125" style="51" customWidth="1"/>
    <col min="8674" max="8674" width="11.5703125" style="51" customWidth="1"/>
    <col min="8675" max="8678" width="11.42578125" style="51"/>
    <col min="8679" max="8679" width="22.5703125" style="51" customWidth="1"/>
    <col min="8680" max="8680" width="14" style="51" customWidth="1"/>
    <col min="8681" max="8681" width="1.7109375" style="51" customWidth="1"/>
    <col min="8682" max="8926" width="11.42578125" style="51"/>
    <col min="8927" max="8927" width="4.42578125" style="51" customWidth="1"/>
    <col min="8928" max="8928" width="11.42578125" style="51"/>
    <col min="8929" max="8929" width="17.5703125" style="51" customWidth="1"/>
    <col min="8930" max="8930" width="11.5703125" style="51" customWidth="1"/>
    <col min="8931" max="8934" width="11.42578125" style="51"/>
    <col min="8935" max="8935" width="22.5703125" style="51" customWidth="1"/>
    <col min="8936" max="8936" width="14" style="51" customWidth="1"/>
    <col min="8937" max="8937" width="1.7109375" style="51" customWidth="1"/>
    <col min="8938" max="9182" width="11.42578125" style="51"/>
    <col min="9183" max="9183" width="4.42578125" style="51" customWidth="1"/>
    <col min="9184" max="9184" width="11.42578125" style="51"/>
    <col min="9185" max="9185" width="17.5703125" style="51" customWidth="1"/>
    <col min="9186" max="9186" width="11.5703125" style="51" customWidth="1"/>
    <col min="9187" max="9190" width="11.42578125" style="51"/>
    <col min="9191" max="9191" width="22.5703125" style="51" customWidth="1"/>
    <col min="9192" max="9192" width="14" style="51" customWidth="1"/>
    <col min="9193" max="9193" width="1.7109375" style="51" customWidth="1"/>
    <col min="9194" max="9438" width="11.42578125" style="51"/>
    <col min="9439" max="9439" width="4.42578125" style="51" customWidth="1"/>
    <col min="9440" max="9440" width="11.42578125" style="51"/>
    <col min="9441" max="9441" width="17.5703125" style="51" customWidth="1"/>
    <col min="9442" max="9442" width="11.5703125" style="51" customWidth="1"/>
    <col min="9443" max="9446" width="11.42578125" style="51"/>
    <col min="9447" max="9447" width="22.5703125" style="51" customWidth="1"/>
    <col min="9448" max="9448" width="14" style="51" customWidth="1"/>
    <col min="9449" max="9449" width="1.7109375" style="51" customWidth="1"/>
    <col min="9450" max="9694" width="11.42578125" style="51"/>
    <col min="9695" max="9695" width="4.42578125" style="51" customWidth="1"/>
    <col min="9696" max="9696" width="11.42578125" style="51"/>
    <col min="9697" max="9697" width="17.5703125" style="51" customWidth="1"/>
    <col min="9698" max="9698" width="11.5703125" style="51" customWidth="1"/>
    <col min="9699" max="9702" width="11.42578125" style="51"/>
    <col min="9703" max="9703" width="22.5703125" style="51" customWidth="1"/>
    <col min="9704" max="9704" width="14" style="51" customWidth="1"/>
    <col min="9705" max="9705" width="1.7109375" style="51" customWidth="1"/>
    <col min="9706" max="9950" width="11.42578125" style="51"/>
    <col min="9951" max="9951" width="4.42578125" style="51" customWidth="1"/>
    <col min="9952" max="9952" width="11.42578125" style="51"/>
    <col min="9953" max="9953" width="17.5703125" style="51" customWidth="1"/>
    <col min="9954" max="9954" width="11.5703125" style="51" customWidth="1"/>
    <col min="9955" max="9958" width="11.42578125" style="51"/>
    <col min="9959" max="9959" width="22.5703125" style="51" customWidth="1"/>
    <col min="9960" max="9960" width="14" style="51" customWidth="1"/>
    <col min="9961" max="9961" width="1.7109375" style="51" customWidth="1"/>
    <col min="9962" max="10206" width="11.42578125" style="51"/>
    <col min="10207" max="10207" width="4.42578125" style="51" customWidth="1"/>
    <col min="10208" max="10208" width="11.42578125" style="51"/>
    <col min="10209" max="10209" width="17.5703125" style="51" customWidth="1"/>
    <col min="10210" max="10210" width="11.5703125" style="51" customWidth="1"/>
    <col min="10211" max="10214" width="11.42578125" style="51"/>
    <col min="10215" max="10215" width="22.5703125" style="51" customWidth="1"/>
    <col min="10216" max="10216" width="14" style="51" customWidth="1"/>
    <col min="10217" max="10217" width="1.7109375" style="51" customWidth="1"/>
    <col min="10218" max="10462" width="11.42578125" style="51"/>
    <col min="10463" max="10463" width="4.42578125" style="51" customWidth="1"/>
    <col min="10464" max="10464" width="11.42578125" style="51"/>
    <col min="10465" max="10465" width="17.5703125" style="51" customWidth="1"/>
    <col min="10466" max="10466" width="11.5703125" style="51" customWidth="1"/>
    <col min="10467" max="10470" width="11.42578125" style="51"/>
    <col min="10471" max="10471" width="22.5703125" style="51" customWidth="1"/>
    <col min="10472" max="10472" width="14" style="51" customWidth="1"/>
    <col min="10473" max="10473" width="1.7109375" style="51" customWidth="1"/>
    <col min="10474" max="10718" width="11.42578125" style="51"/>
    <col min="10719" max="10719" width="4.42578125" style="51" customWidth="1"/>
    <col min="10720" max="10720" width="11.42578125" style="51"/>
    <col min="10721" max="10721" width="17.5703125" style="51" customWidth="1"/>
    <col min="10722" max="10722" width="11.5703125" style="51" customWidth="1"/>
    <col min="10723" max="10726" width="11.42578125" style="51"/>
    <col min="10727" max="10727" width="22.5703125" style="51" customWidth="1"/>
    <col min="10728" max="10728" width="14" style="51" customWidth="1"/>
    <col min="10729" max="10729" width="1.7109375" style="51" customWidth="1"/>
    <col min="10730" max="10974" width="11.42578125" style="51"/>
    <col min="10975" max="10975" width="4.42578125" style="51" customWidth="1"/>
    <col min="10976" max="10976" width="11.42578125" style="51"/>
    <col min="10977" max="10977" width="17.5703125" style="51" customWidth="1"/>
    <col min="10978" max="10978" width="11.5703125" style="51" customWidth="1"/>
    <col min="10979" max="10982" width="11.42578125" style="51"/>
    <col min="10983" max="10983" width="22.5703125" style="51" customWidth="1"/>
    <col min="10984" max="10984" width="14" style="51" customWidth="1"/>
    <col min="10985" max="10985" width="1.7109375" style="51" customWidth="1"/>
    <col min="10986" max="11230" width="11.42578125" style="51"/>
    <col min="11231" max="11231" width="4.42578125" style="51" customWidth="1"/>
    <col min="11232" max="11232" width="11.42578125" style="51"/>
    <col min="11233" max="11233" width="17.5703125" style="51" customWidth="1"/>
    <col min="11234" max="11234" width="11.5703125" style="51" customWidth="1"/>
    <col min="11235" max="11238" width="11.42578125" style="51"/>
    <col min="11239" max="11239" width="22.5703125" style="51" customWidth="1"/>
    <col min="11240" max="11240" width="14" style="51" customWidth="1"/>
    <col min="11241" max="11241" width="1.7109375" style="51" customWidth="1"/>
    <col min="11242" max="11486" width="11.42578125" style="51"/>
    <col min="11487" max="11487" width="4.42578125" style="51" customWidth="1"/>
    <col min="11488" max="11488" width="11.42578125" style="51"/>
    <col min="11489" max="11489" width="17.5703125" style="51" customWidth="1"/>
    <col min="11490" max="11490" width="11.5703125" style="51" customWidth="1"/>
    <col min="11491" max="11494" width="11.42578125" style="51"/>
    <col min="11495" max="11495" width="22.5703125" style="51" customWidth="1"/>
    <col min="11496" max="11496" width="14" style="51" customWidth="1"/>
    <col min="11497" max="11497" width="1.7109375" style="51" customWidth="1"/>
    <col min="11498" max="11742" width="11.42578125" style="51"/>
    <col min="11743" max="11743" width="4.42578125" style="51" customWidth="1"/>
    <col min="11744" max="11744" width="11.42578125" style="51"/>
    <col min="11745" max="11745" width="17.5703125" style="51" customWidth="1"/>
    <col min="11746" max="11746" width="11.5703125" style="51" customWidth="1"/>
    <col min="11747" max="11750" width="11.42578125" style="51"/>
    <col min="11751" max="11751" width="22.5703125" style="51" customWidth="1"/>
    <col min="11752" max="11752" width="14" style="51" customWidth="1"/>
    <col min="11753" max="11753" width="1.7109375" style="51" customWidth="1"/>
    <col min="11754" max="11998" width="11.42578125" style="51"/>
    <col min="11999" max="11999" width="4.42578125" style="51" customWidth="1"/>
    <col min="12000" max="12000" width="11.42578125" style="51"/>
    <col min="12001" max="12001" width="17.5703125" style="51" customWidth="1"/>
    <col min="12002" max="12002" width="11.5703125" style="51" customWidth="1"/>
    <col min="12003" max="12006" width="11.42578125" style="51"/>
    <col min="12007" max="12007" width="22.5703125" style="51" customWidth="1"/>
    <col min="12008" max="12008" width="14" style="51" customWidth="1"/>
    <col min="12009" max="12009" width="1.7109375" style="51" customWidth="1"/>
    <col min="12010" max="12254" width="11.42578125" style="51"/>
    <col min="12255" max="12255" width="4.42578125" style="51" customWidth="1"/>
    <col min="12256" max="12256" width="11.42578125" style="51"/>
    <col min="12257" max="12257" width="17.5703125" style="51" customWidth="1"/>
    <col min="12258" max="12258" width="11.5703125" style="51" customWidth="1"/>
    <col min="12259" max="12262" width="11.42578125" style="51"/>
    <col min="12263" max="12263" width="22.5703125" style="51" customWidth="1"/>
    <col min="12264" max="12264" width="14" style="51" customWidth="1"/>
    <col min="12265" max="12265" width="1.7109375" style="51" customWidth="1"/>
    <col min="12266" max="12510" width="11.42578125" style="51"/>
    <col min="12511" max="12511" width="4.42578125" style="51" customWidth="1"/>
    <col min="12512" max="12512" width="11.42578125" style="51"/>
    <col min="12513" max="12513" width="17.5703125" style="51" customWidth="1"/>
    <col min="12514" max="12514" width="11.5703125" style="51" customWidth="1"/>
    <col min="12515" max="12518" width="11.42578125" style="51"/>
    <col min="12519" max="12519" width="22.5703125" style="51" customWidth="1"/>
    <col min="12520" max="12520" width="14" style="51" customWidth="1"/>
    <col min="12521" max="12521" width="1.7109375" style="51" customWidth="1"/>
    <col min="12522" max="12766" width="11.42578125" style="51"/>
    <col min="12767" max="12767" width="4.42578125" style="51" customWidth="1"/>
    <col min="12768" max="12768" width="11.42578125" style="51"/>
    <col min="12769" max="12769" width="17.5703125" style="51" customWidth="1"/>
    <col min="12770" max="12770" width="11.5703125" style="51" customWidth="1"/>
    <col min="12771" max="12774" width="11.42578125" style="51"/>
    <col min="12775" max="12775" width="22.5703125" style="51" customWidth="1"/>
    <col min="12776" max="12776" width="14" style="51" customWidth="1"/>
    <col min="12777" max="12777" width="1.7109375" style="51" customWidth="1"/>
    <col min="12778" max="13022" width="11.42578125" style="51"/>
    <col min="13023" max="13023" width="4.42578125" style="51" customWidth="1"/>
    <col min="13024" max="13024" width="11.42578125" style="51"/>
    <col min="13025" max="13025" width="17.5703125" style="51" customWidth="1"/>
    <col min="13026" max="13026" width="11.5703125" style="51" customWidth="1"/>
    <col min="13027" max="13030" width="11.42578125" style="51"/>
    <col min="13031" max="13031" width="22.5703125" style="51" customWidth="1"/>
    <col min="13032" max="13032" width="14" style="51" customWidth="1"/>
    <col min="13033" max="13033" width="1.7109375" style="51" customWidth="1"/>
    <col min="13034" max="13278" width="11.42578125" style="51"/>
    <col min="13279" max="13279" width="4.42578125" style="51" customWidth="1"/>
    <col min="13280" max="13280" width="11.42578125" style="51"/>
    <col min="13281" max="13281" width="17.5703125" style="51" customWidth="1"/>
    <col min="13282" max="13282" width="11.5703125" style="51" customWidth="1"/>
    <col min="13283" max="13286" width="11.42578125" style="51"/>
    <col min="13287" max="13287" width="22.5703125" style="51" customWidth="1"/>
    <col min="13288" max="13288" width="14" style="51" customWidth="1"/>
    <col min="13289" max="13289" width="1.7109375" style="51" customWidth="1"/>
    <col min="13290" max="13534" width="11.42578125" style="51"/>
    <col min="13535" max="13535" width="4.42578125" style="51" customWidth="1"/>
    <col min="13536" max="13536" width="11.42578125" style="51"/>
    <col min="13537" max="13537" width="17.5703125" style="51" customWidth="1"/>
    <col min="13538" max="13538" width="11.5703125" style="51" customWidth="1"/>
    <col min="13539" max="13542" width="11.42578125" style="51"/>
    <col min="13543" max="13543" width="22.5703125" style="51" customWidth="1"/>
    <col min="13544" max="13544" width="14" style="51" customWidth="1"/>
    <col min="13545" max="13545" width="1.7109375" style="51" customWidth="1"/>
    <col min="13546" max="13790" width="11.42578125" style="51"/>
    <col min="13791" max="13791" width="4.42578125" style="51" customWidth="1"/>
    <col min="13792" max="13792" width="11.42578125" style="51"/>
    <col min="13793" max="13793" width="17.5703125" style="51" customWidth="1"/>
    <col min="13794" max="13794" width="11.5703125" style="51" customWidth="1"/>
    <col min="13795" max="13798" width="11.42578125" style="51"/>
    <col min="13799" max="13799" width="22.5703125" style="51" customWidth="1"/>
    <col min="13800" max="13800" width="14" style="51" customWidth="1"/>
    <col min="13801" max="13801" width="1.7109375" style="51" customWidth="1"/>
    <col min="13802" max="14046" width="11.42578125" style="51"/>
    <col min="14047" max="14047" width="4.42578125" style="51" customWidth="1"/>
    <col min="14048" max="14048" width="11.42578125" style="51"/>
    <col min="14049" max="14049" width="17.5703125" style="51" customWidth="1"/>
    <col min="14050" max="14050" width="11.5703125" style="51" customWidth="1"/>
    <col min="14051" max="14054" width="11.42578125" style="51"/>
    <col min="14055" max="14055" width="22.5703125" style="51" customWidth="1"/>
    <col min="14056" max="14056" width="14" style="51" customWidth="1"/>
    <col min="14057" max="14057" width="1.7109375" style="51" customWidth="1"/>
    <col min="14058" max="14302" width="11.42578125" style="51"/>
    <col min="14303" max="14303" width="4.42578125" style="51" customWidth="1"/>
    <col min="14304" max="14304" width="11.42578125" style="51"/>
    <col min="14305" max="14305" width="17.5703125" style="51" customWidth="1"/>
    <col min="14306" max="14306" width="11.5703125" style="51" customWidth="1"/>
    <col min="14307" max="14310" width="11.42578125" style="51"/>
    <col min="14311" max="14311" width="22.5703125" style="51" customWidth="1"/>
    <col min="14312" max="14312" width="14" style="51" customWidth="1"/>
    <col min="14313" max="14313" width="1.7109375" style="51" customWidth="1"/>
    <col min="14314" max="14558" width="11.42578125" style="51"/>
    <col min="14559" max="14559" width="4.42578125" style="51" customWidth="1"/>
    <col min="14560" max="14560" width="11.42578125" style="51"/>
    <col min="14561" max="14561" width="17.5703125" style="51" customWidth="1"/>
    <col min="14562" max="14562" width="11.5703125" style="51" customWidth="1"/>
    <col min="14563" max="14566" width="11.42578125" style="51"/>
    <col min="14567" max="14567" width="22.5703125" style="51" customWidth="1"/>
    <col min="14568" max="14568" width="14" style="51" customWidth="1"/>
    <col min="14569" max="14569" width="1.7109375" style="51" customWidth="1"/>
    <col min="14570" max="14814" width="11.42578125" style="51"/>
    <col min="14815" max="14815" width="4.42578125" style="51" customWidth="1"/>
    <col min="14816" max="14816" width="11.42578125" style="51"/>
    <col min="14817" max="14817" width="17.5703125" style="51" customWidth="1"/>
    <col min="14818" max="14818" width="11.5703125" style="51" customWidth="1"/>
    <col min="14819" max="14822" width="11.42578125" style="51"/>
    <col min="14823" max="14823" width="22.5703125" style="51" customWidth="1"/>
    <col min="14824" max="14824" width="14" style="51" customWidth="1"/>
    <col min="14825" max="14825" width="1.7109375" style="51" customWidth="1"/>
    <col min="14826" max="15070" width="11.42578125" style="51"/>
    <col min="15071" max="15071" width="4.42578125" style="51" customWidth="1"/>
    <col min="15072" max="15072" width="11.42578125" style="51"/>
    <col min="15073" max="15073" width="17.5703125" style="51" customWidth="1"/>
    <col min="15074" max="15074" width="11.5703125" style="51" customWidth="1"/>
    <col min="15075" max="15078" width="11.42578125" style="51"/>
    <col min="15079" max="15079" width="22.5703125" style="51" customWidth="1"/>
    <col min="15080" max="15080" width="14" style="51" customWidth="1"/>
    <col min="15081" max="15081" width="1.7109375" style="51" customWidth="1"/>
    <col min="15082" max="15326" width="11.42578125" style="51"/>
    <col min="15327" max="15327" width="4.42578125" style="51" customWidth="1"/>
    <col min="15328" max="15328" width="11.42578125" style="51"/>
    <col min="15329" max="15329" width="17.5703125" style="51" customWidth="1"/>
    <col min="15330" max="15330" width="11.5703125" style="51" customWidth="1"/>
    <col min="15331" max="15334" width="11.42578125" style="51"/>
    <col min="15335" max="15335" width="22.5703125" style="51" customWidth="1"/>
    <col min="15336" max="15336" width="14" style="51" customWidth="1"/>
    <col min="15337" max="15337" width="1.7109375" style="51" customWidth="1"/>
    <col min="15338" max="15582" width="11.42578125" style="51"/>
    <col min="15583" max="15583" width="4.42578125" style="51" customWidth="1"/>
    <col min="15584" max="15584" width="11.42578125" style="51"/>
    <col min="15585" max="15585" width="17.5703125" style="51" customWidth="1"/>
    <col min="15586" max="15586" width="11.5703125" style="51" customWidth="1"/>
    <col min="15587" max="15590" width="11.42578125" style="51"/>
    <col min="15591" max="15591" width="22.5703125" style="51" customWidth="1"/>
    <col min="15592" max="15592" width="14" style="51" customWidth="1"/>
    <col min="15593" max="15593" width="1.7109375" style="51" customWidth="1"/>
    <col min="15594" max="15838" width="11.42578125" style="51"/>
    <col min="15839" max="15839" width="4.42578125" style="51" customWidth="1"/>
    <col min="15840" max="15840" width="11.42578125" style="51"/>
    <col min="15841" max="15841" width="17.5703125" style="51" customWidth="1"/>
    <col min="15842" max="15842" width="11.5703125" style="51" customWidth="1"/>
    <col min="15843" max="15846" width="11.42578125" style="51"/>
    <col min="15847" max="15847" width="22.5703125" style="51" customWidth="1"/>
    <col min="15848" max="15848" width="14" style="51" customWidth="1"/>
    <col min="15849" max="15849" width="1.7109375" style="51" customWidth="1"/>
    <col min="15850" max="16094" width="11.42578125" style="51"/>
    <col min="16095" max="16095" width="4.42578125" style="51" customWidth="1"/>
    <col min="16096" max="16096" width="11.42578125" style="51"/>
    <col min="16097" max="16097" width="17.5703125" style="51" customWidth="1"/>
    <col min="16098" max="16098" width="11.5703125" style="51" customWidth="1"/>
    <col min="16099" max="16102" width="11.42578125" style="51"/>
    <col min="16103" max="16103" width="22.5703125" style="51" customWidth="1"/>
    <col min="16104" max="16104" width="14" style="51" customWidth="1"/>
    <col min="16105" max="16105" width="1.7109375" style="51" customWidth="1"/>
    <col min="16106" max="16384" width="11.42578125" style="51"/>
  </cols>
  <sheetData>
    <row r="1" spans="2:10" ht="18" customHeight="1" thickBot="1" x14ac:dyDescent="0.25"/>
    <row r="2" spans="2:10" ht="19.5" customHeight="1" x14ac:dyDescent="0.2">
      <c r="B2" s="52"/>
      <c r="C2" s="53"/>
      <c r="D2" s="54" t="s">
        <v>216</v>
      </c>
      <c r="E2" s="55"/>
      <c r="F2" s="55"/>
      <c r="G2" s="55"/>
      <c r="H2" s="55"/>
      <c r="I2" s="56"/>
      <c r="J2" s="57" t="s">
        <v>217</v>
      </c>
    </row>
    <row r="3" spans="2:10" ht="13.5" thickBot="1" x14ac:dyDescent="0.25">
      <c r="B3" s="58"/>
      <c r="C3" s="59"/>
      <c r="D3" s="60"/>
      <c r="E3" s="61"/>
      <c r="F3" s="61"/>
      <c r="G3" s="61"/>
      <c r="H3" s="61"/>
      <c r="I3" s="62"/>
      <c r="J3" s="63"/>
    </row>
    <row r="4" spans="2:10" x14ac:dyDescent="0.2">
      <c r="B4" s="58"/>
      <c r="C4" s="59"/>
      <c r="D4" s="54" t="s">
        <v>218</v>
      </c>
      <c r="E4" s="55"/>
      <c r="F4" s="55"/>
      <c r="G4" s="55"/>
      <c r="H4" s="55"/>
      <c r="I4" s="56"/>
      <c r="J4" s="57" t="s">
        <v>219</v>
      </c>
    </row>
    <row r="5" spans="2:10" x14ac:dyDescent="0.2">
      <c r="B5" s="58"/>
      <c r="C5" s="59"/>
      <c r="D5" s="64"/>
      <c r="E5" s="65"/>
      <c r="F5" s="65"/>
      <c r="G5" s="65"/>
      <c r="H5" s="65"/>
      <c r="I5" s="66"/>
      <c r="J5" s="67"/>
    </row>
    <row r="6" spans="2:10" ht="13.5" thickBot="1" x14ac:dyDescent="0.25">
      <c r="B6" s="68"/>
      <c r="C6" s="69"/>
      <c r="D6" s="60"/>
      <c r="E6" s="61"/>
      <c r="F6" s="61"/>
      <c r="G6" s="61"/>
      <c r="H6" s="61"/>
      <c r="I6" s="62"/>
      <c r="J6" s="63"/>
    </row>
    <row r="7" spans="2:10" x14ac:dyDescent="0.2">
      <c r="B7" s="70"/>
      <c r="J7" s="71"/>
    </row>
    <row r="8" spans="2:10" x14ac:dyDescent="0.2">
      <c r="B8" s="70"/>
      <c r="J8" s="71"/>
    </row>
    <row r="9" spans="2:10" x14ac:dyDescent="0.2">
      <c r="B9" s="70"/>
      <c r="J9" s="71"/>
    </row>
    <row r="10" spans="2:10" x14ac:dyDescent="0.2">
      <c r="B10" s="70"/>
      <c r="C10" s="51" t="s">
        <v>220</v>
      </c>
      <c r="E10" s="72"/>
      <c r="J10" s="71"/>
    </row>
    <row r="11" spans="2:10" x14ac:dyDescent="0.2">
      <c r="B11" s="70"/>
      <c r="J11" s="71"/>
    </row>
    <row r="12" spans="2:10" x14ac:dyDescent="0.2">
      <c r="B12" s="70"/>
      <c r="C12" s="73" t="s">
        <v>241</v>
      </c>
      <c r="J12" s="71"/>
    </row>
    <row r="13" spans="2:10" x14ac:dyDescent="0.2">
      <c r="B13" s="70"/>
      <c r="C13" s="73" t="s">
        <v>242</v>
      </c>
      <c r="J13" s="71"/>
    </row>
    <row r="14" spans="2:10" x14ac:dyDescent="0.2">
      <c r="B14" s="70"/>
      <c r="J14" s="71"/>
    </row>
    <row r="15" spans="2:10" x14ac:dyDescent="0.2">
      <c r="B15" s="70"/>
      <c r="C15" s="51" t="s">
        <v>401</v>
      </c>
      <c r="J15" s="71"/>
    </row>
    <row r="16" spans="2:10" x14ac:dyDescent="0.2">
      <c r="B16" s="70"/>
      <c r="C16" s="74"/>
      <c r="J16" s="71"/>
    </row>
    <row r="17" spans="2:10" x14ac:dyDescent="0.2">
      <c r="B17" s="70"/>
      <c r="C17" s="51" t="s">
        <v>221</v>
      </c>
      <c r="D17" s="72"/>
      <c r="H17" s="75" t="s">
        <v>222</v>
      </c>
      <c r="I17" s="75" t="s">
        <v>223</v>
      </c>
      <c r="J17" s="71"/>
    </row>
    <row r="18" spans="2:10" x14ac:dyDescent="0.2">
      <c r="B18" s="70"/>
      <c r="C18" s="73" t="s">
        <v>224</v>
      </c>
      <c r="D18" s="73"/>
      <c r="E18" s="73"/>
      <c r="F18" s="73"/>
      <c r="H18" s="76">
        <v>50</v>
      </c>
      <c r="I18" s="113">
        <v>103365390</v>
      </c>
      <c r="J18" s="71"/>
    </row>
    <row r="19" spans="2:10" x14ac:dyDescent="0.2">
      <c r="B19" s="70"/>
      <c r="C19" s="51" t="s">
        <v>225</v>
      </c>
      <c r="H19" s="77">
        <v>20</v>
      </c>
      <c r="I19" s="78">
        <v>35205774</v>
      </c>
      <c r="J19" s="71"/>
    </row>
    <row r="20" spans="2:10" x14ac:dyDescent="0.2">
      <c r="B20" s="70"/>
      <c r="C20" s="51" t="s">
        <v>226</v>
      </c>
      <c r="H20" s="77">
        <v>0</v>
      </c>
      <c r="I20" s="78">
        <v>0</v>
      </c>
      <c r="J20" s="71"/>
    </row>
    <row r="21" spans="2:10" x14ac:dyDescent="0.2">
      <c r="B21" s="70"/>
      <c r="C21" s="51" t="s">
        <v>227</v>
      </c>
      <c r="H21" s="77">
        <v>27</v>
      </c>
      <c r="I21" s="79">
        <v>63344616</v>
      </c>
      <c r="J21" s="71"/>
    </row>
    <row r="22" spans="2:10" x14ac:dyDescent="0.2">
      <c r="B22" s="70"/>
      <c r="C22" s="51" t="s">
        <v>228</v>
      </c>
      <c r="H22" s="77">
        <v>0</v>
      </c>
      <c r="I22" s="78">
        <v>0</v>
      </c>
      <c r="J22" s="71"/>
    </row>
    <row r="23" spans="2:10" ht="13.5" thickBot="1" x14ac:dyDescent="0.25">
      <c r="B23" s="70"/>
      <c r="C23" s="51" t="s">
        <v>229</v>
      </c>
      <c r="H23" s="80">
        <v>0</v>
      </c>
      <c r="I23" s="81">
        <v>0</v>
      </c>
      <c r="J23" s="71"/>
    </row>
    <row r="24" spans="2:10" x14ac:dyDescent="0.2">
      <c r="B24" s="70"/>
      <c r="C24" s="73" t="s">
        <v>230</v>
      </c>
      <c r="D24" s="73"/>
      <c r="E24" s="73"/>
      <c r="F24" s="73"/>
      <c r="H24" s="76">
        <f>H19+H20+H21+H22+H23</f>
        <v>47</v>
      </c>
      <c r="I24" s="82">
        <f>I19+I20+I21+I22+I23</f>
        <v>98550390</v>
      </c>
      <c r="J24" s="71"/>
    </row>
    <row r="25" spans="2:10" x14ac:dyDescent="0.2">
      <c r="B25" s="70"/>
      <c r="C25" s="51" t="s">
        <v>231</v>
      </c>
      <c r="H25" s="77">
        <v>3</v>
      </c>
      <c r="I25" s="78">
        <v>4815000</v>
      </c>
      <c r="J25" s="71"/>
    </row>
    <row r="26" spans="2:10" x14ac:dyDescent="0.2">
      <c r="B26" s="70"/>
      <c r="C26" s="51" t="s">
        <v>232</v>
      </c>
      <c r="H26" s="77">
        <v>0</v>
      </c>
      <c r="I26" s="78">
        <v>0</v>
      </c>
      <c r="J26" s="71"/>
    </row>
    <row r="27" spans="2:10" ht="13.5" thickBot="1" x14ac:dyDescent="0.25">
      <c r="B27" s="70"/>
      <c r="C27" s="51" t="s">
        <v>233</v>
      </c>
      <c r="H27" s="80">
        <v>0</v>
      </c>
      <c r="I27" s="81">
        <v>0</v>
      </c>
      <c r="J27" s="71"/>
    </row>
    <row r="28" spans="2:10" x14ac:dyDescent="0.2">
      <c r="B28" s="70"/>
      <c r="C28" s="73" t="s">
        <v>234</v>
      </c>
      <c r="D28" s="73"/>
      <c r="E28" s="73"/>
      <c r="F28" s="73"/>
      <c r="H28" s="76">
        <f>H25+H26+H27</f>
        <v>3</v>
      </c>
      <c r="I28" s="82">
        <f>I25+I26+I27</f>
        <v>4815000</v>
      </c>
      <c r="J28" s="71"/>
    </row>
    <row r="29" spans="2:10" ht="13.5" thickBot="1" x14ac:dyDescent="0.25">
      <c r="B29" s="70"/>
      <c r="C29" s="51" t="s">
        <v>235</v>
      </c>
      <c r="D29" s="73"/>
      <c r="E29" s="73"/>
      <c r="F29" s="73"/>
      <c r="H29" s="80">
        <v>0</v>
      </c>
      <c r="I29" s="81">
        <v>0</v>
      </c>
      <c r="J29" s="71"/>
    </row>
    <row r="30" spans="2:10" x14ac:dyDescent="0.2">
      <c r="B30" s="70"/>
      <c r="C30" s="73" t="s">
        <v>236</v>
      </c>
      <c r="D30" s="73"/>
      <c r="E30" s="73"/>
      <c r="F30" s="73"/>
      <c r="H30" s="77">
        <f>H29</f>
        <v>0</v>
      </c>
      <c r="I30" s="78">
        <f>I29</f>
        <v>0</v>
      </c>
      <c r="J30" s="71"/>
    </row>
    <row r="31" spans="2:10" x14ac:dyDescent="0.2">
      <c r="B31" s="70"/>
      <c r="C31" s="73"/>
      <c r="D31" s="73"/>
      <c r="E31" s="73"/>
      <c r="F31" s="73"/>
      <c r="H31" s="83"/>
      <c r="I31" s="82"/>
      <c r="J31" s="71"/>
    </row>
    <row r="32" spans="2:10" ht="13.5" thickBot="1" x14ac:dyDescent="0.25">
      <c r="B32" s="70"/>
      <c r="C32" s="73" t="s">
        <v>237</v>
      </c>
      <c r="D32" s="73"/>
      <c r="H32" s="84">
        <f>H24+H28+H30</f>
        <v>50</v>
      </c>
      <c r="I32" s="85">
        <f>I24+I28+I30</f>
        <v>103365390</v>
      </c>
      <c r="J32" s="71"/>
    </row>
    <row r="33" spans="2:10" ht="13.5" thickTop="1" x14ac:dyDescent="0.2">
      <c r="B33" s="70"/>
      <c r="C33" s="73"/>
      <c r="D33" s="73"/>
      <c r="H33" s="86"/>
      <c r="I33" s="78"/>
      <c r="J33" s="71"/>
    </row>
    <row r="34" spans="2:10" x14ac:dyDescent="0.2">
      <c r="B34" s="70"/>
      <c r="G34" s="86"/>
      <c r="H34" s="86"/>
      <c r="I34" s="86"/>
      <c r="J34" s="71"/>
    </row>
    <row r="35" spans="2:10" x14ac:dyDescent="0.2">
      <c r="B35" s="70"/>
      <c r="G35" s="86"/>
      <c r="H35" s="86"/>
      <c r="I35" s="86"/>
      <c r="J35" s="71"/>
    </row>
    <row r="36" spans="2:10" x14ac:dyDescent="0.2">
      <c r="B36" s="70"/>
      <c r="G36" s="86"/>
      <c r="H36" s="86"/>
      <c r="I36" s="86"/>
      <c r="J36" s="71"/>
    </row>
    <row r="37" spans="2:10" ht="13.5" thickBot="1" x14ac:dyDescent="0.25">
      <c r="B37" s="70"/>
      <c r="C37" s="87"/>
      <c r="D37" s="87"/>
      <c r="G37" s="87" t="s">
        <v>238</v>
      </c>
      <c r="H37" s="87"/>
      <c r="I37" s="86"/>
      <c r="J37" s="71"/>
    </row>
    <row r="38" spans="2:10" x14ac:dyDescent="0.2">
      <c r="B38" s="70"/>
      <c r="C38" s="86" t="s">
        <v>239</v>
      </c>
      <c r="D38" s="86"/>
      <c r="G38" s="86" t="s">
        <v>240</v>
      </c>
      <c r="H38" s="86"/>
      <c r="I38" s="86"/>
      <c r="J38" s="71"/>
    </row>
    <row r="39" spans="2:10" x14ac:dyDescent="0.2">
      <c r="B39" s="70"/>
      <c r="G39" s="86"/>
      <c r="H39" s="86"/>
      <c r="I39" s="86"/>
      <c r="J39" s="71"/>
    </row>
    <row r="40" spans="2:10" x14ac:dyDescent="0.2">
      <c r="B40" s="70"/>
      <c r="G40" s="86"/>
      <c r="H40" s="86"/>
      <c r="I40" s="86"/>
      <c r="J40" s="71"/>
    </row>
    <row r="41" spans="2:10" ht="18.75" customHeight="1" thickBot="1" x14ac:dyDescent="0.25">
      <c r="B41" s="88"/>
      <c r="C41" s="89"/>
      <c r="D41" s="89"/>
      <c r="E41" s="89"/>
      <c r="F41" s="89"/>
      <c r="G41" s="87"/>
      <c r="H41" s="87"/>
      <c r="I41" s="87"/>
      <c r="J41" s="90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workbookViewId="0">
      <selection activeCell="E37" sqref="E37"/>
    </sheetView>
  </sheetViews>
  <sheetFormatPr baseColWidth="10" defaultRowHeight="15" x14ac:dyDescent="0.25"/>
  <cols>
    <col min="13" max="13" width="13.140625" bestFit="1" customWidth="1"/>
  </cols>
  <sheetData>
    <row r="1" spans="1:14" ht="20.25" x14ac:dyDescent="0.25">
      <c r="A1" s="1"/>
      <c r="B1" s="1"/>
      <c r="C1" s="1"/>
      <c r="D1" s="1"/>
      <c r="E1" s="1"/>
      <c r="F1" s="1"/>
      <c r="G1" s="1"/>
      <c r="H1" s="2" t="s">
        <v>0</v>
      </c>
      <c r="I1" s="1"/>
      <c r="J1" s="1"/>
      <c r="K1" s="1"/>
      <c r="L1" s="1"/>
      <c r="M1" s="1"/>
      <c r="N1" s="1"/>
    </row>
    <row r="5" spans="1:14" ht="15.75" x14ac:dyDescent="0.25">
      <c r="A5" s="3" t="s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4">
        <v>44813</v>
      </c>
    </row>
    <row r="7" spans="1:14" x14ac:dyDescent="0.25">
      <c r="A7" s="5" t="s">
        <v>2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6">
        <v>0.55943287037037037</v>
      </c>
    </row>
    <row r="11" spans="1:14" x14ac:dyDescent="0.25">
      <c r="A11" s="7" t="s">
        <v>3</v>
      </c>
      <c r="B11" s="1"/>
      <c r="C11" s="5" t="s">
        <v>4</v>
      </c>
      <c r="D11" s="1"/>
      <c r="E11" s="7" t="s">
        <v>5</v>
      </c>
      <c r="F11" s="1"/>
      <c r="G11" s="5" t="s">
        <v>6</v>
      </c>
      <c r="H11" s="1"/>
      <c r="I11" s="1"/>
      <c r="J11" s="7" t="s">
        <v>7</v>
      </c>
      <c r="K11" s="5" t="s">
        <v>8</v>
      </c>
      <c r="L11" s="1"/>
      <c r="M11" s="1"/>
      <c r="N11" s="1"/>
    </row>
    <row r="12" spans="1:14" x14ac:dyDescent="0.25">
      <c r="A12" s="7" t="s">
        <v>9</v>
      </c>
      <c r="B12" s="1"/>
      <c r="C12" s="5" t="s">
        <v>10</v>
      </c>
      <c r="D12" s="1"/>
      <c r="E12" s="7" t="s">
        <v>11</v>
      </c>
      <c r="F12" s="1"/>
      <c r="G12" s="5" t="s">
        <v>12</v>
      </c>
      <c r="H12" s="1"/>
      <c r="I12" s="1"/>
      <c r="J12" s="7" t="s">
        <v>13</v>
      </c>
      <c r="K12" s="5" t="s">
        <v>14</v>
      </c>
      <c r="L12" s="1"/>
      <c r="M12" s="1"/>
      <c r="N12" s="1"/>
    </row>
    <row r="15" spans="1:14" x14ac:dyDescent="0.25">
      <c r="A15" s="1"/>
      <c r="B15" s="8" t="s">
        <v>15</v>
      </c>
      <c r="C15" s="8" t="s">
        <v>16</v>
      </c>
      <c r="D15" s="8" t="s">
        <v>17</v>
      </c>
      <c r="E15" s="9" t="s">
        <v>18</v>
      </c>
      <c r="F15" s="9" t="s">
        <v>19</v>
      </c>
      <c r="G15" s="8" t="s">
        <v>20</v>
      </c>
      <c r="H15" s="9" t="s">
        <v>21</v>
      </c>
      <c r="I15" s="1"/>
      <c r="J15" s="10" t="s">
        <v>22</v>
      </c>
      <c r="K15" s="9" t="s">
        <v>23</v>
      </c>
      <c r="L15" s="1"/>
      <c r="M15" s="9" t="s">
        <v>24</v>
      </c>
      <c r="N15" s="9" t="s">
        <v>25</v>
      </c>
    </row>
    <row r="18" spans="1:14" x14ac:dyDescent="0.25">
      <c r="A18" s="10" t="s">
        <v>26</v>
      </c>
      <c r="B18" s="1"/>
      <c r="C18" s="10" t="s">
        <v>27</v>
      </c>
      <c r="D18" s="1"/>
      <c r="E18" s="1"/>
      <c r="F18" s="1"/>
      <c r="G18" s="1"/>
      <c r="H18" s="1"/>
      <c r="I18" s="1"/>
      <c r="J18" s="1"/>
      <c r="K18" s="11">
        <v>0</v>
      </c>
      <c r="L18" s="1"/>
      <c r="M18" s="12">
        <v>103365390</v>
      </c>
      <c r="N18" s="12">
        <v>0</v>
      </c>
    </row>
    <row r="19" spans="1:14" x14ac:dyDescent="0.25">
      <c r="A19" s="10" t="s">
        <v>28</v>
      </c>
      <c r="B19" s="1"/>
      <c r="C19" s="10" t="s">
        <v>29</v>
      </c>
      <c r="D19" s="1"/>
      <c r="E19" s="1"/>
      <c r="F19" s="1"/>
      <c r="G19" s="1"/>
      <c r="H19" s="1"/>
      <c r="I19" s="1"/>
      <c r="J19" s="1"/>
      <c r="K19" s="11">
        <v>0</v>
      </c>
      <c r="L19" s="1"/>
      <c r="M19" s="12">
        <v>103365390</v>
      </c>
      <c r="N19" s="12">
        <v>0</v>
      </c>
    </row>
    <row r="20" spans="1:14" x14ac:dyDescent="0.25">
      <c r="A20" s="10" t="s">
        <v>30</v>
      </c>
      <c r="B20" s="1"/>
      <c r="C20" s="10" t="s">
        <v>31</v>
      </c>
      <c r="D20" s="1"/>
      <c r="E20" s="1"/>
      <c r="F20" s="1"/>
      <c r="G20" s="1"/>
      <c r="H20" s="1"/>
      <c r="I20" s="1"/>
      <c r="J20" s="1"/>
      <c r="K20" s="11">
        <v>0</v>
      </c>
      <c r="L20" s="1"/>
      <c r="M20" s="12">
        <v>103365390</v>
      </c>
      <c r="N20" s="12">
        <v>0</v>
      </c>
    </row>
    <row r="21" spans="1:14" x14ac:dyDescent="0.25">
      <c r="A21" s="10" t="s">
        <v>32</v>
      </c>
      <c r="B21" s="1"/>
      <c r="C21" s="10" t="s">
        <v>33</v>
      </c>
      <c r="D21" s="1"/>
      <c r="E21" s="1"/>
      <c r="F21" s="1"/>
      <c r="G21" s="1"/>
      <c r="H21" s="1"/>
      <c r="I21" s="1"/>
      <c r="J21" s="1"/>
      <c r="K21" s="11">
        <v>0</v>
      </c>
      <c r="L21" s="1"/>
      <c r="M21" s="12">
        <v>103365390</v>
      </c>
      <c r="N21" s="12">
        <v>0</v>
      </c>
    </row>
    <row r="22" spans="1:14" x14ac:dyDescent="0.25">
      <c r="A22" s="10" t="s">
        <v>34</v>
      </c>
      <c r="B22" s="1"/>
      <c r="C22" s="10" t="s">
        <v>35</v>
      </c>
      <c r="D22" s="1"/>
      <c r="E22" s="1"/>
      <c r="F22" s="1"/>
      <c r="G22" s="1"/>
      <c r="H22" s="1"/>
      <c r="I22" s="1"/>
      <c r="J22" s="1"/>
      <c r="K22" s="11">
        <v>0</v>
      </c>
      <c r="L22" s="1"/>
      <c r="M22" s="12">
        <v>103365390</v>
      </c>
      <c r="N22" s="12">
        <v>0</v>
      </c>
    </row>
    <row r="23" spans="1:14" x14ac:dyDescent="0.25">
      <c r="A23" s="1"/>
      <c r="B23" s="13" t="s">
        <v>36</v>
      </c>
      <c r="C23" s="14">
        <v>44742</v>
      </c>
      <c r="D23" s="14">
        <v>44711</v>
      </c>
      <c r="E23" s="15">
        <v>31</v>
      </c>
      <c r="F23" s="15">
        <v>102</v>
      </c>
      <c r="G23" s="13" t="s">
        <v>37</v>
      </c>
      <c r="H23" s="13" t="s">
        <v>38</v>
      </c>
      <c r="I23" s="1"/>
      <c r="J23" s="1"/>
      <c r="K23" s="1"/>
      <c r="L23" s="1"/>
      <c r="M23" s="11">
        <v>2380000</v>
      </c>
      <c r="N23" s="11">
        <v>0</v>
      </c>
    </row>
    <row r="24" spans="1:14" x14ac:dyDescent="0.25">
      <c r="A24" s="1"/>
      <c r="B24" s="13" t="s">
        <v>39</v>
      </c>
      <c r="C24" s="14">
        <v>44742</v>
      </c>
      <c r="D24" s="14">
        <v>44711</v>
      </c>
      <c r="E24" s="15">
        <v>31</v>
      </c>
      <c r="F24" s="15">
        <v>102</v>
      </c>
      <c r="G24" s="13" t="s">
        <v>37</v>
      </c>
      <c r="H24" s="13" t="s">
        <v>40</v>
      </c>
      <c r="I24" s="1"/>
      <c r="J24" s="1"/>
      <c r="K24" s="1"/>
      <c r="L24" s="1"/>
      <c r="M24" s="11">
        <v>2380000</v>
      </c>
      <c r="N24" s="11">
        <v>0</v>
      </c>
    </row>
    <row r="25" spans="1:14" x14ac:dyDescent="0.25">
      <c r="A25" s="1"/>
      <c r="B25" s="13" t="s">
        <v>41</v>
      </c>
      <c r="C25" s="14">
        <v>44742</v>
      </c>
      <c r="D25" s="14">
        <v>44711</v>
      </c>
      <c r="E25" s="15">
        <v>31</v>
      </c>
      <c r="F25" s="15">
        <v>102</v>
      </c>
      <c r="G25" s="13" t="s">
        <v>37</v>
      </c>
      <c r="H25" s="13" t="s">
        <v>42</v>
      </c>
      <c r="I25" s="1"/>
      <c r="J25" s="1"/>
      <c r="K25" s="1"/>
      <c r="L25" s="1"/>
      <c r="M25" s="11">
        <v>1464616</v>
      </c>
      <c r="N25" s="11">
        <v>0</v>
      </c>
    </row>
    <row r="26" spans="1:14" x14ac:dyDescent="0.25">
      <c r="A26" s="1"/>
      <c r="B26" s="13" t="s">
        <v>43</v>
      </c>
      <c r="C26" s="14">
        <v>44742</v>
      </c>
      <c r="D26" s="14">
        <v>44711</v>
      </c>
      <c r="E26" s="15">
        <v>31</v>
      </c>
      <c r="F26" s="15">
        <v>102</v>
      </c>
      <c r="G26" s="13" t="s">
        <v>37</v>
      </c>
      <c r="H26" s="13" t="s">
        <v>44</v>
      </c>
      <c r="I26" s="1"/>
      <c r="J26" s="1"/>
      <c r="K26" s="1"/>
      <c r="L26" s="1"/>
      <c r="M26" s="11">
        <v>2380000</v>
      </c>
      <c r="N26" s="11">
        <v>0</v>
      </c>
    </row>
    <row r="27" spans="1:14" x14ac:dyDescent="0.25">
      <c r="A27" s="1"/>
      <c r="B27" s="13" t="s">
        <v>45</v>
      </c>
      <c r="C27" s="14">
        <v>44742</v>
      </c>
      <c r="D27" s="14">
        <v>44711</v>
      </c>
      <c r="E27" s="15">
        <v>31</v>
      </c>
      <c r="F27" s="15">
        <v>102</v>
      </c>
      <c r="G27" s="13" t="s">
        <v>37</v>
      </c>
      <c r="H27" s="13" t="s">
        <v>46</v>
      </c>
      <c r="I27" s="1"/>
      <c r="J27" s="1"/>
      <c r="K27" s="1"/>
      <c r="L27" s="1"/>
      <c r="M27" s="11">
        <v>2380000</v>
      </c>
      <c r="N27" s="11">
        <v>0</v>
      </c>
    </row>
    <row r="28" spans="1:14" x14ac:dyDescent="0.25">
      <c r="A28" s="1"/>
      <c r="B28" s="13" t="s">
        <v>47</v>
      </c>
      <c r="C28" s="14">
        <v>44742</v>
      </c>
      <c r="D28" s="14">
        <v>44711</v>
      </c>
      <c r="E28" s="15">
        <v>31</v>
      </c>
      <c r="F28" s="15">
        <v>102</v>
      </c>
      <c r="G28" s="13" t="s">
        <v>37</v>
      </c>
      <c r="H28" s="13" t="s">
        <v>48</v>
      </c>
      <c r="I28" s="1"/>
      <c r="J28" s="1"/>
      <c r="K28" s="1"/>
      <c r="L28" s="1"/>
      <c r="M28" s="11">
        <v>2380000</v>
      </c>
      <c r="N28" s="11">
        <v>0</v>
      </c>
    </row>
    <row r="29" spans="1:14" x14ac:dyDescent="0.25">
      <c r="A29" s="1"/>
      <c r="B29" s="13" t="s">
        <v>49</v>
      </c>
      <c r="C29" s="14">
        <v>44742</v>
      </c>
      <c r="D29" s="14">
        <v>44711</v>
      </c>
      <c r="E29" s="15">
        <v>31</v>
      </c>
      <c r="F29" s="15">
        <v>102</v>
      </c>
      <c r="G29" s="13" t="s">
        <v>37</v>
      </c>
      <c r="H29" s="13" t="s">
        <v>50</v>
      </c>
      <c r="I29" s="1"/>
      <c r="J29" s="1"/>
      <c r="K29" s="1"/>
      <c r="L29" s="1"/>
      <c r="M29" s="11">
        <v>2380000</v>
      </c>
      <c r="N29" s="11">
        <v>0</v>
      </c>
    </row>
    <row r="30" spans="1:14" x14ac:dyDescent="0.25">
      <c r="A30" s="1"/>
      <c r="B30" s="13" t="s">
        <v>51</v>
      </c>
      <c r="C30" s="14">
        <v>44742</v>
      </c>
      <c r="D30" s="14">
        <v>44711</v>
      </c>
      <c r="E30" s="15">
        <v>31</v>
      </c>
      <c r="F30" s="15">
        <v>102</v>
      </c>
      <c r="G30" s="13" t="s">
        <v>37</v>
      </c>
      <c r="H30" s="13" t="s">
        <v>52</v>
      </c>
      <c r="I30" s="1"/>
      <c r="J30" s="1"/>
      <c r="K30" s="1"/>
      <c r="L30" s="1"/>
      <c r="M30" s="11">
        <v>2380000</v>
      </c>
      <c r="N30" s="11">
        <v>0</v>
      </c>
    </row>
    <row r="31" spans="1:14" x14ac:dyDescent="0.25">
      <c r="A31" s="1"/>
      <c r="B31" s="13" t="s">
        <v>53</v>
      </c>
      <c r="C31" s="14">
        <v>44742</v>
      </c>
      <c r="D31" s="14">
        <v>44711</v>
      </c>
      <c r="E31" s="15">
        <v>31</v>
      </c>
      <c r="F31" s="15">
        <v>102</v>
      </c>
      <c r="G31" s="13" t="s">
        <v>37</v>
      </c>
      <c r="H31" s="13" t="s">
        <v>54</v>
      </c>
      <c r="I31" s="1"/>
      <c r="J31" s="1"/>
      <c r="K31" s="1"/>
      <c r="L31" s="1"/>
      <c r="M31" s="11">
        <v>2380000</v>
      </c>
      <c r="N31" s="11">
        <v>0</v>
      </c>
    </row>
    <row r="32" spans="1:14" x14ac:dyDescent="0.25">
      <c r="A32" s="1"/>
      <c r="B32" s="13" t="s">
        <v>55</v>
      </c>
      <c r="C32" s="14">
        <v>44742</v>
      </c>
      <c r="D32" s="14">
        <v>44711</v>
      </c>
      <c r="E32" s="15">
        <v>31</v>
      </c>
      <c r="F32" s="15">
        <v>102</v>
      </c>
      <c r="G32" s="13" t="s">
        <v>37</v>
      </c>
      <c r="H32" s="13" t="s">
        <v>56</v>
      </c>
      <c r="I32" s="1"/>
      <c r="J32" s="1"/>
      <c r="K32" s="1"/>
      <c r="L32" s="1"/>
      <c r="M32" s="11">
        <v>2380000</v>
      </c>
      <c r="N32" s="11">
        <v>0</v>
      </c>
    </row>
    <row r="33" spans="2:14" x14ac:dyDescent="0.25">
      <c r="B33" s="13" t="s">
        <v>57</v>
      </c>
      <c r="C33" s="14">
        <v>44742</v>
      </c>
      <c r="D33" s="14">
        <v>44711</v>
      </c>
      <c r="E33" s="15">
        <v>31</v>
      </c>
      <c r="F33" s="15">
        <v>102</v>
      </c>
      <c r="G33" s="13" t="s">
        <v>37</v>
      </c>
      <c r="H33" s="13" t="s">
        <v>58</v>
      </c>
      <c r="I33" s="1"/>
      <c r="J33" s="1"/>
      <c r="K33" s="1"/>
      <c r="L33" s="1"/>
      <c r="M33" s="11">
        <v>2380000</v>
      </c>
      <c r="N33" s="11">
        <v>0</v>
      </c>
    </row>
    <row r="34" spans="2:14" x14ac:dyDescent="0.25">
      <c r="B34" s="13" t="s">
        <v>59</v>
      </c>
      <c r="C34" s="14">
        <v>44742</v>
      </c>
      <c r="D34" s="14">
        <v>44711</v>
      </c>
      <c r="E34" s="15">
        <v>31</v>
      </c>
      <c r="F34" s="15">
        <v>102</v>
      </c>
      <c r="G34" s="13" t="s">
        <v>37</v>
      </c>
      <c r="H34" s="13" t="s">
        <v>60</v>
      </c>
      <c r="I34" s="1"/>
      <c r="J34" s="1"/>
      <c r="K34" s="1"/>
      <c r="L34" s="1"/>
      <c r="M34" s="11">
        <v>2380000</v>
      </c>
      <c r="N34" s="11">
        <v>0</v>
      </c>
    </row>
    <row r="35" spans="2:14" x14ac:dyDescent="0.25">
      <c r="B35" s="13" t="s">
        <v>61</v>
      </c>
      <c r="C35" s="14">
        <v>44742</v>
      </c>
      <c r="D35" s="14">
        <v>44711</v>
      </c>
      <c r="E35" s="15">
        <v>31</v>
      </c>
      <c r="F35" s="15">
        <v>102</v>
      </c>
      <c r="G35" s="13" t="s">
        <v>37</v>
      </c>
      <c r="H35" s="13" t="s">
        <v>62</v>
      </c>
      <c r="I35" s="1"/>
      <c r="J35" s="1"/>
      <c r="K35" s="1"/>
      <c r="L35" s="1"/>
      <c r="M35" s="11">
        <v>2380000</v>
      </c>
      <c r="N35" s="11">
        <v>0</v>
      </c>
    </row>
    <row r="36" spans="2:14" x14ac:dyDescent="0.25">
      <c r="B36" s="13" t="s">
        <v>63</v>
      </c>
      <c r="C36" s="14">
        <v>44742</v>
      </c>
      <c r="D36" s="14">
        <v>44711</v>
      </c>
      <c r="E36" s="15">
        <v>31</v>
      </c>
      <c r="F36" s="15">
        <v>102</v>
      </c>
      <c r="G36" s="13" t="s">
        <v>37</v>
      </c>
      <c r="H36" s="13" t="s">
        <v>64</v>
      </c>
      <c r="I36" s="1"/>
      <c r="J36" s="1"/>
      <c r="K36" s="1"/>
      <c r="L36" s="1"/>
      <c r="M36" s="11">
        <v>2380000</v>
      </c>
      <c r="N36" s="11">
        <v>0</v>
      </c>
    </row>
    <row r="37" spans="2:14" x14ac:dyDescent="0.25">
      <c r="B37" s="13" t="s">
        <v>65</v>
      </c>
      <c r="C37" s="14">
        <v>44742</v>
      </c>
      <c r="D37" s="14">
        <v>44723</v>
      </c>
      <c r="E37" s="15">
        <v>19</v>
      </c>
      <c r="F37" s="15">
        <v>90</v>
      </c>
      <c r="G37" s="13" t="s">
        <v>37</v>
      </c>
      <c r="H37" s="13" t="s">
        <v>66</v>
      </c>
      <c r="I37" s="1"/>
      <c r="J37" s="1"/>
      <c r="K37" s="1"/>
      <c r="L37" s="1"/>
      <c r="M37" s="11">
        <v>1281539</v>
      </c>
      <c r="N37" s="11">
        <v>0</v>
      </c>
    </row>
    <row r="38" spans="2:14" x14ac:dyDescent="0.25">
      <c r="B38" s="13" t="s">
        <v>67</v>
      </c>
      <c r="C38" s="14">
        <v>44742</v>
      </c>
      <c r="D38" s="14">
        <v>44723</v>
      </c>
      <c r="E38" s="15">
        <v>19</v>
      </c>
      <c r="F38" s="15">
        <v>90</v>
      </c>
      <c r="G38" s="13" t="s">
        <v>37</v>
      </c>
      <c r="H38" s="13" t="s">
        <v>68</v>
      </c>
      <c r="I38" s="1"/>
      <c r="J38" s="1"/>
      <c r="K38" s="1"/>
      <c r="L38" s="1"/>
      <c r="M38" s="11">
        <v>1098462</v>
      </c>
      <c r="N38" s="11">
        <v>0</v>
      </c>
    </row>
    <row r="39" spans="2:14" x14ac:dyDescent="0.25">
      <c r="B39" s="13" t="s">
        <v>69</v>
      </c>
      <c r="C39" s="14">
        <v>44742</v>
      </c>
      <c r="D39" s="14">
        <v>44723</v>
      </c>
      <c r="E39" s="15">
        <v>19</v>
      </c>
      <c r="F39" s="15">
        <v>90</v>
      </c>
      <c r="G39" s="13" t="s">
        <v>37</v>
      </c>
      <c r="H39" s="13" t="s">
        <v>70</v>
      </c>
      <c r="I39" s="1"/>
      <c r="J39" s="1"/>
      <c r="K39" s="1"/>
      <c r="L39" s="1"/>
      <c r="M39" s="11">
        <v>1281539</v>
      </c>
      <c r="N39" s="11">
        <v>0</v>
      </c>
    </row>
    <row r="40" spans="2:14" x14ac:dyDescent="0.25">
      <c r="B40" s="13" t="s">
        <v>71</v>
      </c>
      <c r="C40" s="14">
        <v>44742</v>
      </c>
      <c r="D40" s="14">
        <v>44723</v>
      </c>
      <c r="E40" s="15">
        <v>19</v>
      </c>
      <c r="F40" s="15">
        <v>90</v>
      </c>
      <c r="G40" s="13" t="s">
        <v>37</v>
      </c>
      <c r="H40" s="13" t="s">
        <v>72</v>
      </c>
      <c r="I40" s="1"/>
      <c r="J40" s="1"/>
      <c r="K40" s="1"/>
      <c r="L40" s="1"/>
      <c r="M40" s="11">
        <v>1281539</v>
      </c>
      <c r="N40" s="11">
        <v>0</v>
      </c>
    </row>
    <row r="41" spans="2:14" x14ac:dyDescent="0.25">
      <c r="B41" s="13" t="s">
        <v>73</v>
      </c>
      <c r="C41" s="14">
        <v>44742</v>
      </c>
      <c r="D41" s="14">
        <v>44723</v>
      </c>
      <c r="E41" s="15">
        <v>19</v>
      </c>
      <c r="F41" s="15">
        <v>90</v>
      </c>
      <c r="G41" s="13" t="s">
        <v>37</v>
      </c>
      <c r="H41" s="13" t="s">
        <v>74</v>
      </c>
      <c r="I41" s="1"/>
      <c r="J41" s="1"/>
      <c r="K41" s="1"/>
      <c r="L41" s="1"/>
      <c r="M41" s="11">
        <v>1281539</v>
      </c>
      <c r="N41" s="11">
        <v>0</v>
      </c>
    </row>
    <row r="42" spans="2:14" x14ac:dyDescent="0.25">
      <c r="B42" s="13" t="s">
        <v>75</v>
      </c>
      <c r="C42" s="14">
        <v>44742</v>
      </c>
      <c r="D42" s="14">
        <v>44723</v>
      </c>
      <c r="E42" s="15">
        <v>19</v>
      </c>
      <c r="F42" s="15">
        <v>90</v>
      </c>
      <c r="G42" s="13" t="s">
        <v>37</v>
      </c>
      <c r="H42" s="13" t="s">
        <v>76</v>
      </c>
      <c r="I42" s="1"/>
      <c r="J42" s="1"/>
      <c r="K42" s="1"/>
      <c r="L42" s="1"/>
      <c r="M42" s="11">
        <v>1098462</v>
      </c>
      <c r="N42" s="11">
        <v>0</v>
      </c>
    </row>
    <row r="43" spans="2:14" x14ac:dyDescent="0.25">
      <c r="B43" s="13" t="s">
        <v>77</v>
      </c>
      <c r="C43" s="14">
        <v>44742</v>
      </c>
      <c r="D43" s="14">
        <v>44723</v>
      </c>
      <c r="E43" s="15">
        <v>19</v>
      </c>
      <c r="F43" s="15">
        <v>90</v>
      </c>
      <c r="G43" s="13" t="s">
        <v>37</v>
      </c>
      <c r="H43" s="13" t="s">
        <v>78</v>
      </c>
      <c r="I43" s="1"/>
      <c r="J43" s="1"/>
      <c r="K43" s="1"/>
      <c r="L43" s="1"/>
      <c r="M43" s="11">
        <v>1281539</v>
      </c>
      <c r="N43" s="11">
        <v>0</v>
      </c>
    </row>
    <row r="44" spans="2:14" x14ac:dyDescent="0.25">
      <c r="B44" s="13" t="s">
        <v>79</v>
      </c>
      <c r="C44" s="14">
        <v>44742</v>
      </c>
      <c r="D44" s="14">
        <v>44723</v>
      </c>
      <c r="E44" s="15">
        <v>19</v>
      </c>
      <c r="F44" s="15">
        <v>90</v>
      </c>
      <c r="G44" s="13" t="s">
        <v>37</v>
      </c>
      <c r="H44" s="13" t="s">
        <v>80</v>
      </c>
      <c r="I44" s="1"/>
      <c r="J44" s="1"/>
      <c r="K44" s="1"/>
      <c r="L44" s="1"/>
      <c r="M44" s="11">
        <v>1098462</v>
      </c>
      <c r="N44" s="11">
        <v>0</v>
      </c>
    </row>
    <row r="45" spans="2:14" x14ac:dyDescent="0.25">
      <c r="B45" s="13" t="s">
        <v>81</v>
      </c>
      <c r="C45" s="14">
        <v>44742</v>
      </c>
      <c r="D45" s="14">
        <v>44743</v>
      </c>
      <c r="E45" s="15">
        <v>1</v>
      </c>
      <c r="F45" s="15">
        <v>70</v>
      </c>
      <c r="G45" s="13" t="s">
        <v>37</v>
      </c>
      <c r="H45" s="13" t="s">
        <v>82</v>
      </c>
      <c r="I45" s="1"/>
      <c r="J45" s="1"/>
      <c r="K45" s="1"/>
      <c r="L45" s="1"/>
      <c r="M45" s="11">
        <v>2380000</v>
      </c>
      <c r="N45" s="11">
        <v>0</v>
      </c>
    </row>
    <row r="46" spans="2:14" x14ac:dyDescent="0.25">
      <c r="B46" s="13" t="s">
        <v>83</v>
      </c>
      <c r="C46" s="14">
        <v>44742</v>
      </c>
      <c r="D46" s="14">
        <v>44743</v>
      </c>
      <c r="E46" s="15">
        <v>1</v>
      </c>
      <c r="F46" s="15">
        <v>70</v>
      </c>
      <c r="G46" s="13" t="s">
        <v>37</v>
      </c>
      <c r="H46" s="13" t="s">
        <v>84</v>
      </c>
      <c r="I46" s="1"/>
      <c r="J46" s="1"/>
      <c r="K46" s="1"/>
      <c r="L46" s="1"/>
      <c r="M46" s="11">
        <v>2380000</v>
      </c>
      <c r="N46" s="11">
        <v>0</v>
      </c>
    </row>
    <row r="47" spans="2:14" x14ac:dyDescent="0.25">
      <c r="B47" s="13" t="s">
        <v>85</v>
      </c>
      <c r="C47" s="14">
        <v>44742</v>
      </c>
      <c r="D47" s="14">
        <v>44743</v>
      </c>
      <c r="E47" s="15">
        <v>1</v>
      </c>
      <c r="F47" s="15">
        <v>70</v>
      </c>
      <c r="G47" s="13" t="s">
        <v>37</v>
      </c>
      <c r="H47" s="13" t="s">
        <v>86</v>
      </c>
      <c r="I47" s="1"/>
      <c r="J47" s="1"/>
      <c r="K47" s="1"/>
      <c r="L47" s="1"/>
      <c r="M47" s="11">
        <v>2380000</v>
      </c>
      <c r="N47" s="11">
        <v>0</v>
      </c>
    </row>
    <row r="48" spans="2:14" x14ac:dyDescent="0.25">
      <c r="B48" s="13" t="s">
        <v>87</v>
      </c>
      <c r="C48" s="14">
        <v>44742</v>
      </c>
      <c r="D48" s="14">
        <v>44743</v>
      </c>
      <c r="E48" s="15">
        <v>1</v>
      </c>
      <c r="F48" s="15">
        <v>70</v>
      </c>
      <c r="G48" s="13" t="s">
        <v>37</v>
      </c>
      <c r="H48" s="13" t="s">
        <v>88</v>
      </c>
      <c r="I48" s="1"/>
      <c r="J48" s="1"/>
      <c r="K48" s="1"/>
      <c r="L48" s="1"/>
      <c r="M48" s="11">
        <v>2380000</v>
      </c>
      <c r="N48" s="11">
        <v>0</v>
      </c>
    </row>
    <row r="49" spans="2:14" x14ac:dyDescent="0.25">
      <c r="B49" s="13" t="s">
        <v>89</v>
      </c>
      <c r="C49" s="14">
        <v>44742</v>
      </c>
      <c r="D49" s="14">
        <v>44743</v>
      </c>
      <c r="E49" s="15">
        <v>1</v>
      </c>
      <c r="F49" s="15">
        <v>70</v>
      </c>
      <c r="G49" s="13" t="s">
        <v>37</v>
      </c>
      <c r="H49" s="13" t="s">
        <v>90</v>
      </c>
      <c r="I49" s="1"/>
      <c r="J49" s="1"/>
      <c r="K49" s="1"/>
      <c r="L49" s="1"/>
      <c r="M49" s="11">
        <v>2380000</v>
      </c>
      <c r="N49" s="11">
        <v>0</v>
      </c>
    </row>
    <row r="50" spans="2:14" x14ac:dyDescent="0.25">
      <c r="B50" s="13" t="s">
        <v>91</v>
      </c>
      <c r="C50" s="14">
        <v>44742</v>
      </c>
      <c r="D50" s="14">
        <v>44743</v>
      </c>
      <c r="E50" s="15">
        <v>1</v>
      </c>
      <c r="F50" s="15">
        <v>70</v>
      </c>
      <c r="G50" s="13" t="s">
        <v>37</v>
      </c>
      <c r="H50" s="13" t="s">
        <v>92</v>
      </c>
      <c r="I50" s="1"/>
      <c r="J50" s="1"/>
      <c r="K50" s="1"/>
      <c r="L50" s="1"/>
      <c r="M50" s="11">
        <v>2380000</v>
      </c>
      <c r="N50" s="11">
        <v>0</v>
      </c>
    </row>
    <row r="51" spans="2:14" x14ac:dyDescent="0.25">
      <c r="B51" s="13" t="s">
        <v>93</v>
      </c>
      <c r="C51" s="14">
        <v>44742</v>
      </c>
      <c r="D51" s="14">
        <v>44743</v>
      </c>
      <c r="E51" s="15">
        <v>1</v>
      </c>
      <c r="F51" s="15">
        <v>70</v>
      </c>
      <c r="G51" s="13" t="s">
        <v>37</v>
      </c>
      <c r="H51" s="13" t="s">
        <v>94</v>
      </c>
      <c r="I51" s="1"/>
      <c r="J51" s="1"/>
      <c r="K51" s="1"/>
      <c r="L51" s="1"/>
      <c r="M51" s="11">
        <v>2380000</v>
      </c>
      <c r="N51" s="11">
        <v>0</v>
      </c>
    </row>
    <row r="52" spans="2:14" x14ac:dyDescent="0.25">
      <c r="B52" s="13" t="s">
        <v>95</v>
      </c>
      <c r="C52" s="14">
        <v>44742</v>
      </c>
      <c r="D52" s="14">
        <v>44743</v>
      </c>
      <c r="E52" s="15">
        <v>1</v>
      </c>
      <c r="F52" s="15">
        <v>70</v>
      </c>
      <c r="G52" s="13" t="s">
        <v>37</v>
      </c>
      <c r="H52" s="13" t="s">
        <v>96</v>
      </c>
      <c r="I52" s="1"/>
      <c r="J52" s="1"/>
      <c r="K52" s="1"/>
      <c r="L52" s="1"/>
      <c r="M52" s="11">
        <v>2380000</v>
      </c>
      <c r="N52" s="11">
        <v>0</v>
      </c>
    </row>
    <row r="53" spans="2:14" x14ac:dyDescent="0.25">
      <c r="B53" s="13" t="s">
        <v>97</v>
      </c>
      <c r="C53" s="14">
        <v>44742</v>
      </c>
      <c r="D53" s="14">
        <v>44743</v>
      </c>
      <c r="E53" s="15">
        <v>1</v>
      </c>
      <c r="F53" s="15">
        <v>70</v>
      </c>
      <c r="G53" s="13" t="s">
        <v>37</v>
      </c>
      <c r="H53" s="13" t="s">
        <v>98</v>
      </c>
      <c r="I53" s="1"/>
      <c r="J53" s="1"/>
      <c r="K53" s="1"/>
      <c r="L53" s="1"/>
      <c r="M53" s="11">
        <v>2380000</v>
      </c>
      <c r="N53" s="11">
        <v>0</v>
      </c>
    </row>
    <row r="54" spans="2:14" x14ac:dyDescent="0.25">
      <c r="B54" s="13" t="s">
        <v>99</v>
      </c>
      <c r="C54" s="14">
        <v>44742</v>
      </c>
      <c r="D54" s="14">
        <v>44743</v>
      </c>
      <c r="E54" s="15">
        <v>1</v>
      </c>
      <c r="F54" s="15">
        <v>70</v>
      </c>
      <c r="G54" s="13" t="s">
        <v>37</v>
      </c>
      <c r="H54" s="13" t="s">
        <v>100</v>
      </c>
      <c r="I54" s="1"/>
      <c r="J54" s="1"/>
      <c r="K54" s="1"/>
      <c r="L54" s="1"/>
      <c r="M54" s="11">
        <v>2380000</v>
      </c>
      <c r="N54" s="11">
        <v>0</v>
      </c>
    </row>
    <row r="55" spans="2:14" x14ac:dyDescent="0.25">
      <c r="B55" s="13" t="s">
        <v>101</v>
      </c>
      <c r="C55" s="14">
        <v>44742</v>
      </c>
      <c r="D55" s="14">
        <v>44743</v>
      </c>
      <c r="E55" s="15">
        <v>1</v>
      </c>
      <c r="F55" s="15">
        <v>70</v>
      </c>
      <c r="G55" s="13" t="s">
        <v>37</v>
      </c>
      <c r="H55" s="13" t="s">
        <v>102</v>
      </c>
      <c r="I55" s="1"/>
      <c r="J55" s="1"/>
      <c r="K55" s="1"/>
      <c r="L55" s="1"/>
      <c r="M55" s="11">
        <v>2380000</v>
      </c>
      <c r="N55" s="11">
        <v>0</v>
      </c>
    </row>
    <row r="56" spans="2:14" x14ac:dyDescent="0.25">
      <c r="B56" s="13" t="s">
        <v>103</v>
      </c>
      <c r="C56" s="14">
        <v>44742</v>
      </c>
      <c r="D56" s="14">
        <v>44743</v>
      </c>
      <c r="E56" s="15">
        <v>1</v>
      </c>
      <c r="F56" s="15">
        <v>70</v>
      </c>
      <c r="G56" s="13" t="s">
        <v>37</v>
      </c>
      <c r="H56" s="13" t="s">
        <v>104</v>
      </c>
      <c r="I56" s="1"/>
      <c r="J56" s="1"/>
      <c r="K56" s="1"/>
      <c r="L56" s="1"/>
      <c r="M56" s="11">
        <v>2380000</v>
      </c>
      <c r="N56" s="11">
        <v>0</v>
      </c>
    </row>
    <row r="57" spans="2:14" x14ac:dyDescent="0.25">
      <c r="B57" s="13" t="s">
        <v>105</v>
      </c>
      <c r="C57" s="14">
        <v>44742</v>
      </c>
      <c r="D57" s="14">
        <v>44743</v>
      </c>
      <c r="E57" s="15">
        <v>1</v>
      </c>
      <c r="F57" s="15">
        <v>70</v>
      </c>
      <c r="G57" s="13" t="s">
        <v>37</v>
      </c>
      <c r="H57" s="13" t="s">
        <v>106</v>
      </c>
      <c r="I57" s="1"/>
      <c r="J57" s="1"/>
      <c r="K57" s="1"/>
      <c r="L57" s="1"/>
      <c r="M57" s="11">
        <v>2380000</v>
      </c>
      <c r="N57" s="11">
        <v>0</v>
      </c>
    </row>
    <row r="58" spans="2:14" x14ac:dyDescent="0.25">
      <c r="B58" s="13" t="s">
        <v>107</v>
      </c>
      <c r="C58" s="14">
        <v>44742</v>
      </c>
      <c r="D58" s="14">
        <v>44772</v>
      </c>
      <c r="E58" s="15">
        <v>30</v>
      </c>
      <c r="F58" s="15">
        <v>41</v>
      </c>
      <c r="G58" s="13" t="s">
        <v>37</v>
      </c>
      <c r="H58" s="13" t="s">
        <v>108</v>
      </c>
      <c r="I58" s="1"/>
      <c r="J58" s="1"/>
      <c r="K58" s="1"/>
      <c r="L58" s="1"/>
      <c r="M58" s="11">
        <v>2380000</v>
      </c>
      <c r="N58" s="11">
        <v>0</v>
      </c>
    </row>
    <row r="59" spans="2:14" x14ac:dyDescent="0.25">
      <c r="B59" s="13" t="s">
        <v>109</v>
      </c>
      <c r="C59" s="14">
        <v>44742</v>
      </c>
      <c r="D59" s="14">
        <v>44772</v>
      </c>
      <c r="E59" s="15">
        <v>30</v>
      </c>
      <c r="F59" s="15">
        <v>41</v>
      </c>
      <c r="G59" s="13" t="s">
        <v>37</v>
      </c>
      <c r="H59" s="13" t="s">
        <v>110</v>
      </c>
      <c r="I59" s="1"/>
      <c r="J59" s="1"/>
      <c r="K59" s="1"/>
      <c r="L59" s="1"/>
      <c r="M59" s="11">
        <v>2380000</v>
      </c>
      <c r="N59" s="11">
        <v>0</v>
      </c>
    </row>
    <row r="60" spans="2:14" x14ac:dyDescent="0.25">
      <c r="B60" s="13" t="s">
        <v>111</v>
      </c>
      <c r="C60" s="14">
        <v>44742</v>
      </c>
      <c r="D60" s="14">
        <v>44772</v>
      </c>
      <c r="E60" s="15">
        <v>30</v>
      </c>
      <c r="F60" s="15">
        <v>41</v>
      </c>
      <c r="G60" s="13" t="s">
        <v>37</v>
      </c>
      <c r="H60" s="13" t="s">
        <v>112</v>
      </c>
      <c r="I60" s="1"/>
      <c r="J60" s="1"/>
      <c r="K60" s="1"/>
      <c r="L60" s="1"/>
      <c r="M60" s="11">
        <v>2380000</v>
      </c>
      <c r="N60" s="11">
        <v>0</v>
      </c>
    </row>
    <row r="61" spans="2:14" x14ac:dyDescent="0.25">
      <c r="B61" s="13" t="s">
        <v>113</v>
      </c>
      <c r="C61" s="14">
        <v>44742</v>
      </c>
      <c r="D61" s="14">
        <v>44772</v>
      </c>
      <c r="E61" s="15">
        <v>30</v>
      </c>
      <c r="F61" s="15">
        <v>41</v>
      </c>
      <c r="G61" s="13" t="s">
        <v>37</v>
      </c>
      <c r="H61" s="13" t="s">
        <v>114</v>
      </c>
      <c r="I61" s="1"/>
      <c r="J61" s="1"/>
      <c r="K61" s="1"/>
      <c r="L61" s="1"/>
      <c r="M61" s="11">
        <v>2380000</v>
      </c>
      <c r="N61" s="11">
        <v>0</v>
      </c>
    </row>
    <row r="62" spans="2:14" x14ac:dyDescent="0.25">
      <c r="B62" s="13" t="s">
        <v>115</v>
      </c>
      <c r="C62" s="14">
        <v>44742</v>
      </c>
      <c r="D62" s="14">
        <v>44772</v>
      </c>
      <c r="E62" s="15">
        <v>30</v>
      </c>
      <c r="F62" s="15">
        <v>41</v>
      </c>
      <c r="G62" s="13" t="s">
        <v>37</v>
      </c>
      <c r="H62" s="13" t="s">
        <v>116</v>
      </c>
      <c r="I62" s="1"/>
      <c r="J62" s="1"/>
      <c r="K62" s="1"/>
      <c r="L62" s="1"/>
      <c r="M62" s="11">
        <v>2380000</v>
      </c>
      <c r="N62" s="11">
        <v>0</v>
      </c>
    </row>
    <row r="63" spans="2:14" x14ac:dyDescent="0.25">
      <c r="B63" s="13" t="s">
        <v>117</v>
      </c>
      <c r="C63" s="14">
        <v>44742</v>
      </c>
      <c r="D63" s="14">
        <v>44772</v>
      </c>
      <c r="E63" s="15">
        <v>30</v>
      </c>
      <c r="F63" s="15">
        <v>41</v>
      </c>
      <c r="G63" s="13" t="s">
        <v>37</v>
      </c>
      <c r="H63" s="13" t="s">
        <v>118</v>
      </c>
      <c r="I63" s="1"/>
      <c r="J63" s="1"/>
      <c r="K63" s="1"/>
      <c r="L63" s="1"/>
      <c r="M63" s="11">
        <v>2380000</v>
      </c>
      <c r="N63" s="11">
        <v>0</v>
      </c>
    </row>
    <row r="64" spans="2:14" x14ac:dyDescent="0.25">
      <c r="B64" s="13" t="s">
        <v>119</v>
      </c>
      <c r="C64" s="14">
        <v>44742</v>
      </c>
      <c r="D64" s="14">
        <v>44772</v>
      </c>
      <c r="E64" s="15">
        <v>30</v>
      </c>
      <c r="F64" s="15">
        <v>41</v>
      </c>
      <c r="G64" s="13" t="s">
        <v>37</v>
      </c>
      <c r="H64" s="13" t="s">
        <v>120</v>
      </c>
      <c r="I64" s="1"/>
      <c r="J64" s="1"/>
      <c r="K64" s="1"/>
      <c r="L64" s="1"/>
      <c r="M64" s="11">
        <v>1647693</v>
      </c>
      <c r="N64" s="11">
        <v>0</v>
      </c>
    </row>
    <row r="65" spans="1:16" x14ac:dyDescent="0.25">
      <c r="A65" s="1"/>
      <c r="B65" s="13" t="s">
        <v>121</v>
      </c>
      <c r="C65" s="14">
        <v>44742</v>
      </c>
      <c r="D65" s="14">
        <v>44772</v>
      </c>
      <c r="E65" s="15">
        <v>30</v>
      </c>
      <c r="F65" s="15">
        <v>41</v>
      </c>
      <c r="G65" s="13" t="s">
        <v>37</v>
      </c>
      <c r="H65" s="13" t="s">
        <v>122</v>
      </c>
      <c r="I65" s="1"/>
      <c r="J65" s="1"/>
      <c r="K65" s="1"/>
      <c r="L65" s="1"/>
      <c r="M65" s="11">
        <v>2380000</v>
      </c>
      <c r="N65" s="11">
        <v>0</v>
      </c>
      <c r="O65" s="1"/>
      <c r="P65" s="1"/>
    </row>
    <row r="66" spans="1:16" x14ac:dyDescent="0.25">
      <c r="A66" s="1"/>
      <c r="B66" s="13" t="s">
        <v>123</v>
      </c>
      <c r="C66" s="14">
        <v>44742</v>
      </c>
      <c r="D66" s="14">
        <v>44772</v>
      </c>
      <c r="E66" s="15">
        <v>30</v>
      </c>
      <c r="F66" s="15">
        <v>41</v>
      </c>
      <c r="G66" s="13" t="s">
        <v>37</v>
      </c>
      <c r="H66" s="13" t="s">
        <v>124</v>
      </c>
      <c r="I66" s="1"/>
      <c r="J66" s="1"/>
      <c r="K66" s="1"/>
      <c r="L66" s="1"/>
      <c r="M66" s="11">
        <v>2380000</v>
      </c>
      <c r="N66" s="11">
        <v>0</v>
      </c>
      <c r="O66" s="1"/>
      <c r="P66" s="1"/>
    </row>
    <row r="67" spans="1:16" x14ac:dyDescent="0.25">
      <c r="A67" s="1"/>
      <c r="B67" s="13" t="s">
        <v>125</v>
      </c>
      <c r="C67" s="14">
        <v>44742</v>
      </c>
      <c r="D67" s="14">
        <v>44772</v>
      </c>
      <c r="E67" s="15">
        <v>30</v>
      </c>
      <c r="F67" s="15">
        <v>41</v>
      </c>
      <c r="G67" s="13" t="s">
        <v>37</v>
      </c>
      <c r="H67" s="13" t="s">
        <v>126</v>
      </c>
      <c r="I67" s="1"/>
      <c r="J67" s="1"/>
      <c r="K67" s="1"/>
      <c r="L67" s="1"/>
      <c r="M67" s="11">
        <v>2380000</v>
      </c>
      <c r="N67" s="11">
        <v>0</v>
      </c>
      <c r="O67" s="1"/>
      <c r="P67" s="1"/>
    </row>
    <row r="68" spans="1:16" x14ac:dyDescent="0.25">
      <c r="A68" s="1"/>
      <c r="B68" s="13" t="s">
        <v>127</v>
      </c>
      <c r="C68" s="14">
        <v>44742</v>
      </c>
      <c r="D68" s="14">
        <v>44772</v>
      </c>
      <c r="E68" s="15">
        <v>30</v>
      </c>
      <c r="F68" s="15">
        <v>41</v>
      </c>
      <c r="G68" s="13" t="s">
        <v>37</v>
      </c>
      <c r="H68" s="13" t="s">
        <v>128</v>
      </c>
      <c r="I68" s="1"/>
      <c r="J68" s="1"/>
      <c r="K68" s="1"/>
      <c r="L68" s="1"/>
      <c r="M68" s="11">
        <v>2380000</v>
      </c>
      <c r="N68" s="11">
        <v>0</v>
      </c>
      <c r="O68" s="1"/>
      <c r="P68" s="1"/>
    </row>
    <row r="69" spans="1:16" x14ac:dyDescent="0.25">
      <c r="A69" s="1"/>
      <c r="B69" s="13" t="s">
        <v>129</v>
      </c>
      <c r="C69" s="14">
        <v>44742</v>
      </c>
      <c r="D69" s="14">
        <v>44772</v>
      </c>
      <c r="E69" s="15">
        <v>30</v>
      </c>
      <c r="F69" s="15">
        <v>41</v>
      </c>
      <c r="G69" s="13" t="s">
        <v>37</v>
      </c>
      <c r="H69" s="13" t="s">
        <v>130</v>
      </c>
      <c r="I69" s="1"/>
      <c r="J69" s="1"/>
      <c r="K69" s="1"/>
      <c r="L69" s="1"/>
      <c r="M69" s="11">
        <v>2380000</v>
      </c>
      <c r="N69" s="11">
        <v>0</v>
      </c>
      <c r="O69" s="1"/>
      <c r="P69" s="1"/>
    </row>
    <row r="70" spans="1:16" x14ac:dyDescent="0.25">
      <c r="A70" s="1"/>
      <c r="B70" s="13" t="s">
        <v>131</v>
      </c>
      <c r="C70" s="14">
        <v>44742</v>
      </c>
      <c r="D70" s="14">
        <v>44772</v>
      </c>
      <c r="E70" s="15">
        <v>30</v>
      </c>
      <c r="F70" s="15">
        <v>41</v>
      </c>
      <c r="G70" s="13" t="s">
        <v>37</v>
      </c>
      <c r="H70" s="13" t="s">
        <v>132</v>
      </c>
      <c r="I70" s="1"/>
      <c r="J70" s="1"/>
      <c r="K70" s="1"/>
      <c r="L70" s="1"/>
      <c r="M70" s="11">
        <v>2380000</v>
      </c>
      <c r="N70" s="11">
        <v>0</v>
      </c>
      <c r="O70" s="1"/>
      <c r="P70" s="1"/>
    </row>
    <row r="71" spans="1:16" x14ac:dyDescent="0.25">
      <c r="A71" s="1"/>
      <c r="B71" s="13" t="s">
        <v>133</v>
      </c>
      <c r="C71" s="14">
        <v>44742</v>
      </c>
      <c r="D71" s="14">
        <v>44772</v>
      </c>
      <c r="E71" s="15">
        <v>30</v>
      </c>
      <c r="F71" s="15">
        <v>41</v>
      </c>
      <c r="G71" s="13" t="s">
        <v>37</v>
      </c>
      <c r="H71" s="13" t="s">
        <v>134</v>
      </c>
      <c r="I71" s="1"/>
      <c r="J71" s="1"/>
      <c r="K71" s="1"/>
      <c r="L71" s="1"/>
      <c r="M71" s="11">
        <v>55000</v>
      </c>
      <c r="N71" s="11">
        <v>0</v>
      </c>
      <c r="O71" s="1"/>
      <c r="P71" s="1"/>
    </row>
    <row r="72" spans="1:16" x14ac:dyDescent="0.25">
      <c r="A72" s="1"/>
      <c r="B72" s="13" t="s">
        <v>135</v>
      </c>
      <c r="C72" s="14">
        <v>44742</v>
      </c>
      <c r="D72" s="14">
        <v>44772</v>
      </c>
      <c r="E72" s="15">
        <v>30</v>
      </c>
      <c r="F72" s="15">
        <v>41</v>
      </c>
      <c r="G72" s="13" t="s">
        <v>37</v>
      </c>
      <c r="H72" s="13" t="s">
        <v>136</v>
      </c>
      <c r="I72" s="1"/>
      <c r="J72" s="1"/>
      <c r="K72" s="1"/>
      <c r="L72" s="1"/>
      <c r="M72" s="11">
        <v>55000</v>
      </c>
      <c r="N72" s="11">
        <v>0</v>
      </c>
      <c r="O72" s="1"/>
      <c r="P72" s="1"/>
    </row>
    <row r="74" spans="1:16" x14ac:dyDescent="0.25">
      <c r="A74" s="8" t="s">
        <v>137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2">
        <v>103365390</v>
      </c>
      <c r="N74" s="12">
        <v>0</v>
      </c>
      <c r="O74" s="1"/>
      <c r="P74" s="1"/>
    </row>
    <row r="77" spans="1:16" x14ac:dyDescent="0.25">
      <c r="A77" s="5" t="s">
        <v>138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6" t="s">
        <v>139</v>
      </c>
      <c r="N77" s="17">
        <v>1</v>
      </c>
      <c r="O77" s="18" t="s">
        <v>140</v>
      </c>
      <c r="P77" s="19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CXC 31-8-22 ORIGINAL</vt:lpstr>
      <vt:lpstr>INFO IPS</vt:lpstr>
      <vt:lpstr>ESTADO DE CADA FACTURA</vt:lpstr>
      <vt:lpstr>TD</vt:lpstr>
      <vt:lpstr>FOR-CSA-018</vt:lpstr>
      <vt:lpstr>CXC 9-9-22 ORIGINAL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 CARTERA</dc:creator>
  <cp:lastModifiedBy>Geraldine Valencia Zambrano</cp:lastModifiedBy>
  <dcterms:created xsi:type="dcterms:W3CDTF">2022-09-09T18:27:04Z</dcterms:created>
  <dcterms:modified xsi:type="dcterms:W3CDTF">2022-09-28T19:46:25Z</dcterms:modified>
</cp:coreProperties>
</file>