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FUNDACION ABOOD SHAI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<sst xmlns="http://schemas.openxmlformats.org/spreadsheetml/2006/main" count="111" uniqueCount="104">
  <si>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</si>
  <si>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</si>
  <si>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</si>
  <si>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</si>
  <si>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</si>
  <si>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</si>
  <si>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</si>
  <si>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</si>
  <si>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</si>
  <si>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</si>
  <si>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</si>
  <si>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</si>
  <si>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</si>
  <si>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FUNDACION ABOOD SHAIO</t>
  </si>
  <si>
    <t xml:space="preserve">Saldo Pendiente de pago </t>
  </si>
  <si>
    <t>Factura sin Pago</t>
  </si>
  <si>
    <t>FOR-CSA-018</t>
  </si>
  <si>
    <t>HOJA 1 DE 1</t>
  </si>
  <si>
    <t>RESUMEN DE CARTERA REVISADA POR LA EPS</t>
  </si>
  <si>
    <t>VERSION 1</t>
  </si>
  <si>
    <t>SANTIAGO DE CALI , OCTUBRE 05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</si>
  <si>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</si>
  <si>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</si>
  <si>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</si>
  <si>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</si>
  <si>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</si>
  <si>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</si>
  <si>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</si>
  <si>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</si>
  <si>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</si>
  <si>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</si>
  <si>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</si>
  <si>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</si>
  <si>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</si>
  <si>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</si>
  <si>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</si>
  <si>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</si>
  <si>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</si>
  <si>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</si>
  <si>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</si>
  <si>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</si>
  <si>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</si>
  <si>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</si>
  <si>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</si>
  <si>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</si>
  <si>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</si>
  <si>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</si>
  <si>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</si>
  <si>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</si>
  <si>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</si>
  <si>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</si>
  <si>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</si>
  <si>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</si>
  <si>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</si>
  <si>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</si>
  <si>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</si>
  <si>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</si>
  <si>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</si>
  <si>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</si>
  <si>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</si>
  <si>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</si>
  <si>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</si>
  <si>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</si>
  <si>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</si>
  <si>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</si>
  <si>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</si>
  <si>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</si>
  <si>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</si>
  <si>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</si>
  <si>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</si>
  <si>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</si>
  <si>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</si>
  <si>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</si>
  <si>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</si>
  <si>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</si>
  <si>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</si>
  <si>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</si>
  <si>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</si>
  <si>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</si>
  <si>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</si>
  <si>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</si>
  <si>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</si>
  <si>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</si>
  <si>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</si>
  <si>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_5838854</t>
  </si>
  <si>
    <t>860006656_5838854</t>
  </si>
  <si>
    <t>B)Factura sin saldo ERP</t>
  </si>
  <si>
    <t>OK</t>
  </si>
  <si>
    <t>_3501314</t>
  </si>
  <si>
    <t>860006656_3501314</t>
  </si>
  <si>
    <t>D)Glosas parcial pendiente por respuesta de IPS</t>
  </si>
  <si>
    <t>SE GLOS APOR PERTINENCIA MEDICA DRA MAIBER ACEVEDO:1.Cuidado por Médico General. No facturable, incluido en laestancia. 2. Rx de Cadera. No pertinente. 3.601 Estancia nopertinente. Paciente a quien el 10 de Diciembre/16 le solician Perfusión miocárdica con stres farmacológico el cual lerealizan el 12 de Diciembre, por lo anterior se objeta la estancia del día 11 de Diciembre /16 por inoportunidad enprocedimiento diagnóstico necesario para definir conducta.ELIZABETH FERNANDEZ.</t>
  </si>
  <si>
    <t>NO</t>
  </si>
  <si>
    <t>Señores : FUNDACION ABOOD SHAIO</t>
  </si>
  <si>
    <t>NIT: 860006656</t>
  </si>
  <si>
    <t>FACTURA PENDIENTE EN PROGRAMACION DE PAGO</t>
  </si>
  <si>
    <t>FACTURA GLOSA PENDIENTE POR CONCILIAR</t>
  </si>
  <si>
    <t>GLOSA</t>
  </si>
  <si>
    <t xml:space="preserve">Se sostiene, se hace devolucion de fact con soportes origina les ya que no se evidencia autorizacion para la estancia y demás procedimientos, tener en cuenta el tiempo normativo de la respuesta de devolución favor anexar.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</si>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</sst>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169" fontId="8" fillId="4" borderId="1" xfId="3" applyNumberFormat="1" applyFont="1" applyFill="1" applyBorder="1" applyAlignment="1">
      <alignment horizontal="center" vertical="center" wrapText="1"/>
    </xf>
    <xf numFmtId="169" fontId="0" fillId="0" borderId="1" xfId="3" applyNumberFormat="1" applyFont="1" applyBorder="1"/>
    <xf numFmtId="169" fontId="0" fillId="0" borderId="0" xfId="3" applyNumberFormat="1" applyFont="1"/>
    <xf numFmtId="169" fontId="8" fillId="0" borderId="0" xfId="3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9" fontId="0" fillId="0" borderId="0" xfId="3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2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571013541667" createdVersion="5" refreshedVersion="5" minRefreshableVersion="3" recordCount="2">
  <cacheSource type="worksheet">
    <worksheetSource ref="A2:AQ4" sheet="ESTADO DE CADA FACTURA"/>
  </cacheSource>
  <cacheFields count="43">
    <cacheField name="NIT IPS" numFmtId="0">
      <sharedItems containsSemiMixedTypes="0" containsString="0" containsNumber="1" containsInteger="1" minValue="860006656" maxValue="86000665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501314" maxValue="5838854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3501314" maxValue="5838854"/>
    </cacheField>
    <cacheField name="FECHA FACT IPS" numFmtId="14">
      <sharedItems containsSemiMixedTypes="0" containsNonDate="0" containsDate="1" containsString="0" minDate="2017-02-07T00:00:00" maxDate="2022-05-12T00:00:00"/>
    </cacheField>
    <cacheField name="VALOR FACT IPS" numFmtId="169">
      <sharedItems containsSemiMixedTypes="0" containsString="0" containsNumber="1" containsInteger="1" minValue="78642" maxValue="5684386"/>
    </cacheField>
    <cacheField name="SALDO FACT IPS" numFmtId="169">
      <sharedItems containsSemiMixedTypes="0" containsString="0" containsNumber="1" containsInteger="1" minValue="78642" maxValue="288100"/>
    </cacheField>
    <cacheField name="OBSERVACION SASS" numFmtId="0">
      <sharedItems/>
    </cacheField>
    <cacheField name="ESTADO EPS OCTUBRE 2022" numFmtId="0">
      <sharedItems count="2">
        <s v="FACTURA PENDIENTE EN PROGRAMACION DE PAGO"/>
        <s v="FACTURA GLOSA PENDIENTE POR CONCILIAR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288100" maxValue="28810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78642" maxValue="5684386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78642" maxValue="5396286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288100"/>
    </cacheField>
    <cacheField name="OBSERVACION GLOSA DEVUELTA" numFmtId="0">
      <sharedItems containsBlank="1" longText="1"/>
    </cacheField>
    <cacheField name="SALDO SASS" numFmtId="169">
      <sharedItems containsSemiMixedTypes="0" containsString="0" containsNumber="1" containsInteger="1" minValue="0" maxValue="288100"/>
    </cacheField>
    <cacheField name="VALOR CANCELADO SAP" numFmtId="169">
      <sharedItems containsSemiMixedTypes="0" containsString="0" containsNumber="1" containsInteger="1" minValue="0" maxValue="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9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7-03-01T00:00:00" maxDate="2022-08-0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0712" maxValue="20220930"/>
    </cacheField>
    <cacheField name="F RAD SASS" numFmtId="0">
      <sharedItems containsSemiMixedTypes="0" containsString="0" containsNumber="1" containsInteger="1" minValue="20200606" maxValue="20220915"/>
    </cacheField>
    <cacheField name="VALOR REPORTADO CRICULAR 030" numFmtId="169">
      <sharedItems containsSemiMixedTypes="0" containsString="0" containsNumber="1" containsInteger="1" minValue="78642" maxValue="5684386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60006656"/>
    <s v="FUNDACION ABOOD SHAIO"/>
    <m/>
    <n v="5838854"/>
    <s v="_5838854"/>
    <s v="860006656_5838854"/>
    <m/>
    <n v="5838854"/>
    <d v="2022-05-11T00:00:00"/>
    <n v="78642"/>
    <n v="78642"/>
    <s v="B)Factura sin saldo ERP"/>
    <x v="0"/>
    <m/>
    <m/>
    <m/>
    <s v="OK"/>
    <n v="78642"/>
    <n v="0"/>
    <n v="0"/>
    <n v="0"/>
    <n v="78642"/>
    <n v="0"/>
    <m/>
    <n v="0"/>
    <m/>
    <n v="0"/>
    <n v="0"/>
    <n v="0"/>
    <m/>
    <m/>
    <n v="0"/>
    <d v="2022-08-05T00:00:00"/>
    <m/>
    <n v="2"/>
    <m/>
    <m/>
    <n v="1"/>
    <n v="20220930"/>
    <n v="20220915"/>
    <n v="78642"/>
    <n v="0"/>
    <m/>
  </r>
  <r>
    <n v="860006656"/>
    <s v="FUNDACION ABOOD SHAIO"/>
    <m/>
    <n v="3501314"/>
    <s v="_3501314"/>
    <s v="860006656_3501314"/>
    <m/>
    <n v="3501314"/>
    <d v="2017-02-07T00:00:00"/>
    <n v="5684386"/>
    <n v="288100"/>
    <s v="D)Glosas parcial pendiente por respuesta de IPS"/>
    <x v="1"/>
    <s v="GLOSA"/>
    <n v="288100"/>
    <s v="Se sostiene, se hace devolucion de fact con soportes origina les ya que no se evidencia autorizacion para la estancia y demás procedimientos, tener en cuenta el tiempo normativo de la respuesta de devolución favor anexar.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5684386"/>
    <n v="0"/>
    <n v="0"/>
    <n v="0"/>
    <n v="5396286"/>
    <n v="0"/>
    <m/>
    <n v="288100"/>
    <s v="SE GLOS APOR PERTINENCIA MEDICA DRA MAIBER ACEVEDO:1.Cuidado por Médico General. No facturable, incluido en laestancia. 2. Rx de Cadera. No pertinente. 3.601 Estancia nopertinente. Paciente a quien el 10 de Diciembre/16 le solician Perfusión miocárdica con stres farmacológico el cual lerealizan el 12 de Diciembre, por lo anterior se objeta la estancia del día 11 de Diciembre /16 por inoportunidad enprocedimiento diagnóstico necesario para definir conducta.ELIZABETH FERNANDEZ."/>
    <n v="288100"/>
    <n v="0"/>
    <n v="0"/>
    <m/>
    <m/>
    <n v="0"/>
    <d v="2017-03-01T00:00:00"/>
    <m/>
    <n v="9"/>
    <m/>
    <s v="NO"/>
    <n v="3"/>
    <n v="20220712"/>
    <n v="20200606"/>
    <n v="5684386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69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7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M4"/>
  <sheetViews>
    <sheetView showGridLines="0" workbookViewId="0">
      <selection activeCell="C21" sqref="C21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3" x14ac:dyDescent="0.25">
      <c r="A2" s="5" t="s">
        <v>12</v>
      </c>
      <c r="B2" s="5">
        <v>860006656</v>
      </c>
      <c r="C2" s="5" t="s">
        <v>13</v>
      </c>
      <c r="D2" s="5"/>
      <c r="E2" s="5">
        <v>3501314</v>
      </c>
      <c r="F2" s="6">
        <v>42773</v>
      </c>
      <c r="G2" s="6">
        <v>42795</v>
      </c>
      <c r="H2" s="5">
        <v>5684386</v>
      </c>
      <c r="I2" s="5">
        <v>0</v>
      </c>
      <c r="J2" s="5">
        <v>5396286</v>
      </c>
      <c r="K2" s="5">
        <v>0</v>
      </c>
      <c r="L2" s="5">
        <v>288100</v>
      </c>
      <c r="M2" t="s">
        <v>14</v>
      </c>
    </row>
    <row r="3" spans="1:13" x14ac:dyDescent="0.25">
      <c r="A3" s="5" t="s">
        <v>12</v>
      </c>
      <c r="B3" s="5">
        <v>860006656</v>
      </c>
      <c r="C3" s="5" t="s">
        <v>13</v>
      </c>
      <c r="D3" s="5"/>
      <c r="E3" s="5">
        <v>5838854</v>
      </c>
      <c r="F3" s="6">
        <v>44692</v>
      </c>
      <c r="G3" s="7">
        <v>44778</v>
      </c>
      <c r="H3" s="5">
        <v>78642</v>
      </c>
      <c r="I3" s="5">
        <v>0</v>
      </c>
      <c r="J3" s="5">
        <v>0</v>
      </c>
      <c r="K3" s="5">
        <v>0</v>
      </c>
      <c r="L3" s="5">
        <v>78642</v>
      </c>
      <c r="M3" t="s">
        <v>15</v>
      </c>
    </row>
    <row r="4" spans="1:13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"/>
  <sheetViews>
    <sheetView workbookViewId="0">
      <selection activeCell="J13" sqref="J13"/>
    </sheetView>
  </sheetViews>
  <sheetFormatPr baseColWidth="10" defaultRowHeight="15" x14ac:dyDescent="0.25"/>
  <cols>
    <col min="2" max="2" width="25.140625" bestFit="1" customWidth="1"/>
    <col min="3" max="3" width="7.42578125" bestFit="1" customWidth="1"/>
    <col min="4" max="5" width="9.28515625" bestFit="1" customWidth="1"/>
    <col min="6" max="6" width="18.140625" bestFit="1" customWidth="1"/>
    <col min="7" max="7" width="8" bestFit="1" customWidth="1"/>
    <col min="10" max="10" width="13.140625" bestFit="1" customWidth="1"/>
    <col min="11" max="11" width="11.5703125" bestFit="1" customWidth="1"/>
    <col min="13" max="13" width="47" bestFit="1" customWidth="1"/>
  </cols>
  <sheetData>
    <row r="1" spans="1:43" x14ac:dyDescent="0.25">
      <c r="J1" s="58">
        <f>SUBTOTAL(9,J3:J4)</f>
        <v>5763028</v>
      </c>
      <c r="K1" s="58">
        <f>SUBTOTAL(9,K3:K4)</f>
        <v>366742</v>
      </c>
    </row>
    <row r="2" spans="1:43" ht="105" x14ac:dyDescent="0.25">
      <c r="A2" s="50" t="s">
        <v>41</v>
      </c>
      <c r="B2" s="50" t="s">
        <v>42</v>
      </c>
      <c r="C2" s="50" t="s">
        <v>43</v>
      </c>
      <c r="D2" s="50" t="s">
        <v>44</v>
      </c>
      <c r="E2" s="50" t="s">
        <v>45</v>
      </c>
      <c r="F2" s="51" t="s">
        <v>46</v>
      </c>
      <c r="G2" s="50" t="s">
        <v>47</v>
      </c>
      <c r="H2" s="50" t="s">
        <v>48</v>
      </c>
      <c r="I2" s="50" t="s">
        <v>49</v>
      </c>
      <c r="J2" s="52" t="s">
        <v>50</v>
      </c>
      <c r="K2" s="52" t="s">
        <v>51</v>
      </c>
      <c r="L2" s="50" t="s">
        <v>52</v>
      </c>
      <c r="M2" s="53" t="s">
        <v>53</v>
      </c>
      <c r="N2" s="53" t="s">
        <v>54</v>
      </c>
      <c r="O2" s="53" t="s">
        <v>55</v>
      </c>
      <c r="P2" s="53" t="s">
        <v>56</v>
      </c>
      <c r="Q2" s="50" t="s">
        <v>57</v>
      </c>
      <c r="R2" s="52" t="s">
        <v>58</v>
      </c>
      <c r="S2" s="52" t="s">
        <v>59</v>
      </c>
      <c r="T2" s="52" t="s">
        <v>60</v>
      </c>
      <c r="U2" s="52" t="s">
        <v>61</v>
      </c>
      <c r="V2" s="52" t="s">
        <v>62</v>
      </c>
      <c r="W2" s="55" t="s">
        <v>63</v>
      </c>
      <c r="X2" s="55" t="s">
        <v>64</v>
      </c>
      <c r="Y2" s="55" t="s">
        <v>65</v>
      </c>
      <c r="Z2" s="55" t="s">
        <v>66</v>
      </c>
      <c r="AA2" s="52" t="s">
        <v>67</v>
      </c>
      <c r="AB2" s="54" t="s">
        <v>68</v>
      </c>
      <c r="AC2" s="54" t="s">
        <v>69</v>
      </c>
      <c r="AD2" s="53" t="s">
        <v>70</v>
      </c>
      <c r="AE2" s="53" t="s">
        <v>71</v>
      </c>
      <c r="AF2" s="54" t="s">
        <v>72</v>
      </c>
      <c r="AG2" s="50" t="s">
        <v>73</v>
      </c>
      <c r="AH2" s="50" t="s">
        <v>74</v>
      </c>
      <c r="AI2" s="51" t="s">
        <v>75</v>
      </c>
      <c r="AJ2" s="50" t="s">
        <v>76</v>
      </c>
      <c r="AK2" s="50" t="s">
        <v>77</v>
      </c>
      <c r="AL2" s="50" t="s">
        <v>78</v>
      </c>
      <c r="AM2" s="50" t="s">
        <v>79</v>
      </c>
      <c r="AN2" s="50" t="s">
        <v>80</v>
      </c>
      <c r="AO2" s="52" t="s">
        <v>81</v>
      </c>
      <c r="AP2" s="52" t="s">
        <v>82</v>
      </c>
      <c r="AQ2" s="50" t="s">
        <v>83</v>
      </c>
    </row>
    <row r="3" spans="1:43" x14ac:dyDescent="0.25">
      <c r="A3" s="5">
        <v>860006656</v>
      </c>
      <c r="B3" s="5" t="s">
        <v>13</v>
      </c>
      <c r="C3" s="5"/>
      <c r="D3" s="5">
        <v>5838854</v>
      </c>
      <c r="E3" s="5" t="s">
        <v>84</v>
      </c>
      <c r="F3" s="5" t="s">
        <v>85</v>
      </c>
      <c r="G3" s="5"/>
      <c r="H3" s="5">
        <v>5838854</v>
      </c>
      <c r="I3" s="6">
        <v>44692</v>
      </c>
      <c r="J3" s="56">
        <v>78642</v>
      </c>
      <c r="K3" s="56">
        <v>78642</v>
      </c>
      <c r="L3" s="5" t="s">
        <v>86</v>
      </c>
      <c r="M3" s="5" t="s">
        <v>95</v>
      </c>
      <c r="N3" s="5"/>
      <c r="O3" s="5"/>
      <c r="P3" s="5"/>
      <c r="Q3" s="5" t="s">
        <v>87</v>
      </c>
      <c r="R3" s="56">
        <v>78642</v>
      </c>
      <c r="S3" s="56">
        <v>0</v>
      </c>
      <c r="T3" s="56">
        <v>0</v>
      </c>
      <c r="U3" s="56">
        <v>0</v>
      </c>
      <c r="V3" s="56">
        <v>78642</v>
      </c>
      <c r="W3" s="56">
        <v>0</v>
      </c>
      <c r="X3" s="5"/>
      <c r="Y3" s="56">
        <v>0</v>
      </c>
      <c r="Z3" s="5"/>
      <c r="AA3" s="56">
        <v>0</v>
      </c>
      <c r="AB3" s="56">
        <v>0</v>
      </c>
      <c r="AC3" s="56">
        <v>0</v>
      </c>
      <c r="AD3" s="5"/>
      <c r="AE3" s="5"/>
      <c r="AF3" s="56">
        <v>0</v>
      </c>
      <c r="AG3" s="6">
        <v>44778</v>
      </c>
      <c r="AH3" s="5"/>
      <c r="AI3" s="5">
        <v>2</v>
      </c>
      <c r="AJ3" s="5"/>
      <c r="AK3" s="5"/>
      <c r="AL3" s="5">
        <v>1</v>
      </c>
      <c r="AM3" s="5">
        <v>20220930</v>
      </c>
      <c r="AN3" s="5">
        <v>20220915</v>
      </c>
      <c r="AO3" s="56">
        <v>78642</v>
      </c>
      <c r="AP3" s="56">
        <v>0</v>
      </c>
      <c r="AQ3" s="5"/>
    </row>
    <row r="4" spans="1:43" x14ac:dyDescent="0.25">
      <c r="A4" s="5">
        <v>860006656</v>
      </c>
      <c r="B4" s="5" t="s">
        <v>13</v>
      </c>
      <c r="C4" s="5"/>
      <c r="D4" s="5">
        <v>3501314</v>
      </c>
      <c r="E4" s="5" t="s">
        <v>88</v>
      </c>
      <c r="F4" s="5" t="s">
        <v>89</v>
      </c>
      <c r="G4" s="5"/>
      <c r="H4" s="5">
        <v>3501314</v>
      </c>
      <c r="I4" s="6">
        <v>42773</v>
      </c>
      <c r="J4" s="56">
        <v>5684386</v>
      </c>
      <c r="K4" s="56">
        <v>288100</v>
      </c>
      <c r="L4" s="5" t="s">
        <v>90</v>
      </c>
      <c r="M4" s="5" t="s">
        <v>96</v>
      </c>
      <c r="N4" s="5" t="s">
        <v>97</v>
      </c>
      <c r="O4" s="56">
        <v>288100</v>
      </c>
      <c r="P4" s="5" t="s">
        <v>98</v>
      </c>
      <c r="Q4" s="5" t="s">
        <v>87</v>
      </c>
      <c r="R4" s="56">
        <v>5684386</v>
      </c>
      <c r="S4" s="56">
        <v>0</v>
      </c>
      <c r="T4" s="56">
        <v>0</v>
      </c>
      <c r="U4" s="56">
        <v>0</v>
      </c>
      <c r="V4" s="56">
        <v>5396286</v>
      </c>
      <c r="W4" s="56">
        <v>0</v>
      </c>
      <c r="X4" s="5"/>
      <c r="Y4" s="56">
        <v>288100</v>
      </c>
      <c r="Z4" s="5" t="s">
        <v>91</v>
      </c>
      <c r="AA4" s="56">
        <v>288100</v>
      </c>
      <c r="AB4" s="56">
        <v>0</v>
      </c>
      <c r="AC4" s="56">
        <v>0</v>
      </c>
      <c r="AD4" s="5"/>
      <c r="AE4" s="5"/>
      <c r="AF4" s="56">
        <v>0</v>
      </c>
      <c r="AG4" s="6">
        <v>42795</v>
      </c>
      <c r="AH4" s="5"/>
      <c r="AI4" s="5">
        <v>9</v>
      </c>
      <c r="AJ4" s="5"/>
      <c r="AK4" s="5" t="s">
        <v>92</v>
      </c>
      <c r="AL4" s="5">
        <v>3</v>
      </c>
      <c r="AM4" s="5">
        <v>20220712</v>
      </c>
      <c r="AN4" s="5">
        <v>20200606</v>
      </c>
      <c r="AO4" s="56">
        <v>5684386</v>
      </c>
      <c r="AP4" s="56">
        <v>0</v>
      </c>
      <c r="AQ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workbookViewId="0">
      <selection activeCell="H16" sqref="H16"/>
    </sheetView>
  </sheetViews>
  <sheetFormatPr baseColWidth="10" defaultRowHeight="15" x14ac:dyDescent="0.25"/>
  <cols>
    <col min="1" max="1" width="47" bestFit="1" customWidth="1"/>
    <col min="2" max="2" width="12.7109375" style="60" bestFit="1" customWidth="1"/>
    <col min="3" max="3" width="15" style="57" bestFit="1" customWidth="1"/>
  </cols>
  <sheetData>
    <row r="3" spans="1:4" x14ac:dyDescent="0.25">
      <c r="A3" s="62" t="s">
        <v>100</v>
      </c>
      <c r="B3" s="60" t="s">
        <v>101</v>
      </c>
      <c r="C3" s="63" t="s">
        <v>102</v>
      </c>
    </row>
    <row r="4" spans="1:4" x14ac:dyDescent="0.25">
      <c r="A4" s="59" t="s">
        <v>96</v>
      </c>
      <c r="B4" s="61">
        <v>1</v>
      </c>
      <c r="C4" s="57">
        <v>288100</v>
      </c>
    </row>
    <row r="5" spans="1:4" x14ac:dyDescent="0.25">
      <c r="A5" s="59" t="s">
        <v>95</v>
      </c>
      <c r="B5" s="61">
        <v>1</v>
      </c>
      <c r="C5" s="57">
        <v>78642</v>
      </c>
    </row>
    <row r="6" spans="1:4" x14ac:dyDescent="0.25">
      <c r="A6" s="60" t="s">
        <v>99</v>
      </c>
      <c r="B6" s="61">
        <v>2</v>
      </c>
      <c r="C6" s="63">
        <v>366742</v>
      </c>
      <c r="D6" s="6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J41"/>
  <sheetViews>
    <sheetView showGridLines="0" tabSelected="1" topLeftCell="A7" zoomScale="90" zoomScaleNormal="90" zoomScaleSheetLayoutView="100" workbookViewId="0">
      <selection activeCell="O33" sqref="O33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93</v>
      </c>
      <c r="J12" s="28"/>
    </row>
    <row r="13" spans="2:10" x14ac:dyDescent="0.2">
      <c r="B13" s="27"/>
      <c r="C13" s="29" t="s">
        <v>94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103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21</v>
      </c>
      <c r="D17" s="30"/>
      <c r="H17" s="32" t="s">
        <v>22</v>
      </c>
      <c r="I17" s="32" t="s">
        <v>23</v>
      </c>
      <c r="J17" s="28"/>
    </row>
    <row r="18" spans="2:10" x14ac:dyDescent="0.2">
      <c r="B18" s="27"/>
      <c r="C18" s="29" t="s">
        <v>24</v>
      </c>
      <c r="D18" s="29"/>
      <c r="E18" s="29"/>
      <c r="F18" s="29"/>
      <c r="H18" s="33">
        <v>2</v>
      </c>
      <c r="I18" s="64">
        <v>366742</v>
      </c>
      <c r="J18" s="28"/>
    </row>
    <row r="19" spans="2:10" x14ac:dyDescent="0.2">
      <c r="B19" s="27"/>
      <c r="C19" s="8" t="s">
        <v>25</v>
      </c>
      <c r="H19" s="34">
        <v>0</v>
      </c>
      <c r="I19" s="35">
        <v>0</v>
      </c>
      <c r="J19" s="28"/>
    </row>
    <row r="20" spans="2:10" x14ac:dyDescent="0.2">
      <c r="B20" s="27"/>
      <c r="C20" s="8" t="s">
        <v>26</v>
      </c>
      <c r="H20" s="34">
        <v>0</v>
      </c>
      <c r="I20" s="35">
        <v>0</v>
      </c>
      <c r="J20" s="28"/>
    </row>
    <row r="21" spans="2:10" x14ac:dyDescent="0.2">
      <c r="B21" s="27"/>
      <c r="C21" s="8" t="s">
        <v>27</v>
      </c>
      <c r="H21" s="34">
        <v>0</v>
      </c>
      <c r="I21" s="36">
        <v>0</v>
      </c>
      <c r="J21" s="28"/>
    </row>
    <row r="22" spans="2:10" x14ac:dyDescent="0.2">
      <c r="B22" s="27"/>
      <c r="C22" s="8" t="s">
        <v>28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29</v>
      </c>
      <c r="H23" s="37">
        <v>1</v>
      </c>
      <c r="I23" s="38">
        <v>288100</v>
      </c>
      <c r="J23" s="28"/>
    </row>
    <row r="24" spans="2:10" x14ac:dyDescent="0.2">
      <c r="B24" s="27"/>
      <c r="C24" s="29" t="s">
        <v>30</v>
      </c>
      <c r="D24" s="29"/>
      <c r="E24" s="29"/>
      <c r="F24" s="29"/>
      <c r="H24" s="33">
        <f>H19+H20+H21+H22+H23</f>
        <v>1</v>
      </c>
      <c r="I24" s="39">
        <f>I19+I20+I21+I22+I23</f>
        <v>288100</v>
      </c>
      <c r="J24" s="28"/>
    </row>
    <row r="25" spans="2:10" x14ac:dyDescent="0.2">
      <c r="B25" s="27"/>
      <c r="C25" s="8" t="s">
        <v>31</v>
      </c>
      <c r="H25" s="34">
        <v>1</v>
      </c>
      <c r="I25" s="35">
        <v>78642</v>
      </c>
      <c r="J25" s="28"/>
    </row>
    <row r="26" spans="2:10" x14ac:dyDescent="0.2">
      <c r="B26" s="27"/>
      <c r="C26" s="8" t="s">
        <v>32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33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34</v>
      </c>
      <c r="D28" s="29"/>
      <c r="E28" s="29"/>
      <c r="F28" s="29"/>
      <c r="H28" s="33">
        <f>H25+H26+H27</f>
        <v>1</v>
      </c>
      <c r="I28" s="39">
        <f>I25+I26+I27</f>
        <v>78642</v>
      </c>
      <c r="J28" s="28"/>
    </row>
    <row r="29" spans="2:10" ht="13.5" thickBot="1" x14ac:dyDescent="0.25">
      <c r="B29" s="27"/>
      <c r="C29" s="8" t="s">
        <v>35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36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37</v>
      </c>
      <c r="D32" s="29"/>
      <c r="H32" s="41">
        <f>H24+H28+H30</f>
        <v>2</v>
      </c>
      <c r="I32" s="42">
        <f>I24+I28+I30</f>
        <v>366742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38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39</v>
      </c>
      <c r="G39" s="46" t="s">
        <v>40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2022-10-05T18:47:42Z</dcterms:modified>
</cp:coreProperties>
</file>