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0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14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4" l="1"/>
  <c r="I30" i="4" s="1"/>
  <c r="L5" i="2"/>
  <c r="L4" i="2" l="1"/>
  <c r="L3" i="2"/>
  <c r="L3" i="1" l="1"/>
  <c r="L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<sst xmlns="http://schemas.openxmlformats.org/spreadsheetml/2006/main" count="75" uniqueCount="53">
  <si>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</si>
  <si>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</si>
  <si>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</si>
  <si>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</si>
  <si>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</si>
  <si>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</si>
  <si>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</si>
  <si>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</si>
  <si>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</si>
  <si>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</si>
  <si>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</si>
  <si>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</si>
  <si>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SERSALUD S.A</t>
  </si>
  <si>
    <t>FE2</t>
  </si>
  <si>
    <t>FE4</t>
  </si>
  <si>
    <t xml:space="preserve">SUBSIDIADO </t>
  </si>
  <si>
    <t>SUBSIDIADO</t>
  </si>
  <si>
    <t>LIBRO ABIERTO</t>
  </si>
  <si>
    <t>INFORMACION IPS</t>
  </si>
  <si>
    <t>ESTADO EPS 05 DE OCTUBRE DE 2022</t>
  </si>
  <si>
    <t>FACTURA EN PROGRAMACION DE PAGO</t>
  </si>
  <si>
    <t>DOCUMENTO CONTABLE</t>
  </si>
  <si>
    <t>INFORMACION EPS</t>
  </si>
  <si>
    <t>TOTAL</t>
  </si>
  <si>
    <t>Total general</t>
  </si>
  <si>
    <t>TIPIFICACION</t>
  </si>
  <si>
    <t xml:space="preserve"> CANT FACT</t>
  </si>
  <si>
    <t xml:space="preserve">  VALOR FACTURA ACREEDOR</t>
  </si>
  <si>
    <t>FOR-CSA-018</t>
  </si>
  <si>
    <t>HOJA 1 DE 2</t>
  </si>
  <si>
    <t>RESUMEN DE CARTERA REVISADA POR LA EPS</t>
  </si>
  <si>
    <t>VERSION 1</t>
  </si>
  <si>
    <t>SANTIAGO DE CALI, OCTUBRE 05 DE 2022</t>
  </si>
  <si>
    <t>A continuacion me permito remitir   nuestra respuesta al estado de cartera presentado en la fecha:  19/09/2022</t>
  </si>
  <si>
    <t>Con Corte al dia :31/08/2022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</si>
  <si>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</si>
  <si>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</si>
  <si>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</si>
  <si>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</si>
  <si>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LA EPS</t>
  </si>
  <si>
    <t>GLOSA POR CONCILIAR ($ 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</si>
  <si>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</si>
  <si>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</si>
  <si>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</si>
  <si>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</si>
  <si>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</si>
  <si>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</si>
  <si>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</si>
  <si>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</si>
  <si>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IPS.</t>
  </si>
  <si>
    <t>ANALISTA CUENTAS SALUD</t>
  </si>
  <si>
    <t>Señores :SERSALUD</t>
  </si>
  <si>
    <t>NIT :805025846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</si>
</sst>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(* #,##0_);_(* \(#,##0\);_(* &quot;-&quot;??_);_(@_)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Border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166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0" applyFont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/>
    <xf numFmtId="0" fontId="6" fillId="0" borderId="0" xfId="0" applyFont="1" applyBorder="1"/>
    <xf numFmtId="0" fontId="6" fillId="0" borderId="8" xfId="0" applyFont="1" applyBorder="1"/>
    <xf numFmtId="14" fontId="6" fillId="0" borderId="0" xfId="0" applyNumberFormat="1" applyFont="1" applyBorder="1"/>
    <xf numFmtId="14" fontId="6" fillId="0" borderId="0" xfId="0" applyNumberFormat="1" applyFont="1" applyFill="1" applyBorder="1" applyAlignment="1">
      <alignment horizontal="left"/>
    </xf>
    <xf numFmtId="0" fontId="7" fillId="0" borderId="0" xfId="0" applyFont="1" applyBorder="1"/>
    <xf numFmtId="167" fontId="7" fillId="0" borderId="0" xfId="0" applyNumberFormat="1" applyFont="1" applyBorder="1"/>
    <xf numFmtId="167" fontId="7" fillId="0" borderId="0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6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167" fontId="6" fillId="0" borderId="2" xfId="0" applyNumberFormat="1" applyFont="1" applyBorder="1" applyAlignment="1">
      <alignment horizontal="right"/>
    </xf>
    <xf numFmtId="0" fontId="7" fillId="0" borderId="0" xfId="0" applyFont="1" applyFill="1" applyBorder="1"/>
    <xf numFmtId="167" fontId="6" fillId="0" borderId="10" xfId="0" applyNumberFormat="1" applyFont="1" applyBorder="1" applyAlignment="1">
      <alignment horizontal="right"/>
    </xf>
    <xf numFmtId="167" fontId="6" fillId="0" borderId="14" xfId="0" applyNumberFormat="1" applyFont="1" applyBorder="1" applyAlignment="1">
      <alignment horizontal="right"/>
    </xf>
    <xf numFmtId="167" fontId="6" fillId="0" borderId="10" xfId="0" applyNumberFormat="1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</cellXfs>
  <cellStyles count="3">
    <cellStyle name="Millares" xfId="2" builtinId="3"/>
    <cellStyle name="Millares [0]" xfId="1" builtinId="6"/>
    <cellStyle name="Normal" xfId="0" builtinId="0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123826</xdr:colOff>
      <xdr:row>31</xdr:row>
      <xdr:rowOff>76200</xdr:rowOff>
    </xdr:from>
    <xdr:to>
      <xdr:col>7</xdr:col>
      <xdr:colOff>561976</xdr:colOff>
      <xdr:row>32</xdr:row>
      <xdr:rowOff>144892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8201" y="5295900"/>
          <a:ext cx="1200150" cy="2306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39.691940393517" createdVersion="5" refreshedVersion="5" minRefreshableVersion="3" recordCount="2">
  <cacheSource type="worksheet">
    <worksheetSource ref="A2:N4" sheet="ESTADO DE CADA FACTURA"/>
  </cacheSource>
  <cacheFields count="14">
    <cacheField name="MODALIDAD CONTRATACION" numFmtId="0">
      <sharedItems/>
    </cacheField>
    <cacheField name="NIT PRESTADOR" numFmtId="0">
      <sharedItems containsSemiMixedTypes="0" containsString="0" containsNumber="1" containsInteger="1" minValue="805025846" maxValue="805025846"/>
    </cacheField>
    <cacheField name="NOMBRE PRESTADOR" numFmtId="0">
      <sharedItems/>
    </cacheField>
    <cacheField name="PREFIJO FACTURA ACREEDOR (Si Aplica)" numFmtId="0">
      <sharedItems/>
    </cacheField>
    <cacheField name="No. FACTURA ACREEDOR" numFmtId="0">
      <sharedItems containsSemiMixedTypes="0" containsString="0" containsNumber="1" containsInteger="1" minValue="74" maxValue="113"/>
    </cacheField>
    <cacheField name="FECHA FACTURA ACREEDOR" numFmtId="14">
      <sharedItems containsSemiMixedTypes="0" containsNonDate="0" containsDate="1" containsString="0" minDate="2022-09-07T00:00:00" maxDate="2022-09-10T00:00:00"/>
    </cacheField>
    <cacheField name="FECHA DE RADICACION ACREEDOR" numFmtId="14">
      <sharedItems containsSemiMixedTypes="0" containsNonDate="0" containsDate="1" containsString="0" minDate="2022-09-09T00:00:00" maxDate="2022-09-10T00:00:00"/>
    </cacheField>
    <cacheField name="VALOR FACTURA ACREEDOR" numFmtId="166">
      <sharedItems containsSemiMixedTypes="0" containsString="0" containsNumber="1" containsInteger="1" minValue="17069636" maxValue="64180421"/>
    </cacheField>
    <cacheField name="VALOR COPAGO-CUOTA MODERADORA (Si Aplica)" numFmtId="166">
      <sharedItems containsSemiMixedTypes="0" containsString="0" containsNumber="1" containsInteger="1" minValue="0" maxValue="0"/>
    </cacheField>
    <cacheField name="VALOR PAGADO POR LA EPS" numFmtId="0">
      <sharedItems containsSemiMixedTypes="0" containsString="0" containsNumber="1" containsInteger="1" minValue="0" maxValue="0"/>
    </cacheField>
    <cacheField name="VALOR GLOSA ACEPTADA" numFmtId="0">
      <sharedItems containsNonDate="0" containsString="0" containsBlank="1"/>
    </cacheField>
    <cacheField name="ACREEDOR SALDO DE FACTURA" numFmtId="166">
      <sharedItems containsSemiMixedTypes="0" containsString="0" containsNumber="1" containsInteger="1" minValue="17069636" maxValue="64180421"/>
    </cacheField>
    <cacheField name="ESTADO EPS 05 DE OCTUBRE DE 2022" numFmtId="0">
      <sharedItems count="1">
        <s v="FACTURA EN PROGRAMACION DE PAGO"/>
      </sharedItems>
    </cacheField>
    <cacheField name="DOCUMENTO CONTABLE" numFmtId="0">
      <sharedItems containsSemiMixedTypes="0" containsString="0" containsNumber="1" containsInteger="1" minValue="1222131548" maxValue="12221315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s v="LIBRO ABIERTO"/>
    <n v="805025846"/>
    <s v="SERSALUD S.A"/>
    <s v="FE4"/>
    <n v="74"/>
    <d v="2022-09-07T00:00:00"/>
    <d v="2022-09-09T00:00:00"/>
    <n v="17069636"/>
    <n v="0"/>
    <n v="0"/>
    <m/>
    <n v="17069636"/>
    <x v="0"/>
    <n v="1222131548"/>
  </r>
  <r>
    <s v="LIBRO ABIERTO"/>
    <n v="805025846"/>
    <s v="SERSALUD S.A"/>
    <s v="FE2"/>
    <n v="113"/>
    <d v="2022-09-09T00:00:00"/>
    <d v="2022-09-09T00:00:00"/>
    <n v="64180421"/>
    <n v="0"/>
    <n v="0"/>
    <m/>
    <n v="64180421"/>
    <x v="0"/>
    <n v="12221315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14">
    <pivotField showAll="0"/>
    <pivotField showAll="0"/>
    <pivotField showAll="0"/>
    <pivotField showAll="0"/>
    <pivotField showAll="0"/>
    <pivotField numFmtId="14" showAll="0"/>
    <pivotField numFmtId="14" showAll="0"/>
    <pivotField dataField="1" numFmtId="166" showAll="0"/>
    <pivotField numFmtId="166" showAll="0"/>
    <pivotField showAll="0"/>
    <pivotField showAll="0"/>
    <pivotField numFmtId="166" showAll="0"/>
    <pivotField axis="axisRow" showAll="0">
      <items count="2">
        <item x="0"/>
        <item t="default"/>
      </items>
    </pivotField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12" baseItem="0"/>
    <dataField name="  VALOR FACTURA ACREEDOR" fld="7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"/>
  <sheetViews>
    <sheetView showGridLines="0" zoomScale="89" zoomScaleNormal="89" workbookViewId="0">
      <selection sqref="A1:L3"/>
    </sheetView>
  </sheetViews>
  <sheetFormatPr baseColWidth="10" defaultRowHeight="15" x14ac:dyDescent="0.25"/>
  <cols>
    <col min="1" max="1" width="24.42578125" customWidth="1"/>
    <col min="3" max="3" width="17" customWidth="1"/>
    <col min="4" max="4" width="17.85546875" customWidth="1"/>
    <col min="6" max="6" width="13" customWidth="1"/>
    <col min="7" max="7" width="14" customWidth="1"/>
    <col min="8" max="8" width="13.140625" customWidth="1"/>
    <col min="9" max="9" width="17.7109375" customWidth="1"/>
    <col min="10" max="10" width="15" bestFit="1" customWidth="1"/>
    <col min="11" max="11" width="14.42578125" customWidth="1"/>
    <col min="12" max="12" width="14.140625" customWidth="1"/>
    <col min="13" max="13" width="11.42578125" hidden="1" customWidth="1"/>
  </cols>
  <sheetData>
    <row r="1" spans="1:13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3" x14ac:dyDescent="0.25">
      <c r="A2" s="5" t="s">
        <v>17</v>
      </c>
      <c r="B2" s="6">
        <v>805025846</v>
      </c>
      <c r="C2" s="6" t="s">
        <v>12</v>
      </c>
      <c r="D2" s="6" t="s">
        <v>14</v>
      </c>
      <c r="E2" s="6">
        <v>74</v>
      </c>
      <c r="F2" s="7">
        <v>44811</v>
      </c>
      <c r="G2" s="7">
        <v>44813</v>
      </c>
      <c r="H2" s="8">
        <v>17069636</v>
      </c>
      <c r="I2" s="8">
        <v>0</v>
      </c>
      <c r="J2" s="5">
        <v>0</v>
      </c>
      <c r="K2" s="5"/>
      <c r="L2" s="8">
        <f t="shared" ref="L2" si="0">+H2-I2-J2</f>
        <v>17069636</v>
      </c>
      <c r="M2" s="10" t="s">
        <v>16</v>
      </c>
    </row>
    <row r="3" spans="1:13" x14ac:dyDescent="0.25">
      <c r="A3" s="5" t="s">
        <v>17</v>
      </c>
      <c r="B3" s="6">
        <v>805025846</v>
      </c>
      <c r="C3" s="6" t="s">
        <v>12</v>
      </c>
      <c r="D3" s="6" t="s">
        <v>13</v>
      </c>
      <c r="E3" s="6">
        <v>113</v>
      </c>
      <c r="F3" s="7">
        <v>44813</v>
      </c>
      <c r="G3" s="7">
        <v>44813</v>
      </c>
      <c r="H3" s="8">
        <v>64180421</v>
      </c>
      <c r="I3" s="8">
        <v>0</v>
      </c>
      <c r="J3" s="5">
        <v>0</v>
      </c>
      <c r="K3" s="5"/>
      <c r="L3" s="8">
        <f t="shared" ref="L3" si="1">+H3-I3-J3</f>
        <v>64180421</v>
      </c>
      <c r="M3" s="9" t="s">
        <v>15</v>
      </c>
    </row>
  </sheetData>
  <dataValidations count="3">
    <dataValidation type="textLength" allowBlank="1" showInputMessage="1" showErrorMessage="1" errorTitle="ERROR" error="El prefijo no debe superar los 4 caracteres" sqref="D5:D1048576 D2:D3">
      <formula1>0</formula1>
      <formula2>4</formula2>
    </dataValidation>
    <dataValidation type="whole" allowBlank="1" showInputMessage="1" showErrorMessage="1" errorTitle="ERROR" error="Datos no validos" sqref="E5:G1048576 E2:G3">
      <formula1>1</formula1>
      <formula2>9999999999999</formula2>
    </dataValidation>
    <dataValidation type="date" operator="equal" showInputMessage="1" showErrorMessage="1" sqref="F1:G1">
      <formula1>44750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6" sqref="B16"/>
    </sheetView>
  </sheetViews>
  <sheetFormatPr baseColWidth="10" defaultRowHeight="15" x14ac:dyDescent="0.25"/>
  <cols>
    <col min="1" max="1" width="36.28515625" bestFit="1" customWidth="1"/>
    <col min="2" max="2" width="11.7109375" customWidth="1"/>
    <col min="3" max="3" width="26.5703125" customWidth="1"/>
  </cols>
  <sheetData>
    <row r="3" spans="1:3" x14ac:dyDescent="0.25">
      <c r="A3" s="14" t="s">
        <v>25</v>
      </c>
      <c r="B3" s="5" t="s">
        <v>26</v>
      </c>
      <c r="C3" s="5" t="s">
        <v>27</v>
      </c>
    </row>
    <row r="4" spans="1:3" x14ac:dyDescent="0.25">
      <c r="A4" s="15" t="s">
        <v>20</v>
      </c>
      <c r="B4" s="16">
        <v>2</v>
      </c>
      <c r="C4" s="17">
        <v>81250057</v>
      </c>
    </row>
    <row r="5" spans="1:3" x14ac:dyDescent="0.25">
      <c r="A5" s="15" t="s">
        <v>24</v>
      </c>
      <c r="B5" s="16">
        <v>2</v>
      </c>
      <c r="C5" s="17">
        <v>81250057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"/>
  <sheetViews>
    <sheetView workbookViewId="0">
      <selection activeCell="F14" sqref="F14"/>
    </sheetView>
  </sheetViews>
  <sheetFormatPr baseColWidth="10" defaultRowHeight="15" x14ac:dyDescent="0.25"/>
  <cols>
    <col min="8" max="8" width="18" customWidth="1"/>
    <col min="12" max="12" width="14.42578125" customWidth="1"/>
    <col min="13" max="13" width="36.7109375" customWidth="1"/>
  </cols>
  <sheetData>
    <row r="1" spans="1:14" ht="30" customHeight="1" x14ac:dyDescent="0.25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2" t="s">
        <v>22</v>
      </c>
      <c r="N1" s="12"/>
    </row>
    <row r="2" spans="1:14" ht="56.25" x14ac:dyDescent="0.25">
      <c r="A2" s="1" t="s">
        <v>0</v>
      </c>
      <c r="B2" s="1" t="s">
        <v>10</v>
      </c>
      <c r="C2" s="2" t="s">
        <v>1</v>
      </c>
      <c r="D2" s="1" t="s">
        <v>11</v>
      </c>
      <c r="E2" s="2" t="s">
        <v>2</v>
      </c>
      <c r="F2" s="3" t="s">
        <v>3</v>
      </c>
      <c r="G2" s="3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19</v>
      </c>
      <c r="N2" s="4" t="s">
        <v>21</v>
      </c>
    </row>
    <row r="3" spans="1:14" x14ac:dyDescent="0.25">
      <c r="A3" s="5" t="s">
        <v>17</v>
      </c>
      <c r="B3" s="6">
        <v>805025846</v>
      </c>
      <c r="C3" s="6" t="s">
        <v>12</v>
      </c>
      <c r="D3" s="6" t="s">
        <v>14</v>
      </c>
      <c r="E3" s="6">
        <v>74</v>
      </c>
      <c r="F3" s="7">
        <v>44811</v>
      </c>
      <c r="G3" s="7">
        <v>44813</v>
      </c>
      <c r="H3" s="8">
        <v>17069636</v>
      </c>
      <c r="I3" s="8">
        <v>0</v>
      </c>
      <c r="J3" s="5">
        <v>0</v>
      </c>
      <c r="K3" s="5"/>
      <c r="L3" s="8">
        <f t="shared" ref="L3:L4" si="0">+H3-I3-J3</f>
        <v>17069636</v>
      </c>
      <c r="M3" s="5" t="s">
        <v>20</v>
      </c>
      <c r="N3" s="5">
        <v>1222131548</v>
      </c>
    </row>
    <row r="4" spans="1:14" x14ac:dyDescent="0.25">
      <c r="A4" s="5" t="s">
        <v>17</v>
      </c>
      <c r="B4" s="6">
        <v>805025846</v>
      </c>
      <c r="C4" s="6" t="s">
        <v>12</v>
      </c>
      <c r="D4" s="6" t="s">
        <v>13</v>
      </c>
      <c r="E4" s="6">
        <v>113</v>
      </c>
      <c r="F4" s="7">
        <v>44813</v>
      </c>
      <c r="G4" s="7">
        <v>44813</v>
      </c>
      <c r="H4" s="8">
        <v>64180421</v>
      </c>
      <c r="I4" s="8">
        <v>0</v>
      </c>
      <c r="J4" s="5">
        <v>0</v>
      </c>
      <c r="K4" s="5"/>
      <c r="L4" s="8">
        <f t="shared" si="0"/>
        <v>64180421</v>
      </c>
      <c r="M4" s="5" t="s">
        <v>20</v>
      </c>
      <c r="N4" s="5">
        <v>1222131551</v>
      </c>
    </row>
    <row r="5" spans="1:14" x14ac:dyDescent="0.25">
      <c r="K5" s="5" t="s">
        <v>23</v>
      </c>
      <c r="L5" s="13">
        <f>SUM(L3:L4)</f>
        <v>81250057</v>
      </c>
    </row>
  </sheetData>
  <mergeCells count="2">
    <mergeCell ref="A1:L1"/>
    <mergeCell ref="M1:N1"/>
  </mergeCells>
  <dataValidations count="3">
    <dataValidation type="date" operator="equal" showInputMessage="1" showErrorMessage="1" sqref="F2:G2">
      <formula1>44750</formula1>
    </dataValidation>
    <dataValidation type="whole" allowBlank="1" showInputMessage="1" showErrorMessage="1" errorTitle="ERROR" error="Datos no validos" sqref="E3:G4">
      <formula1>1</formula1>
      <formula2>9999999999999</formula2>
    </dataValidation>
    <dataValidation type="textLength" allowBlank="1" showInputMessage="1" showErrorMessage="1" errorTitle="ERROR" error="El prefijo no debe superar los 4 caracteres" sqref="D3:D4">
      <formula1>0</formula1>
      <formula2>4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13" zoomScaleNormal="100" workbookViewId="0">
      <selection activeCell="M34" sqref="M34"/>
    </sheetView>
  </sheetViews>
  <sheetFormatPr baseColWidth="10" defaultColWidth="11.42578125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bestFit="1" customWidth="1"/>
    <col min="5" max="8" width="11.42578125" style="18"/>
    <col min="9" max="9" width="14.28515625" style="18" bestFit="1" customWidth="1"/>
    <col min="10" max="10" width="14" style="18" customWidth="1"/>
    <col min="11" max="11" width="1.7109375" style="18" customWidth="1"/>
    <col min="12" max="12" width="11.42578125" style="18"/>
    <col min="13" max="13" width="12.85546875" style="18" customWidth="1"/>
    <col min="14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28</v>
      </c>
      <c r="E2" s="22"/>
      <c r="F2" s="22"/>
      <c r="G2" s="22"/>
      <c r="H2" s="22"/>
      <c r="I2" s="23"/>
      <c r="J2" s="24" t="s">
        <v>29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30</v>
      </c>
      <c r="E4" s="22"/>
      <c r="F4" s="22"/>
      <c r="G4" s="22"/>
      <c r="H4" s="22"/>
      <c r="I4" s="23"/>
      <c r="J4" s="24" t="s">
        <v>31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C7" s="38"/>
      <c r="D7" s="38"/>
      <c r="E7" s="38"/>
      <c r="F7" s="38"/>
      <c r="G7" s="38"/>
      <c r="H7" s="38"/>
      <c r="I7" s="38"/>
      <c r="J7" s="39"/>
    </row>
    <row r="8" spans="2:10" x14ac:dyDescent="0.2">
      <c r="B8" s="37"/>
      <c r="C8" s="38"/>
      <c r="D8" s="38"/>
      <c r="E8" s="38"/>
      <c r="F8" s="38"/>
      <c r="G8" s="38"/>
      <c r="H8" s="38"/>
      <c r="I8" s="38"/>
      <c r="J8" s="39"/>
    </row>
    <row r="9" spans="2:10" x14ac:dyDescent="0.2">
      <c r="B9" s="37"/>
      <c r="C9" s="38"/>
      <c r="D9" s="38"/>
      <c r="E9" s="38"/>
      <c r="F9" s="38"/>
      <c r="G9" s="38"/>
      <c r="H9" s="38"/>
      <c r="I9" s="38"/>
      <c r="J9" s="39"/>
    </row>
    <row r="10" spans="2:10" x14ac:dyDescent="0.2">
      <c r="B10" s="37"/>
      <c r="C10" s="38" t="s">
        <v>32</v>
      </c>
      <c r="D10" s="38"/>
      <c r="E10" s="40"/>
      <c r="F10" s="38"/>
      <c r="G10" s="38"/>
      <c r="H10" s="38"/>
      <c r="I10" s="38"/>
      <c r="J10" s="39"/>
    </row>
    <row r="11" spans="2:10" x14ac:dyDescent="0.2">
      <c r="B11" s="37"/>
      <c r="C11" s="38"/>
      <c r="D11" s="38"/>
      <c r="E11" s="38"/>
      <c r="F11" s="38"/>
      <c r="G11" s="38"/>
      <c r="H11" s="38"/>
      <c r="I11" s="38"/>
      <c r="J11" s="39"/>
    </row>
    <row r="12" spans="2:10" x14ac:dyDescent="0.2">
      <c r="B12" s="37"/>
      <c r="C12" s="38" t="s">
        <v>51</v>
      </c>
      <c r="D12" s="38"/>
      <c r="E12" s="38"/>
      <c r="F12" s="38"/>
      <c r="G12" s="38"/>
      <c r="H12" s="38"/>
      <c r="I12" s="38"/>
      <c r="J12" s="39"/>
    </row>
    <row r="13" spans="2:10" x14ac:dyDescent="0.2">
      <c r="B13" s="37"/>
      <c r="C13" s="38" t="s">
        <v>52</v>
      </c>
      <c r="D13" s="38"/>
      <c r="E13" s="38"/>
      <c r="F13" s="38"/>
      <c r="G13" s="38"/>
      <c r="H13" s="38"/>
      <c r="I13" s="38"/>
      <c r="J13" s="39"/>
    </row>
    <row r="14" spans="2:10" x14ac:dyDescent="0.2">
      <c r="B14" s="37"/>
      <c r="C14" s="38"/>
      <c r="D14" s="38"/>
      <c r="E14" s="38"/>
      <c r="F14" s="38"/>
      <c r="G14" s="38"/>
      <c r="H14" s="38"/>
      <c r="I14" s="38"/>
      <c r="J14" s="39"/>
    </row>
    <row r="15" spans="2:10" x14ac:dyDescent="0.2">
      <c r="B15" s="37"/>
      <c r="C15" s="38" t="s">
        <v>33</v>
      </c>
      <c r="D15" s="38"/>
      <c r="E15" s="38"/>
      <c r="F15" s="38"/>
      <c r="G15" s="38"/>
      <c r="H15" s="38"/>
      <c r="I15" s="38"/>
      <c r="J15" s="39"/>
    </row>
    <row r="16" spans="2:10" x14ac:dyDescent="0.2">
      <c r="B16" s="37"/>
      <c r="C16" s="41"/>
      <c r="D16" s="38"/>
      <c r="E16" s="38"/>
      <c r="F16" s="38"/>
      <c r="G16" s="38"/>
      <c r="H16" s="38"/>
      <c r="I16" s="38"/>
      <c r="J16" s="39"/>
    </row>
    <row r="17" spans="2:10" x14ac:dyDescent="0.2">
      <c r="B17" s="37"/>
      <c r="C17" s="38" t="s">
        <v>34</v>
      </c>
      <c r="D17" s="40"/>
      <c r="E17" s="38"/>
      <c r="F17" s="38"/>
      <c r="G17" s="38"/>
      <c r="H17" s="38"/>
      <c r="I17" s="38"/>
      <c r="J17" s="39"/>
    </row>
    <row r="18" spans="2:10" x14ac:dyDescent="0.2">
      <c r="B18" s="37"/>
      <c r="C18" s="42" t="s">
        <v>35</v>
      </c>
      <c r="D18" s="42"/>
      <c r="E18" s="42"/>
      <c r="F18" s="42"/>
      <c r="H18" s="43"/>
      <c r="I18" s="44">
        <v>81250257</v>
      </c>
      <c r="J18" s="39"/>
    </row>
    <row r="19" spans="2:10" x14ac:dyDescent="0.2">
      <c r="B19" s="37"/>
      <c r="C19" s="38" t="s">
        <v>36</v>
      </c>
      <c r="D19" s="38"/>
      <c r="E19" s="38"/>
      <c r="F19" s="38"/>
      <c r="H19" s="45"/>
      <c r="I19" s="46">
        <v>0</v>
      </c>
      <c r="J19" s="39"/>
    </row>
    <row r="20" spans="2:10" x14ac:dyDescent="0.2">
      <c r="B20" s="37"/>
      <c r="C20" s="38" t="s">
        <v>37</v>
      </c>
      <c r="D20" s="38"/>
      <c r="E20" s="38"/>
      <c r="F20" s="38"/>
      <c r="H20" s="45"/>
      <c r="I20" s="46">
        <v>0</v>
      </c>
      <c r="J20" s="39"/>
    </row>
    <row r="21" spans="2:10" x14ac:dyDescent="0.2">
      <c r="B21" s="37"/>
      <c r="C21" s="38" t="s">
        <v>38</v>
      </c>
      <c r="D21" s="38"/>
      <c r="E21" s="38"/>
      <c r="F21" s="38"/>
      <c r="H21" s="45"/>
      <c r="I21" s="46">
        <v>0</v>
      </c>
      <c r="J21" s="39"/>
    </row>
    <row r="22" spans="2:10" x14ac:dyDescent="0.2">
      <c r="B22" s="37"/>
      <c r="C22" s="47" t="s">
        <v>39</v>
      </c>
      <c r="D22" s="38"/>
      <c r="E22" s="38"/>
      <c r="F22" s="38"/>
      <c r="H22" s="45"/>
      <c r="I22" s="46">
        <v>0</v>
      </c>
      <c r="J22" s="39"/>
    </row>
    <row r="23" spans="2:10" x14ac:dyDescent="0.2">
      <c r="B23" s="37"/>
      <c r="C23" s="38" t="s">
        <v>40</v>
      </c>
      <c r="D23" s="38"/>
      <c r="E23" s="38"/>
      <c r="F23" s="38"/>
      <c r="H23" s="45"/>
      <c r="I23" s="48">
        <v>0</v>
      </c>
      <c r="J23" s="39"/>
    </row>
    <row r="24" spans="2:10" x14ac:dyDescent="0.2">
      <c r="B24" s="37"/>
      <c r="C24" s="49" t="s">
        <v>41</v>
      </c>
      <c r="D24" s="42"/>
      <c r="E24" s="42"/>
      <c r="F24" s="42"/>
      <c r="H24" s="45"/>
      <c r="I24" s="44">
        <f>(I19+I21+I22)</f>
        <v>0</v>
      </c>
      <c r="J24" s="39"/>
    </row>
    <row r="25" spans="2:10" x14ac:dyDescent="0.2">
      <c r="B25" s="37"/>
      <c r="C25" s="38" t="s">
        <v>42</v>
      </c>
      <c r="D25" s="38"/>
      <c r="E25" s="38"/>
      <c r="F25" s="38"/>
      <c r="H25" s="45"/>
      <c r="I25" s="46">
        <v>81250057</v>
      </c>
      <c r="J25" s="39"/>
    </row>
    <row r="26" spans="2:10" x14ac:dyDescent="0.2">
      <c r="B26" s="37"/>
      <c r="C26" s="47" t="s">
        <v>43</v>
      </c>
      <c r="D26" s="38"/>
      <c r="E26" s="38"/>
      <c r="F26" s="38"/>
      <c r="H26" s="45"/>
      <c r="I26" s="46"/>
      <c r="J26" s="39"/>
    </row>
    <row r="27" spans="2:10" x14ac:dyDescent="0.2">
      <c r="B27" s="37"/>
      <c r="C27" s="47" t="s">
        <v>44</v>
      </c>
      <c r="D27" s="38"/>
      <c r="E27" s="38"/>
      <c r="F27" s="38"/>
      <c r="H27" s="45"/>
      <c r="I27" s="46">
        <v>0</v>
      </c>
      <c r="J27" s="39"/>
    </row>
    <row r="28" spans="2:10" ht="13.5" thickBot="1" x14ac:dyDescent="0.25">
      <c r="B28" s="37"/>
      <c r="C28" s="38" t="s">
        <v>45</v>
      </c>
      <c r="D28" s="38"/>
      <c r="E28" s="38"/>
      <c r="F28" s="38"/>
      <c r="H28" s="45"/>
      <c r="I28" s="50">
        <v>0</v>
      </c>
      <c r="J28" s="39"/>
    </row>
    <row r="29" spans="2:10" x14ac:dyDescent="0.2">
      <c r="B29" s="37"/>
      <c r="C29" s="42" t="s">
        <v>46</v>
      </c>
      <c r="D29" s="42"/>
      <c r="E29" s="42"/>
      <c r="F29" s="42"/>
      <c r="H29" s="45"/>
      <c r="I29" s="44">
        <v>81250057</v>
      </c>
      <c r="J29" s="39"/>
    </row>
    <row r="30" spans="2:10" ht="13.5" thickBot="1" x14ac:dyDescent="0.25">
      <c r="B30" s="37"/>
      <c r="C30" s="49" t="s">
        <v>47</v>
      </c>
      <c r="D30" s="42"/>
      <c r="E30" s="38"/>
      <c r="F30" s="38"/>
      <c r="H30" s="45"/>
      <c r="I30" s="51">
        <f>(I24+I29)</f>
        <v>81250057</v>
      </c>
      <c r="J30" s="39"/>
    </row>
    <row r="31" spans="2:10" ht="13.5" thickTop="1" x14ac:dyDescent="0.2">
      <c r="B31" s="37"/>
      <c r="C31" s="38"/>
      <c r="D31" s="38"/>
      <c r="E31" s="38"/>
      <c r="F31" s="38"/>
      <c r="G31" s="45"/>
      <c r="H31" s="45"/>
      <c r="I31" s="45"/>
      <c r="J31" s="39"/>
    </row>
    <row r="32" spans="2:10" x14ac:dyDescent="0.2">
      <c r="B32" s="37"/>
      <c r="C32" s="38"/>
      <c r="D32" s="38"/>
      <c r="E32" s="38"/>
      <c r="F32" s="38"/>
      <c r="G32" s="45"/>
      <c r="H32" s="45"/>
      <c r="I32" s="45"/>
      <c r="J32" s="39"/>
    </row>
    <row r="33" spans="2:10" x14ac:dyDescent="0.2">
      <c r="B33" s="37"/>
      <c r="C33" s="38"/>
      <c r="D33" s="38"/>
      <c r="E33" s="38"/>
      <c r="F33" s="38"/>
      <c r="G33" s="45"/>
      <c r="H33" s="45"/>
      <c r="I33" s="45"/>
      <c r="J33" s="39"/>
    </row>
    <row r="34" spans="2:10" ht="13.5" thickBot="1" x14ac:dyDescent="0.25">
      <c r="B34" s="37"/>
      <c r="C34" s="52"/>
      <c r="D34" s="52"/>
      <c r="E34" s="38"/>
      <c r="F34" s="38"/>
      <c r="G34" s="52" t="s">
        <v>48</v>
      </c>
      <c r="H34" s="52"/>
      <c r="I34" s="45"/>
      <c r="J34" s="39"/>
    </row>
    <row r="35" spans="2:10" x14ac:dyDescent="0.2">
      <c r="B35" s="37"/>
      <c r="C35" s="45" t="s">
        <v>49</v>
      </c>
      <c r="D35" s="45"/>
      <c r="E35" s="38"/>
      <c r="F35" s="38"/>
      <c r="G35" s="45" t="s">
        <v>50</v>
      </c>
      <c r="H35" s="45"/>
      <c r="I35" s="45"/>
      <c r="J35" s="39"/>
    </row>
    <row r="36" spans="2:10" x14ac:dyDescent="0.2">
      <c r="B36" s="37"/>
      <c r="C36" s="38"/>
      <c r="D36" s="38"/>
      <c r="E36" s="38"/>
      <c r="F36" s="38"/>
      <c r="G36" s="45"/>
      <c r="H36" s="45"/>
      <c r="I36" s="45"/>
      <c r="J36" s="39"/>
    </row>
    <row r="37" spans="2:10" x14ac:dyDescent="0.2">
      <c r="B37" s="37"/>
      <c r="C37" s="38"/>
      <c r="D37" s="38"/>
      <c r="E37" s="38"/>
      <c r="F37" s="38"/>
      <c r="G37" s="45"/>
      <c r="H37" s="45"/>
      <c r="I37" s="45"/>
      <c r="J37" s="39"/>
    </row>
    <row r="38" spans="2:10" ht="18.75" customHeight="1" thickBot="1" x14ac:dyDescent="0.25">
      <c r="B38" s="53"/>
      <c r="C38" s="54"/>
      <c r="D38" s="54"/>
      <c r="E38" s="54"/>
      <c r="F38" s="54"/>
      <c r="G38" s="52"/>
      <c r="H38" s="52"/>
      <c r="I38" s="52"/>
      <c r="J38" s="55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2022-10-06T21:35:28Z</dcterms:modified>
</cp:coreProperties>
</file>