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9.SEPTIEMBRE CARTERAS RECIBIDAS\ESE CENTRO DE SALUD DE LOS ANDES\"/>
    </mc:Choice>
  </mc:AlternateContent>
  <bookViews>
    <workbookView xWindow="0" yWindow="0" windowWidth="20490" windowHeight="7755" activeTab="3"/>
  </bookViews>
  <sheets>
    <sheet name="INFO IPS" sheetId="1" r:id="rId1"/>
    <sheet name="ESTADO DE CAD AFACTURA" sheetId="4" r:id="rId2"/>
    <sheet name="TD" sheetId="5" r:id="rId3"/>
    <sheet name="FOR-CSA-018" sheetId="3" r:id="rId4"/>
  </sheets>
  <definedNames>
    <definedName name="_xlnm._FilterDatabase" localSheetId="1" hidden="1">'ESTADO DE CAD AFACTURA'!$A$2:$AP$48</definedName>
  </definedNames>
  <calcPr calcId="152511"/>
  <pivotCaches>
    <pivotCache cacheId="6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4" l="1"/>
  <c r="J1" i="4"/>
  <c r="I30" i="3" l="1"/>
  <c r="H30" i="3"/>
  <c r="I28" i="3"/>
  <c r="H28" i="3"/>
  <c r="I24" i="3"/>
  <c r="I32" i="3" s="1"/>
  <c r="H24" i="3"/>
  <c r="H32" i="3" s="1"/>
  <c r="G48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2" i="1"/>
</calcChain>
</file>

<file path=xl/sharedStrings.xml><?xml version="1.0" encoding="utf-8"?>
<sst xmlns="http://schemas.openxmlformats.org/spreadsheetml/2006/main" count="589" uniqueCount="177">
  <si>
    <t xml:space="preserve">NIT </t>
  </si>
  <si>
    <t>NOMBRE DE LA ENTIDAD</t>
  </si>
  <si>
    <t>PREFIJO</t>
  </si>
  <si>
    <t>NUMERO FACTURA</t>
  </si>
  <si>
    <t>FECHA FACTURA</t>
  </si>
  <si>
    <t>VALOR INICIAL FACTURA</t>
  </si>
  <si>
    <t>SALDO FACTURA</t>
  </si>
  <si>
    <t>10006481</t>
  </si>
  <si>
    <t>10007019</t>
  </si>
  <si>
    <t>10009223</t>
  </si>
  <si>
    <t>10010545</t>
  </si>
  <si>
    <t>10011408</t>
  </si>
  <si>
    <t>10012594</t>
  </si>
  <si>
    <t>10013574</t>
  </si>
  <si>
    <t>02/04/2021 05:35:00 p. m.</t>
  </si>
  <si>
    <t>02/04/2021 05:45:00 p. m.</t>
  </si>
  <si>
    <t>25/09/2019 04:18:00 p. m.</t>
  </si>
  <si>
    <t>25/09/2019 04:19:00 p. m.</t>
  </si>
  <si>
    <t>02/04/2021 05:43:00 p. m.</t>
  </si>
  <si>
    <t>25/09/2019 04:23:00 p. m.</t>
  </si>
  <si>
    <t>02/04/2021 05:51:00 p. m.</t>
  </si>
  <si>
    <t>29/04/2021 02:44:00 p. m.</t>
  </si>
  <si>
    <t>16/07/2021 10:43:00 a. m.</t>
  </si>
  <si>
    <t>19/12/2019 08:05:00 a. m.</t>
  </si>
  <si>
    <t>16/07/2021 10:51:00 a. m.</t>
  </si>
  <si>
    <t>19/12/2019 08:14:00 a. m.</t>
  </si>
  <si>
    <t>30/09/2021 03:21:00 p. m.</t>
  </si>
  <si>
    <t>20/11/2021 05:25:00 a. m.</t>
  </si>
  <si>
    <t>21/05/2020 07:24:00 a. m.</t>
  </si>
  <si>
    <t>20/11/2021 05:39:00 a. m.</t>
  </si>
  <si>
    <t>20/11/2021 09:57:00 a. m.</t>
  </si>
  <si>
    <t>16/05/2020 02:42:00 p. m.</t>
  </si>
  <si>
    <t>09/01/2022 09:54:00 a. m.</t>
  </si>
  <si>
    <t>09/01/2022 10:00:00 a. m.</t>
  </si>
  <si>
    <t>24/07/2020 07:49:00 a. m.</t>
  </si>
  <si>
    <t>20/04/2022 11:15:00 a. m.</t>
  </si>
  <si>
    <t>20/04/2022 11:19:00 a. m.</t>
  </si>
  <si>
    <t>29/10/2020 07:13:00 a. m.</t>
  </si>
  <si>
    <t>900142446-5</t>
  </si>
  <si>
    <t>900142446-7</t>
  </si>
  <si>
    <t>900142446-6</t>
  </si>
  <si>
    <t>900142446-8</t>
  </si>
  <si>
    <t>900142446-9</t>
  </si>
  <si>
    <t>900142446-10</t>
  </si>
  <si>
    <t>900142446-11</t>
  </si>
  <si>
    <t>900142446-12</t>
  </si>
  <si>
    <t>900142446-13</t>
  </si>
  <si>
    <t>900142446-14</t>
  </si>
  <si>
    <t>900142446-15</t>
  </si>
  <si>
    <t>900142446-16</t>
  </si>
  <si>
    <t>900142446-17</t>
  </si>
  <si>
    <t>900142446-18</t>
  </si>
  <si>
    <t>900142446-19</t>
  </si>
  <si>
    <t>900142446-20</t>
  </si>
  <si>
    <t>900142446-21</t>
  </si>
  <si>
    <t>900142446-22</t>
  </si>
  <si>
    <t>900142446-23</t>
  </si>
  <si>
    <t>900142446-24</t>
  </si>
  <si>
    <t>900142446-25</t>
  </si>
  <si>
    <t>900142446-26</t>
  </si>
  <si>
    <t>900142446-27</t>
  </si>
  <si>
    <t>900142446-28</t>
  </si>
  <si>
    <t>900142446-29</t>
  </si>
  <si>
    <t>900142446-30</t>
  </si>
  <si>
    <t>900142446-31</t>
  </si>
  <si>
    <t>900142446-32</t>
  </si>
  <si>
    <t>900142446-33</t>
  </si>
  <si>
    <t>900142446-34</t>
  </si>
  <si>
    <t>900142446-35</t>
  </si>
  <si>
    <t>900142446-36</t>
  </si>
  <si>
    <t>900142446-37</t>
  </si>
  <si>
    <t>900142446-38</t>
  </si>
  <si>
    <t>900142446-39</t>
  </si>
  <si>
    <t>900142446-40</t>
  </si>
  <si>
    <t>900142446-41</t>
  </si>
  <si>
    <t>900142446-42</t>
  </si>
  <si>
    <t>900142446-43</t>
  </si>
  <si>
    <t>900142446-44</t>
  </si>
  <si>
    <t>900142446-45</t>
  </si>
  <si>
    <t>900142446-46</t>
  </si>
  <si>
    <t>900142446-47</t>
  </si>
  <si>
    <t>900142446-48</t>
  </si>
  <si>
    <t>900142446-49</t>
  </si>
  <si>
    <t>900142446-50</t>
  </si>
  <si>
    <t>ESE CENTRO DE SALUD DE LOS ANDES</t>
  </si>
  <si>
    <t>ESTADO</t>
  </si>
  <si>
    <t>PENDIENDE DE RADICAR</t>
  </si>
  <si>
    <t>FOR-CSA-018</t>
  </si>
  <si>
    <t>HOJA 1 DE 1</t>
  </si>
  <si>
    <t>RESUMEN DE CARTERA REVISADA POR LA EPS</t>
  </si>
  <si>
    <t>VERSION 1</t>
  </si>
  <si>
    <t>SANTIAGO DE CALI , SEPTIEMBRE 13 DE 2022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</si>
  <si>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</si>
  <si>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</si>
  <si>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</si>
  <si>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</si>
  <si>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</si>
  <si>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</si>
  <si>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</si>
  <si>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</si>
  <si>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</si>
  <si>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</si>
  <si>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</si>
  <si>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</si>
  <si>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</si>
  <si>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</si>
  <si>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</si>
  <si>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</si>
  <si>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</si>
  <si>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</si>
  <si>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</si>
  <si>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</si>
  <si>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</si>
  <si>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</si>
  <si>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</si>
  <si>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</si>
  <si>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</si>
  <si>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</si>
  <si>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</si>
  <si>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</si>
  <si>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</si>
  <si>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</si>
  <si>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</si>
  <si>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</si>
  <si>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</si>
  <si>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13 SEPTIEMBRE</t>
  </si>
  <si>
    <t>P. ABIERTAS IMPORTE</t>
  </si>
  <si>
    <t>P. ABIERTAS DOC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</si>
  <si>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</si>
  <si>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</si>
  <si>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</si>
  <si>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</si>
  <si>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</si>
  <si>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</si>
  <si>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</si>
  <si>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</si>
  <si>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</si>
  <si>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</si>
  <si>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</si>
  <si>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</si>
  <si>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</si>
  <si>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</si>
  <si>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</si>
  <si>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</si>
  <si>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</si>
  <si>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</si>
  <si>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</si>
  <si>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</si>
  <si>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</si>
  <si>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</si>
  <si>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</si>
  <si>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</si>
  <si>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</si>
  <si>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</si>
  <si>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_10006481</t>
  </si>
  <si>
    <t>900142446_10006481</t>
  </si>
  <si>
    <t>A)Factura no radicada en ERP</t>
  </si>
  <si>
    <t>no_cruza</t>
  </si>
  <si>
    <t>_10007019</t>
  </si>
  <si>
    <t>900142446_10007019</t>
  </si>
  <si>
    <t>_10009223</t>
  </si>
  <si>
    <t>900142446_10009223</t>
  </si>
  <si>
    <t>_10010545</t>
  </si>
  <si>
    <t>900142446_10010545</t>
  </si>
  <si>
    <t>_10011408</t>
  </si>
  <si>
    <t>900142446_10011408</t>
  </si>
  <si>
    <t>_10012594</t>
  </si>
  <si>
    <t>900142446_10012594</t>
  </si>
  <si>
    <t>_10013574</t>
  </si>
  <si>
    <t>900142446_10013574</t>
  </si>
  <si>
    <t>FACTURA NO RADICADA</t>
  </si>
  <si>
    <t>Total general</t>
  </si>
  <si>
    <t>Tipificación</t>
  </si>
  <si>
    <t>Cant Facturas</t>
  </si>
  <si>
    <t>Saldo Facturas</t>
  </si>
  <si>
    <t>Señores : ESE CENTRO DE SALUD DE LOS ANDES</t>
  </si>
  <si>
    <t>NIT: 900142446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</si>
</sst>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0" xfId="0" applyNumberFormat="1"/>
    <xf numFmtId="0" fontId="0" fillId="0" borderId="3" xfId="0" applyFill="1" applyBorder="1"/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5" fillId="0" borderId="8" xfId="2" applyFont="1" applyBorder="1"/>
    <xf numFmtId="0" fontId="5" fillId="0" borderId="9" xfId="2" applyFont="1" applyBorder="1"/>
    <xf numFmtId="14" fontId="5" fillId="0" borderId="0" xfId="2" applyNumberFormat="1" applyFont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4" fontId="5" fillId="0" borderId="0" xfId="2" applyNumberFormat="1" applyFont="1" applyAlignment="1">
      <alignment horizontal="right"/>
    </xf>
    <xf numFmtId="165" fontId="5" fillId="0" borderId="0" xfId="2" applyNumberFormat="1" applyFont="1" applyAlignment="1">
      <alignment horizontal="right"/>
    </xf>
    <xf numFmtId="1" fontId="5" fillId="0" borderId="11" xfId="2" applyNumberFormat="1" applyFont="1" applyBorder="1" applyAlignment="1">
      <alignment horizontal="center"/>
    </xf>
    <xf numFmtId="164" fontId="5" fillId="0" borderId="11" xfId="2" applyNumberFormat="1" applyFont="1" applyBorder="1" applyAlignment="1">
      <alignment horizontal="right"/>
    </xf>
    <xf numFmtId="164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5" xfId="2" applyNumberFormat="1" applyFont="1" applyBorder="1" applyAlignment="1">
      <alignment horizontal="center"/>
    </xf>
    <xf numFmtId="164" fontId="6" fillId="0" borderId="15" xfId="2" applyNumberFormat="1" applyFont="1" applyBorder="1" applyAlignment="1">
      <alignment horizontal="right"/>
    </xf>
    <xf numFmtId="164" fontId="5" fillId="0" borderId="0" xfId="2" applyNumberFormat="1" applyFont="1"/>
    <xf numFmtId="164" fontId="5" fillId="0" borderId="11" xfId="2" applyNumberFormat="1" applyFont="1" applyBorder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0" xfId="1" applyNumberFormat="1" applyFont="1"/>
    <xf numFmtId="166" fontId="7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45"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7.486462731482" createdVersion="5" refreshedVersion="5" minRefreshableVersion="3" recordCount="46">
  <cacheSource type="worksheet">
    <worksheetSource ref="A2:AP48" sheet="ESTADO DE CAD AFACTURA"/>
  </cacheSource>
  <cacheFields count="42">
    <cacheField name="NIT IPS" numFmtId="0">
      <sharedItems containsSemiMixedTypes="0" containsString="0" containsNumber="1" containsInteger="1" minValue="900142446" maxValue="90014244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006481" maxValue="10013574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9-07-13T00:00:00" maxDate="2022-04-21T00:00:00"/>
    </cacheField>
    <cacheField name="VALOR FACT IPS" numFmtId="166">
      <sharedItems containsSemiMixedTypes="0" containsString="0" containsNumber="1" containsInteger="1" minValue="500" maxValue="68400"/>
    </cacheField>
    <cacheField name="SALDO FACT IPS" numFmtId="166">
      <sharedItems containsSemiMixedTypes="0" containsString="0" containsNumber="1" containsInteger="1" minValue="500" maxValue="68400"/>
    </cacheField>
    <cacheField name="OBSERVACION SASS" numFmtId="0">
      <sharedItems/>
    </cacheField>
    <cacheField name="VALIDACION ALFA FACT" numFmtId="0">
      <sharedItems/>
    </cacheField>
    <cacheField name="ESTADO EPS 13 SEPTIEMBRE" numFmtId="0">
      <sharedItems count="1">
        <s v="FACTURA NO RADICADA"/>
      </sharedItems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7-13T00:00:00" maxDate="2022-04-2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n v="900142446"/>
    <s v="ESE CENTRO DE SALUD DE LOS ANDES"/>
    <m/>
    <n v="10006481"/>
    <s v="_10006481"/>
    <s v="900142446_10006481"/>
    <m/>
    <m/>
    <d v="2021-04-02T00:00:00"/>
    <n v="59700"/>
    <n v="59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25100"/>
    <n v="251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39400"/>
    <n v="394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15100"/>
    <n v="151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19-09-25T00:00:00"/>
    <n v="3000"/>
    <n v="3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19-09-25T00:00:00"/>
    <n v="3000"/>
    <n v="3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4000"/>
    <n v="4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19-09-25T00:00:00"/>
    <n v="500"/>
    <n v="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1500"/>
    <n v="1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1500"/>
    <n v="1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2000"/>
    <n v="2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5000"/>
    <n v="5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3900"/>
    <n v="39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10006481"/>
    <m/>
    <m/>
    <d v="2021-04-02T00:00:00"/>
    <n v="3000"/>
    <n v="3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7019"/>
    <s v="_10007019"/>
    <s v="900142446_10007019"/>
    <m/>
    <m/>
    <d v="2021-04-29T00:00:00"/>
    <n v="7500"/>
    <n v="7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4-29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21-07-16T00:00:00"/>
    <n v="59700"/>
    <n v="59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19-12-19T00:00:00"/>
    <n v="2500"/>
    <n v="2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19-12-19T00:00:00"/>
    <n v="3500"/>
    <n v="3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21-07-16T00:00:00"/>
    <n v="3500"/>
    <n v="3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21-07-16T00:00:00"/>
    <n v="3000"/>
    <n v="3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19-12-19T00:00:00"/>
    <n v="500"/>
    <n v="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10009223"/>
    <m/>
    <m/>
    <d v="2021-07-16T00:00:00"/>
    <n v="5000"/>
    <n v="5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10545"/>
    <s v="_10010545"/>
    <s v="900142446_10010545"/>
    <m/>
    <m/>
    <d v="2021-09-30T00:00:00"/>
    <n v="4700"/>
    <n v="4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59700"/>
    <n v="59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68400"/>
    <n v="684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0-05-21T00:00:00"/>
    <n v="2500"/>
    <n v="2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0-05-21T00:00:00"/>
    <n v="2500"/>
    <n v="2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0-05-21T00:00:00"/>
    <n v="1000"/>
    <n v="1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8000"/>
    <n v="8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2500"/>
    <n v="2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1500"/>
    <n v="1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0-05-21T00:00:00"/>
    <n v="2000"/>
    <n v="2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6000"/>
    <n v="6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0-05-16T00:00:00"/>
    <n v="500"/>
    <n v="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5-16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4500"/>
    <n v="4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10011408"/>
    <m/>
    <m/>
    <d v="2021-11-20T00:00:00"/>
    <n v="2400"/>
    <n v="24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2594"/>
    <s v="_10012594"/>
    <s v="900142446_10012594"/>
    <m/>
    <m/>
    <d v="2022-01-09T00:00:00"/>
    <n v="65700"/>
    <n v="65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10012594"/>
    <m/>
    <m/>
    <d v="2022-01-09T00:00:00"/>
    <n v="1500"/>
    <n v="1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10012594"/>
    <m/>
    <m/>
    <d v="2022-01-09T00:00:00"/>
    <n v="2000"/>
    <n v="2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10012594"/>
    <m/>
    <m/>
    <d v="2020-07-24T00:00:00"/>
    <n v="1000"/>
    <n v="1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07-24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19-07-13T00:00:00"/>
    <n v="65700"/>
    <n v="657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19-07-13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22-04-20T00:00:00"/>
    <n v="1500"/>
    <n v="15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22-04-20T00:00:00"/>
    <n v="2000"/>
    <n v="2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22-04-20T00:00:00"/>
    <n v="1800"/>
    <n v="18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22-04-20T00:00:00"/>
    <n v="3600"/>
    <n v="36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10013574"/>
    <m/>
    <m/>
    <d v="2020-10-29T00:00:00"/>
    <n v="1000"/>
    <n v="1000"/>
    <s v="A)Factura no radicada en ERP"/>
    <s v="no_cruza"/>
    <x v="0"/>
    <m/>
    <m/>
    <n v="0"/>
    <n v="0"/>
    <n v="0"/>
    <n v="0"/>
    <n v="0"/>
    <n v="0"/>
    <m/>
    <n v="0"/>
    <m/>
    <n v="0"/>
    <n v="0"/>
    <n v="0"/>
    <m/>
    <m/>
    <n v="0"/>
    <d v="2020-10-29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66"/>
  </dataFields>
  <formats count="11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13" type="button" dataOnly="0" labelOnly="1" outline="0" axis="axisRow" fieldPosition="0"/>
    </format>
    <format dxfId="41">
      <pivotArea dataOnly="0" labelOnly="1" fieldPosition="0">
        <references count="1">
          <reference field="13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13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27" workbookViewId="0">
      <selection activeCell="J18" sqref="J18"/>
    </sheetView>
  </sheetViews>
  <sheetFormatPr baseColWidth="10" defaultRowHeight="15" x14ac:dyDescent="0.25"/>
  <cols>
    <col min="2" max="2" width="33.85546875" bestFit="1" customWidth="1"/>
    <col min="4" max="4" width="17.7109375" bestFit="1" customWidth="1"/>
    <col min="5" max="5" width="15.28515625" bestFit="1" customWidth="1"/>
    <col min="6" max="6" width="22.7109375" bestFit="1" customWidth="1"/>
    <col min="7" max="7" width="15.42578125" bestFit="1" customWidth="1"/>
    <col min="8" max="8" width="22.42578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85</v>
      </c>
    </row>
    <row r="2" spans="1:8" x14ac:dyDescent="0.25">
      <c r="A2" t="s">
        <v>38</v>
      </c>
      <c r="B2" t="s">
        <v>84</v>
      </c>
      <c r="D2" s="2" t="s">
        <v>7</v>
      </c>
      <c r="E2" s="2" t="s">
        <v>14</v>
      </c>
      <c r="F2" s="3">
        <v>59700</v>
      </c>
      <c r="G2" s="4">
        <f>+F2</f>
        <v>59700</v>
      </c>
      <c r="H2" t="s">
        <v>86</v>
      </c>
    </row>
    <row r="3" spans="1:8" x14ac:dyDescent="0.25">
      <c r="A3" t="s">
        <v>40</v>
      </c>
      <c r="B3" t="s">
        <v>84</v>
      </c>
      <c r="D3" s="2" t="s">
        <v>7</v>
      </c>
      <c r="E3" s="2" t="s">
        <v>15</v>
      </c>
      <c r="F3" s="3">
        <v>25100</v>
      </c>
      <c r="G3" s="4">
        <f t="shared" ref="G3:G47" si="0">+F3</f>
        <v>25100</v>
      </c>
      <c r="H3" t="s">
        <v>86</v>
      </c>
    </row>
    <row r="4" spans="1:8" x14ac:dyDescent="0.25">
      <c r="A4" t="s">
        <v>39</v>
      </c>
      <c r="B4" t="s">
        <v>84</v>
      </c>
      <c r="D4" s="2" t="s">
        <v>7</v>
      </c>
      <c r="E4" s="2" t="s">
        <v>15</v>
      </c>
      <c r="F4" s="3">
        <v>39400</v>
      </c>
      <c r="G4" s="4">
        <f t="shared" si="0"/>
        <v>39400</v>
      </c>
      <c r="H4" t="s">
        <v>86</v>
      </c>
    </row>
    <row r="5" spans="1:8" x14ac:dyDescent="0.25">
      <c r="A5" t="s">
        <v>41</v>
      </c>
      <c r="B5" t="s">
        <v>84</v>
      </c>
      <c r="D5" s="2" t="s">
        <v>7</v>
      </c>
      <c r="E5" s="2" t="s">
        <v>15</v>
      </c>
      <c r="F5" s="3">
        <v>15100</v>
      </c>
      <c r="G5" s="4">
        <f t="shared" si="0"/>
        <v>15100</v>
      </c>
      <c r="H5" t="s">
        <v>86</v>
      </c>
    </row>
    <row r="6" spans="1:8" x14ac:dyDescent="0.25">
      <c r="A6" t="s">
        <v>42</v>
      </c>
      <c r="B6" t="s">
        <v>84</v>
      </c>
      <c r="D6" s="2" t="s">
        <v>7</v>
      </c>
      <c r="E6" s="2" t="s">
        <v>16</v>
      </c>
      <c r="F6" s="3">
        <v>3000</v>
      </c>
      <c r="G6" s="4">
        <f t="shared" si="0"/>
        <v>3000</v>
      </c>
      <c r="H6" t="s">
        <v>86</v>
      </c>
    </row>
    <row r="7" spans="1:8" x14ac:dyDescent="0.25">
      <c r="A7" t="s">
        <v>43</v>
      </c>
      <c r="B7" t="s">
        <v>84</v>
      </c>
      <c r="D7" s="2" t="s">
        <v>7</v>
      </c>
      <c r="E7" s="2" t="s">
        <v>17</v>
      </c>
      <c r="F7" s="3">
        <v>3000</v>
      </c>
      <c r="G7" s="4">
        <f t="shared" si="0"/>
        <v>3000</v>
      </c>
      <c r="H7" t="s">
        <v>86</v>
      </c>
    </row>
    <row r="8" spans="1:8" x14ac:dyDescent="0.25">
      <c r="A8" t="s">
        <v>44</v>
      </c>
      <c r="B8" t="s">
        <v>84</v>
      </c>
      <c r="D8" s="2" t="s">
        <v>7</v>
      </c>
      <c r="E8" s="2" t="s">
        <v>18</v>
      </c>
      <c r="F8" s="3">
        <v>4000</v>
      </c>
      <c r="G8" s="4">
        <f t="shared" si="0"/>
        <v>4000</v>
      </c>
      <c r="H8" t="s">
        <v>86</v>
      </c>
    </row>
    <row r="9" spans="1:8" x14ac:dyDescent="0.25">
      <c r="A9" t="s">
        <v>45</v>
      </c>
      <c r="B9" t="s">
        <v>84</v>
      </c>
      <c r="D9" s="2" t="s">
        <v>7</v>
      </c>
      <c r="E9" s="2" t="s">
        <v>19</v>
      </c>
      <c r="F9" s="3">
        <v>500</v>
      </c>
      <c r="G9" s="4">
        <f t="shared" si="0"/>
        <v>500</v>
      </c>
      <c r="H9" t="s">
        <v>86</v>
      </c>
    </row>
    <row r="10" spans="1:8" x14ac:dyDescent="0.25">
      <c r="A10" t="s">
        <v>46</v>
      </c>
      <c r="B10" t="s">
        <v>84</v>
      </c>
      <c r="D10" s="2" t="s">
        <v>7</v>
      </c>
      <c r="E10" s="2" t="s">
        <v>18</v>
      </c>
      <c r="F10" s="3">
        <v>1500</v>
      </c>
      <c r="G10" s="4">
        <f t="shared" si="0"/>
        <v>1500</v>
      </c>
      <c r="H10" t="s">
        <v>86</v>
      </c>
    </row>
    <row r="11" spans="1:8" x14ac:dyDescent="0.25">
      <c r="A11" t="s">
        <v>47</v>
      </c>
      <c r="B11" t="s">
        <v>84</v>
      </c>
      <c r="D11" s="2" t="s">
        <v>7</v>
      </c>
      <c r="E11" s="2" t="s">
        <v>18</v>
      </c>
      <c r="F11" s="3">
        <v>1500</v>
      </c>
      <c r="G11" s="4">
        <f t="shared" si="0"/>
        <v>1500</v>
      </c>
      <c r="H11" t="s">
        <v>86</v>
      </c>
    </row>
    <row r="12" spans="1:8" x14ac:dyDescent="0.25">
      <c r="A12" t="s">
        <v>48</v>
      </c>
      <c r="B12" t="s">
        <v>84</v>
      </c>
      <c r="D12" s="2" t="s">
        <v>7</v>
      </c>
      <c r="E12" s="2" t="s">
        <v>18</v>
      </c>
      <c r="F12" s="3">
        <v>2000</v>
      </c>
      <c r="G12" s="4">
        <f t="shared" si="0"/>
        <v>2000</v>
      </c>
      <c r="H12" t="s">
        <v>86</v>
      </c>
    </row>
    <row r="13" spans="1:8" x14ac:dyDescent="0.25">
      <c r="A13" t="s">
        <v>49</v>
      </c>
      <c r="B13" t="s">
        <v>84</v>
      </c>
      <c r="D13" s="2" t="s">
        <v>7</v>
      </c>
      <c r="E13" s="2" t="s">
        <v>20</v>
      </c>
      <c r="F13" s="3">
        <v>5000</v>
      </c>
      <c r="G13" s="4">
        <f t="shared" si="0"/>
        <v>5000</v>
      </c>
      <c r="H13" t="s">
        <v>86</v>
      </c>
    </row>
    <row r="14" spans="1:8" x14ac:dyDescent="0.25">
      <c r="A14" t="s">
        <v>50</v>
      </c>
      <c r="B14" t="s">
        <v>84</v>
      </c>
      <c r="D14" s="2" t="s">
        <v>7</v>
      </c>
      <c r="E14" s="2" t="s">
        <v>20</v>
      </c>
      <c r="F14" s="3">
        <v>3900</v>
      </c>
      <c r="G14" s="4">
        <f t="shared" si="0"/>
        <v>3900</v>
      </c>
      <c r="H14" t="s">
        <v>86</v>
      </c>
    </row>
    <row r="15" spans="1:8" x14ac:dyDescent="0.25">
      <c r="A15" t="s">
        <v>51</v>
      </c>
      <c r="B15" t="s">
        <v>84</v>
      </c>
      <c r="D15" s="2" t="s">
        <v>7</v>
      </c>
      <c r="E15" s="2" t="s">
        <v>20</v>
      </c>
      <c r="F15" s="3">
        <v>3000</v>
      </c>
      <c r="G15" s="4">
        <f t="shared" si="0"/>
        <v>3000</v>
      </c>
      <c r="H15" t="s">
        <v>86</v>
      </c>
    </row>
    <row r="16" spans="1:8" x14ac:dyDescent="0.25">
      <c r="A16" t="s">
        <v>52</v>
      </c>
      <c r="B16" t="s">
        <v>84</v>
      </c>
      <c r="D16" s="2" t="s">
        <v>8</v>
      </c>
      <c r="E16" s="2" t="s">
        <v>21</v>
      </c>
      <c r="F16" s="3">
        <v>7500</v>
      </c>
      <c r="G16" s="4">
        <f t="shared" si="0"/>
        <v>7500</v>
      </c>
      <c r="H16" t="s">
        <v>86</v>
      </c>
    </row>
    <row r="17" spans="1:8" x14ac:dyDescent="0.25">
      <c r="A17" t="s">
        <v>53</v>
      </c>
      <c r="B17" t="s">
        <v>84</v>
      </c>
      <c r="D17" s="2" t="s">
        <v>9</v>
      </c>
      <c r="E17" s="2" t="s">
        <v>22</v>
      </c>
      <c r="F17" s="3">
        <v>59700</v>
      </c>
      <c r="G17" s="4">
        <f t="shared" si="0"/>
        <v>59700</v>
      </c>
      <c r="H17" t="s">
        <v>86</v>
      </c>
    </row>
    <row r="18" spans="1:8" x14ac:dyDescent="0.25">
      <c r="A18" t="s">
        <v>54</v>
      </c>
      <c r="B18" t="s">
        <v>84</v>
      </c>
      <c r="D18" s="2" t="s">
        <v>9</v>
      </c>
      <c r="E18" s="2" t="s">
        <v>23</v>
      </c>
      <c r="F18" s="3">
        <v>2500</v>
      </c>
      <c r="G18" s="4">
        <f t="shared" si="0"/>
        <v>2500</v>
      </c>
      <c r="H18" t="s">
        <v>86</v>
      </c>
    </row>
    <row r="19" spans="1:8" x14ac:dyDescent="0.25">
      <c r="A19" t="s">
        <v>55</v>
      </c>
      <c r="B19" t="s">
        <v>84</v>
      </c>
      <c r="D19" s="2" t="s">
        <v>9</v>
      </c>
      <c r="E19" s="2" t="s">
        <v>23</v>
      </c>
      <c r="F19" s="3">
        <v>3500</v>
      </c>
      <c r="G19" s="4">
        <f t="shared" si="0"/>
        <v>3500</v>
      </c>
      <c r="H19" t="s">
        <v>86</v>
      </c>
    </row>
    <row r="20" spans="1:8" x14ac:dyDescent="0.25">
      <c r="A20" t="s">
        <v>56</v>
      </c>
      <c r="B20" t="s">
        <v>84</v>
      </c>
      <c r="D20" s="2" t="s">
        <v>9</v>
      </c>
      <c r="E20" s="2" t="s">
        <v>24</v>
      </c>
      <c r="F20" s="3">
        <v>3500</v>
      </c>
      <c r="G20" s="4">
        <f t="shared" si="0"/>
        <v>3500</v>
      </c>
      <c r="H20" t="s">
        <v>86</v>
      </c>
    </row>
    <row r="21" spans="1:8" x14ac:dyDescent="0.25">
      <c r="A21" t="s">
        <v>57</v>
      </c>
      <c r="B21" t="s">
        <v>84</v>
      </c>
      <c r="D21" s="2" t="s">
        <v>9</v>
      </c>
      <c r="E21" s="2" t="s">
        <v>24</v>
      </c>
      <c r="F21" s="3">
        <v>3000</v>
      </c>
      <c r="G21" s="4">
        <f t="shared" si="0"/>
        <v>3000</v>
      </c>
      <c r="H21" t="s">
        <v>86</v>
      </c>
    </row>
    <row r="22" spans="1:8" x14ac:dyDescent="0.25">
      <c r="A22" t="s">
        <v>58</v>
      </c>
      <c r="B22" t="s">
        <v>84</v>
      </c>
      <c r="D22" s="2" t="s">
        <v>9</v>
      </c>
      <c r="E22" s="2" t="s">
        <v>25</v>
      </c>
      <c r="F22" s="3">
        <v>500</v>
      </c>
      <c r="G22" s="4">
        <f t="shared" si="0"/>
        <v>500</v>
      </c>
      <c r="H22" t="s">
        <v>86</v>
      </c>
    </row>
    <row r="23" spans="1:8" x14ac:dyDescent="0.25">
      <c r="A23" t="s">
        <v>59</v>
      </c>
      <c r="B23" t="s">
        <v>84</v>
      </c>
      <c r="D23" s="2" t="s">
        <v>9</v>
      </c>
      <c r="E23" s="2" t="s">
        <v>24</v>
      </c>
      <c r="F23" s="3">
        <v>5000</v>
      </c>
      <c r="G23" s="4">
        <f t="shared" si="0"/>
        <v>5000</v>
      </c>
      <c r="H23" t="s">
        <v>86</v>
      </c>
    </row>
    <row r="24" spans="1:8" x14ac:dyDescent="0.25">
      <c r="A24" t="s">
        <v>60</v>
      </c>
      <c r="B24" t="s">
        <v>84</v>
      </c>
      <c r="D24" s="2" t="s">
        <v>10</v>
      </c>
      <c r="E24" s="2" t="s">
        <v>26</v>
      </c>
      <c r="F24" s="3">
        <v>4700</v>
      </c>
      <c r="G24" s="4">
        <f t="shared" si="0"/>
        <v>4700</v>
      </c>
      <c r="H24" t="s">
        <v>86</v>
      </c>
    </row>
    <row r="25" spans="1:8" x14ac:dyDescent="0.25">
      <c r="A25" t="s">
        <v>61</v>
      </c>
      <c r="B25" t="s">
        <v>84</v>
      </c>
      <c r="D25" s="2" t="s">
        <v>11</v>
      </c>
      <c r="E25" s="2" t="s">
        <v>27</v>
      </c>
      <c r="F25" s="3">
        <v>59700</v>
      </c>
      <c r="G25" s="4">
        <f t="shared" si="0"/>
        <v>59700</v>
      </c>
      <c r="H25" t="s">
        <v>86</v>
      </c>
    </row>
    <row r="26" spans="1:8" x14ac:dyDescent="0.25">
      <c r="A26" t="s">
        <v>62</v>
      </c>
      <c r="B26" t="s">
        <v>84</v>
      </c>
      <c r="D26" s="2" t="s">
        <v>11</v>
      </c>
      <c r="E26" s="2" t="s">
        <v>27</v>
      </c>
      <c r="F26" s="3">
        <v>68400</v>
      </c>
      <c r="G26" s="4">
        <f t="shared" si="0"/>
        <v>68400</v>
      </c>
      <c r="H26" t="s">
        <v>86</v>
      </c>
    </row>
    <row r="27" spans="1:8" x14ac:dyDescent="0.25">
      <c r="A27" t="s">
        <v>63</v>
      </c>
      <c r="B27" t="s">
        <v>84</v>
      </c>
      <c r="D27" s="2" t="s">
        <v>11</v>
      </c>
      <c r="E27" s="2" t="s">
        <v>28</v>
      </c>
      <c r="F27" s="3">
        <v>2500</v>
      </c>
      <c r="G27" s="4">
        <f t="shared" si="0"/>
        <v>2500</v>
      </c>
      <c r="H27" t="s">
        <v>86</v>
      </c>
    </row>
    <row r="28" spans="1:8" x14ac:dyDescent="0.25">
      <c r="A28" t="s">
        <v>64</v>
      </c>
      <c r="B28" t="s">
        <v>84</v>
      </c>
      <c r="D28" s="2" t="s">
        <v>11</v>
      </c>
      <c r="E28" s="2" t="s">
        <v>28</v>
      </c>
      <c r="F28" s="3">
        <v>2500</v>
      </c>
      <c r="G28" s="4">
        <f t="shared" si="0"/>
        <v>2500</v>
      </c>
      <c r="H28" t="s">
        <v>86</v>
      </c>
    </row>
    <row r="29" spans="1:8" x14ac:dyDescent="0.25">
      <c r="A29" t="s">
        <v>65</v>
      </c>
      <c r="B29" t="s">
        <v>84</v>
      </c>
      <c r="D29" s="2" t="s">
        <v>11</v>
      </c>
      <c r="E29" s="2" t="s">
        <v>28</v>
      </c>
      <c r="F29" s="3">
        <v>1000</v>
      </c>
      <c r="G29" s="4">
        <f t="shared" si="0"/>
        <v>1000</v>
      </c>
      <c r="H29" t="s">
        <v>86</v>
      </c>
    </row>
    <row r="30" spans="1:8" x14ac:dyDescent="0.25">
      <c r="A30" t="s">
        <v>66</v>
      </c>
      <c r="B30" t="s">
        <v>84</v>
      </c>
      <c r="D30" s="2" t="s">
        <v>11</v>
      </c>
      <c r="E30" s="2" t="s">
        <v>29</v>
      </c>
      <c r="F30" s="3">
        <v>8000</v>
      </c>
      <c r="G30" s="4">
        <f t="shared" si="0"/>
        <v>8000</v>
      </c>
      <c r="H30" t="s">
        <v>86</v>
      </c>
    </row>
    <row r="31" spans="1:8" x14ac:dyDescent="0.25">
      <c r="A31" t="s">
        <v>67</v>
      </c>
      <c r="B31" t="s">
        <v>84</v>
      </c>
      <c r="D31" s="2" t="s">
        <v>11</v>
      </c>
      <c r="E31" s="2" t="s">
        <v>29</v>
      </c>
      <c r="F31" s="3">
        <v>2500</v>
      </c>
      <c r="G31" s="4">
        <f t="shared" si="0"/>
        <v>2500</v>
      </c>
      <c r="H31" t="s">
        <v>86</v>
      </c>
    </row>
    <row r="32" spans="1:8" x14ac:dyDescent="0.25">
      <c r="A32" t="s">
        <v>68</v>
      </c>
      <c r="B32" t="s">
        <v>84</v>
      </c>
      <c r="D32" s="2" t="s">
        <v>11</v>
      </c>
      <c r="E32" s="2" t="s">
        <v>29</v>
      </c>
      <c r="F32" s="3">
        <v>1500</v>
      </c>
      <c r="G32" s="4">
        <f t="shared" si="0"/>
        <v>1500</v>
      </c>
      <c r="H32" t="s">
        <v>86</v>
      </c>
    </row>
    <row r="33" spans="1:8" x14ac:dyDescent="0.25">
      <c r="A33" t="s">
        <v>69</v>
      </c>
      <c r="B33" t="s">
        <v>84</v>
      </c>
      <c r="D33" s="2" t="s">
        <v>11</v>
      </c>
      <c r="E33" s="2" t="s">
        <v>28</v>
      </c>
      <c r="F33" s="3">
        <v>2000</v>
      </c>
      <c r="G33" s="4">
        <f t="shared" si="0"/>
        <v>2000</v>
      </c>
      <c r="H33" t="s">
        <v>86</v>
      </c>
    </row>
    <row r="34" spans="1:8" x14ac:dyDescent="0.25">
      <c r="A34" t="s">
        <v>70</v>
      </c>
      <c r="B34" t="s">
        <v>84</v>
      </c>
      <c r="D34" s="2" t="s">
        <v>11</v>
      </c>
      <c r="E34" s="2" t="s">
        <v>30</v>
      </c>
      <c r="F34" s="3">
        <v>6000</v>
      </c>
      <c r="G34" s="4">
        <f t="shared" si="0"/>
        <v>6000</v>
      </c>
      <c r="H34" t="s">
        <v>86</v>
      </c>
    </row>
    <row r="35" spans="1:8" x14ac:dyDescent="0.25">
      <c r="A35" t="s">
        <v>71</v>
      </c>
      <c r="B35" t="s">
        <v>84</v>
      </c>
      <c r="D35" s="2" t="s">
        <v>11</v>
      </c>
      <c r="E35" s="2" t="s">
        <v>31</v>
      </c>
      <c r="F35" s="3">
        <v>500</v>
      </c>
      <c r="G35" s="4">
        <f t="shared" si="0"/>
        <v>500</v>
      </c>
      <c r="H35" t="s">
        <v>86</v>
      </c>
    </row>
    <row r="36" spans="1:8" x14ac:dyDescent="0.25">
      <c r="A36" t="s">
        <v>72</v>
      </c>
      <c r="B36" t="s">
        <v>84</v>
      </c>
      <c r="D36" s="2" t="s">
        <v>11</v>
      </c>
      <c r="E36" s="2" t="s">
        <v>30</v>
      </c>
      <c r="F36" s="3">
        <v>4500</v>
      </c>
      <c r="G36" s="4">
        <f t="shared" si="0"/>
        <v>4500</v>
      </c>
      <c r="H36" t="s">
        <v>86</v>
      </c>
    </row>
    <row r="37" spans="1:8" x14ac:dyDescent="0.25">
      <c r="A37" t="s">
        <v>73</v>
      </c>
      <c r="B37" t="s">
        <v>84</v>
      </c>
      <c r="D37" s="2" t="s">
        <v>11</v>
      </c>
      <c r="E37" s="2" t="s">
        <v>30</v>
      </c>
      <c r="F37" s="3">
        <v>2400</v>
      </c>
      <c r="G37" s="4">
        <f t="shared" si="0"/>
        <v>2400</v>
      </c>
      <c r="H37" t="s">
        <v>86</v>
      </c>
    </row>
    <row r="38" spans="1:8" x14ac:dyDescent="0.25">
      <c r="A38" t="s">
        <v>74</v>
      </c>
      <c r="B38" t="s">
        <v>84</v>
      </c>
      <c r="D38" s="2" t="s">
        <v>12</v>
      </c>
      <c r="E38" s="2" t="s">
        <v>32</v>
      </c>
      <c r="F38" s="3">
        <v>65700</v>
      </c>
      <c r="G38" s="4">
        <f t="shared" si="0"/>
        <v>65700</v>
      </c>
      <c r="H38" t="s">
        <v>86</v>
      </c>
    </row>
    <row r="39" spans="1:8" x14ac:dyDescent="0.25">
      <c r="A39" t="s">
        <v>75</v>
      </c>
      <c r="B39" t="s">
        <v>84</v>
      </c>
      <c r="D39" s="2" t="s">
        <v>12</v>
      </c>
      <c r="E39" s="2" t="s">
        <v>33</v>
      </c>
      <c r="F39" s="3">
        <v>1500</v>
      </c>
      <c r="G39" s="4">
        <f t="shared" si="0"/>
        <v>1500</v>
      </c>
      <c r="H39" t="s">
        <v>86</v>
      </c>
    </row>
    <row r="40" spans="1:8" x14ac:dyDescent="0.25">
      <c r="A40" t="s">
        <v>76</v>
      </c>
      <c r="B40" t="s">
        <v>84</v>
      </c>
      <c r="D40" s="2" t="s">
        <v>12</v>
      </c>
      <c r="E40" s="2" t="s">
        <v>33</v>
      </c>
      <c r="F40" s="3">
        <v>2000</v>
      </c>
      <c r="G40" s="4">
        <f t="shared" si="0"/>
        <v>2000</v>
      </c>
      <c r="H40" t="s">
        <v>86</v>
      </c>
    </row>
    <row r="41" spans="1:8" x14ac:dyDescent="0.25">
      <c r="A41" t="s">
        <v>77</v>
      </c>
      <c r="B41" t="s">
        <v>84</v>
      </c>
      <c r="D41" s="2" t="s">
        <v>12</v>
      </c>
      <c r="E41" s="2" t="s">
        <v>34</v>
      </c>
      <c r="F41" s="3">
        <v>1000</v>
      </c>
      <c r="G41" s="4">
        <f t="shared" si="0"/>
        <v>1000</v>
      </c>
      <c r="H41" t="s">
        <v>86</v>
      </c>
    </row>
    <row r="42" spans="1:8" x14ac:dyDescent="0.25">
      <c r="A42" t="s">
        <v>78</v>
      </c>
      <c r="B42" t="s">
        <v>84</v>
      </c>
      <c r="D42" s="2" t="s">
        <v>13</v>
      </c>
      <c r="E42" s="2" t="s">
        <v>35</v>
      </c>
      <c r="F42" s="3">
        <v>65700</v>
      </c>
      <c r="G42" s="4">
        <f t="shared" si="0"/>
        <v>65700</v>
      </c>
      <c r="H42" t="s">
        <v>86</v>
      </c>
    </row>
    <row r="43" spans="1:8" x14ac:dyDescent="0.25">
      <c r="A43" t="s">
        <v>79</v>
      </c>
      <c r="B43" t="s">
        <v>84</v>
      </c>
      <c r="D43" s="2" t="s">
        <v>13</v>
      </c>
      <c r="E43" s="2" t="s">
        <v>36</v>
      </c>
      <c r="F43" s="3">
        <v>1500</v>
      </c>
      <c r="G43" s="4">
        <f t="shared" si="0"/>
        <v>1500</v>
      </c>
      <c r="H43" t="s">
        <v>86</v>
      </c>
    </row>
    <row r="44" spans="1:8" x14ac:dyDescent="0.25">
      <c r="A44" t="s">
        <v>80</v>
      </c>
      <c r="B44" t="s">
        <v>84</v>
      </c>
      <c r="D44" s="2" t="s">
        <v>13</v>
      </c>
      <c r="E44" s="2" t="s">
        <v>36</v>
      </c>
      <c r="F44" s="3">
        <v>2000</v>
      </c>
      <c r="G44" s="4">
        <f t="shared" si="0"/>
        <v>2000</v>
      </c>
      <c r="H44" t="s">
        <v>86</v>
      </c>
    </row>
    <row r="45" spans="1:8" x14ac:dyDescent="0.25">
      <c r="A45" t="s">
        <v>81</v>
      </c>
      <c r="B45" t="s">
        <v>84</v>
      </c>
      <c r="D45" s="2" t="s">
        <v>13</v>
      </c>
      <c r="E45" s="2" t="s">
        <v>36</v>
      </c>
      <c r="F45" s="3">
        <v>1800</v>
      </c>
      <c r="G45" s="4">
        <f t="shared" si="0"/>
        <v>1800</v>
      </c>
      <c r="H45" t="s">
        <v>86</v>
      </c>
    </row>
    <row r="46" spans="1:8" x14ac:dyDescent="0.25">
      <c r="A46" t="s">
        <v>82</v>
      </c>
      <c r="B46" t="s">
        <v>84</v>
      </c>
      <c r="D46" s="2" t="s">
        <v>13</v>
      </c>
      <c r="E46" s="2" t="s">
        <v>36</v>
      </c>
      <c r="F46" s="3">
        <v>3600</v>
      </c>
      <c r="G46" s="4">
        <f t="shared" si="0"/>
        <v>3600</v>
      </c>
      <c r="H46" t="s">
        <v>86</v>
      </c>
    </row>
    <row r="47" spans="1:8" x14ac:dyDescent="0.25">
      <c r="A47" t="s">
        <v>83</v>
      </c>
      <c r="B47" t="s">
        <v>84</v>
      </c>
      <c r="D47" s="2" t="s">
        <v>13</v>
      </c>
      <c r="E47" s="2" t="s">
        <v>37</v>
      </c>
      <c r="F47" s="3">
        <v>1000</v>
      </c>
      <c r="G47" s="4">
        <f t="shared" si="0"/>
        <v>1000</v>
      </c>
      <c r="H47" t="s">
        <v>86</v>
      </c>
    </row>
    <row r="48" spans="1:8" x14ac:dyDescent="0.25">
      <c r="G48" s="4">
        <f>SUM(G2:G47)</f>
        <v>563900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8"/>
  <sheetViews>
    <sheetView topLeftCell="A2" workbookViewId="0">
      <selection activeCell="D17" sqref="D17"/>
    </sheetView>
  </sheetViews>
  <sheetFormatPr baseColWidth="10" defaultRowHeight="15" x14ac:dyDescent="0.25"/>
  <cols>
    <col min="2" max="2" width="33.85546875" bestFit="1" customWidth="1"/>
    <col min="3" max="3" width="7.42578125" bestFit="1" customWidth="1"/>
    <col min="5" max="5" width="10" bestFit="1" customWidth="1"/>
    <col min="6" max="6" width="19.140625" bestFit="1" customWidth="1"/>
    <col min="12" max="12" width="26.85546875" bestFit="1" customWidth="1"/>
    <col min="14" max="14" width="22.42578125" bestFit="1" customWidth="1"/>
  </cols>
  <sheetData>
    <row r="1" spans="1:42" x14ac:dyDescent="0.25">
      <c r="J1" s="56">
        <f>SUBTOTAL(9,J3:J48)</f>
        <v>563900</v>
      </c>
      <c r="K1" s="56">
        <f>SUBTOTAL(9,K3:K48)</f>
        <v>563900</v>
      </c>
    </row>
    <row r="2" spans="1:42" ht="105" x14ac:dyDescent="0.25">
      <c r="A2" s="47" t="s">
        <v>113</v>
      </c>
      <c r="B2" s="47" t="s">
        <v>114</v>
      </c>
      <c r="C2" s="47" t="s">
        <v>115</v>
      </c>
      <c r="D2" s="47" t="s">
        <v>3</v>
      </c>
      <c r="E2" s="47" t="s">
        <v>116</v>
      </c>
      <c r="F2" s="48" t="s">
        <v>117</v>
      </c>
      <c r="G2" s="47" t="s">
        <v>118</v>
      </c>
      <c r="H2" s="47" t="s">
        <v>119</v>
      </c>
      <c r="I2" s="47" t="s">
        <v>120</v>
      </c>
      <c r="J2" s="49" t="s">
        <v>121</v>
      </c>
      <c r="K2" s="49" t="s">
        <v>122</v>
      </c>
      <c r="L2" s="47" t="s">
        <v>123</v>
      </c>
      <c r="M2" s="47" t="s">
        <v>124</v>
      </c>
      <c r="N2" s="50" t="s">
        <v>125</v>
      </c>
      <c r="O2" s="50" t="s">
        <v>126</v>
      </c>
      <c r="P2" s="50" t="s">
        <v>127</v>
      </c>
      <c r="Q2" s="49" t="s">
        <v>128</v>
      </c>
      <c r="R2" s="49" t="s">
        <v>129</v>
      </c>
      <c r="S2" s="49" t="s">
        <v>130</v>
      </c>
      <c r="T2" s="49" t="s">
        <v>131</v>
      </c>
      <c r="U2" s="49" t="s">
        <v>132</v>
      </c>
      <c r="V2" s="52" t="s">
        <v>133</v>
      </c>
      <c r="W2" s="52" t="s">
        <v>134</v>
      </c>
      <c r="X2" s="52" t="s">
        <v>135</v>
      </c>
      <c r="Y2" s="52" t="s">
        <v>136</v>
      </c>
      <c r="Z2" s="49" t="s">
        <v>137</v>
      </c>
      <c r="AA2" s="51" t="s">
        <v>138</v>
      </c>
      <c r="AB2" s="51" t="s">
        <v>139</v>
      </c>
      <c r="AC2" s="50" t="s">
        <v>140</v>
      </c>
      <c r="AD2" s="50" t="s">
        <v>141</v>
      </c>
      <c r="AE2" s="51" t="s">
        <v>142</v>
      </c>
      <c r="AF2" s="47" t="s">
        <v>143</v>
      </c>
      <c r="AG2" s="47" t="s">
        <v>144</v>
      </c>
      <c r="AH2" s="48" t="s">
        <v>145</v>
      </c>
      <c r="AI2" s="47" t="s">
        <v>146</v>
      </c>
      <c r="AJ2" s="47" t="s">
        <v>147</v>
      </c>
      <c r="AK2" s="47" t="s">
        <v>148</v>
      </c>
      <c r="AL2" s="47" t="s">
        <v>149</v>
      </c>
      <c r="AM2" s="47" t="s">
        <v>150</v>
      </c>
      <c r="AN2" s="49" t="s">
        <v>151</v>
      </c>
      <c r="AO2" s="49" t="s">
        <v>152</v>
      </c>
      <c r="AP2" s="47" t="s">
        <v>153</v>
      </c>
    </row>
    <row r="3" spans="1:42" x14ac:dyDescent="0.25">
      <c r="A3" s="1">
        <v>900142446</v>
      </c>
      <c r="B3" s="1" t="s">
        <v>84</v>
      </c>
      <c r="C3" s="1"/>
      <c r="D3" s="1">
        <v>10006481</v>
      </c>
      <c r="E3" s="1" t="s">
        <v>154</v>
      </c>
      <c r="F3" s="1" t="s">
        <v>155</v>
      </c>
      <c r="G3" s="1"/>
      <c r="H3" s="1"/>
      <c r="I3" s="53">
        <v>44288</v>
      </c>
      <c r="J3" s="54">
        <v>59700</v>
      </c>
      <c r="K3" s="54">
        <v>59700</v>
      </c>
      <c r="L3" s="1" t="s">
        <v>156</v>
      </c>
      <c r="M3" s="1" t="s">
        <v>157</v>
      </c>
      <c r="N3" s="1" t="s">
        <v>170</v>
      </c>
      <c r="O3" s="1"/>
      <c r="P3" s="1"/>
      <c r="Q3" s="54">
        <v>0</v>
      </c>
      <c r="R3" s="54">
        <v>0</v>
      </c>
      <c r="S3" s="54">
        <v>0</v>
      </c>
      <c r="T3" s="54">
        <v>0</v>
      </c>
      <c r="U3" s="54">
        <v>0</v>
      </c>
      <c r="V3" s="54">
        <v>0</v>
      </c>
      <c r="W3" s="1"/>
      <c r="X3" s="54">
        <v>0</v>
      </c>
      <c r="Y3" s="1"/>
      <c r="Z3" s="54">
        <v>0</v>
      </c>
      <c r="AA3" s="54">
        <v>0</v>
      </c>
      <c r="AB3" s="54">
        <v>0</v>
      </c>
      <c r="AC3" s="1"/>
      <c r="AD3" s="1"/>
      <c r="AE3" s="54">
        <v>0</v>
      </c>
      <c r="AF3" s="53">
        <v>44288</v>
      </c>
      <c r="AG3" s="1"/>
      <c r="AH3" s="1"/>
      <c r="AI3" s="1"/>
      <c r="AJ3" s="1"/>
      <c r="AK3" s="1"/>
      <c r="AL3" s="1"/>
      <c r="AM3" s="1"/>
      <c r="AN3" s="54">
        <v>0</v>
      </c>
      <c r="AO3" s="54">
        <v>0</v>
      </c>
      <c r="AP3" s="1"/>
    </row>
    <row r="4" spans="1:42" x14ac:dyDescent="0.25">
      <c r="A4" s="1">
        <v>900142446</v>
      </c>
      <c r="B4" s="1" t="s">
        <v>84</v>
      </c>
      <c r="C4" s="1"/>
      <c r="D4" s="1">
        <v>10006481</v>
      </c>
      <c r="E4" s="1" t="s">
        <v>154</v>
      </c>
      <c r="F4" s="1" t="s">
        <v>155</v>
      </c>
      <c r="G4" s="1"/>
      <c r="H4" s="1"/>
      <c r="I4" s="53">
        <v>44288</v>
      </c>
      <c r="J4" s="54">
        <v>25100</v>
      </c>
      <c r="K4" s="54">
        <v>25100</v>
      </c>
      <c r="L4" s="1" t="s">
        <v>156</v>
      </c>
      <c r="M4" s="1" t="s">
        <v>157</v>
      </c>
      <c r="N4" s="1" t="s">
        <v>170</v>
      </c>
      <c r="O4" s="1"/>
      <c r="P4" s="1"/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1"/>
      <c r="X4" s="54">
        <v>0</v>
      </c>
      <c r="Y4" s="1"/>
      <c r="Z4" s="54">
        <v>0</v>
      </c>
      <c r="AA4" s="54">
        <v>0</v>
      </c>
      <c r="AB4" s="54">
        <v>0</v>
      </c>
      <c r="AC4" s="1"/>
      <c r="AD4" s="1"/>
      <c r="AE4" s="54">
        <v>0</v>
      </c>
      <c r="AF4" s="53">
        <v>44288</v>
      </c>
      <c r="AG4" s="1"/>
      <c r="AH4" s="1"/>
      <c r="AI4" s="1"/>
      <c r="AJ4" s="1"/>
      <c r="AK4" s="1"/>
      <c r="AL4" s="1"/>
      <c r="AM4" s="1"/>
      <c r="AN4" s="54">
        <v>0</v>
      </c>
      <c r="AO4" s="54">
        <v>0</v>
      </c>
      <c r="AP4" s="1"/>
    </row>
    <row r="5" spans="1:42" x14ac:dyDescent="0.25">
      <c r="A5" s="1">
        <v>900142446</v>
      </c>
      <c r="B5" s="1" t="s">
        <v>84</v>
      </c>
      <c r="C5" s="1"/>
      <c r="D5" s="1">
        <v>10006481</v>
      </c>
      <c r="E5" s="1" t="s">
        <v>154</v>
      </c>
      <c r="F5" s="1" t="s">
        <v>155</v>
      </c>
      <c r="G5" s="1"/>
      <c r="H5" s="1"/>
      <c r="I5" s="53">
        <v>44288</v>
      </c>
      <c r="J5" s="54">
        <v>39400</v>
      </c>
      <c r="K5" s="54">
        <v>39400</v>
      </c>
      <c r="L5" s="1" t="s">
        <v>156</v>
      </c>
      <c r="M5" s="1" t="s">
        <v>157</v>
      </c>
      <c r="N5" s="1" t="s">
        <v>170</v>
      </c>
      <c r="O5" s="1"/>
      <c r="P5" s="1"/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1"/>
      <c r="X5" s="54">
        <v>0</v>
      </c>
      <c r="Y5" s="1"/>
      <c r="Z5" s="54">
        <v>0</v>
      </c>
      <c r="AA5" s="54">
        <v>0</v>
      </c>
      <c r="AB5" s="54">
        <v>0</v>
      </c>
      <c r="AC5" s="1"/>
      <c r="AD5" s="1"/>
      <c r="AE5" s="54">
        <v>0</v>
      </c>
      <c r="AF5" s="53">
        <v>44288</v>
      </c>
      <c r="AG5" s="1"/>
      <c r="AH5" s="1"/>
      <c r="AI5" s="1"/>
      <c r="AJ5" s="1"/>
      <c r="AK5" s="1"/>
      <c r="AL5" s="1"/>
      <c r="AM5" s="1"/>
      <c r="AN5" s="54">
        <v>0</v>
      </c>
      <c r="AO5" s="54">
        <v>0</v>
      </c>
      <c r="AP5" s="1"/>
    </row>
    <row r="6" spans="1:42" x14ac:dyDescent="0.25">
      <c r="A6" s="1">
        <v>900142446</v>
      </c>
      <c r="B6" s="1" t="s">
        <v>84</v>
      </c>
      <c r="C6" s="1"/>
      <c r="D6" s="1">
        <v>10006481</v>
      </c>
      <c r="E6" s="1" t="s">
        <v>154</v>
      </c>
      <c r="F6" s="1" t="s">
        <v>155</v>
      </c>
      <c r="G6" s="1"/>
      <c r="H6" s="1"/>
      <c r="I6" s="53">
        <v>44288</v>
      </c>
      <c r="J6" s="54">
        <v>15100</v>
      </c>
      <c r="K6" s="54">
        <v>15100</v>
      </c>
      <c r="L6" s="1" t="s">
        <v>156</v>
      </c>
      <c r="M6" s="1" t="s">
        <v>157</v>
      </c>
      <c r="N6" s="1" t="s">
        <v>170</v>
      </c>
      <c r="O6" s="1"/>
      <c r="P6" s="1"/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1"/>
      <c r="X6" s="54">
        <v>0</v>
      </c>
      <c r="Y6" s="1"/>
      <c r="Z6" s="54">
        <v>0</v>
      </c>
      <c r="AA6" s="54">
        <v>0</v>
      </c>
      <c r="AB6" s="54">
        <v>0</v>
      </c>
      <c r="AC6" s="1"/>
      <c r="AD6" s="1"/>
      <c r="AE6" s="54">
        <v>0</v>
      </c>
      <c r="AF6" s="53">
        <v>44288</v>
      </c>
      <c r="AG6" s="1"/>
      <c r="AH6" s="1"/>
      <c r="AI6" s="1"/>
      <c r="AJ6" s="1"/>
      <c r="AK6" s="1"/>
      <c r="AL6" s="1"/>
      <c r="AM6" s="1"/>
      <c r="AN6" s="54">
        <v>0</v>
      </c>
      <c r="AO6" s="54">
        <v>0</v>
      </c>
      <c r="AP6" s="1"/>
    </row>
    <row r="7" spans="1:42" x14ac:dyDescent="0.25">
      <c r="A7" s="1">
        <v>900142446</v>
      </c>
      <c r="B7" s="1" t="s">
        <v>84</v>
      </c>
      <c r="C7" s="1"/>
      <c r="D7" s="1">
        <v>10006481</v>
      </c>
      <c r="E7" s="1" t="s">
        <v>154</v>
      </c>
      <c r="F7" s="1" t="s">
        <v>155</v>
      </c>
      <c r="G7" s="1"/>
      <c r="H7" s="1"/>
      <c r="I7" s="53">
        <v>43733</v>
      </c>
      <c r="J7" s="54">
        <v>3000</v>
      </c>
      <c r="K7" s="54">
        <v>3000</v>
      </c>
      <c r="L7" s="1" t="s">
        <v>156</v>
      </c>
      <c r="M7" s="1" t="s">
        <v>157</v>
      </c>
      <c r="N7" s="1" t="s">
        <v>170</v>
      </c>
      <c r="O7" s="1"/>
      <c r="P7" s="1"/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1"/>
      <c r="X7" s="54">
        <v>0</v>
      </c>
      <c r="Y7" s="1"/>
      <c r="Z7" s="54">
        <v>0</v>
      </c>
      <c r="AA7" s="54">
        <v>0</v>
      </c>
      <c r="AB7" s="54">
        <v>0</v>
      </c>
      <c r="AC7" s="1"/>
      <c r="AD7" s="1"/>
      <c r="AE7" s="54">
        <v>0</v>
      </c>
      <c r="AF7" s="53">
        <v>43733</v>
      </c>
      <c r="AG7" s="1"/>
      <c r="AH7" s="1"/>
      <c r="AI7" s="1"/>
      <c r="AJ7" s="1"/>
      <c r="AK7" s="1"/>
      <c r="AL7" s="1"/>
      <c r="AM7" s="1"/>
      <c r="AN7" s="54">
        <v>0</v>
      </c>
      <c r="AO7" s="54">
        <v>0</v>
      </c>
      <c r="AP7" s="1"/>
    </row>
    <row r="8" spans="1:42" x14ac:dyDescent="0.25">
      <c r="A8" s="1">
        <v>900142446</v>
      </c>
      <c r="B8" s="1" t="s">
        <v>84</v>
      </c>
      <c r="C8" s="1"/>
      <c r="D8" s="1">
        <v>10006481</v>
      </c>
      <c r="E8" s="1" t="s">
        <v>154</v>
      </c>
      <c r="F8" s="1" t="s">
        <v>155</v>
      </c>
      <c r="G8" s="1"/>
      <c r="H8" s="1"/>
      <c r="I8" s="53">
        <v>43733</v>
      </c>
      <c r="J8" s="54">
        <v>3000</v>
      </c>
      <c r="K8" s="54">
        <v>3000</v>
      </c>
      <c r="L8" s="1" t="s">
        <v>156</v>
      </c>
      <c r="M8" s="1" t="s">
        <v>157</v>
      </c>
      <c r="N8" s="1" t="s">
        <v>170</v>
      </c>
      <c r="O8" s="1"/>
      <c r="P8" s="1"/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1"/>
      <c r="X8" s="54">
        <v>0</v>
      </c>
      <c r="Y8" s="1"/>
      <c r="Z8" s="54">
        <v>0</v>
      </c>
      <c r="AA8" s="54">
        <v>0</v>
      </c>
      <c r="AB8" s="54">
        <v>0</v>
      </c>
      <c r="AC8" s="1"/>
      <c r="AD8" s="1"/>
      <c r="AE8" s="54">
        <v>0</v>
      </c>
      <c r="AF8" s="53">
        <v>43733</v>
      </c>
      <c r="AG8" s="1"/>
      <c r="AH8" s="1"/>
      <c r="AI8" s="1"/>
      <c r="AJ8" s="1"/>
      <c r="AK8" s="1"/>
      <c r="AL8" s="1"/>
      <c r="AM8" s="1"/>
      <c r="AN8" s="54">
        <v>0</v>
      </c>
      <c r="AO8" s="54">
        <v>0</v>
      </c>
      <c r="AP8" s="1"/>
    </row>
    <row r="9" spans="1:42" x14ac:dyDescent="0.25">
      <c r="A9" s="1">
        <v>900142446</v>
      </c>
      <c r="B9" s="1" t="s">
        <v>84</v>
      </c>
      <c r="C9" s="1"/>
      <c r="D9" s="1">
        <v>10006481</v>
      </c>
      <c r="E9" s="1" t="s">
        <v>154</v>
      </c>
      <c r="F9" s="1" t="s">
        <v>155</v>
      </c>
      <c r="G9" s="1"/>
      <c r="H9" s="1"/>
      <c r="I9" s="53">
        <v>44288</v>
      </c>
      <c r="J9" s="54">
        <v>4000</v>
      </c>
      <c r="K9" s="54">
        <v>4000</v>
      </c>
      <c r="L9" s="1" t="s">
        <v>156</v>
      </c>
      <c r="M9" s="1" t="s">
        <v>157</v>
      </c>
      <c r="N9" s="1" t="s">
        <v>170</v>
      </c>
      <c r="O9" s="1"/>
      <c r="P9" s="1"/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1"/>
      <c r="X9" s="54">
        <v>0</v>
      </c>
      <c r="Y9" s="1"/>
      <c r="Z9" s="54">
        <v>0</v>
      </c>
      <c r="AA9" s="54">
        <v>0</v>
      </c>
      <c r="AB9" s="54">
        <v>0</v>
      </c>
      <c r="AC9" s="1"/>
      <c r="AD9" s="1"/>
      <c r="AE9" s="54">
        <v>0</v>
      </c>
      <c r="AF9" s="53">
        <v>44288</v>
      </c>
      <c r="AG9" s="1"/>
      <c r="AH9" s="1"/>
      <c r="AI9" s="1"/>
      <c r="AJ9" s="1"/>
      <c r="AK9" s="1"/>
      <c r="AL9" s="1"/>
      <c r="AM9" s="1"/>
      <c r="AN9" s="54">
        <v>0</v>
      </c>
      <c r="AO9" s="54">
        <v>0</v>
      </c>
      <c r="AP9" s="1"/>
    </row>
    <row r="10" spans="1:42" x14ac:dyDescent="0.25">
      <c r="A10" s="1">
        <v>900142446</v>
      </c>
      <c r="B10" s="1" t="s">
        <v>84</v>
      </c>
      <c r="C10" s="1"/>
      <c r="D10" s="1">
        <v>10006481</v>
      </c>
      <c r="E10" s="1" t="s">
        <v>154</v>
      </c>
      <c r="F10" s="1" t="s">
        <v>155</v>
      </c>
      <c r="G10" s="1"/>
      <c r="H10" s="1"/>
      <c r="I10" s="53">
        <v>43733</v>
      </c>
      <c r="J10" s="54">
        <v>500</v>
      </c>
      <c r="K10" s="54">
        <v>500</v>
      </c>
      <c r="L10" s="1" t="s">
        <v>156</v>
      </c>
      <c r="M10" s="1" t="s">
        <v>157</v>
      </c>
      <c r="N10" s="1" t="s">
        <v>170</v>
      </c>
      <c r="O10" s="1"/>
      <c r="P10" s="1"/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1"/>
      <c r="X10" s="54">
        <v>0</v>
      </c>
      <c r="Y10" s="1"/>
      <c r="Z10" s="54">
        <v>0</v>
      </c>
      <c r="AA10" s="54">
        <v>0</v>
      </c>
      <c r="AB10" s="54">
        <v>0</v>
      </c>
      <c r="AC10" s="1"/>
      <c r="AD10" s="1"/>
      <c r="AE10" s="54">
        <v>0</v>
      </c>
      <c r="AF10" s="53">
        <v>43733</v>
      </c>
      <c r="AG10" s="1"/>
      <c r="AH10" s="1"/>
      <c r="AI10" s="1"/>
      <c r="AJ10" s="1"/>
      <c r="AK10" s="1"/>
      <c r="AL10" s="1"/>
      <c r="AM10" s="1"/>
      <c r="AN10" s="54">
        <v>0</v>
      </c>
      <c r="AO10" s="54">
        <v>0</v>
      </c>
      <c r="AP10" s="1"/>
    </row>
    <row r="11" spans="1:42" x14ac:dyDescent="0.25">
      <c r="A11" s="1">
        <v>900142446</v>
      </c>
      <c r="B11" s="1" t="s">
        <v>84</v>
      </c>
      <c r="C11" s="1"/>
      <c r="D11" s="1">
        <v>10006481</v>
      </c>
      <c r="E11" s="1" t="s">
        <v>154</v>
      </c>
      <c r="F11" s="1" t="s">
        <v>155</v>
      </c>
      <c r="G11" s="1"/>
      <c r="H11" s="1"/>
      <c r="I11" s="53">
        <v>44288</v>
      </c>
      <c r="J11" s="54">
        <v>1500</v>
      </c>
      <c r="K11" s="54">
        <v>1500</v>
      </c>
      <c r="L11" s="1" t="s">
        <v>156</v>
      </c>
      <c r="M11" s="1" t="s">
        <v>157</v>
      </c>
      <c r="N11" s="1" t="s">
        <v>170</v>
      </c>
      <c r="O11" s="1"/>
      <c r="P11" s="1"/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1"/>
      <c r="X11" s="54">
        <v>0</v>
      </c>
      <c r="Y11" s="1"/>
      <c r="Z11" s="54">
        <v>0</v>
      </c>
      <c r="AA11" s="54">
        <v>0</v>
      </c>
      <c r="AB11" s="54">
        <v>0</v>
      </c>
      <c r="AC11" s="1"/>
      <c r="AD11" s="1"/>
      <c r="AE11" s="54">
        <v>0</v>
      </c>
      <c r="AF11" s="53">
        <v>44288</v>
      </c>
      <c r="AG11" s="1"/>
      <c r="AH11" s="1"/>
      <c r="AI11" s="1"/>
      <c r="AJ11" s="1"/>
      <c r="AK11" s="1"/>
      <c r="AL11" s="1"/>
      <c r="AM11" s="1"/>
      <c r="AN11" s="54">
        <v>0</v>
      </c>
      <c r="AO11" s="54">
        <v>0</v>
      </c>
      <c r="AP11" s="1"/>
    </row>
    <row r="12" spans="1:42" x14ac:dyDescent="0.25">
      <c r="A12" s="1">
        <v>900142446</v>
      </c>
      <c r="B12" s="1" t="s">
        <v>84</v>
      </c>
      <c r="C12" s="1"/>
      <c r="D12" s="1">
        <v>10006481</v>
      </c>
      <c r="E12" s="1" t="s">
        <v>154</v>
      </c>
      <c r="F12" s="1" t="s">
        <v>155</v>
      </c>
      <c r="G12" s="1"/>
      <c r="H12" s="1"/>
      <c r="I12" s="53">
        <v>44288</v>
      </c>
      <c r="J12" s="54">
        <v>1500</v>
      </c>
      <c r="K12" s="54">
        <v>1500</v>
      </c>
      <c r="L12" s="1" t="s">
        <v>156</v>
      </c>
      <c r="M12" s="1" t="s">
        <v>157</v>
      </c>
      <c r="N12" s="1" t="s">
        <v>170</v>
      </c>
      <c r="O12" s="1"/>
      <c r="P12" s="1"/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1"/>
      <c r="X12" s="54">
        <v>0</v>
      </c>
      <c r="Y12" s="1"/>
      <c r="Z12" s="54">
        <v>0</v>
      </c>
      <c r="AA12" s="54">
        <v>0</v>
      </c>
      <c r="AB12" s="54">
        <v>0</v>
      </c>
      <c r="AC12" s="1"/>
      <c r="AD12" s="1"/>
      <c r="AE12" s="54">
        <v>0</v>
      </c>
      <c r="AF12" s="53">
        <v>44288</v>
      </c>
      <c r="AG12" s="1"/>
      <c r="AH12" s="1"/>
      <c r="AI12" s="1"/>
      <c r="AJ12" s="1"/>
      <c r="AK12" s="1"/>
      <c r="AL12" s="1"/>
      <c r="AM12" s="1"/>
      <c r="AN12" s="54">
        <v>0</v>
      </c>
      <c r="AO12" s="54">
        <v>0</v>
      </c>
      <c r="AP12" s="1"/>
    </row>
    <row r="13" spans="1:42" x14ac:dyDescent="0.25">
      <c r="A13" s="1">
        <v>900142446</v>
      </c>
      <c r="B13" s="1" t="s">
        <v>84</v>
      </c>
      <c r="C13" s="1"/>
      <c r="D13" s="1">
        <v>10006481</v>
      </c>
      <c r="E13" s="1" t="s">
        <v>154</v>
      </c>
      <c r="F13" s="1" t="s">
        <v>155</v>
      </c>
      <c r="G13" s="1"/>
      <c r="H13" s="1"/>
      <c r="I13" s="53">
        <v>44288</v>
      </c>
      <c r="J13" s="54">
        <v>2000</v>
      </c>
      <c r="K13" s="54">
        <v>2000</v>
      </c>
      <c r="L13" s="1" t="s">
        <v>156</v>
      </c>
      <c r="M13" s="1" t="s">
        <v>157</v>
      </c>
      <c r="N13" s="1" t="s">
        <v>170</v>
      </c>
      <c r="O13" s="1"/>
      <c r="P13" s="1"/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1"/>
      <c r="X13" s="54">
        <v>0</v>
      </c>
      <c r="Y13" s="1"/>
      <c r="Z13" s="54">
        <v>0</v>
      </c>
      <c r="AA13" s="54">
        <v>0</v>
      </c>
      <c r="AB13" s="54">
        <v>0</v>
      </c>
      <c r="AC13" s="1"/>
      <c r="AD13" s="1"/>
      <c r="AE13" s="54">
        <v>0</v>
      </c>
      <c r="AF13" s="53">
        <v>44288</v>
      </c>
      <c r="AG13" s="1"/>
      <c r="AH13" s="1"/>
      <c r="AI13" s="1"/>
      <c r="AJ13" s="1"/>
      <c r="AK13" s="1"/>
      <c r="AL13" s="1"/>
      <c r="AM13" s="1"/>
      <c r="AN13" s="54">
        <v>0</v>
      </c>
      <c r="AO13" s="54">
        <v>0</v>
      </c>
      <c r="AP13" s="1"/>
    </row>
    <row r="14" spans="1:42" x14ac:dyDescent="0.25">
      <c r="A14" s="1">
        <v>900142446</v>
      </c>
      <c r="B14" s="1" t="s">
        <v>84</v>
      </c>
      <c r="C14" s="1"/>
      <c r="D14" s="1">
        <v>10006481</v>
      </c>
      <c r="E14" s="1" t="s">
        <v>154</v>
      </c>
      <c r="F14" s="1" t="s">
        <v>155</v>
      </c>
      <c r="G14" s="1"/>
      <c r="H14" s="1"/>
      <c r="I14" s="53">
        <v>44288</v>
      </c>
      <c r="J14" s="54">
        <v>5000</v>
      </c>
      <c r="K14" s="54">
        <v>5000</v>
      </c>
      <c r="L14" s="1" t="s">
        <v>156</v>
      </c>
      <c r="M14" s="1" t="s">
        <v>157</v>
      </c>
      <c r="N14" s="1" t="s">
        <v>170</v>
      </c>
      <c r="O14" s="1"/>
      <c r="P14" s="1"/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1"/>
      <c r="X14" s="54">
        <v>0</v>
      </c>
      <c r="Y14" s="1"/>
      <c r="Z14" s="54">
        <v>0</v>
      </c>
      <c r="AA14" s="54">
        <v>0</v>
      </c>
      <c r="AB14" s="54">
        <v>0</v>
      </c>
      <c r="AC14" s="1"/>
      <c r="AD14" s="1"/>
      <c r="AE14" s="54">
        <v>0</v>
      </c>
      <c r="AF14" s="53">
        <v>44288</v>
      </c>
      <c r="AG14" s="1"/>
      <c r="AH14" s="1"/>
      <c r="AI14" s="1"/>
      <c r="AJ14" s="1"/>
      <c r="AK14" s="1"/>
      <c r="AL14" s="1"/>
      <c r="AM14" s="1"/>
      <c r="AN14" s="54">
        <v>0</v>
      </c>
      <c r="AO14" s="54">
        <v>0</v>
      </c>
      <c r="AP14" s="1"/>
    </row>
    <row r="15" spans="1:42" x14ac:dyDescent="0.25">
      <c r="A15" s="1">
        <v>900142446</v>
      </c>
      <c r="B15" s="1" t="s">
        <v>84</v>
      </c>
      <c r="C15" s="1"/>
      <c r="D15" s="1">
        <v>10006481</v>
      </c>
      <c r="E15" s="1" t="s">
        <v>154</v>
      </c>
      <c r="F15" s="1" t="s">
        <v>155</v>
      </c>
      <c r="G15" s="1"/>
      <c r="H15" s="1"/>
      <c r="I15" s="53">
        <v>44288</v>
      </c>
      <c r="J15" s="54">
        <v>3900</v>
      </c>
      <c r="K15" s="54">
        <v>3900</v>
      </c>
      <c r="L15" s="1" t="s">
        <v>156</v>
      </c>
      <c r="M15" s="1" t="s">
        <v>157</v>
      </c>
      <c r="N15" s="1" t="s">
        <v>170</v>
      </c>
      <c r="O15" s="1"/>
      <c r="P15" s="1"/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1"/>
      <c r="X15" s="54">
        <v>0</v>
      </c>
      <c r="Y15" s="1"/>
      <c r="Z15" s="54">
        <v>0</v>
      </c>
      <c r="AA15" s="54">
        <v>0</v>
      </c>
      <c r="AB15" s="54">
        <v>0</v>
      </c>
      <c r="AC15" s="1"/>
      <c r="AD15" s="1"/>
      <c r="AE15" s="54">
        <v>0</v>
      </c>
      <c r="AF15" s="53">
        <v>44288</v>
      </c>
      <c r="AG15" s="1"/>
      <c r="AH15" s="1"/>
      <c r="AI15" s="1"/>
      <c r="AJ15" s="1"/>
      <c r="AK15" s="1"/>
      <c r="AL15" s="1"/>
      <c r="AM15" s="1"/>
      <c r="AN15" s="54">
        <v>0</v>
      </c>
      <c r="AO15" s="54">
        <v>0</v>
      </c>
      <c r="AP15" s="1"/>
    </row>
    <row r="16" spans="1:42" x14ac:dyDescent="0.25">
      <c r="A16" s="1">
        <v>900142446</v>
      </c>
      <c r="B16" s="1" t="s">
        <v>84</v>
      </c>
      <c r="C16" s="1"/>
      <c r="D16" s="1">
        <v>10006481</v>
      </c>
      <c r="E16" s="1" t="s">
        <v>154</v>
      </c>
      <c r="F16" s="1" t="s">
        <v>155</v>
      </c>
      <c r="G16" s="1"/>
      <c r="H16" s="1"/>
      <c r="I16" s="53">
        <v>44288</v>
      </c>
      <c r="J16" s="54">
        <v>3000</v>
      </c>
      <c r="K16" s="54">
        <v>3000</v>
      </c>
      <c r="L16" s="1" t="s">
        <v>156</v>
      </c>
      <c r="M16" s="1" t="s">
        <v>157</v>
      </c>
      <c r="N16" s="1" t="s">
        <v>170</v>
      </c>
      <c r="O16" s="1"/>
      <c r="P16" s="1"/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1"/>
      <c r="X16" s="54">
        <v>0</v>
      </c>
      <c r="Y16" s="1"/>
      <c r="Z16" s="54">
        <v>0</v>
      </c>
      <c r="AA16" s="54">
        <v>0</v>
      </c>
      <c r="AB16" s="54">
        <v>0</v>
      </c>
      <c r="AC16" s="1"/>
      <c r="AD16" s="1"/>
      <c r="AE16" s="54">
        <v>0</v>
      </c>
      <c r="AF16" s="53">
        <v>44288</v>
      </c>
      <c r="AG16" s="1"/>
      <c r="AH16" s="1"/>
      <c r="AI16" s="1"/>
      <c r="AJ16" s="1"/>
      <c r="AK16" s="1"/>
      <c r="AL16" s="1"/>
      <c r="AM16" s="1"/>
      <c r="AN16" s="54">
        <v>0</v>
      </c>
      <c r="AO16" s="54">
        <v>0</v>
      </c>
      <c r="AP16" s="1"/>
    </row>
    <row r="17" spans="1:42" x14ac:dyDescent="0.25">
      <c r="A17" s="1">
        <v>900142446</v>
      </c>
      <c r="B17" s="1" t="s">
        <v>84</v>
      </c>
      <c r="C17" s="1"/>
      <c r="D17" s="1">
        <v>10007019</v>
      </c>
      <c r="E17" s="1" t="s">
        <v>158</v>
      </c>
      <c r="F17" s="1" t="s">
        <v>159</v>
      </c>
      <c r="G17" s="1"/>
      <c r="H17" s="1"/>
      <c r="I17" s="53">
        <v>44315</v>
      </c>
      <c r="J17" s="54">
        <v>7500</v>
      </c>
      <c r="K17" s="54">
        <v>7500</v>
      </c>
      <c r="L17" s="1" t="s">
        <v>156</v>
      </c>
      <c r="M17" s="1" t="s">
        <v>157</v>
      </c>
      <c r="N17" s="1" t="s">
        <v>170</v>
      </c>
      <c r="O17" s="1"/>
      <c r="P17" s="1"/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1"/>
      <c r="X17" s="54">
        <v>0</v>
      </c>
      <c r="Y17" s="1"/>
      <c r="Z17" s="54">
        <v>0</v>
      </c>
      <c r="AA17" s="54">
        <v>0</v>
      </c>
      <c r="AB17" s="54">
        <v>0</v>
      </c>
      <c r="AC17" s="1"/>
      <c r="AD17" s="1"/>
      <c r="AE17" s="54">
        <v>0</v>
      </c>
      <c r="AF17" s="53">
        <v>44315</v>
      </c>
      <c r="AG17" s="1"/>
      <c r="AH17" s="1"/>
      <c r="AI17" s="1"/>
      <c r="AJ17" s="1"/>
      <c r="AK17" s="1"/>
      <c r="AL17" s="1"/>
      <c r="AM17" s="1"/>
      <c r="AN17" s="54">
        <v>0</v>
      </c>
      <c r="AO17" s="54">
        <v>0</v>
      </c>
      <c r="AP17" s="1"/>
    </row>
    <row r="18" spans="1:42" x14ac:dyDescent="0.25">
      <c r="A18" s="1">
        <v>900142446</v>
      </c>
      <c r="B18" s="1" t="s">
        <v>84</v>
      </c>
      <c r="C18" s="1"/>
      <c r="D18" s="1">
        <v>10009223</v>
      </c>
      <c r="E18" s="1" t="s">
        <v>160</v>
      </c>
      <c r="F18" s="1" t="s">
        <v>161</v>
      </c>
      <c r="G18" s="1"/>
      <c r="H18" s="1"/>
      <c r="I18" s="53">
        <v>44393</v>
      </c>
      <c r="J18" s="54">
        <v>59700</v>
      </c>
      <c r="K18" s="54">
        <v>59700</v>
      </c>
      <c r="L18" s="1" t="s">
        <v>156</v>
      </c>
      <c r="M18" s="1" t="s">
        <v>157</v>
      </c>
      <c r="N18" s="1" t="s">
        <v>170</v>
      </c>
      <c r="O18" s="1"/>
      <c r="P18" s="1"/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1"/>
      <c r="X18" s="54">
        <v>0</v>
      </c>
      <c r="Y18" s="1"/>
      <c r="Z18" s="54">
        <v>0</v>
      </c>
      <c r="AA18" s="54">
        <v>0</v>
      </c>
      <c r="AB18" s="54">
        <v>0</v>
      </c>
      <c r="AC18" s="1"/>
      <c r="AD18" s="1"/>
      <c r="AE18" s="54">
        <v>0</v>
      </c>
      <c r="AF18" s="53">
        <v>44393</v>
      </c>
      <c r="AG18" s="1"/>
      <c r="AH18" s="1"/>
      <c r="AI18" s="1"/>
      <c r="AJ18" s="1"/>
      <c r="AK18" s="1"/>
      <c r="AL18" s="1"/>
      <c r="AM18" s="1"/>
      <c r="AN18" s="54">
        <v>0</v>
      </c>
      <c r="AO18" s="54">
        <v>0</v>
      </c>
      <c r="AP18" s="1"/>
    </row>
    <row r="19" spans="1:42" x14ac:dyDescent="0.25">
      <c r="A19" s="1">
        <v>900142446</v>
      </c>
      <c r="B19" s="1" t="s">
        <v>84</v>
      </c>
      <c r="C19" s="1"/>
      <c r="D19" s="1">
        <v>10009223</v>
      </c>
      <c r="E19" s="1" t="s">
        <v>160</v>
      </c>
      <c r="F19" s="1" t="s">
        <v>161</v>
      </c>
      <c r="G19" s="1"/>
      <c r="H19" s="1"/>
      <c r="I19" s="53">
        <v>43818</v>
      </c>
      <c r="J19" s="54">
        <v>2500</v>
      </c>
      <c r="K19" s="54">
        <v>2500</v>
      </c>
      <c r="L19" s="1" t="s">
        <v>156</v>
      </c>
      <c r="M19" s="1" t="s">
        <v>157</v>
      </c>
      <c r="N19" s="1" t="s">
        <v>170</v>
      </c>
      <c r="O19" s="1"/>
      <c r="P19" s="1"/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1"/>
      <c r="X19" s="54">
        <v>0</v>
      </c>
      <c r="Y19" s="1"/>
      <c r="Z19" s="54">
        <v>0</v>
      </c>
      <c r="AA19" s="54">
        <v>0</v>
      </c>
      <c r="AB19" s="54">
        <v>0</v>
      </c>
      <c r="AC19" s="1"/>
      <c r="AD19" s="1"/>
      <c r="AE19" s="54">
        <v>0</v>
      </c>
      <c r="AF19" s="53">
        <v>43818</v>
      </c>
      <c r="AG19" s="1"/>
      <c r="AH19" s="1"/>
      <c r="AI19" s="1"/>
      <c r="AJ19" s="1"/>
      <c r="AK19" s="1"/>
      <c r="AL19" s="1"/>
      <c r="AM19" s="1"/>
      <c r="AN19" s="54">
        <v>0</v>
      </c>
      <c r="AO19" s="54">
        <v>0</v>
      </c>
      <c r="AP19" s="1"/>
    </row>
    <row r="20" spans="1:42" x14ac:dyDescent="0.25">
      <c r="A20" s="1">
        <v>900142446</v>
      </c>
      <c r="B20" s="1" t="s">
        <v>84</v>
      </c>
      <c r="C20" s="1"/>
      <c r="D20" s="1">
        <v>10009223</v>
      </c>
      <c r="E20" s="1" t="s">
        <v>160</v>
      </c>
      <c r="F20" s="1" t="s">
        <v>161</v>
      </c>
      <c r="G20" s="1"/>
      <c r="H20" s="1"/>
      <c r="I20" s="53">
        <v>43818</v>
      </c>
      <c r="J20" s="54">
        <v>3500</v>
      </c>
      <c r="K20" s="54">
        <v>3500</v>
      </c>
      <c r="L20" s="1" t="s">
        <v>156</v>
      </c>
      <c r="M20" s="1" t="s">
        <v>157</v>
      </c>
      <c r="N20" s="1" t="s">
        <v>170</v>
      </c>
      <c r="O20" s="1"/>
      <c r="P20" s="1"/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1"/>
      <c r="X20" s="54">
        <v>0</v>
      </c>
      <c r="Y20" s="1"/>
      <c r="Z20" s="54">
        <v>0</v>
      </c>
      <c r="AA20" s="54">
        <v>0</v>
      </c>
      <c r="AB20" s="54">
        <v>0</v>
      </c>
      <c r="AC20" s="1"/>
      <c r="AD20" s="1"/>
      <c r="AE20" s="54">
        <v>0</v>
      </c>
      <c r="AF20" s="53">
        <v>43818</v>
      </c>
      <c r="AG20" s="1"/>
      <c r="AH20" s="1"/>
      <c r="AI20" s="1"/>
      <c r="AJ20" s="1"/>
      <c r="AK20" s="1"/>
      <c r="AL20" s="1"/>
      <c r="AM20" s="1"/>
      <c r="AN20" s="54">
        <v>0</v>
      </c>
      <c r="AO20" s="54">
        <v>0</v>
      </c>
      <c r="AP20" s="1"/>
    </row>
    <row r="21" spans="1:42" x14ac:dyDescent="0.25">
      <c r="A21" s="1">
        <v>900142446</v>
      </c>
      <c r="B21" s="1" t="s">
        <v>84</v>
      </c>
      <c r="C21" s="1"/>
      <c r="D21" s="1">
        <v>10009223</v>
      </c>
      <c r="E21" s="1" t="s">
        <v>160</v>
      </c>
      <c r="F21" s="1" t="s">
        <v>161</v>
      </c>
      <c r="G21" s="1"/>
      <c r="H21" s="1"/>
      <c r="I21" s="53">
        <v>44393</v>
      </c>
      <c r="J21" s="54">
        <v>3500</v>
      </c>
      <c r="K21" s="54">
        <v>3500</v>
      </c>
      <c r="L21" s="1" t="s">
        <v>156</v>
      </c>
      <c r="M21" s="1" t="s">
        <v>157</v>
      </c>
      <c r="N21" s="1" t="s">
        <v>170</v>
      </c>
      <c r="O21" s="1"/>
      <c r="P21" s="1"/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1"/>
      <c r="X21" s="54">
        <v>0</v>
      </c>
      <c r="Y21" s="1"/>
      <c r="Z21" s="54">
        <v>0</v>
      </c>
      <c r="AA21" s="54">
        <v>0</v>
      </c>
      <c r="AB21" s="54">
        <v>0</v>
      </c>
      <c r="AC21" s="1"/>
      <c r="AD21" s="1"/>
      <c r="AE21" s="54">
        <v>0</v>
      </c>
      <c r="AF21" s="53">
        <v>44393</v>
      </c>
      <c r="AG21" s="1"/>
      <c r="AH21" s="1"/>
      <c r="AI21" s="1"/>
      <c r="AJ21" s="1"/>
      <c r="AK21" s="1"/>
      <c r="AL21" s="1"/>
      <c r="AM21" s="1"/>
      <c r="AN21" s="54">
        <v>0</v>
      </c>
      <c r="AO21" s="54">
        <v>0</v>
      </c>
      <c r="AP21" s="1"/>
    </row>
    <row r="22" spans="1:42" x14ac:dyDescent="0.25">
      <c r="A22" s="1">
        <v>900142446</v>
      </c>
      <c r="B22" s="1" t="s">
        <v>84</v>
      </c>
      <c r="C22" s="1"/>
      <c r="D22" s="1">
        <v>10009223</v>
      </c>
      <c r="E22" s="1" t="s">
        <v>160</v>
      </c>
      <c r="F22" s="1" t="s">
        <v>161</v>
      </c>
      <c r="G22" s="1"/>
      <c r="H22" s="1"/>
      <c r="I22" s="53">
        <v>44393</v>
      </c>
      <c r="J22" s="54">
        <v>3000</v>
      </c>
      <c r="K22" s="54">
        <v>3000</v>
      </c>
      <c r="L22" s="1" t="s">
        <v>156</v>
      </c>
      <c r="M22" s="1" t="s">
        <v>157</v>
      </c>
      <c r="N22" s="1" t="s">
        <v>170</v>
      </c>
      <c r="O22" s="1"/>
      <c r="P22" s="1"/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1"/>
      <c r="X22" s="54">
        <v>0</v>
      </c>
      <c r="Y22" s="1"/>
      <c r="Z22" s="54">
        <v>0</v>
      </c>
      <c r="AA22" s="54">
        <v>0</v>
      </c>
      <c r="AB22" s="54">
        <v>0</v>
      </c>
      <c r="AC22" s="1"/>
      <c r="AD22" s="1"/>
      <c r="AE22" s="54">
        <v>0</v>
      </c>
      <c r="AF22" s="53">
        <v>44393</v>
      </c>
      <c r="AG22" s="1"/>
      <c r="AH22" s="1"/>
      <c r="AI22" s="1"/>
      <c r="AJ22" s="1"/>
      <c r="AK22" s="1"/>
      <c r="AL22" s="1"/>
      <c r="AM22" s="1"/>
      <c r="AN22" s="54">
        <v>0</v>
      </c>
      <c r="AO22" s="54">
        <v>0</v>
      </c>
      <c r="AP22" s="1"/>
    </row>
    <row r="23" spans="1:42" x14ac:dyDescent="0.25">
      <c r="A23" s="1">
        <v>900142446</v>
      </c>
      <c r="B23" s="1" t="s">
        <v>84</v>
      </c>
      <c r="C23" s="1"/>
      <c r="D23" s="1">
        <v>10009223</v>
      </c>
      <c r="E23" s="1" t="s">
        <v>160</v>
      </c>
      <c r="F23" s="1" t="s">
        <v>161</v>
      </c>
      <c r="G23" s="1"/>
      <c r="H23" s="1"/>
      <c r="I23" s="53">
        <v>43818</v>
      </c>
      <c r="J23" s="54">
        <v>500</v>
      </c>
      <c r="K23" s="54">
        <v>500</v>
      </c>
      <c r="L23" s="1" t="s">
        <v>156</v>
      </c>
      <c r="M23" s="1" t="s">
        <v>157</v>
      </c>
      <c r="N23" s="1" t="s">
        <v>170</v>
      </c>
      <c r="O23" s="1"/>
      <c r="P23" s="1"/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1"/>
      <c r="X23" s="54">
        <v>0</v>
      </c>
      <c r="Y23" s="1"/>
      <c r="Z23" s="54">
        <v>0</v>
      </c>
      <c r="AA23" s="54">
        <v>0</v>
      </c>
      <c r="AB23" s="54">
        <v>0</v>
      </c>
      <c r="AC23" s="1"/>
      <c r="AD23" s="1"/>
      <c r="AE23" s="54">
        <v>0</v>
      </c>
      <c r="AF23" s="53">
        <v>43818</v>
      </c>
      <c r="AG23" s="1"/>
      <c r="AH23" s="1"/>
      <c r="AI23" s="1"/>
      <c r="AJ23" s="1"/>
      <c r="AK23" s="1"/>
      <c r="AL23" s="1"/>
      <c r="AM23" s="1"/>
      <c r="AN23" s="54">
        <v>0</v>
      </c>
      <c r="AO23" s="54">
        <v>0</v>
      </c>
      <c r="AP23" s="1"/>
    </row>
    <row r="24" spans="1:42" x14ac:dyDescent="0.25">
      <c r="A24" s="1">
        <v>900142446</v>
      </c>
      <c r="B24" s="1" t="s">
        <v>84</v>
      </c>
      <c r="C24" s="1"/>
      <c r="D24" s="1">
        <v>10009223</v>
      </c>
      <c r="E24" s="1" t="s">
        <v>160</v>
      </c>
      <c r="F24" s="1" t="s">
        <v>161</v>
      </c>
      <c r="G24" s="1"/>
      <c r="H24" s="1"/>
      <c r="I24" s="53">
        <v>44393</v>
      </c>
      <c r="J24" s="54">
        <v>5000</v>
      </c>
      <c r="K24" s="54">
        <v>5000</v>
      </c>
      <c r="L24" s="1" t="s">
        <v>156</v>
      </c>
      <c r="M24" s="1" t="s">
        <v>157</v>
      </c>
      <c r="N24" s="1" t="s">
        <v>170</v>
      </c>
      <c r="O24" s="1"/>
      <c r="P24" s="1"/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1"/>
      <c r="X24" s="54">
        <v>0</v>
      </c>
      <c r="Y24" s="1"/>
      <c r="Z24" s="54">
        <v>0</v>
      </c>
      <c r="AA24" s="54">
        <v>0</v>
      </c>
      <c r="AB24" s="54">
        <v>0</v>
      </c>
      <c r="AC24" s="1"/>
      <c r="AD24" s="1"/>
      <c r="AE24" s="54">
        <v>0</v>
      </c>
      <c r="AF24" s="53">
        <v>44393</v>
      </c>
      <c r="AG24" s="1"/>
      <c r="AH24" s="1"/>
      <c r="AI24" s="1"/>
      <c r="AJ24" s="1"/>
      <c r="AK24" s="1"/>
      <c r="AL24" s="1"/>
      <c r="AM24" s="1"/>
      <c r="AN24" s="54">
        <v>0</v>
      </c>
      <c r="AO24" s="54">
        <v>0</v>
      </c>
      <c r="AP24" s="1"/>
    </row>
    <row r="25" spans="1:42" x14ac:dyDescent="0.25">
      <c r="A25" s="1">
        <v>900142446</v>
      </c>
      <c r="B25" s="1" t="s">
        <v>84</v>
      </c>
      <c r="C25" s="1"/>
      <c r="D25" s="1">
        <v>10010545</v>
      </c>
      <c r="E25" s="1" t="s">
        <v>162</v>
      </c>
      <c r="F25" s="1" t="s">
        <v>163</v>
      </c>
      <c r="G25" s="1"/>
      <c r="H25" s="1"/>
      <c r="I25" s="53">
        <v>44469</v>
      </c>
      <c r="J25" s="54">
        <v>4700</v>
      </c>
      <c r="K25" s="54">
        <v>4700</v>
      </c>
      <c r="L25" s="1" t="s">
        <v>156</v>
      </c>
      <c r="M25" s="1" t="s">
        <v>157</v>
      </c>
      <c r="N25" s="1" t="s">
        <v>170</v>
      </c>
      <c r="O25" s="1"/>
      <c r="P25" s="1"/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1"/>
      <c r="X25" s="54">
        <v>0</v>
      </c>
      <c r="Y25" s="1"/>
      <c r="Z25" s="54">
        <v>0</v>
      </c>
      <c r="AA25" s="54">
        <v>0</v>
      </c>
      <c r="AB25" s="54">
        <v>0</v>
      </c>
      <c r="AC25" s="1"/>
      <c r="AD25" s="1"/>
      <c r="AE25" s="54">
        <v>0</v>
      </c>
      <c r="AF25" s="53">
        <v>44469</v>
      </c>
      <c r="AG25" s="1"/>
      <c r="AH25" s="1"/>
      <c r="AI25" s="1"/>
      <c r="AJ25" s="1"/>
      <c r="AK25" s="1"/>
      <c r="AL25" s="1"/>
      <c r="AM25" s="1"/>
      <c r="AN25" s="54">
        <v>0</v>
      </c>
      <c r="AO25" s="54">
        <v>0</v>
      </c>
      <c r="AP25" s="1"/>
    </row>
    <row r="26" spans="1:42" x14ac:dyDescent="0.25">
      <c r="A26" s="1">
        <v>900142446</v>
      </c>
      <c r="B26" s="1" t="s">
        <v>84</v>
      </c>
      <c r="C26" s="1"/>
      <c r="D26" s="1">
        <v>10011408</v>
      </c>
      <c r="E26" s="1" t="s">
        <v>164</v>
      </c>
      <c r="F26" s="1" t="s">
        <v>165</v>
      </c>
      <c r="G26" s="1"/>
      <c r="H26" s="1"/>
      <c r="I26" s="53">
        <v>44520</v>
      </c>
      <c r="J26" s="54">
        <v>59700</v>
      </c>
      <c r="K26" s="54">
        <v>59700</v>
      </c>
      <c r="L26" s="1" t="s">
        <v>156</v>
      </c>
      <c r="M26" s="1" t="s">
        <v>157</v>
      </c>
      <c r="N26" s="1" t="s">
        <v>170</v>
      </c>
      <c r="O26" s="1"/>
      <c r="P26" s="1"/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1"/>
      <c r="X26" s="54">
        <v>0</v>
      </c>
      <c r="Y26" s="1"/>
      <c r="Z26" s="54">
        <v>0</v>
      </c>
      <c r="AA26" s="54">
        <v>0</v>
      </c>
      <c r="AB26" s="54">
        <v>0</v>
      </c>
      <c r="AC26" s="1"/>
      <c r="AD26" s="1"/>
      <c r="AE26" s="54">
        <v>0</v>
      </c>
      <c r="AF26" s="53">
        <v>44520</v>
      </c>
      <c r="AG26" s="1"/>
      <c r="AH26" s="1"/>
      <c r="AI26" s="1"/>
      <c r="AJ26" s="1"/>
      <c r="AK26" s="1"/>
      <c r="AL26" s="1"/>
      <c r="AM26" s="1"/>
      <c r="AN26" s="54">
        <v>0</v>
      </c>
      <c r="AO26" s="54">
        <v>0</v>
      </c>
      <c r="AP26" s="1"/>
    </row>
    <row r="27" spans="1:42" x14ac:dyDescent="0.25">
      <c r="A27" s="1">
        <v>900142446</v>
      </c>
      <c r="B27" s="1" t="s">
        <v>84</v>
      </c>
      <c r="C27" s="1"/>
      <c r="D27" s="1">
        <v>10011408</v>
      </c>
      <c r="E27" s="1" t="s">
        <v>164</v>
      </c>
      <c r="F27" s="1" t="s">
        <v>165</v>
      </c>
      <c r="G27" s="1"/>
      <c r="H27" s="1"/>
      <c r="I27" s="53">
        <v>44520</v>
      </c>
      <c r="J27" s="54">
        <v>68400</v>
      </c>
      <c r="K27" s="54">
        <v>68400</v>
      </c>
      <c r="L27" s="1" t="s">
        <v>156</v>
      </c>
      <c r="M27" s="1" t="s">
        <v>157</v>
      </c>
      <c r="N27" s="1" t="s">
        <v>170</v>
      </c>
      <c r="O27" s="1"/>
      <c r="P27" s="1"/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1"/>
      <c r="X27" s="54">
        <v>0</v>
      </c>
      <c r="Y27" s="1"/>
      <c r="Z27" s="54">
        <v>0</v>
      </c>
      <c r="AA27" s="54">
        <v>0</v>
      </c>
      <c r="AB27" s="54">
        <v>0</v>
      </c>
      <c r="AC27" s="1"/>
      <c r="AD27" s="1"/>
      <c r="AE27" s="54">
        <v>0</v>
      </c>
      <c r="AF27" s="53">
        <v>44520</v>
      </c>
      <c r="AG27" s="1"/>
      <c r="AH27" s="1"/>
      <c r="AI27" s="1"/>
      <c r="AJ27" s="1"/>
      <c r="AK27" s="1"/>
      <c r="AL27" s="1"/>
      <c r="AM27" s="1"/>
      <c r="AN27" s="54">
        <v>0</v>
      </c>
      <c r="AO27" s="54">
        <v>0</v>
      </c>
      <c r="AP27" s="1"/>
    </row>
    <row r="28" spans="1:42" x14ac:dyDescent="0.25">
      <c r="A28" s="1">
        <v>900142446</v>
      </c>
      <c r="B28" s="1" t="s">
        <v>84</v>
      </c>
      <c r="C28" s="1"/>
      <c r="D28" s="1">
        <v>10011408</v>
      </c>
      <c r="E28" s="1" t="s">
        <v>164</v>
      </c>
      <c r="F28" s="1" t="s">
        <v>165</v>
      </c>
      <c r="G28" s="1"/>
      <c r="H28" s="1"/>
      <c r="I28" s="53">
        <v>43972</v>
      </c>
      <c r="J28" s="54">
        <v>2500</v>
      </c>
      <c r="K28" s="54">
        <v>2500</v>
      </c>
      <c r="L28" s="1" t="s">
        <v>156</v>
      </c>
      <c r="M28" s="1" t="s">
        <v>157</v>
      </c>
      <c r="N28" s="1" t="s">
        <v>170</v>
      </c>
      <c r="O28" s="1"/>
      <c r="P28" s="1"/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1"/>
      <c r="X28" s="54">
        <v>0</v>
      </c>
      <c r="Y28" s="1"/>
      <c r="Z28" s="54">
        <v>0</v>
      </c>
      <c r="AA28" s="54">
        <v>0</v>
      </c>
      <c r="AB28" s="54">
        <v>0</v>
      </c>
      <c r="AC28" s="1"/>
      <c r="AD28" s="1"/>
      <c r="AE28" s="54">
        <v>0</v>
      </c>
      <c r="AF28" s="53">
        <v>43972</v>
      </c>
      <c r="AG28" s="1"/>
      <c r="AH28" s="1"/>
      <c r="AI28" s="1"/>
      <c r="AJ28" s="1"/>
      <c r="AK28" s="1"/>
      <c r="AL28" s="1"/>
      <c r="AM28" s="1"/>
      <c r="AN28" s="54">
        <v>0</v>
      </c>
      <c r="AO28" s="54">
        <v>0</v>
      </c>
      <c r="AP28" s="1"/>
    </row>
    <row r="29" spans="1:42" x14ac:dyDescent="0.25">
      <c r="A29" s="1">
        <v>900142446</v>
      </c>
      <c r="B29" s="1" t="s">
        <v>84</v>
      </c>
      <c r="C29" s="1"/>
      <c r="D29" s="1">
        <v>10011408</v>
      </c>
      <c r="E29" s="1" t="s">
        <v>164</v>
      </c>
      <c r="F29" s="1" t="s">
        <v>165</v>
      </c>
      <c r="G29" s="1"/>
      <c r="H29" s="1"/>
      <c r="I29" s="53">
        <v>43972</v>
      </c>
      <c r="J29" s="54">
        <v>2500</v>
      </c>
      <c r="K29" s="54">
        <v>2500</v>
      </c>
      <c r="L29" s="1" t="s">
        <v>156</v>
      </c>
      <c r="M29" s="1" t="s">
        <v>157</v>
      </c>
      <c r="N29" s="1" t="s">
        <v>170</v>
      </c>
      <c r="O29" s="1"/>
      <c r="P29" s="1"/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1"/>
      <c r="X29" s="54">
        <v>0</v>
      </c>
      <c r="Y29" s="1"/>
      <c r="Z29" s="54">
        <v>0</v>
      </c>
      <c r="AA29" s="54">
        <v>0</v>
      </c>
      <c r="AB29" s="54">
        <v>0</v>
      </c>
      <c r="AC29" s="1"/>
      <c r="AD29" s="1"/>
      <c r="AE29" s="54">
        <v>0</v>
      </c>
      <c r="AF29" s="53">
        <v>43972</v>
      </c>
      <c r="AG29" s="1"/>
      <c r="AH29" s="1"/>
      <c r="AI29" s="1"/>
      <c r="AJ29" s="1"/>
      <c r="AK29" s="1"/>
      <c r="AL29" s="1"/>
      <c r="AM29" s="1"/>
      <c r="AN29" s="54">
        <v>0</v>
      </c>
      <c r="AO29" s="54">
        <v>0</v>
      </c>
      <c r="AP29" s="1"/>
    </row>
    <row r="30" spans="1:42" x14ac:dyDescent="0.25">
      <c r="A30" s="1">
        <v>900142446</v>
      </c>
      <c r="B30" s="1" t="s">
        <v>84</v>
      </c>
      <c r="C30" s="1"/>
      <c r="D30" s="1">
        <v>10011408</v>
      </c>
      <c r="E30" s="1" t="s">
        <v>164</v>
      </c>
      <c r="F30" s="1" t="s">
        <v>165</v>
      </c>
      <c r="G30" s="1"/>
      <c r="H30" s="1"/>
      <c r="I30" s="53">
        <v>43972</v>
      </c>
      <c r="J30" s="54">
        <v>1000</v>
      </c>
      <c r="K30" s="54">
        <v>1000</v>
      </c>
      <c r="L30" s="1" t="s">
        <v>156</v>
      </c>
      <c r="M30" s="1" t="s">
        <v>157</v>
      </c>
      <c r="N30" s="1" t="s">
        <v>170</v>
      </c>
      <c r="O30" s="1"/>
      <c r="P30" s="1"/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1"/>
      <c r="X30" s="54">
        <v>0</v>
      </c>
      <c r="Y30" s="1"/>
      <c r="Z30" s="54">
        <v>0</v>
      </c>
      <c r="AA30" s="54">
        <v>0</v>
      </c>
      <c r="AB30" s="54">
        <v>0</v>
      </c>
      <c r="AC30" s="1"/>
      <c r="AD30" s="1"/>
      <c r="AE30" s="54">
        <v>0</v>
      </c>
      <c r="AF30" s="53">
        <v>43972</v>
      </c>
      <c r="AG30" s="1"/>
      <c r="AH30" s="1"/>
      <c r="AI30" s="1"/>
      <c r="AJ30" s="1"/>
      <c r="AK30" s="1"/>
      <c r="AL30" s="1"/>
      <c r="AM30" s="1"/>
      <c r="AN30" s="54">
        <v>0</v>
      </c>
      <c r="AO30" s="54">
        <v>0</v>
      </c>
      <c r="AP30" s="1"/>
    </row>
    <row r="31" spans="1:42" x14ac:dyDescent="0.25">
      <c r="A31" s="1">
        <v>900142446</v>
      </c>
      <c r="B31" s="1" t="s">
        <v>84</v>
      </c>
      <c r="C31" s="1"/>
      <c r="D31" s="1">
        <v>10011408</v>
      </c>
      <c r="E31" s="1" t="s">
        <v>164</v>
      </c>
      <c r="F31" s="1" t="s">
        <v>165</v>
      </c>
      <c r="G31" s="1"/>
      <c r="H31" s="1"/>
      <c r="I31" s="53">
        <v>44520</v>
      </c>
      <c r="J31" s="54">
        <v>8000</v>
      </c>
      <c r="K31" s="54">
        <v>8000</v>
      </c>
      <c r="L31" s="1" t="s">
        <v>156</v>
      </c>
      <c r="M31" s="1" t="s">
        <v>157</v>
      </c>
      <c r="N31" s="1" t="s">
        <v>170</v>
      </c>
      <c r="O31" s="1"/>
      <c r="P31" s="1"/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1"/>
      <c r="X31" s="54">
        <v>0</v>
      </c>
      <c r="Y31" s="1"/>
      <c r="Z31" s="54">
        <v>0</v>
      </c>
      <c r="AA31" s="54">
        <v>0</v>
      </c>
      <c r="AB31" s="54">
        <v>0</v>
      </c>
      <c r="AC31" s="1"/>
      <c r="AD31" s="1"/>
      <c r="AE31" s="54">
        <v>0</v>
      </c>
      <c r="AF31" s="53">
        <v>44520</v>
      </c>
      <c r="AG31" s="1"/>
      <c r="AH31" s="1"/>
      <c r="AI31" s="1"/>
      <c r="AJ31" s="1"/>
      <c r="AK31" s="1"/>
      <c r="AL31" s="1"/>
      <c r="AM31" s="1"/>
      <c r="AN31" s="54">
        <v>0</v>
      </c>
      <c r="AO31" s="54">
        <v>0</v>
      </c>
      <c r="AP31" s="1"/>
    </row>
    <row r="32" spans="1:42" x14ac:dyDescent="0.25">
      <c r="A32" s="1">
        <v>900142446</v>
      </c>
      <c r="B32" s="1" t="s">
        <v>84</v>
      </c>
      <c r="C32" s="1"/>
      <c r="D32" s="1">
        <v>10011408</v>
      </c>
      <c r="E32" s="1" t="s">
        <v>164</v>
      </c>
      <c r="F32" s="1" t="s">
        <v>165</v>
      </c>
      <c r="G32" s="1"/>
      <c r="H32" s="1"/>
      <c r="I32" s="53">
        <v>44520</v>
      </c>
      <c r="J32" s="54">
        <v>2500</v>
      </c>
      <c r="K32" s="54">
        <v>2500</v>
      </c>
      <c r="L32" s="1" t="s">
        <v>156</v>
      </c>
      <c r="M32" s="1" t="s">
        <v>157</v>
      </c>
      <c r="N32" s="1" t="s">
        <v>170</v>
      </c>
      <c r="O32" s="1"/>
      <c r="P32" s="1"/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1"/>
      <c r="X32" s="54">
        <v>0</v>
      </c>
      <c r="Y32" s="1"/>
      <c r="Z32" s="54">
        <v>0</v>
      </c>
      <c r="AA32" s="54">
        <v>0</v>
      </c>
      <c r="AB32" s="54">
        <v>0</v>
      </c>
      <c r="AC32" s="1"/>
      <c r="AD32" s="1"/>
      <c r="AE32" s="54">
        <v>0</v>
      </c>
      <c r="AF32" s="53">
        <v>44520</v>
      </c>
      <c r="AG32" s="1"/>
      <c r="AH32" s="1"/>
      <c r="AI32" s="1"/>
      <c r="AJ32" s="1"/>
      <c r="AK32" s="1"/>
      <c r="AL32" s="1"/>
      <c r="AM32" s="1"/>
      <c r="AN32" s="54">
        <v>0</v>
      </c>
      <c r="AO32" s="54">
        <v>0</v>
      </c>
      <c r="AP32" s="1"/>
    </row>
    <row r="33" spans="1:42" x14ac:dyDescent="0.25">
      <c r="A33" s="1">
        <v>900142446</v>
      </c>
      <c r="B33" s="1" t="s">
        <v>84</v>
      </c>
      <c r="C33" s="1"/>
      <c r="D33" s="1">
        <v>10011408</v>
      </c>
      <c r="E33" s="1" t="s">
        <v>164</v>
      </c>
      <c r="F33" s="1" t="s">
        <v>165</v>
      </c>
      <c r="G33" s="1"/>
      <c r="H33" s="1"/>
      <c r="I33" s="53">
        <v>44520</v>
      </c>
      <c r="J33" s="54">
        <v>1500</v>
      </c>
      <c r="K33" s="54">
        <v>1500</v>
      </c>
      <c r="L33" s="1" t="s">
        <v>156</v>
      </c>
      <c r="M33" s="1" t="s">
        <v>157</v>
      </c>
      <c r="N33" s="1" t="s">
        <v>170</v>
      </c>
      <c r="O33" s="1"/>
      <c r="P33" s="1"/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1"/>
      <c r="X33" s="54">
        <v>0</v>
      </c>
      <c r="Y33" s="1"/>
      <c r="Z33" s="54">
        <v>0</v>
      </c>
      <c r="AA33" s="54">
        <v>0</v>
      </c>
      <c r="AB33" s="54">
        <v>0</v>
      </c>
      <c r="AC33" s="1"/>
      <c r="AD33" s="1"/>
      <c r="AE33" s="54">
        <v>0</v>
      </c>
      <c r="AF33" s="53">
        <v>44520</v>
      </c>
      <c r="AG33" s="1"/>
      <c r="AH33" s="1"/>
      <c r="AI33" s="1"/>
      <c r="AJ33" s="1"/>
      <c r="AK33" s="1"/>
      <c r="AL33" s="1"/>
      <c r="AM33" s="1"/>
      <c r="AN33" s="54">
        <v>0</v>
      </c>
      <c r="AO33" s="54">
        <v>0</v>
      </c>
      <c r="AP33" s="1"/>
    </row>
    <row r="34" spans="1:42" x14ac:dyDescent="0.25">
      <c r="A34" s="1">
        <v>900142446</v>
      </c>
      <c r="B34" s="1" t="s">
        <v>84</v>
      </c>
      <c r="C34" s="1"/>
      <c r="D34" s="1">
        <v>10011408</v>
      </c>
      <c r="E34" s="1" t="s">
        <v>164</v>
      </c>
      <c r="F34" s="1" t="s">
        <v>165</v>
      </c>
      <c r="G34" s="1"/>
      <c r="H34" s="1"/>
      <c r="I34" s="53">
        <v>43972</v>
      </c>
      <c r="J34" s="54">
        <v>2000</v>
      </c>
      <c r="K34" s="54">
        <v>2000</v>
      </c>
      <c r="L34" s="1" t="s">
        <v>156</v>
      </c>
      <c r="M34" s="1" t="s">
        <v>157</v>
      </c>
      <c r="N34" s="1" t="s">
        <v>170</v>
      </c>
      <c r="O34" s="1"/>
      <c r="P34" s="1"/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1"/>
      <c r="X34" s="54">
        <v>0</v>
      </c>
      <c r="Y34" s="1"/>
      <c r="Z34" s="54">
        <v>0</v>
      </c>
      <c r="AA34" s="54">
        <v>0</v>
      </c>
      <c r="AB34" s="54">
        <v>0</v>
      </c>
      <c r="AC34" s="1"/>
      <c r="AD34" s="1"/>
      <c r="AE34" s="54">
        <v>0</v>
      </c>
      <c r="AF34" s="53">
        <v>43972</v>
      </c>
      <c r="AG34" s="1"/>
      <c r="AH34" s="1"/>
      <c r="AI34" s="1"/>
      <c r="AJ34" s="1"/>
      <c r="AK34" s="1"/>
      <c r="AL34" s="1"/>
      <c r="AM34" s="1"/>
      <c r="AN34" s="54">
        <v>0</v>
      </c>
      <c r="AO34" s="54">
        <v>0</v>
      </c>
      <c r="AP34" s="1"/>
    </row>
    <row r="35" spans="1:42" x14ac:dyDescent="0.25">
      <c r="A35" s="1">
        <v>900142446</v>
      </c>
      <c r="B35" s="1" t="s">
        <v>84</v>
      </c>
      <c r="C35" s="1"/>
      <c r="D35" s="1">
        <v>10011408</v>
      </c>
      <c r="E35" s="1" t="s">
        <v>164</v>
      </c>
      <c r="F35" s="1" t="s">
        <v>165</v>
      </c>
      <c r="G35" s="1"/>
      <c r="H35" s="1"/>
      <c r="I35" s="53">
        <v>44520</v>
      </c>
      <c r="J35" s="54">
        <v>6000</v>
      </c>
      <c r="K35" s="54">
        <v>6000</v>
      </c>
      <c r="L35" s="1" t="s">
        <v>156</v>
      </c>
      <c r="M35" s="1" t="s">
        <v>157</v>
      </c>
      <c r="N35" s="1" t="s">
        <v>170</v>
      </c>
      <c r="O35" s="1"/>
      <c r="P35" s="1"/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1"/>
      <c r="X35" s="54">
        <v>0</v>
      </c>
      <c r="Y35" s="1"/>
      <c r="Z35" s="54">
        <v>0</v>
      </c>
      <c r="AA35" s="54">
        <v>0</v>
      </c>
      <c r="AB35" s="54">
        <v>0</v>
      </c>
      <c r="AC35" s="1"/>
      <c r="AD35" s="1"/>
      <c r="AE35" s="54">
        <v>0</v>
      </c>
      <c r="AF35" s="53">
        <v>44520</v>
      </c>
      <c r="AG35" s="1"/>
      <c r="AH35" s="1"/>
      <c r="AI35" s="1"/>
      <c r="AJ35" s="1"/>
      <c r="AK35" s="1"/>
      <c r="AL35" s="1"/>
      <c r="AM35" s="1"/>
      <c r="AN35" s="54">
        <v>0</v>
      </c>
      <c r="AO35" s="54">
        <v>0</v>
      </c>
      <c r="AP35" s="1"/>
    </row>
    <row r="36" spans="1:42" x14ac:dyDescent="0.25">
      <c r="A36" s="1">
        <v>900142446</v>
      </c>
      <c r="B36" s="1" t="s">
        <v>84</v>
      </c>
      <c r="C36" s="1"/>
      <c r="D36" s="1">
        <v>10011408</v>
      </c>
      <c r="E36" s="1" t="s">
        <v>164</v>
      </c>
      <c r="F36" s="1" t="s">
        <v>165</v>
      </c>
      <c r="G36" s="1"/>
      <c r="H36" s="1"/>
      <c r="I36" s="53">
        <v>43967</v>
      </c>
      <c r="J36" s="54">
        <v>500</v>
      </c>
      <c r="K36" s="54">
        <v>500</v>
      </c>
      <c r="L36" s="1" t="s">
        <v>156</v>
      </c>
      <c r="M36" s="1" t="s">
        <v>157</v>
      </c>
      <c r="N36" s="1" t="s">
        <v>170</v>
      </c>
      <c r="O36" s="1"/>
      <c r="P36" s="1"/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1"/>
      <c r="X36" s="54">
        <v>0</v>
      </c>
      <c r="Y36" s="1"/>
      <c r="Z36" s="54">
        <v>0</v>
      </c>
      <c r="AA36" s="54">
        <v>0</v>
      </c>
      <c r="AB36" s="54">
        <v>0</v>
      </c>
      <c r="AC36" s="1"/>
      <c r="AD36" s="1"/>
      <c r="AE36" s="54">
        <v>0</v>
      </c>
      <c r="AF36" s="53">
        <v>43967</v>
      </c>
      <c r="AG36" s="1"/>
      <c r="AH36" s="1"/>
      <c r="AI36" s="1"/>
      <c r="AJ36" s="1"/>
      <c r="AK36" s="1"/>
      <c r="AL36" s="1"/>
      <c r="AM36" s="1"/>
      <c r="AN36" s="54">
        <v>0</v>
      </c>
      <c r="AO36" s="54">
        <v>0</v>
      </c>
      <c r="AP36" s="1"/>
    </row>
    <row r="37" spans="1:42" x14ac:dyDescent="0.25">
      <c r="A37" s="1">
        <v>900142446</v>
      </c>
      <c r="B37" s="1" t="s">
        <v>84</v>
      </c>
      <c r="C37" s="1"/>
      <c r="D37" s="1">
        <v>10011408</v>
      </c>
      <c r="E37" s="1" t="s">
        <v>164</v>
      </c>
      <c r="F37" s="1" t="s">
        <v>165</v>
      </c>
      <c r="G37" s="1"/>
      <c r="H37" s="1"/>
      <c r="I37" s="53">
        <v>44520</v>
      </c>
      <c r="J37" s="54">
        <v>4500</v>
      </c>
      <c r="K37" s="54">
        <v>4500</v>
      </c>
      <c r="L37" s="1" t="s">
        <v>156</v>
      </c>
      <c r="M37" s="1" t="s">
        <v>157</v>
      </c>
      <c r="N37" s="1" t="s">
        <v>170</v>
      </c>
      <c r="O37" s="1"/>
      <c r="P37" s="1"/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1"/>
      <c r="X37" s="54">
        <v>0</v>
      </c>
      <c r="Y37" s="1"/>
      <c r="Z37" s="54">
        <v>0</v>
      </c>
      <c r="AA37" s="54">
        <v>0</v>
      </c>
      <c r="AB37" s="54">
        <v>0</v>
      </c>
      <c r="AC37" s="1"/>
      <c r="AD37" s="1"/>
      <c r="AE37" s="54">
        <v>0</v>
      </c>
      <c r="AF37" s="53">
        <v>44520</v>
      </c>
      <c r="AG37" s="1"/>
      <c r="AH37" s="1"/>
      <c r="AI37" s="1"/>
      <c r="AJ37" s="1"/>
      <c r="AK37" s="1"/>
      <c r="AL37" s="1"/>
      <c r="AM37" s="1"/>
      <c r="AN37" s="54">
        <v>0</v>
      </c>
      <c r="AO37" s="54">
        <v>0</v>
      </c>
      <c r="AP37" s="1"/>
    </row>
    <row r="38" spans="1:42" x14ac:dyDescent="0.25">
      <c r="A38" s="1">
        <v>900142446</v>
      </c>
      <c r="B38" s="1" t="s">
        <v>84</v>
      </c>
      <c r="C38" s="1"/>
      <c r="D38" s="1">
        <v>10011408</v>
      </c>
      <c r="E38" s="1" t="s">
        <v>164</v>
      </c>
      <c r="F38" s="1" t="s">
        <v>165</v>
      </c>
      <c r="G38" s="1"/>
      <c r="H38" s="1"/>
      <c r="I38" s="53">
        <v>44520</v>
      </c>
      <c r="J38" s="54">
        <v>2400</v>
      </c>
      <c r="K38" s="54">
        <v>2400</v>
      </c>
      <c r="L38" s="1" t="s">
        <v>156</v>
      </c>
      <c r="M38" s="1" t="s">
        <v>157</v>
      </c>
      <c r="N38" s="1" t="s">
        <v>170</v>
      </c>
      <c r="O38" s="1"/>
      <c r="P38" s="1"/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1"/>
      <c r="X38" s="54">
        <v>0</v>
      </c>
      <c r="Y38" s="1"/>
      <c r="Z38" s="54">
        <v>0</v>
      </c>
      <c r="AA38" s="54">
        <v>0</v>
      </c>
      <c r="AB38" s="54">
        <v>0</v>
      </c>
      <c r="AC38" s="1"/>
      <c r="AD38" s="1"/>
      <c r="AE38" s="54">
        <v>0</v>
      </c>
      <c r="AF38" s="53">
        <v>44520</v>
      </c>
      <c r="AG38" s="1"/>
      <c r="AH38" s="1"/>
      <c r="AI38" s="1"/>
      <c r="AJ38" s="1"/>
      <c r="AK38" s="1"/>
      <c r="AL38" s="1"/>
      <c r="AM38" s="1"/>
      <c r="AN38" s="54">
        <v>0</v>
      </c>
      <c r="AO38" s="54">
        <v>0</v>
      </c>
      <c r="AP38" s="1"/>
    </row>
    <row r="39" spans="1:42" x14ac:dyDescent="0.25">
      <c r="A39" s="1">
        <v>900142446</v>
      </c>
      <c r="B39" s="1" t="s">
        <v>84</v>
      </c>
      <c r="C39" s="1"/>
      <c r="D39" s="1">
        <v>10012594</v>
      </c>
      <c r="E39" s="1" t="s">
        <v>166</v>
      </c>
      <c r="F39" s="1" t="s">
        <v>167</v>
      </c>
      <c r="G39" s="1"/>
      <c r="H39" s="1"/>
      <c r="I39" s="53">
        <v>44570</v>
      </c>
      <c r="J39" s="54">
        <v>65700</v>
      </c>
      <c r="K39" s="54">
        <v>65700</v>
      </c>
      <c r="L39" s="1" t="s">
        <v>156</v>
      </c>
      <c r="M39" s="1" t="s">
        <v>157</v>
      </c>
      <c r="N39" s="1" t="s">
        <v>170</v>
      </c>
      <c r="O39" s="1"/>
      <c r="P39" s="1"/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1"/>
      <c r="X39" s="54">
        <v>0</v>
      </c>
      <c r="Y39" s="1"/>
      <c r="Z39" s="54">
        <v>0</v>
      </c>
      <c r="AA39" s="54">
        <v>0</v>
      </c>
      <c r="AB39" s="54">
        <v>0</v>
      </c>
      <c r="AC39" s="1"/>
      <c r="AD39" s="1"/>
      <c r="AE39" s="54">
        <v>0</v>
      </c>
      <c r="AF39" s="53">
        <v>44570</v>
      </c>
      <c r="AG39" s="1"/>
      <c r="AH39" s="1"/>
      <c r="AI39" s="1"/>
      <c r="AJ39" s="1"/>
      <c r="AK39" s="1"/>
      <c r="AL39" s="1"/>
      <c r="AM39" s="1"/>
      <c r="AN39" s="54">
        <v>0</v>
      </c>
      <c r="AO39" s="54">
        <v>0</v>
      </c>
      <c r="AP39" s="1"/>
    </row>
    <row r="40" spans="1:42" x14ac:dyDescent="0.25">
      <c r="A40" s="1">
        <v>900142446</v>
      </c>
      <c r="B40" s="1" t="s">
        <v>84</v>
      </c>
      <c r="C40" s="1"/>
      <c r="D40" s="1">
        <v>10012594</v>
      </c>
      <c r="E40" s="1" t="s">
        <v>166</v>
      </c>
      <c r="F40" s="1" t="s">
        <v>167</v>
      </c>
      <c r="G40" s="1"/>
      <c r="H40" s="1"/>
      <c r="I40" s="53">
        <v>44570</v>
      </c>
      <c r="J40" s="54">
        <v>1500</v>
      </c>
      <c r="K40" s="54">
        <v>1500</v>
      </c>
      <c r="L40" s="1" t="s">
        <v>156</v>
      </c>
      <c r="M40" s="1" t="s">
        <v>157</v>
      </c>
      <c r="N40" s="1" t="s">
        <v>170</v>
      </c>
      <c r="O40" s="1"/>
      <c r="P40" s="1"/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1"/>
      <c r="X40" s="54">
        <v>0</v>
      </c>
      <c r="Y40" s="1"/>
      <c r="Z40" s="54">
        <v>0</v>
      </c>
      <c r="AA40" s="54">
        <v>0</v>
      </c>
      <c r="AB40" s="54">
        <v>0</v>
      </c>
      <c r="AC40" s="1"/>
      <c r="AD40" s="1"/>
      <c r="AE40" s="54">
        <v>0</v>
      </c>
      <c r="AF40" s="53">
        <v>44570</v>
      </c>
      <c r="AG40" s="1"/>
      <c r="AH40" s="1"/>
      <c r="AI40" s="1"/>
      <c r="AJ40" s="1"/>
      <c r="AK40" s="1"/>
      <c r="AL40" s="1"/>
      <c r="AM40" s="1"/>
      <c r="AN40" s="54">
        <v>0</v>
      </c>
      <c r="AO40" s="54">
        <v>0</v>
      </c>
      <c r="AP40" s="1"/>
    </row>
    <row r="41" spans="1:42" x14ac:dyDescent="0.25">
      <c r="A41" s="1">
        <v>900142446</v>
      </c>
      <c r="B41" s="1" t="s">
        <v>84</v>
      </c>
      <c r="C41" s="1"/>
      <c r="D41" s="1">
        <v>10012594</v>
      </c>
      <c r="E41" s="1" t="s">
        <v>166</v>
      </c>
      <c r="F41" s="1" t="s">
        <v>167</v>
      </c>
      <c r="G41" s="1"/>
      <c r="H41" s="1"/>
      <c r="I41" s="53">
        <v>44570</v>
      </c>
      <c r="J41" s="54">
        <v>2000</v>
      </c>
      <c r="K41" s="54">
        <v>2000</v>
      </c>
      <c r="L41" s="1" t="s">
        <v>156</v>
      </c>
      <c r="M41" s="1" t="s">
        <v>157</v>
      </c>
      <c r="N41" s="1" t="s">
        <v>170</v>
      </c>
      <c r="O41" s="1"/>
      <c r="P41" s="1"/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1"/>
      <c r="X41" s="54">
        <v>0</v>
      </c>
      <c r="Y41" s="1"/>
      <c r="Z41" s="54">
        <v>0</v>
      </c>
      <c r="AA41" s="54">
        <v>0</v>
      </c>
      <c r="AB41" s="54">
        <v>0</v>
      </c>
      <c r="AC41" s="1"/>
      <c r="AD41" s="1"/>
      <c r="AE41" s="54">
        <v>0</v>
      </c>
      <c r="AF41" s="53">
        <v>44570</v>
      </c>
      <c r="AG41" s="1"/>
      <c r="AH41" s="1"/>
      <c r="AI41" s="1"/>
      <c r="AJ41" s="1"/>
      <c r="AK41" s="1"/>
      <c r="AL41" s="1"/>
      <c r="AM41" s="1"/>
      <c r="AN41" s="54">
        <v>0</v>
      </c>
      <c r="AO41" s="54">
        <v>0</v>
      </c>
      <c r="AP41" s="1"/>
    </row>
    <row r="42" spans="1:42" x14ac:dyDescent="0.25">
      <c r="A42" s="1">
        <v>900142446</v>
      </c>
      <c r="B42" s="1" t="s">
        <v>84</v>
      </c>
      <c r="C42" s="1"/>
      <c r="D42" s="1">
        <v>10012594</v>
      </c>
      <c r="E42" s="1" t="s">
        <v>166</v>
      </c>
      <c r="F42" s="1" t="s">
        <v>167</v>
      </c>
      <c r="G42" s="1"/>
      <c r="H42" s="1"/>
      <c r="I42" s="53">
        <v>44036</v>
      </c>
      <c r="J42" s="54">
        <v>1000</v>
      </c>
      <c r="K42" s="54">
        <v>1000</v>
      </c>
      <c r="L42" s="1" t="s">
        <v>156</v>
      </c>
      <c r="M42" s="1" t="s">
        <v>157</v>
      </c>
      <c r="N42" s="1" t="s">
        <v>170</v>
      </c>
      <c r="O42" s="1"/>
      <c r="P42" s="1"/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1"/>
      <c r="X42" s="54">
        <v>0</v>
      </c>
      <c r="Y42" s="1"/>
      <c r="Z42" s="54">
        <v>0</v>
      </c>
      <c r="AA42" s="54">
        <v>0</v>
      </c>
      <c r="AB42" s="54">
        <v>0</v>
      </c>
      <c r="AC42" s="1"/>
      <c r="AD42" s="1"/>
      <c r="AE42" s="54">
        <v>0</v>
      </c>
      <c r="AF42" s="53">
        <v>44036</v>
      </c>
      <c r="AG42" s="1"/>
      <c r="AH42" s="1"/>
      <c r="AI42" s="1"/>
      <c r="AJ42" s="1"/>
      <c r="AK42" s="1"/>
      <c r="AL42" s="1"/>
      <c r="AM42" s="1"/>
      <c r="AN42" s="54">
        <v>0</v>
      </c>
      <c r="AO42" s="54">
        <v>0</v>
      </c>
      <c r="AP42" s="1"/>
    </row>
    <row r="43" spans="1:42" x14ac:dyDescent="0.25">
      <c r="A43" s="1">
        <v>900142446</v>
      </c>
      <c r="B43" s="1" t="s">
        <v>84</v>
      </c>
      <c r="C43" s="1"/>
      <c r="D43" s="1">
        <v>10013574</v>
      </c>
      <c r="E43" s="1" t="s">
        <v>168</v>
      </c>
      <c r="F43" s="1" t="s">
        <v>169</v>
      </c>
      <c r="G43" s="1"/>
      <c r="H43" s="1"/>
      <c r="I43" s="53">
        <v>43659</v>
      </c>
      <c r="J43" s="54">
        <v>65700</v>
      </c>
      <c r="K43" s="54">
        <v>65700</v>
      </c>
      <c r="L43" s="1" t="s">
        <v>156</v>
      </c>
      <c r="M43" s="1" t="s">
        <v>157</v>
      </c>
      <c r="N43" s="1" t="s">
        <v>170</v>
      </c>
      <c r="O43" s="1"/>
      <c r="P43" s="1"/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1"/>
      <c r="X43" s="54">
        <v>0</v>
      </c>
      <c r="Y43" s="1"/>
      <c r="Z43" s="54">
        <v>0</v>
      </c>
      <c r="AA43" s="54">
        <v>0</v>
      </c>
      <c r="AB43" s="54">
        <v>0</v>
      </c>
      <c r="AC43" s="1"/>
      <c r="AD43" s="1"/>
      <c r="AE43" s="54">
        <v>0</v>
      </c>
      <c r="AF43" s="53">
        <v>43659</v>
      </c>
      <c r="AG43" s="1"/>
      <c r="AH43" s="1"/>
      <c r="AI43" s="1"/>
      <c r="AJ43" s="1"/>
      <c r="AK43" s="1"/>
      <c r="AL43" s="1"/>
      <c r="AM43" s="1"/>
      <c r="AN43" s="54">
        <v>0</v>
      </c>
      <c r="AO43" s="54">
        <v>0</v>
      </c>
      <c r="AP43" s="1"/>
    </row>
    <row r="44" spans="1:42" x14ac:dyDescent="0.25">
      <c r="A44" s="1">
        <v>900142446</v>
      </c>
      <c r="B44" s="1" t="s">
        <v>84</v>
      </c>
      <c r="C44" s="1"/>
      <c r="D44" s="1">
        <v>10013574</v>
      </c>
      <c r="E44" s="1" t="s">
        <v>168</v>
      </c>
      <c r="F44" s="1" t="s">
        <v>169</v>
      </c>
      <c r="G44" s="1"/>
      <c r="H44" s="1"/>
      <c r="I44" s="53">
        <v>44671</v>
      </c>
      <c r="J44" s="54">
        <v>1500</v>
      </c>
      <c r="K44" s="54">
        <v>1500</v>
      </c>
      <c r="L44" s="1" t="s">
        <v>156</v>
      </c>
      <c r="M44" s="1" t="s">
        <v>157</v>
      </c>
      <c r="N44" s="1" t="s">
        <v>170</v>
      </c>
      <c r="O44" s="1"/>
      <c r="P44" s="1"/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1"/>
      <c r="X44" s="54">
        <v>0</v>
      </c>
      <c r="Y44" s="1"/>
      <c r="Z44" s="54">
        <v>0</v>
      </c>
      <c r="AA44" s="54">
        <v>0</v>
      </c>
      <c r="AB44" s="54">
        <v>0</v>
      </c>
      <c r="AC44" s="1"/>
      <c r="AD44" s="1"/>
      <c r="AE44" s="54">
        <v>0</v>
      </c>
      <c r="AF44" s="53">
        <v>44671</v>
      </c>
      <c r="AG44" s="1"/>
      <c r="AH44" s="1"/>
      <c r="AI44" s="1"/>
      <c r="AJ44" s="1"/>
      <c r="AK44" s="1"/>
      <c r="AL44" s="1"/>
      <c r="AM44" s="1"/>
      <c r="AN44" s="54">
        <v>0</v>
      </c>
      <c r="AO44" s="54">
        <v>0</v>
      </c>
      <c r="AP44" s="1"/>
    </row>
    <row r="45" spans="1:42" x14ac:dyDescent="0.25">
      <c r="A45" s="1">
        <v>900142446</v>
      </c>
      <c r="B45" s="1" t="s">
        <v>84</v>
      </c>
      <c r="C45" s="1"/>
      <c r="D45" s="1">
        <v>10013574</v>
      </c>
      <c r="E45" s="1" t="s">
        <v>168</v>
      </c>
      <c r="F45" s="1" t="s">
        <v>169</v>
      </c>
      <c r="G45" s="1"/>
      <c r="H45" s="1"/>
      <c r="I45" s="53">
        <v>44671</v>
      </c>
      <c r="J45" s="54">
        <v>2000</v>
      </c>
      <c r="K45" s="54">
        <v>2000</v>
      </c>
      <c r="L45" s="1" t="s">
        <v>156</v>
      </c>
      <c r="M45" s="1" t="s">
        <v>157</v>
      </c>
      <c r="N45" s="1" t="s">
        <v>170</v>
      </c>
      <c r="O45" s="1"/>
      <c r="P45" s="1"/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1"/>
      <c r="X45" s="54">
        <v>0</v>
      </c>
      <c r="Y45" s="1"/>
      <c r="Z45" s="54">
        <v>0</v>
      </c>
      <c r="AA45" s="54">
        <v>0</v>
      </c>
      <c r="AB45" s="54">
        <v>0</v>
      </c>
      <c r="AC45" s="1"/>
      <c r="AD45" s="1"/>
      <c r="AE45" s="54">
        <v>0</v>
      </c>
      <c r="AF45" s="53">
        <v>44671</v>
      </c>
      <c r="AG45" s="1"/>
      <c r="AH45" s="1"/>
      <c r="AI45" s="1"/>
      <c r="AJ45" s="1"/>
      <c r="AK45" s="1"/>
      <c r="AL45" s="1"/>
      <c r="AM45" s="1"/>
      <c r="AN45" s="54">
        <v>0</v>
      </c>
      <c r="AO45" s="54">
        <v>0</v>
      </c>
      <c r="AP45" s="1"/>
    </row>
    <row r="46" spans="1:42" x14ac:dyDescent="0.25">
      <c r="A46" s="1">
        <v>900142446</v>
      </c>
      <c r="B46" s="1" t="s">
        <v>84</v>
      </c>
      <c r="C46" s="1"/>
      <c r="D46" s="1">
        <v>10013574</v>
      </c>
      <c r="E46" s="1" t="s">
        <v>168</v>
      </c>
      <c r="F46" s="1" t="s">
        <v>169</v>
      </c>
      <c r="G46" s="1"/>
      <c r="H46" s="1"/>
      <c r="I46" s="53">
        <v>44671</v>
      </c>
      <c r="J46" s="54">
        <v>1800</v>
      </c>
      <c r="K46" s="54">
        <v>1800</v>
      </c>
      <c r="L46" s="1" t="s">
        <v>156</v>
      </c>
      <c r="M46" s="1" t="s">
        <v>157</v>
      </c>
      <c r="N46" s="1" t="s">
        <v>170</v>
      </c>
      <c r="O46" s="1"/>
      <c r="P46" s="1"/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1"/>
      <c r="X46" s="54">
        <v>0</v>
      </c>
      <c r="Y46" s="1"/>
      <c r="Z46" s="54">
        <v>0</v>
      </c>
      <c r="AA46" s="54">
        <v>0</v>
      </c>
      <c r="AB46" s="54">
        <v>0</v>
      </c>
      <c r="AC46" s="1"/>
      <c r="AD46" s="1"/>
      <c r="AE46" s="54">
        <v>0</v>
      </c>
      <c r="AF46" s="53">
        <v>44671</v>
      </c>
      <c r="AG46" s="1"/>
      <c r="AH46" s="1"/>
      <c r="AI46" s="1"/>
      <c r="AJ46" s="1"/>
      <c r="AK46" s="1"/>
      <c r="AL46" s="1"/>
      <c r="AM46" s="1"/>
      <c r="AN46" s="54">
        <v>0</v>
      </c>
      <c r="AO46" s="54">
        <v>0</v>
      </c>
      <c r="AP46" s="1"/>
    </row>
    <row r="47" spans="1:42" x14ac:dyDescent="0.25">
      <c r="A47" s="1">
        <v>900142446</v>
      </c>
      <c r="B47" s="1" t="s">
        <v>84</v>
      </c>
      <c r="C47" s="1"/>
      <c r="D47" s="1">
        <v>10013574</v>
      </c>
      <c r="E47" s="1" t="s">
        <v>168</v>
      </c>
      <c r="F47" s="1" t="s">
        <v>169</v>
      </c>
      <c r="G47" s="1"/>
      <c r="H47" s="1"/>
      <c r="I47" s="53">
        <v>44671</v>
      </c>
      <c r="J47" s="54">
        <v>3600</v>
      </c>
      <c r="K47" s="54">
        <v>3600</v>
      </c>
      <c r="L47" s="1" t="s">
        <v>156</v>
      </c>
      <c r="M47" s="1" t="s">
        <v>157</v>
      </c>
      <c r="N47" s="1" t="s">
        <v>170</v>
      </c>
      <c r="O47" s="1"/>
      <c r="P47" s="1"/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1"/>
      <c r="X47" s="54">
        <v>0</v>
      </c>
      <c r="Y47" s="1"/>
      <c r="Z47" s="54">
        <v>0</v>
      </c>
      <c r="AA47" s="54">
        <v>0</v>
      </c>
      <c r="AB47" s="54">
        <v>0</v>
      </c>
      <c r="AC47" s="1"/>
      <c r="AD47" s="1"/>
      <c r="AE47" s="54">
        <v>0</v>
      </c>
      <c r="AF47" s="53">
        <v>44671</v>
      </c>
      <c r="AG47" s="1"/>
      <c r="AH47" s="1"/>
      <c r="AI47" s="1"/>
      <c r="AJ47" s="1"/>
      <c r="AK47" s="1"/>
      <c r="AL47" s="1"/>
      <c r="AM47" s="1"/>
      <c r="AN47" s="54">
        <v>0</v>
      </c>
      <c r="AO47" s="54">
        <v>0</v>
      </c>
      <c r="AP47" s="1"/>
    </row>
    <row r="48" spans="1:42" x14ac:dyDescent="0.25">
      <c r="A48" s="1">
        <v>900142446</v>
      </c>
      <c r="B48" s="1" t="s">
        <v>84</v>
      </c>
      <c r="C48" s="1"/>
      <c r="D48" s="1">
        <v>10013574</v>
      </c>
      <c r="E48" s="1" t="s">
        <v>168</v>
      </c>
      <c r="F48" s="1" t="s">
        <v>169</v>
      </c>
      <c r="G48" s="1"/>
      <c r="H48" s="1"/>
      <c r="I48" s="53">
        <v>44133</v>
      </c>
      <c r="J48" s="54">
        <v>1000</v>
      </c>
      <c r="K48" s="54">
        <v>1000</v>
      </c>
      <c r="L48" s="1" t="s">
        <v>156</v>
      </c>
      <c r="M48" s="1" t="s">
        <v>157</v>
      </c>
      <c r="N48" s="1" t="s">
        <v>170</v>
      </c>
      <c r="O48" s="1"/>
      <c r="P48" s="1"/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1"/>
      <c r="X48" s="54">
        <v>0</v>
      </c>
      <c r="Y48" s="1"/>
      <c r="Z48" s="54">
        <v>0</v>
      </c>
      <c r="AA48" s="54">
        <v>0</v>
      </c>
      <c r="AB48" s="54">
        <v>0</v>
      </c>
      <c r="AC48" s="1"/>
      <c r="AD48" s="1"/>
      <c r="AE48" s="54">
        <v>0</v>
      </c>
      <c r="AF48" s="53">
        <v>44133</v>
      </c>
      <c r="AG48" s="1"/>
      <c r="AH48" s="1"/>
      <c r="AI48" s="1"/>
      <c r="AJ48" s="1"/>
      <c r="AK48" s="1"/>
      <c r="AL48" s="1"/>
      <c r="AM48" s="1"/>
      <c r="AN48" s="54">
        <v>0</v>
      </c>
      <c r="AO48" s="54">
        <v>0</v>
      </c>
      <c r="AP48" s="1"/>
    </row>
  </sheetData>
  <autoFilter ref="A2:AP4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0" bestFit="1" customWidth="1"/>
    <col min="3" max="3" width="15" style="55" bestFit="1" customWidth="1"/>
  </cols>
  <sheetData>
    <row r="3" spans="1:3" x14ac:dyDescent="0.25">
      <c r="A3" s="61" t="s">
        <v>172</v>
      </c>
      <c r="B3" s="58" t="s">
        <v>173</v>
      </c>
      <c r="C3" s="54" t="s">
        <v>174</v>
      </c>
    </row>
    <row r="4" spans="1:3" x14ac:dyDescent="0.25">
      <c r="A4" s="57" t="s">
        <v>170</v>
      </c>
      <c r="B4" s="59">
        <v>46</v>
      </c>
      <c r="C4" s="54">
        <v>563900</v>
      </c>
    </row>
    <row r="5" spans="1:3" x14ac:dyDescent="0.25">
      <c r="A5" s="57" t="s">
        <v>171</v>
      </c>
      <c r="B5" s="59">
        <v>46</v>
      </c>
      <c r="C5" s="54">
        <v>563900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R30" sqref="R30"/>
    </sheetView>
  </sheetViews>
  <sheetFormatPr baseColWidth="10" defaultRowHeight="12.75" x14ac:dyDescent="0.2"/>
  <cols>
    <col min="1" max="1" width="4.42578125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18" customHeight="1" thickBot="1" x14ac:dyDescent="0.25"/>
    <row r="2" spans="2:10" ht="19.5" customHeight="1" x14ac:dyDescent="0.2">
      <c r="B2" s="7"/>
      <c r="C2" s="8"/>
      <c r="D2" s="9" t="s">
        <v>87</v>
      </c>
      <c r="E2" s="10"/>
      <c r="F2" s="10"/>
      <c r="G2" s="10"/>
      <c r="H2" s="10"/>
      <c r="I2" s="11"/>
      <c r="J2" s="12" t="s">
        <v>88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89</v>
      </c>
      <c r="E4" s="10"/>
      <c r="F4" s="10"/>
      <c r="G4" s="10"/>
      <c r="H4" s="10"/>
      <c r="I4" s="11"/>
      <c r="J4" s="12" t="s">
        <v>90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6" t="s">
        <v>91</v>
      </c>
      <c r="E10" s="27"/>
      <c r="J10" s="26"/>
    </row>
    <row r="11" spans="2:10" x14ac:dyDescent="0.2">
      <c r="B11" s="25"/>
      <c r="J11" s="26"/>
    </row>
    <row r="12" spans="2:10" x14ac:dyDescent="0.2">
      <c r="B12" s="25"/>
      <c r="C12" s="28" t="s">
        <v>175</v>
      </c>
      <c r="J12" s="26"/>
    </row>
    <row r="13" spans="2:10" x14ac:dyDescent="0.2">
      <c r="B13" s="25"/>
      <c r="C13" s="6" t="s">
        <v>176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92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93</v>
      </c>
      <c r="D17" s="27"/>
      <c r="H17" s="30" t="s">
        <v>94</v>
      </c>
      <c r="I17" s="30" t="s">
        <v>95</v>
      </c>
      <c r="J17" s="26"/>
    </row>
    <row r="18" spans="2:10" x14ac:dyDescent="0.2">
      <c r="B18" s="25"/>
      <c r="C18" s="28" t="s">
        <v>96</v>
      </c>
      <c r="D18" s="28"/>
      <c r="E18" s="28"/>
      <c r="F18" s="28"/>
      <c r="H18" s="31">
        <v>46</v>
      </c>
      <c r="I18" s="32">
        <v>563900</v>
      </c>
      <c r="J18" s="26"/>
    </row>
    <row r="19" spans="2:10" x14ac:dyDescent="0.2">
      <c r="B19" s="25"/>
      <c r="C19" s="6" t="s">
        <v>97</v>
      </c>
      <c r="H19" s="33">
        <v>0</v>
      </c>
      <c r="I19" s="34">
        <v>0</v>
      </c>
      <c r="J19" s="26"/>
    </row>
    <row r="20" spans="2:10" x14ac:dyDescent="0.2">
      <c r="B20" s="25"/>
      <c r="C20" s="6" t="s">
        <v>98</v>
      </c>
      <c r="H20" s="33">
        <v>0</v>
      </c>
      <c r="I20" s="34">
        <v>0</v>
      </c>
      <c r="J20" s="26"/>
    </row>
    <row r="21" spans="2:10" x14ac:dyDescent="0.2">
      <c r="B21" s="25"/>
      <c r="C21" s="6" t="s">
        <v>99</v>
      </c>
      <c r="H21" s="33">
        <v>46</v>
      </c>
      <c r="I21" s="35">
        <v>563900</v>
      </c>
      <c r="J21" s="26"/>
    </row>
    <row r="22" spans="2:10" x14ac:dyDescent="0.2">
      <c r="B22" s="25"/>
      <c r="C22" s="6" t="s">
        <v>100</v>
      </c>
      <c r="H22" s="33">
        <v>0</v>
      </c>
      <c r="I22" s="34">
        <v>0</v>
      </c>
      <c r="J22" s="26"/>
    </row>
    <row r="23" spans="2:10" ht="13.5" thickBot="1" x14ac:dyDescent="0.25">
      <c r="B23" s="25"/>
      <c r="C23" s="6" t="s">
        <v>101</v>
      </c>
      <c r="H23" s="36">
        <v>0</v>
      </c>
      <c r="I23" s="37">
        <v>0</v>
      </c>
      <c r="J23" s="26"/>
    </row>
    <row r="24" spans="2:10" x14ac:dyDescent="0.2">
      <c r="B24" s="25"/>
      <c r="C24" s="28" t="s">
        <v>102</v>
      </c>
      <c r="D24" s="28"/>
      <c r="E24" s="28"/>
      <c r="F24" s="28"/>
      <c r="H24" s="31">
        <f>H19+H20+H21+H22+H23</f>
        <v>46</v>
      </c>
      <c r="I24" s="38">
        <f>I19+I20+I21+I22+I23</f>
        <v>563900</v>
      </c>
      <c r="J24" s="26"/>
    </row>
    <row r="25" spans="2:10" x14ac:dyDescent="0.2">
      <c r="B25" s="25"/>
      <c r="C25" s="6" t="s">
        <v>103</v>
      </c>
      <c r="H25" s="33">
        <v>0</v>
      </c>
      <c r="I25" s="34">
        <v>0</v>
      </c>
      <c r="J25" s="26"/>
    </row>
    <row r="26" spans="2:10" x14ac:dyDescent="0.2">
      <c r="B26" s="25"/>
      <c r="C26" s="6" t="s">
        <v>104</v>
      </c>
      <c r="H26" s="33">
        <v>0</v>
      </c>
      <c r="I26" s="34">
        <v>0</v>
      </c>
      <c r="J26" s="26"/>
    </row>
    <row r="27" spans="2:10" ht="13.5" thickBot="1" x14ac:dyDescent="0.25">
      <c r="B27" s="25"/>
      <c r="C27" s="6" t="s">
        <v>105</v>
      </c>
      <c r="H27" s="36">
        <v>0</v>
      </c>
      <c r="I27" s="37">
        <v>0</v>
      </c>
      <c r="J27" s="26"/>
    </row>
    <row r="28" spans="2:10" x14ac:dyDescent="0.2">
      <c r="B28" s="25"/>
      <c r="C28" s="28" t="s">
        <v>106</v>
      </c>
      <c r="D28" s="28"/>
      <c r="E28" s="28"/>
      <c r="F28" s="28"/>
      <c r="H28" s="31">
        <f>H25+H26+H27</f>
        <v>0</v>
      </c>
      <c r="I28" s="38">
        <f>I25+I26+I27</f>
        <v>0</v>
      </c>
      <c r="J28" s="26"/>
    </row>
    <row r="29" spans="2:10" ht="13.5" thickBot="1" x14ac:dyDescent="0.25">
      <c r="B29" s="25"/>
      <c r="C29" s="6" t="s">
        <v>107</v>
      </c>
      <c r="D29" s="28"/>
      <c r="E29" s="28"/>
      <c r="F29" s="28"/>
      <c r="H29" s="36">
        <v>0</v>
      </c>
      <c r="I29" s="37">
        <v>0</v>
      </c>
      <c r="J29" s="26"/>
    </row>
    <row r="30" spans="2:10" x14ac:dyDescent="0.2">
      <c r="B30" s="25"/>
      <c r="C30" s="28" t="s">
        <v>108</v>
      </c>
      <c r="D30" s="28"/>
      <c r="E30" s="28"/>
      <c r="F30" s="28"/>
      <c r="H30" s="33">
        <f>H29</f>
        <v>0</v>
      </c>
      <c r="I30" s="34">
        <f>I29</f>
        <v>0</v>
      </c>
      <c r="J30" s="26"/>
    </row>
    <row r="31" spans="2:10" x14ac:dyDescent="0.2">
      <c r="B31" s="25"/>
      <c r="C31" s="28"/>
      <c r="D31" s="28"/>
      <c r="E31" s="28"/>
      <c r="F31" s="28"/>
      <c r="H31" s="39"/>
      <c r="I31" s="38"/>
      <c r="J31" s="26"/>
    </row>
    <row r="32" spans="2:10" ht="13.5" thickBot="1" x14ac:dyDescent="0.25">
      <c r="B32" s="25"/>
      <c r="C32" s="28" t="s">
        <v>109</v>
      </c>
      <c r="D32" s="28"/>
      <c r="H32" s="40">
        <f>H24+H28+H30</f>
        <v>46</v>
      </c>
      <c r="I32" s="41">
        <f>I24+I28+I30</f>
        <v>563900</v>
      </c>
      <c r="J32" s="26"/>
    </row>
    <row r="33" spans="2:10" ht="13.5" thickTop="1" x14ac:dyDescent="0.2">
      <c r="B33" s="25"/>
      <c r="C33" s="28"/>
      <c r="D33" s="28"/>
      <c r="H33" s="42"/>
      <c r="I33" s="34"/>
      <c r="J33" s="26"/>
    </row>
    <row r="34" spans="2:10" x14ac:dyDescent="0.2">
      <c r="B34" s="25"/>
      <c r="G34" s="42"/>
      <c r="H34" s="42"/>
      <c r="I34" s="42"/>
      <c r="J34" s="26"/>
    </row>
    <row r="35" spans="2:10" x14ac:dyDescent="0.2">
      <c r="B35" s="25"/>
      <c r="G35" s="42"/>
      <c r="H35" s="42"/>
      <c r="I35" s="42"/>
      <c r="J35" s="26"/>
    </row>
    <row r="36" spans="2:10" x14ac:dyDescent="0.2">
      <c r="B36" s="25"/>
      <c r="G36" s="42"/>
      <c r="H36" s="42"/>
      <c r="I36" s="42"/>
      <c r="J36" s="26"/>
    </row>
    <row r="37" spans="2:10" ht="13.5" thickBot="1" x14ac:dyDescent="0.25">
      <c r="B37" s="25"/>
      <c r="C37" s="43"/>
      <c r="D37" s="43"/>
      <c r="G37" s="43" t="s">
        <v>110</v>
      </c>
      <c r="H37" s="43"/>
      <c r="I37" s="42"/>
      <c r="J37" s="26"/>
    </row>
    <row r="38" spans="2:10" x14ac:dyDescent="0.2">
      <c r="B38" s="25"/>
      <c r="C38" s="42" t="s">
        <v>111</v>
      </c>
      <c r="D38" s="42"/>
      <c r="G38" s="42" t="s">
        <v>112</v>
      </c>
      <c r="H38" s="42"/>
      <c r="I38" s="42"/>
      <c r="J38" s="26"/>
    </row>
    <row r="39" spans="2:10" x14ac:dyDescent="0.2">
      <c r="B39" s="25"/>
      <c r="G39" s="42"/>
      <c r="H39" s="42"/>
      <c r="I39" s="42"/>
      <c r="J39" s="26"/>
    </row>
    <row r="40" spans="2:10" x14ac:dyDescent="0.2">
      <c r="B40" s="25"/>
      <c r="G40" s="42"/>
      <c r="H40" s="42"/>
      <c r="I40" s="42"/>
      <c r="J40" s="26"/>
    </row>
    <row r="41" spans="2:10" ht="18.75" customHeight="1" thickBot="1" x14ac:dyDescent="0.25">
      <c r="B41" s="44"/>
      <c r="C41" s="45"/>
      <c r="D41" s="45"/>
      <c r="E41" s="45"/>
      <c r="F41" s="45"/>
      <c r="G41" s="43"/>
      <c r="H41" s="43"/>
      <c r="I41" s="43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 AFACTURA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Geraldine Valencia Zambrano</cp:lastModifiedBy>
  <dcterms:created xsi:type="dcterms:W3CDTF">2022-06-06T18:09:57Z</dcterms:created>
  <dcterms:modified xsi:type="dcterms:W3CDTF">2022-09-13T16:44:44Z</dcterms:modified>
</cp:coreProperties>
</file>