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HOSPITAL SAN JUAN DE DIOS QUINDIO\"/>
    </mc:Choice>
  </mc:AlternateContent>
  <xr:revisionPtr revIDLastSave="0" documentId="13_ncr:1_{4C52BA0E-3697-4BF1-8E06-43E071275111}" xr6:coauthVersionLast="47" xr6:coauthVersionMax="47" xr10:uidLastSave="{00000000-0000-0000-0000-000000000000}"/>
  <bookViews>
    <workbookView xWindow="-120" yWindow="-120" windowWidth="20730" windowHeight="11160" firstSheet="1" activeTab="4" xr2:uid="{00000000-000D-0000-FFFF-FFFF00000000}"/>
  </bookViews>
  <sheets>
    <sheet name="FACTURAS SIN RADICAR" sheetId="2" r:id="rId1"/>
    <sheet name="INFO IPS" sheetId="1" r:id="rId2"/>
    <sheet name="TD" sheetId="4" r:id="rId3"/>
    <sheet name="ESTADO DE CADA FACTURA" sheetId="3" r:id="rId4"/>
    <sheet name="FOR-CSA-018" sheetId="5" r:id="rId5"/>
  </sheets>
  <definedNames>
    <definedName name="_xlnm._FilterDatabase" localSheetId="3" hidden="1">'ESTADO DE CADA FACTURA'!$A$2:$AW$35</definedName>
    <definedName name="_xlnm._FilterDatabase" localSheetId="1" hidden="1">'INFO IPS'!$A$1:$L$1</definedName>
  </definedNames>
  <calcPr calcId="191029"/>
  <pivotCaches>
    <pivotCache cacheId="1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5" l="1"/>
  <c r="H29" i="5"/>
  <c r="I27" i="5"/>
  <c r="H27" i="5"/>
  <c r="I24" i="5"/>
  <c r="I31" i="5" s="1"/>
  <c r="H24" i="5"/>
  <c r="H31" i="5" s="1"/>
  <c r="L1" i="3" l="1"/>
  <c r="K1" i="3"/>
  <c r="G8" i="2"/>
  <c r="K35" i="1" l="1"/>
  <c r="J35" i="1"/>
  <c r="I35" i="1"/>
  <c r="H35" i="1"/>
  <c r="L3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<sst xmlns="http://schemas.openxmlformats.org/spreadsheetml/2006/main" count="451" uniqueCount="168">
  <si>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</si>
  <si>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</si>
  <si>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</si>
  <si>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</si>
  <si>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</si>
  <si>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</si>
  <si>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</si>
  <si>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</si>
  <si>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</si>
  <si>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</si>
  <si>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</si>
  <si>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</si>
  <si>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</si>
  <si>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 xml:space="preserve">Hospital San Juan de Dios </t>
  </si>
  <si>
    <t>HUFE</t>
  </si>
  <si>
    <t>TOTAL CARTERA A AGOSTO 31 DEL 2022</t>
  </si>
  <si>
    <t xml:space="preserve">TOTAL ESTADO DE CARTERA SIN RADICAR AGOSTO 31-2022 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</si>
  <si>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</si>
  <si>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</si>
  <si>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</si>
  <si>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</si>
  <si>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</si>
  <si>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</si>
  <si>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</si>
  <si>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</si>
  <si>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</si>
  <si>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</si>
  <si>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</si>
  <si>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</si>
  <si>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</si>
  <si>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</si>
  <si>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</si>
  <si>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</si>
  <si>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</si>
  <si>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TIPIFICACION</t>
  </si>
  <si>
    <t>ESTADO COVID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</si>
  <si>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</si>
  <si>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</si>
  <si>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</si>
  <si>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</si>
  <si>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</si>
  <si>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</si>
  <si>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</si>
  <si>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</si>
  <si>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</si>
  <si>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</si>
  <si>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</si>
  <si>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</si>
  <si>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</si>
  <si>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</si>
  <si>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</si>
  <si>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</si>
  <si>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</si>
  <si>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</si>
  <si>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</si>
  <si>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</si>
  <si>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</si>
  <si>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</si>
  <si>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</si>
  <si>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</si>
  <si>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</si>
  <si>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</si>
  <si>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</si>
  <si>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</si>
  <si>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</si>
  <si>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 xml:space="preserve">HOSPITAL SAN JUAN DE DIOS </t>
  </si>
  <si>
    <t>HUFE_16100</t>
  </si>
  <si>
    <t>800000118_HUFE_16100</t>
  </si>
  <si>
    <t>A)Factura no radicada en ERP</t>
  </si>
  <si>
    <t>no_cruza</t>
  </si>
  <si>
    <t>HUFE_24956</t>
  </si>
  <si>
    <t>800000118_HUFE_24956</t>
  </si>
  <si>
    <t>HUFE_42974</t>
  </si>
  <si>
    <t>800000118_HUFE_42974</t>
  </si>
  <si>
    <t>HUFE_59361</t>
  </si>
  <si>
    <t>800000118_HUFE_59361</t>
  </si>
  <si>
    <t>HUFE_60566</t>
  </si>
  <si>
    <t>800000118_HUFE_60566</t>
  </si>
  <si>
    <t>HUFE_76739</t>
  </si>
  <si>
    <t>800000118_HUFE_76739</t>
  </si>
  <si>
    <t>HUFE_79220</t>
  </si>
  <si>
    <t>800000118_HUFE_79220</t>
  </si>
  <si>
    <t>HUFE_94328</t>
  </si>
  <si>
    <t>800000118_HUFE_94328</t>
  </si>
  <si>
    <t>HUFE_98813</t>
  </si>
  <si>
    <t>800000118_HUFE_98813</t>
  </si>
  <si>
    <t>HUFE_99958</t>
  </si>
  <si>
    <t>800000118_HUFE_99958</t>
  </si>
  <si>
    <t>HUFE_99973</t>
  </si>
  <si>
    <t>800000118_HUFE_99973</t>
  </si>
  <si>
    <t>HUFE_103840</t>
  </si>
  <si>
    <t>800000118_HUFE_103840</t>
  </si>
  <si>
    <t>HUFE_110700</t>
  </si>
  <si>
    <t>800000118_HUFE_110700</t>
  </si>
  <si>
    <t>HUFE_113010</t>
  </si>
  <si>
    <t>800000118_HUFE_113010</t>
  </si>
  <si>
    <t>HUFE_116301</t>
  </si>
  <si>
    <t>800000118_HUFE_116301</t>
  </si>
  <si>
    <t>HUFE_119596</t>
  </si>
  <si>
    <t>800000118_HUFE_119596</t>
  </si>
  <si>
    <t>HUFE_122399</t>
  </si>
  <si>
    <t>800000118_HUFE_122399</t>
  </si>
  <si>
    <t>HUFE_123624</t>
  </si>
  <si>
    <t>800000118_HUFE_123624</t>
  </si>
  <si>
    <t>HUFE_128261</t>
  </si>
  <si>
    <t>800000118_HUFE_128261</t>
  </si>
  <si>
    <t>HUFE_128262</t>
  </si>
  <si>
    <t>800000118_HUFE_128262</t>
  </si>
  <si>
    <t>HUFE_131858</t>
  </si>
  <si>
    <t>800000118_HUFE_131858</t>
  </si>
  <si>
    <t>HUFE_138406</t>
  </si>
  <si>
    <t>800000118_HUFE_138406</t>
  </si>
  <si>
    <t>HUFE_139999</t>
  </si>
  <si>
    <t>800000118_HUFE_139999</t>
  </si>
  <si>
    <t>HUFE_144948</t>
  </si>
  <si>
    <t>800000118_HUFE_144948</t>
  </si>
  <si>
    <t>HUFE_152660</t>
  </si>
  <si>
    <t>800000118_HUFE_152660</t>
  </si>
  <si>
    <t>HUFE_154561</t>
  </si>
  <si>
    <t>800000118_HUFE_154561</t>
  </si>
  <si>
    <t>HUFE_162512</t>
  </si>
  <si>
    <t>800000118_HUFE_162512</t>
  </si>
  <si>
    <t>HUFE_163657</t>
  </si>
  <si>
    <t>800000118_HUFE_163657</t>
  </si>
  <si>
    <t>HUFE_167893</t>
  </si>
  <si>
    <t>800000118_HUFE_167893</t>
  </si>
  <si>
    <t>HUFE_170426</t>
  </si>
  <si>
    <t>800000118_HUFE_170426</t>
  </si>
  <si>
    <t>HUFE_171249</t>
  </si>
  <si>
    <t>800000118_HUFE_171249</t>
  </si>
  <si>
    <t>HUFE_174163</t>
  </si>
  <si>
    <t>800000118_HUFE_174163</t>
  </si>
  <si>
    <t>HUFE_175961</t>
  </si>
  <si>
    <t>800000118_HUFE_175961</t>
  </si>
  <si>
    <t>FACTURA NO RADICADA</t>
  </si>
  <si>
    <t>Total general</t>
  </si>
  <si>
    <t>ESTADO EPS 30 DE SEPTIEMBRE 2022</t>
  </si>
  <si>
    <t>ESTADO</t>
  </si>
  <si>
    <t xml:space="preserve">FACTURAS 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</si>
  <si>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</si>
  <si>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</si>
  <si>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</si>
  <si>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</si>
  <si>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</si>
  <si>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</si>
  <si>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</si>
  <si>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</si>
  <si>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</si>
  <si>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</si>
  <si>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</si>
  <si>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</si>
  <si>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</si>
  <si>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</si>
  <si>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</si>
  <si>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</si>
  <si>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</si>
  <si>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</si>
  <si>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</si>
  <si>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</si>
  <si>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</si>
  <si>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</si>
  <si>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</si>
  <si>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</si>
  <si>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Octubre 04 DE 2022</t>
  </si>
  <si>
    <t>NIT: 800000118</t>
  </si>
  <si>
    <t>A continuacion me permito remitir   nuestra respuesta al estado de cartera presentado en la fecha: 26/09/2022</t>
  </si>
  <si>
    <t>Con Corte al dia :31/08/2022</t>
  </si>
  <si>
    <t>Señores HOSPITAL SAN JUAN DE DIOS QUINDIO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</si>
</sst>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dd/mm/yyyy;@"/>
    <numFmt numFmtId="167" formatCode="#,##0_ ;[Red]\-#,##0\ "/>
    <numFmt numFmtId="168" formatCode="_-* #,##0\ _€_-;\-* #,##0\ _€_-;_-* &quot;-&quot;??\ _€_-;_-@_-"/>
    <numFmt numFmtId="169" formatCode="&quot;$&quot;\ #,##0"/>
    <numFmt numFmtId="170" formatCode="&quot;$&quot;\ #,##0;[Red]&quot;$&quot;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</cellStyleXfs>
  <cellXfs count="9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8" fillId="0" borderId="1" xfId="0" applyNumberFormat="1" applyFont="1" applyBorder="1"/>
    <xf numFmtId="164" fontId="5" fillId="0" borderId="1" xfId="1" applyFont="1" applyFill="1" applyBorder="1" applyAlignment="1">
      <alignment vertical="center" wrapText="1"/>
    </xf>
    <xf numFmtId="164" fontId="8" fillId="0" borderId="1" xfId="0" applyNumberFormat="1" applyFont="1" applyBorder="1" applyAlignment="1"/>
    <xf numFmtId="3" fontId="5" fillId="0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6" fontId="6" fillId="3" borderId="1" xfId="0" applyNumberFormat="1" applyFont="1" applyFill="1" applyBorder="1" applyAlignment="1">
      <alignment horizontal="center"/>
    </xf>
    <xf numFmtId="14" fontId="7" fillId="3" borderId="1" xfId="0" applyNumberFormat="1" applyFont="1" applyFill="1" applyBorder="1" applyAlignment="1">
      <alignment horizontal="center"/>
    </xf>
    <xf numFmtId="166" fontId="6" fillId="2" borderId="1" xfId="0" applyNumberFormat="1" applyFont="1" applyFill="1" applyBorder="1" applyAlignment="1">
      <alignment horizontal="center"/>
    </xf>
    <xf numFmtId="14" fontId="7" fillId="2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167" fontId="7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6" fontId="0" fillId="3" borderId="1" xfId="0" applyNumberFormat="1" applyFont="1" applyFill="1" applyBorder="1"/>
    <xf numFmtId="166" fontId="0" fillId="2" borderId="1" xfId="0" applyNumberFormat="1" applyFont="1" applyFill="1" applyBorder="1"/>
    <xf numFmtId="3" fontId="0" fillId="3" borderId="1" xfId="0" applyNumberFormat="1" applyFont="1" applyFill="1" applyBorder="1"/>
    <xf numFmtId="3" fontId="0" fillId="2" borderId="1" xfId="0" applyNumberFormat="1" applyFont="1" applyFill="1" applyBorder="1"/>
    <xf numFmtId="3" fontId="9" fillId="0" borderId="1" xfId="0" applyNumberFormat="1" applyFont="1" applyBorder="1"/>
    <xf numFmtId="0" fontId="11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8" fontId="11" fillId="0" borderId="1" xfId="2" applyNumberFormat="1" applyFont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68" fontId="11" fillId="5" borderId="1" xfId="2" applyNumberFormat="1" applyFont="1" applyFill="1" applyBorder="1" applyAlignment="1">
      <alignment horizontal="center" vertical="center" wrapText="1"/>
    </xf>
    <xf numFmtId="168" fontId="11" fillId="4" borderId="1" xfId="2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14" fontId="12" fillId="0" borderId="1" xfId="0" applyNumberFormat="1" applyFont="1" applyBorder="1"/>
    <xf numFmtId="168" fontId="12" fillId="0" borderId="1" xfId="2" applyNumberFormat="1" applyFont="1" applyBorder="1"/>
    <xf numFmtId="169" fontId="9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14" fillId="0" borderId="0" xfId="3" applyFont="1"/>
    <xf numFmtId="0" fontId="14" fillId="0" borderId="5" xfId="3" applyFont="1" applyBorder="1" applyAlignment="1">
      <alignment horizontal="centerContinuous"/>
    </xf>
    <xf numFmtId="0" fontId="14" fillId="0" borderId="6" xfId="3" applyFont="1" applyBorder="1" applyAlignment="1">
      <alignment horizontal="centerContinuous"/>
    </xf>
    <xf numFmtId="0" fontId="15" fillId="0" borderId="5" xfId="3" applyFont="1" applyBorder="1" applyAlignment="1">
      <alignment horizontal="centerContinuous" vertical="center"/>
    </xf>
    <xf numFmtId="0" fontId="15" fillId="0" borderId="7" xfId="3" applyFont="1" applyBorder="1" applyAlignment="1">
      <alignment horizontal="centerContinuous" vertical="center"/>
    </xf>
    <xf numFmtId="0" fontId="15" fillId="0" borderId="6" xfId="3" applyFont="1" applyBorder="1" applyAlignment="1">
      <alignment horizontal="centerContinuous" vertical="center"/>
    </xf>
    <xf numFmtId="0" fontId="15" fillId="0" borderId="8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/>
    </xf>
    <xf numFmtId="0" fontId="14" fillId="0" borderId="10" xfId="3" applyFont="1" applyBorder="1" applyAlignment="1">
      <alignment horizontal="centerContinuous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5" fillId="0" borderId="14" xfId="3" applyFont="1" applyBorder="1" applyAlignment="1">
      <alignment horizontal="centerContinuous" vertical="center"/>
    </xf>
    <xf numFmtId="0" fontId="15" fillId="0" borderId="9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10" xfId="3" applyFont="1" applyBorder="1" applyAlignment="1">
      <alignment horizontal="centerContinuous" vertical="center"/>
    </xf>
    <xf numFmtId="0" fontId="15" fillId="0" borderId="15" xfId="3" applyFont="1" applyBorder="1" applyAlignment="1">
      <alignment horizontal="centerContinuous" vertical="center"/>
    </xf>
    <xf numFmtId="0" fontId="14" fillId="0" borderId="11" xfId="3" applyFont="1" applyBorder="1" applyAlignment="1">
      <alignment horizontal="centerContinuous"/>
    </xf>
    <xf numFmtId="0" fontId="14" fillId="0" borderId="13" xfId="3" applyFont="1" applyBorder="1" applyAlignment="1">
      <alignment horizontal="centerContinuous"/>
    </xf>
    <xf numFmtId="0" fontId="14" fillId="0" borderId="9" xfId="3" applyFont="1" applyBorder="1"/>
    <xf numFmtId="0" fontId="14" fillId="0" borderId="10" xfId="3" applyFont="1" applyBorder="1"/>
    <xf numFmtId="14" fontId="14" fillId="0" borderId="0" xfId="3" applyNumberFormat="1" applyFont="1"/>
    <xf numFmtId="14" fontId="14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0" fontId="15" fillId="0" borderId="0" xfId="3" applyFont="1"/>
    <xf numFmtId="169" fontId="15" fillId="0" borderId="0" xfId="3" applyNumberFormat="1" applyFont="1" applyAlignment="1">
      <alignment horizontal="right"/>
    </xf>
    <xf numFmtId="1" fontId="14" fillId="0" borderId="0" xfId="3" applyNumberFormat="1" applyFont="1" applyAlignment="1">
      <alignment horizontal="center"/>
    </xf>
    <xf numFmtId="170" fontId="14" fillId="0" borderId="0" xfId="3" applyNumberFormat="1" applyFont="1" applyAlignment="1">
      <alignment horizontal="right"/>
    </xf>
    <xf numFmtId="1" fontId="14" fillId="0" borderId="12" xfId="3" applyNumberFormat="1" applyFont="1" applyBorder="1" applyAlignment="1">
      <alignment horizontal="center"/>
    </xf>
    <xf numFmtId="170" fontId="14" fillId="0" borderId="12" xfId="3" applyNumberFormat="1" applyFont="1" applyBorder="1" applyAlignment="1">
      <alignment horizontal="right"/>
    </xf>
    <xf numFmtId="170" fontId="15" fillId="0" borderId="0" xfId="3" applyNumberFormat="1" applyFont="1" applyAlignment="1">
      <alignment horizontal="right"/>
    </xf>
    <xf numFmtId="0" fontId="14" fillId="0" borderId="16" xfId="3" applyFont="1" applyBorder="1" applyAlignment="1">
      <alignment horizontal="center"/>
    </xf>
    <xf numFmtId="170" fontId="14" fillId="0" borderId="16" xfId="3" applyNumberFormat="1" applyFont="1" applyBorder="1" applyAlignment="1">
      <alignment horizontal="right"/>
    </xf>
    <xf numFmtId="0" fontId="14" fillId="0" borderId="17" xfId="3" applyFont="1" applyBorder="1" applyAlignment="1">
      <alignment horizontal="center"/>
    </xf>
    <xf numFmtId="170" fontId="14" fillId="0" borderId="17" xfId="3" applyNumberFormat="1" applyFont="1" applyBorder="1" applyAlignment="1">
      <alignment horizontal="right"/>
    </xf>
    <xf numFmtId="170" fontId="14" fillId="0" borderId="0" xfId="3" applyNumberFormat="1" applyFont="1"/>
    <xf numFmtId="170" fontId="14" fillId="0" borderId="12" xfId="3" applyNumberFormat="1" applyFont="1" applyBorder="1"/>
    <xf numFmtId="0" fontId="14" fillId="0" borderId="11" xfId="3" applyFont="1" applyBorder="1"/>
    <xf numFmtId="0" fontId="14" fillId="0" borderId="12" xfId="3" applyFont="1" applyBorder="1"/>
    <xf numFmtId="0" fontId="14" fillId="0" borderId="13" xfId="3" applyFont="1" applyBorder="1"/>
    <xf numFmtId="0" fontId="10" fillId="0" borderId="1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4">
    <cellStyle name="Millares" xfId="2" builtinId="3"/>
    <cellStyle name="Millares [0]" xfId="1" builtinId="6"/>
    <cellStyle name="Normal" xfId="0" builtinId="0"/>
    <cellStyle name="Normal 2" xfId="3" xr:uid="{53F594F8-6E2C-4D97-ADD7-842923106C7A}"/>
  </cellStyles>
  <dxfs count="3">
    <dxf>
      <alignment horizontal="center"/>
    </dxf>
    <dxf>
      <alignment horizontal="center"/>
    </dxf>
    <dxf>
      <numFmt numFmtId="169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D0C27D4B-CA9E-4A62-BF10-E76E0BE7C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38.372629745369" createdVersion="8" refreshedVersion="8" minRefreshableVersion="3" recordCount="33" xr:uid="{D563B070-7BE8-42AC-B069-95AE710A7113}">
  <cacheSource type="worksheet">
    <worksheetSource ref="A2:AW35" sheet="ESTADO DE CADA FACTURA"/>
  </cacheSource>
  <cacheFields count="49">
    <cacheField name="NIT IPS" numFmtId="0">
      <sharedItems containsSemiMixedTypes="0" containsString="0" containsNumber="1" containsInteger="1" minValue="800000118" maxValue="80000011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6100" maxValue="175961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1-02T00:00:00" maxDate="2022-07-30T00:00:00"/>
    </cacheField>
    <cacheField name="VALOR FACT IPS" numFmtId="168">
      <sharedItems containsSemiMixedTypes="0" containsString="0" containsNumber="1" containsInteger="1" minValue="22400" maxValue="25916722"/>
    </cacheField>
    <cacheField name="SALDO FACT IPS" numFmtId="168">
      <sharedItems containsSemiMixedTypes="0" containsString="0" containsNumber="1" containsInteger="1" minValue="22400" maxValue="25916722"/>
    </cacheField>
    <cacheField name="OBSERVACION SASS" numFmtId="0">
      <sharedItems/>
    </cacheField>
    <cacheField name="ESTADO EPS 30 DE SEPTIEMBRE 2022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OR VAGLO" numFmtId="168">
      <sharedItems containsSemiMixedTypes="0" containsString="0" containsNumber="1" containsInteger="1" minValue="0" maxValue="0"/>
    </cacheField>
    <cacheField name="ESTADO VAGLO" numFmtId="0">
      <sharedItems containsNonDate="0" containsString="0" containsBlank="1"/>
    </cacheField>
    <cacheField name="TIPIFICACION" numFmtId="0">
      <sharedItems containsNonDate="0" containsString="0" containsBlank="1"/>
    </cacheField>
    <cacheField name="ESTADO COVID" numFmtId="0">
      <sharedItems containsNonDate="0" containsString="0" containsBlank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0"/>
    </cacheField>
    <cacheField name="SALDO SASS" numFmtId="168">
      <sharedItems containsSemiMixedTypes="0" containsString="0" containsNumber="1" containsInteger="1" minValue="0" maxValue="0"/>
    </cacheField>
    <cacheField name="VALO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8">
      <sharedItems containsSemiMixedTypes="0" containsString="0" containsNumber="1" containsInteger="1" minValue="0" maxValue="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ACEPTDA" numFmtId="168">
      <sharedItems containsSemiMixedTypes="0" containsString="0" containsNumber="1" containsInteger="1" minValue="0" maxValue="0"/>
    </cacheField>
    <cacheField name="VALOR GLOSA DV" numFmtId="168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3-15T00:00:00" maxDate="2022-08-25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8">
      <sharedItems containsSemiMixedTypes="0" containsString="0" containsNumber="1" containsInteger="1" minValue="0" maxValue="0"/>
    </cacheField>
    <cacheField name="VALOR GLOSA ACEPTADA REPORTADO CIRCULAR 030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1004" maxValue="202210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">
  <r>
    <n v="800000118"/>
    <s v="HOSPITAL SAN JUAN DE DIOS "/>
    <s v="HUFE"/>
    <n v="16100"/>
    <s v="HUFE_16100"/>
    <s v="800000118_HUFE_16100"/>
    <m/>
    <m/>
    <m/>
    <d v="2021-01-02T00:00:00"/>
    <n v="2886114"/>
    <n v="2825393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1-04-13T00:00:00"/>
    <m/>
    <m/>
    <m/>
    <m/>
    <m/>
    <m/>
    <m/>
    <n v="0"/>
    <n v="0"/>
    <m/>
    <n v="20221004"/>
  </r>
  <r>
    <n v="800000118"/>
    <s v="HOSPITAL SAN JUAN DE DIOS "/>
    <s v="HUFE"/>
    <n v="24956"/>
    <s v="HUFE_24956"/>
    <s v="800000118_HUFE_24956"/>
    <m/>
    <m/>
    <m/>
    <d v="2021-02-18T00:00:00"/>
    <n v="3858715"/>
    <n v="3858715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1-03-15T00:00:00"/>
    <m/>
    <m/>
    <m/>
    <m/>
    <m/>
    <m/>
    <m/>
    <n v="0"/>
    <n v="0"/>
    <m/>
    <n v="20221004"/>
  </r>
  <r>
    <n v="800000118"/>
    <s v="HOSPITAL SAN JUAN DE DIOS "/>
    <s v="HUFE"/>
    <n v="42974"/>
    <s v="HUFE_42974"/>
    <s v="800000118_HUFE_42974"/>
    <m/>
    <m/>
    <m/>
    <d v="2021-05-16T00:00:00"/>
    <n v="59700"/>
    <n v="5970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1-10-01T00:00:00"/>
    <m/>
    <m/>
    <m/>
    <m/>
    <m/>
    <m/>
    <m/>
    <n v="0"/>
    <n v="0"/>
    <m/>
    <n v="20221004"/>
  </r>
  <r>
    <n v="800000118"/>
    <s v="HOSPITAL SAN JUAN DE DIOS "/>
    <s v="HUFE"/>
    <n v="59361"/>
    <s v="HUFE_59361"/>
    <s v="800000118_HUFE_59361"/>
    <m/>
    <m/>
    <m/>
    <d v="2021-07-17T00:00:00"/>
    <n v="5020184"/>
    <n v="5020184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1-10-01T00:00:00"/>
    <m/>
    <m/>
    <m/>
    <m/>
    <m/>
    <m/>
    <m/>
    <n v="0"/>
    <n v="0"/>
    <m/>
    <n v="20221004"/>
  </r>
  <r>
    <n v="800000118"/>
    <s v="HOSPITAL SAN JUAN DE DIOS "/>
    <s v="HUFE"/>
    <n v="60566"/>
    <s v="HUFE_60566"/>
    <s v="800000118_HUFE_60566"/>
    <m/>
    <m/>
    <m/>
    <d v="2021-07-22T00:00:00"/>
    <n v="184100"/>
    <n v="18410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1-10-01T00:00:00"/>
    <m/>
    <m/>
    <m/>
    <m/>
    <m/>
    <m/>
    <m/>
    <n v="0"/>
    <n v="0"/>
    <m/>
    <n v="20221004"/>
  </r>
  <r>
    <n v="800000118"/>
    <s v="HOSPITAL SAN JUAN DE DIOS "/>
    <s v="HUFE"/>
    <n v="76739"/>
    <s v="HUFE_76739"/>
    <s v="800000118_HUFE_76739"/>
    <m/>
    <m/>
    <m/>
    <d v="2021-09-17T00:00:00"/>
    <n v="1224045"/>
    <n v="1224045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1-11-10T00:00:00"/>
    <m/>
    <m/>
    <m/>
    <m/>
    <m/>
    <m/>
    <m/>
    <n v="0"/>
    <n v="0"/>
    <m/>
    <n v="20221004"/>
  </r>
  <r>
    <n v="800000118"/>
    <s v="HOSPITAL SAN JUAN DE DIOS "/>
    <s v="HUFE"/>
    <n v="79220"/>
    <s v="HUFE_79220"/>
    <s v="800000118_HUFE_79220"/>
    <m/>
    <m/>
    <m/>
    <d v="2021-09-26T00:00:00"/>
    <n v="2111164"/>
    <n v="2111164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1-11-10T00:00:00"/>
    <m/>
    <m/>
    <m/>
    <m/>
    <m/>
    <m/>
    <m/>
    <n v="0"/>
    <n v="0"/>
    <m/>
    <n v="20221004"/>
  </r>
  <r>
    <n v="800000118"/>
    <s v="HOSPITAL SAN JUAN DE DIOS "/>
    <s v="HUFE"/>
    <n v="94328"/>
    <s v="HUFE_94328"/>
    <s v="800000118_HUFE_94328"/>
    <m/>
    <m/>
    <m/>
    <d v="2021-11-15T00:00:00"/>
    <n v="59700"/>
    <n v="5970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1-12-02T00:00:00"/>
    <m/>
    <m/>
    <m/>
    <m/>
    <m/>
    <m/>
    <m/>
    <n v="0"/>
    <n v="0"/>
    <m/>
    <n v="20221004"/>
  </r>
  <r>
    <n v="800000118"/>
    <s v="HOSPITAL SAN JUAN DE DIOS "/>
    <s v="HUFE"/>
    <n v="98813"/>
    <s v="HUFE_98813"/>
    <s v="800000118_HUFE_98813"/>
    <m/>
    <m/>
    <m/>
    <d v="2021-11-29T00:00:00"/>
    <n v="287924"/>
    <n v="287924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1-12-16T00:00:00"/>
    <m/>
    <m/>
    <m/>
    <m/>
    <m/>
    <m/>
    <m/>
    <n v="0"/>
    <n v="0"/>
    <m/>
    <n v="20221004"/>
  </r>
  <r>
    <n v="800000118"/>
    <s v="HOSPITAL SAN JUAN DE DIOS "/>
    <s v="HUFE"/>
    <n v="99958"/>
    <s v="HUFE_99958"/>
    <s v="800000118_HUFE_99958"/>
    <m/>
    <m/>
    <m/>
    <d v="2021-12-02T00:00:00"/>
    <n v="219458"/>
    <n v="219458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1-17T00:00:00"/>
    <m/>
    <m/>
    <m/>
    <m/>
    <m/>
    <m/>
    <m/>
    <n v="0"/>
    <n v="0"/>
    <m/>
    <n v="20221004"/>
  </r>
  <r>
    <n v="800000118"/>
    <s v="HOSPITAL SAN JUAN DE DIOS "/>
    <s v="HUFE"/>
    <n v="99973"/>
    <s v="HUFE_99973"/>
    <s v="800000118_HUFE_99973"/>
    <m/>
    <m/>
    <m/>
    <d v="2021-12-02T00:00:00"/>
    <n v="80800"/>
    <n v="8080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1-17T00:00:00"/>
    <m/>
    <m/>
    <m/>
    <m/>
    <m/>
    <m/>
    <m/>
    <n v="0"/>
    <n v="0"/>
    <m/>
    <n v="20221004"/>
  </r>
  <r>
    <n v="800000118"/>
    <s v="HOSPITAL SAN JUAN DE DIOS "/>
    <s v="HUFE"/>
    <n v="103840"/>
    <s v="HUFE_103840"/>
    <s v="800000118_HUFE_103840"/>
    <m/>
    <m/>
    <m/>
    <d v="2021-12-15T00:00:00"/>
    <n v="157718"/>
    <n v="157718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1-17T00:00:00"/>
    <m/>
    <m/>
    <m/>
    <m/>
    <m/>
    <m/>
    <m/>
    <n v="0"/>
    <n v="0"/>
    <m/>
    <n v="20221004"/>
  </r>
  <r>
    <n v="800000118"/>
    <s v="HOSPITAL SAN JUAN DE DIOS "/>
    <s v="HUFE"/>
    <n v="110700"/>
    <s v="HUFE_110700"/>
    <s v="800000118_HUFE_110700"/>
    <m/>
    <m/>
    <m/>
    <d v="2022-01-08T00:00:00"/>
    <n v="249090"/>
    <n v="24909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2-03T00:00:00"/>
    <m/>
    <m/>
    <m/>
    <m/>
    <m/>
    <m/>
    <m/>
    <n v="0"/>
    <n v="0"/>
    <m/>
    <n v="20221004"/>
  </r>
  <r>
    <n v="800000118"/>
    <s v="HOSPITAL SAN JUAN DE DIOS "/>
    <s v="HUFE"/>
    <n v="113010"/>
    <s v="HUFE_113010"/>
    <s v="800000118_HUFE_113010"/>
    <m/>
    <m/>
    <m/>
    <d v="2022-01-17T00:00:00"/>
    <n v="120400"/>
    <n v="12040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2-01T00:00:00"/>
    <m/>
    <m/>
    <m/>
    <m/>
    <m/>
    <m/>
    <m/>
    <n v="0"/>
    <n v="0"/>
    <m/>
    <n v="20221004"/>
  </r>
  <r>
    <n v="800000118"/>
    <s v="HOSPITAL SAN JUAN DE DIOS "/>
    <s v="HUFE"/>
    <n v="116301"/>
    <s v="HUFE_116301"/>
    <s v="800000118_HUFE_116301"/>
    <m/>
    <m/>
    <m/>
    <d v="2022-01-26T00:00:00"/>
    <n v="13122715"/>
    <n v="13122715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2-08T00:00:00"/>
    <m/>
    <m/>
    <m/>
    <m/>
    <m/>
    <m/>
    <m/>
    <n v="0"/>
    <n v="0"/>
    <m/>
    <n v="20221004"/>
  </r>
  <r>
    <n v="800000118"/>
    <s v="HOSPITAL SAN JUAN DE DIOS "/>
    <s v="HUFE"/>
    <n v="119596"/>
    <s v="HUFE_119596"/>
    <s v="800000118_HUFE_119596"/>
    <m/>
    <m/>
    <m/>
    <d v="2022-02-07T00:00:00"/>
    <n v="99214"/>
    <n v="99214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6-07T00:00:00"/>
    <m/>
    <m/>
    <m/>
    <m/>
    <m/>
    <m/>
    <m/>
    <n v="0"/>
    <n v="0"/>
    <m/>
    <n v="20221004"/>
  </r>
  <r>
    <n v="800000118"/>
    <s v="HOSPITAL SAN JUAN DE DIOS "/>
    <s v="HUFE"/>
    <n v="122399"/>
    <s v="HUFE_122399"/>
    <s v="800000118_HUFE_122399"/>
    <m/>
    <m/>
    <m/>
    <d v="2022-02-15T00:00:00"/>
    <n v="22400"/>
    <n v="2240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3-07T00:00:00"/>
    <m/>
    <m/>
    <m/>
    <m/>
    <m/>
    <m/>
    <m/>
    <n v="0"/>
    <n v="0"/>
    <m/>
    <n v="20221004"/>
  </r>
  <r>
    <n v="800000118"/>
    <s v="HOSPITAL SAN JUAN DE DIOS "/>
    <s v="HUFE"/>
    <n v="123624"/>
    <s v="HUFE_123624"/>
    <s v="800000118_HUFE_123624"/>
    <m/>
    <m/>
    <m/>
    <d v="2022-02-19T00:00:00"/>
    <n v="3287845"/>
    <n v="3187845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6-07T00:00:00"/>
    <m/>
    <m/>
    <m/>
    <m/>
    <m/>
    <m/>
    <m/>
    <n v="0"/>
    <n v="0"/>
    <m/>
    <n v="20221004"/>
  </r>
  <r>
    <n v="800000118"/>
    <s v="HOSPITAL SAN JUAN DE DIOS "/>
    <s v="HUFE"/>
    <n v="128261"/>
    <s v="HUFE_128261"/>
    <s v="800000118_HUFE_128261"/>
    <m/>
    <m/>
    <m/>
    <d v="2022-03-07T00:00:00"/>
    <n v="25916722"/>
    <n v="25916722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6-07T00:00:00"/>
    <m/>
    <m/>
    <m/>
    <m/>
    <m/>
    <m/>
    <m/>
    <n v="0"/>
    <n v="0"/>
    <m/>
    <n v="20221004"/>
  </r>
  <r>
    <n v="800000118"/>
    <s v="HOSPITAL SAN JUAN DE DIOS "/>
    <s v="HUFE"/>
    <n v="128262"/>
    <s v="HUFE_128262"/>
    <s v="800000118_HUFE_128262"/>
    <m/>
    <m/>
    <m/>
    <d v="2022-03-07T00:00:00"/>
    <n v="137760"/>
    <n v="13776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6-07T00:00:00"/>
    <m/>
    <m/>
    <m/>
    <m/>
    <m/>
    <m/>
    <m/>
    <n v="0"/>
    <n v="0"/>
    <m/>
    <n v="20221004"/>
  </r>
  <r>
    <n v="800000118"/>
    <s v="HOSPITAL SAN JUAN DE DIOS "/>
    <s v="HUFE"/>
    <n v="131858"/>
    <s v="HUFE_131858"/>
    <s v="800000118_HUFE_131858"/>
    <m/>
    <m/>
    <m/>
    <d v="2022-03-17T00:00:00"/>
    <n v="7211725"/>
    <n v="7211725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6-07T00:00:00"/>
    <m/>
    <m/>
    <m/>
    <m/>
    <m/>
    <m/>
    <m/>
    <n v="0"/>
    <n v="0"/>
    <m/>
    <n v="20221004"/>
  </r>
  <r>
    <n v="800000118"/>
    <s v="HOSPITAL SAN JUAN DE DIOS "/>
    <s v="HUFE"/>
    <n v="138406"/>
    <s v="HUFE_138406"/>
    <s v="800000118_HUFE_138406"/>
    <m/>
    <m/>
    <m/>
    <d v="2022-04-07T00:00:00"/>
    <n v="57700"/>
    <n v="5770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6-07T00:00:00"/>
    <m/>
    <m/>
    <m/>
    <m/>
    <m/>
    <m/>
    <m/>
    <n v="0"/>
    <n v="0"/>
    <m/>
    <n v="20221004"/>
  </r>
  <r>
    <n v="800000118"/>
    <s v="HOSPITAL SAN JUAN DE DIOS "/>
    <s v="HUFE"/>
    <n v="139999"/>
    <s v="HUFE_139999"/>
    <s v="800000118_HUFE_139999"/>
    <m/>
    <m/>
    <m/>
    <d v="2022-04-13T00:00:00"/>
    <n v="57700"/>
    <n v="5770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6-07T00:00:00"/>
    <m/>
    <m/>
    <m/>
    <m/>
    <m/>
    <m/>
    <m/>
    <n v="0"/>
    <n v="0"/>
    <m/>
    <n v="20221004"/>
  </r>
  <r>
    <n v="800000118"/>
    <s v="HOSPITAL SAN JUAN DE DIOS "/>
    <s v="HUFE"/>
    <n v="144948"/>
    <s v="HUFE_144948"/>
    <s v="800000118_HUFE_144948"/>
    <m/>
    <m/>
    <m/>
    <d v="2022-04-28T00:00:00"/>
    <n v="22400"/>
    <n v="2240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6-07T00:00:00"/>
    <m/>
    <m/>
    <m/>
    <m/>
    <m/>
    <m/>
    <m/>
    <n v="0"/>
    <n v="0"/>
    <m/>
    <n v="20221004"/>
  </r>
  <r>
    <n v="800000118"/>
    <s v="HOSPITAL SAN JUAN DE DIOS "/>
    <s v="HUFE"/>
    <n v="152660"/>
    <s v="HUFE_152660"/>
    <s v="800000118_HUFE_152660"/>
    <m/>
    <m/>
    <m/>
    <d v="2022-05-23T00:00:00"/>
    <n v="662632"/>
    <n v="662632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8-24T00:00:00"/>
    <m/>
    <m/>
    <m/>
    <m/>
    <m/>
    <m/>
    <m/>
    <n v="0"/>
    <n v="0"/>
    <m/>
    <n v="20221004"/>
  </r>
  <r>
    <n v="800000118"/>
    <s v="HOSPITAL SAN JUAN DE DIOS "/>
    <s v="HUFE"/>
    <n v="154561"/>
    <s v="HUFE_154561"/>
    <s v="800000118_HUFE_154561"/>
    <m/>
    <m/>
    <m/>
    <d v="2022-05-28T00:00:00"/>
    <n v="217914"/>
    <n v="217914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8-24T00:00:00"/>
    <m/>
    <m/>
    <m/>
    <m/>
    <m/>
    <m/>
    <m/>
    <n v="0"/>
    <n v="0"/>
    <m/>
    <n v="20221004"/>
  </r>
  <r>
    <n v="800000118"/>
    <s v="HOSPITAL SAN JUAN DE DIOS "/>
    <s v="HUFE"/>
    <n v="162512"/>
    <s v="HUFE_162512"/>
    <s v="800000118_HUFE_162512"/>
    <m/>
    <m/>
    <m/>
    <d v="2022-06-22T00:00:00"/>
    <n v="57700"/>
    <n v="5770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8-24T00:00:00"/>
    <m/>
    <m/>
    <m/>
    <m/>
    <m/>
    <m/>
    <m/>
    <n v="0"/>
    <n v="0"/>
    <m/>
    <n v="20221004"/>
  </r>
  <r>
    <n v="800000118"/>
    <s v="HOSPITAL SAN JUAN DE DIOS "/>
    <s v="HUFE"/>
    <n v="163657"/>
    <s v="HUFE_163657"/>
    <s v="800000118_HUFE_163657"/>
    <m/>
    <m/>
    <m/>
    <d v="2022-06-25T00:00:00"/>
    <n v="73620"/>
    <n v="7362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8-24T00:00:00"/>
    <m/>
    <m/>
    <m/>
    <m/>
    <m/>
    <m/>
    <m/>
    <n v="0"/>
    <n v="0"/>
    <m/>
    <n v="20221004"/>
  </r>
  <r>
    <n v="800000118"/>
    <s v="HOSPITAL SAN JUAN DE DIOS "/>
    <s v="HUFE"/>
    <n v="167893"/>
    <s v="HUFE_167893"/>
    <s v="800000118_HUFE_167893"/>
    <m/>
    <m/>
    <m/>
    <d v="2022-07-08T00:00:00"/>
    <n v="2856833"/>
    <n v="2856833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8-24T00:00:00"/>
    <m/>
    <m/>
    <m/>
    <m/>
    <m/>
    <m/>
    <m/>
    <n v="0"/>
    <n v="0"/>
    <m/>
    <n v="20221004"/>
  </r>
  <r>
    <n v="800000118"/>
    <s v="HOSPITAL SAN JUAN DE DIOS "/>
    <s v="HUFE"/>
    <n v="170426"/>
    <s v="HUFE_170426"/>
    <s v="800000118_HUFE_170426"/>
    <m/>
    <m/>
    <m/>
    <d v="2022-07-14T00:00:00"/>
    <n v="767670"/>
    <n v="76767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8-24T00:00:00"/>
    <m/>
    <m/>
    <m/>
    <m/>
    <m/>
    <m/>
    <m/>
    <n v="0"/>
    <n v="0"/>
    <m/>
    <n v="20221004"/>
  </r>
  <r>
    <n v="800000118"/>
    <s v="HOSPITAL SAN JUAN DE DIOS "/>
    <s v="HUFE"/>
    <n v="171249"/>
    <s v="HUFE_171249"/>
    <s v="800000118_HUFE_171249"/>
    <m/>
    <m/>
    <m/>
    <d v="2022-07-17T00:00:00"/>
    <n v="238466"/>
    <n v="238466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8-24T00:00:00"/>
    <m/>
    <m/>
    <m/>
    <m/>
    <m/>
    <m/>
    <m/>
    <n v="0"/>
    <n v="0"/>
    <m/>
    <n v="20221004"/>
  </r>
  <r>
    <n v="800000118"/>
    <s v="HOSPITAL SAN JUAN DE DIOS "/>
    <s v="HUFE"/>
    <n v="174163"/>
    <s v="HUFE_174163"/>
    <s v="800000118_HUFE_174163"/>
    <m/>
    <m/>
    <m/>
    <d v="2022-07-25T00:00:00"/>
    <n v="2119103"/>
    <n v="2119103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8-24T00:00:00"/>
    <m/>
    <m/>
    <m/>
    <m/>
    <m/>
    <m/>
    <m/>
    <n v="0"/>
    <n v="0"/>
    <m/>
    <n v="20221004"/>
  </r>
  <r>
    <n v="800000118"/>
    <s v="HOSPITAL SAN JUAN DE DIOS "/>
    <s v="HUFE"/>
    <n v="175961"/>
    <s v="HUFE_175961"/>
    <s v="800000118_HUFE_175961"/>
    <m/>
    <m/>
    <m/>
    <d v="2022-07-29T00:00:00"/>
    <n v="80800"/>
    <n v="80800"/>
    <s v="A)Factura no radicada en ERP"/>
    <x v="0"/>
    <m/>
    <m/>
    <n v="0"/>
    <m/>
    <m/>
    <m/>
    <s v="no_cruza"/>
    <n v="0"/>
    <n v="0"/>
    <n v="0"/>
    <n v="0"/>
    <n v="0"/>
    <n v="0"/>
    <n v="0"/>
    <n v="0"/>
    <m/>
    <m/>
    <n v="0"/>
    <m/>
    <m/>
    <n v="0"/>
    <n v="0"/>
    <m/>
    <d v="2022-08-24T00:00:00"/>
    <m/>
    <m/>
    <m/>
    <m/>
    <m/>
    <m/>
    <m/>
    <n v="0"/>
    <n v="0"/>
    <m/>
    <n v="202210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53439E-F20D-467F-AF7A-4131E265E28F}" name="TablaDinámica2" cacheId="1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5" firstHeaderRow="0" firstDataRow="1" firstDataCol="1"/>
  <pivotFields count="49"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8"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showAll="0"/>
    <pivotField numFmtId="168" showAll="0"/>
    <pivotField showAll="0"/>
    <pivotField showAll="0"/>
    <pivotField numFmtId="168" showAll="0"/>
    <pivotField numFmtId="168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5" subtotal="count" baseField="0" baseItem="0"/>
    <dataField name="SALDO FACT IPS " fld="11" baseField="0" baseItem="0" numFmtId="169"/>
  </dataFields>
  <formats count="3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topLeftCell="A2" workbookViewId="0">
      <selection activeCell="C18" sqref="C17:C18"/>
    </sheetView>
  </sheetViews>
  <sheetFormatPr baseColWidth="10" defaultRowHeight="15" x14ac:dyDescent="0.25"/>
  <sheetData>
    <row r="1" spans="1:7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4" t="s">
        <v>5</v>
      </c>
    </row>
    <row r="2" spans="1:7" ht="22.5" x14ac:dyDescent="0.25">
      <c r="A2" s="16" t="s">
        <v>12</v>
      </c>
      <c r="B2" s="6">
        <v>800000118</v>
      </c>
      <c r="C2" s="7" t="s">
        <v>13</v>
      </c>
      <c r="D2" s="25" t="s">
        <v>14</v>
      </c>
      <c r="E2" s="26">
        <v>185164</v>
      </c>
      <c r="F2" s="28">
        <v>44797.673530092594</v>
      </c>
      <c r="G2" s="30">
        <v>3051440</v>
      </c>
    </row>
    <row r="3" spans="1:7" ht="22.5" x14ac:dyDescent="0.25">
      <c r="A3" s="16" t="s">
        <v>12</v>
      </c>
      <c r="B3" s="6">
        <v>800000118</v>
      </c>
      <c r="C3" s="7" t="s">
        <v>13</v>
      </c>
      <c r="D3" s="25" t="s">
        <v>14</v>
      </c>
      <c r="E3" s="27">
        <v>170464</v>
      </c>
      <c r="F3" s="29">
        <v>44756.764363425929</v>
      </c>
      <c r="G3" s="31">
        <v>786437</v>
      </c>
    </row>
    <row r="4" spans="1:7" ht="22.5" x14ac:dyDescent="0.25">
      <c r="A4" s="16" t="s">
        <v>12</v>
      </c>
      <c r="B4" s="6">
        <v>800000118</v>
      </c>
      <c r="C4" s="7" t="s">
        <v>13</v>
      </c>
      <c r="D4" s="25" t="s">
        <v>14</v>
      </c>
      <c r="E4" s="26">
        <v>133412</v>
      </c>
      <c r="F4" s="28">
        <v>44643.063032407408</v>
      </c>
      <c r="G4" s="30">
        <v>632897</v>
      </c>
    </row>
    <row r="5" spans="1:7" ht="22.5" x14ac:dyDescent="0.25">
      <c r="A5" s="16" t="s">
        <v>12</v>
      </c>
      <c r="B5" s="6">
        <v>800000118</v>
      </c>
      <c r="C5" s="7" t="s">
        <v>13</v>
      </c>
      <c r="D5" s="25" t="s">
        <v>14</v>
      </c>
      <c r="E5" s="27">
        <v>175960</v>
      </c>
      <c r="F5" s="29">
        <v>44771.37835648148</v>
      </c>
      <c r="G5" s="31">
        <v>3949244</v>
      </c>
    </row>
    <row r="6" spans="1:7" ht="22.5" x14ac:dyDescent="0.25">
      <c r="A6" s="16" t="s">
        <v>12</v>
      </c>
      <c r="B6" s="6">
        <v>800000118</v>
      </c>
      <c r="C6" s="7" t="s">
        <v>13</v>
      </c>
      <c r="D6" s="25" t="s">
        <v>14</v>
      </c>
      <c r="E6" s="26">
        <v>169413</v>
      </c>
      <c r="F6" s="28">
        <v>44754.610254629632</v>
      </c>
      <c r="G6" s="30">
        <v>129300</v>
      </c>
    </row>
    <row r="7" spans="1:7" ht="22.5" x14ac:dyDescent="0.25">
      <c r="A7" s="16" t="s">
        <v>12</v>
      </c>
      <c r="B7" s="6">
        <v>800000118</v>
      </c>
      <c r="C7" s="7" t="s">
        <v>13</v>
      </c>
      <c r="D7" s="25" t="s">
        <v>14</v>
      </c>
      <c r="E7" s="27">
        <v>162092</v>
      </c>
      <c r="F7" s="29">
        <v>44733.60355324074</v>
      </c>
      <c r="G7" s="31">
        <v>349500</v>
      </c>
    </row>
    <row r="8" spans="1:7" x14ac:dyDescent="0.25">
      <c r="A8" s="88" t="s">
        <v>16</v>
      </c>
      <c r="B8" s="88"/>
      <c r="C8" s="88"/>
      <c r="D8" s="88"/>
      <c r="E8" s="88"/>
      <c r="F8" s="88"/>
      <c r="G8" s="32">
        <f>SUM(G2:G7)</f>
        <v>8898818</v>
      </c>
    </row>
  </sheetData>
  <mergeCells count="1">
    <mergeCell ref="A8:F8"/>
  </mergeCells>
  <dataValidations count="1">
    <dataValidation type="date" allowBlank="1" showInputMessage="1" showErrorMessage="1" sqref="F1" xr:uid="{00000000-0002-0000-0100-000000000000}">
      <formula1>36526</formula1>
      <formula2>44656</formula2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showGridLines="0" workbookViewId="0">
      <selection activeCell="E1" sqref="E1"/>
    </sheetView>
  </sheetViews>
  <sheetFormatPr baseColWidth="10" defaultRowHeight="15" x14ac:dyDescent="0.25"/>
  <cols>
    <col min="1" max="1" width="13.7109375" customWidth="1"/>
    <col min="4" max="4" width="17.42578125" customWidth="1"/>
    <col min="5" max="5" width="11" customWidth="1"/>
    <col min="8" max="8" width="13.5703125" bestFit="1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22.5" x14ac:dyDescent="0.25">
      <c r="A2" s="16" t="s">
        <v>12</v>
      </c>
      <c r="B2" s="6">
        <v>800000118</v>
      </c>
      <c r="C2" s="7" t="s">
        <v>13</v>
      </c>
      <c r="D2" s="8" t="s">
        <v>14</v>
      </c>
      <c r="E2" s="9">
        <v>174163</v>
      </c>
      <c r="F2" s="17">
        <v>44767.413854166669</v>
      </c>
      <c r="G2" s="18">
        <v>44797</v>
      </c>
      <c r="H2" s="14">
        <v>2119103</v>
      </c>
      <c r="I2" s="14">
        <v>213400</v>
      </c>
      <c r="J2" s="5">
        <v>0</v>
      </c>
      <c r="K2" s="4">
        <v>0</v>
      </c>
      <c r="L2" s="12">
        <v>2119103</v>
      </c>
    </row>
    <row r="3" spans="1:12" ht="22.5" x14ac:dyDescent="0.25">
      <c r="A3" s="16" t="s">
        <v>12</v>
      </c>
      <c r="B3" s="6">
        <v>800000118</v>
      </c>
      <c r="C3" s="7" t="s">
        <v>13</v>
      </c>
      <c r="D3" s="8" t="s">
        <v>14</v>
      </c>
      <c r="E3" s="10">
        <v>167893</v>
      </c>
      <c r="F3" s="19">
        <v>44750.650567129633</v>
      </c>
      <c r="G3" s="20">
        <v>44797</v>
      </c>
      <c r="H3" s="14">
        <v>2856833</v>
      </c>
      <c r="I3" s="14">
        <v>0</v>
      </c>
      <c r="J3" s="5">
        <v>0</v>
      </c>
      <c r="K3" s="4">
        <v>0</v>
      </c>
      <c r="L3" s="12">
        <v>2856833</v>
      </c>
    </row>
    <row r="4" spans="1:12" ht="22.5" x14ac:dyDescent="0.25">
      <c r="A4" s="16" t="s">
        <v>12</v>
      </c>
      <c r="B4" s="6">
        <v>800000118</v>
      </c>
      <c r="C4" s="7" t="s">
        <v>13</v>
      </c>
      <c r="D4" s="8" t="s">
        <v>14</v>
      </c>
      <c r="E4" s="9">
        <v>170426</v>
      </c>
      <c r="F4" s="17">
        <v>44756.709224537037</v>
      </c>
      <c r="G4" s="18">
        <v>44797</v>
      </c>
      <c r="H4" s="14">
        <v>767670</v>
      </c>
      <c r="I4" s="14">
        <v>0</v>
      </c>
      <c r="J4" s="5">
        <v>0</v>
      </c>
      <c r="K4" s="4">
        <v>0</v>
      </c>
      <c r="L4" s="12">
        <v>767670</v>
      </c>
    </row>
    <row r="5" spans="1:12" ht="22.5" x14ac:dyDescent="0.25">
      <c r="A5" s="16" t="s">
        <v>12</v>
      </c>
      <c r="B5" s="6">
        <v>800000118</v>
      </c>
      <c r="C5" s="7" t="s">
        <v>13</v>
      </c>
      <c r="D5" s="8" t="s">
        <v>14</v>
      </c>
      <c r="E5" s="10">
        <v>171249</v>
      </c>
      <c r="F5" s="19">
        <v>44759.357442129629</v>
      </c>
      <c r="G5" s="20">
        <v>44797</v>
      </c>
      <c r="H5" s="14">
        <v>238466</v>
      </c>
      <c r="I5" s="14">
        <v>0</v>
      </c>
      <c r="J5" s="5">
        <v>0</v>
      </c>
      <c r="K5" s="4">
        <v>0</v>
      </c>
      <c r="L5" s="12">
        <v>238466</v>
      </c>
    </row>
    <row r="6" spans="1:12" ht="22.5" x14ac:dyDescent="0.25">
      <c r="A6" s="16" t="s">
        <v>12</v>
      </c>
      <c r="B6" s="6">
        <v>800000118</v>
      </c>
      <c r="C6" s="7" t="s">
        <v>13</v>
      </c>
      <c r="D6" s="8" t="s">
        <v>14</v>
      </c>
      <c r="E6" s="9">
        <v>162512</v>
      </c>
      <c r="F6" s="17">
        <v>44734.62090277778</v>
      </c>
      <c r="G6" s="18">
        <v>44797</v>
      </c>
      <c r="H6" s="14">
        <v>57700</v>
      </c>
      <c r="I6" s="14">
        <v>0</v>
      </c>
      <c r="J6" s="5">
        <v>0</v>
      </c>
      <c r="K6" s="4">
        <v>0</v>
      </c>
      <c r="L6" s="12">
        <v>57700</v>
      </c>
    </row>
    <row r="7" spans="1:12" ht="22.5" x14ac:dyDescent="0.25">
      <c r="A7" s="16" t="s">
        <v>12</v>
      </c>
      <c r="B7" s="6">
        <v>800000118</v>
      </c>
      <c r="C7" s="7" t="s">
        <v>13</v>
      </c>
      <c r="D7" s="8" t="s">
        <v>14</v>
      </c>
      <c r="E7" s="10">
        <v>154561</v>
      </c>
      <c r="F7" s="19">
        <v>44709.774768518517</v>
      </c>
      <c r="G7" s="20">
        <v>44797</v>
      </c>
      <c r="H7" s="14">
        <v>217914</v>
      </c>
      <c r="I7" s="14">
        <v>0</v>
      </c>
      <c r="J7" s="5">
        <v>0</v>
      </c>
      <c r="K7" s="4">
        <v>0</v>
      </c>
      <c r="L7" s="12">
        <v>217914</v>
      </c>
    </row>
    <row r="8" spans="1:12" ht="22.5" x14ac:dyDescent="0.25">
      <c r="A8" s="16" t="s">
        <v>12</v>
      </c>
      <c r="B8" s="6">
        <v>800000118</v>
      </c>
      <c r="C8" s="7" t="s">
        <v>13</v>
      </c>
      <c r="D8" s="8" t="s">
        <v>14</v>
      </c>
      <c r="E8" s="9">
        <v>144948</v>
      </c>
      <c r="F8" s="17">
        <v>44679.402974537035</v>
      </c>
      <c r="G8" s="18">
        <v>44719</v>
      </c>
      <c r="H8" s="14">
        <v>22400</v>
      </c>
      <c r="I8" s="14">
        <v>0</v>
      </c>
      <c r="J8" s="5">
        <v>0</v>
      </c>
      <c r="K8" s="4">
        <v>0</v>
      </c>
      <c r="L8" s="12">
        <v>22400</v>
      </c>
    </row>
    <row r="9" spans="1:12" ht="22.5" x14ac:dyDescent="0.25">
      <c r="A9" s="16" t="s">
        <v>12</v>
      </c>
      <c r="B9" s="6">
        <v>800000118</v>
      </c>
      <c r="C9" s="7" t="s">
        <v>13</v>
      </c>
      <c r="D9" s="8" t="s">
        <v>14</v>
      </c>
      <c r="E9" s="10">
        <v>152660</v>
      </c>
      <c r="F9" s="19">
        <v>44704.813587962963</v>
      </c>
      <c r="G9" s="20">
        <v>44797</v>
      </c>
      <c r="H9" s="14">
        <v>662632</v>
      </c>
      <c r="I9" s="14">
        <v>0</v>
      </c>
      <c r="J9" s="5">
        <v>0</v>
      </c>
      <c r="K9" s="4">
        <v>0</v>
      </c>
      <c r="L9" s="12">
        <v>662632</v>
      </c>
    </row>
    <row r="10" spans="1:12" ht="22.5" x14ac:dyDescent="0.25">
      <c r="A10" s="16" t="s">
        <v>12</v>
      </c>
      <c r="B10" s="6">
        <v>800000118</v>
      </c>
      <c r="C10" s="7" t="s">
        <v>13</v>
      </c>
      <c r="D10" s="8" t="s">
        <v>14</v>
      </c>
      <c r="E10" s="9">
        <v>139999</v>
      </c>
      <c r="F10" s="17">
        <v>44664.358437499999</v>
      </c>
      <c r="G10" s="18">
        <v>44719</v>
      </c>
      <c r="H10" s="14">
        <v>57700</v>
      </c>
      <c r="I10" s="14">
        <v>0</v>
      </c>
      <c r="J10" s="5">
        <v>0</v>
      </c>
      <c r="K10" s="4">
        <v>0</v>
      </c>
      <c r="L10" s="12">
        <v>57700</v>
      </c>
    </row>
    <row r="11" spans="1:12" ht="22.5" x14ac:dyDescent="0.25">
      <c r="A11" s="16" t="s">
        <v>12</v>
      </c>
      <c r="B11" s="6">
        <v>800000118</v>
      </c>
      <c r="C11" s="7" t="s">
        <v>13</v>
      </c>
      <c r="D11" s="8" t="s">
        <v>14</v>
      </c>
      <c r="E11" s="10">
        <v>128261</v>
      </c>
      <c r="F11" s="19">
        <v>44627.430266203701</v>
      </c>
      <c r="G11" s="20">
        <v>44719</v>
      </c>
      <c r="H11" s="14">
        <v>25916722</v>
      </c>
      <c r="I11" s="14">
        <v>0</v>
      </c>
      <c r="J11" s="5">
        <v>0</v>
      </c>
      <c r="K11" s="4">
        <v>0</v>
      </c>
      <c r="L11" s="12">
        <v>25916722</v>
      </c>
    </row>
    <row r="12" spans="1:12" ht="22.5" x14ac:dyDescent="0.25">
      <c r="A12" s="16" t="s">
        <v>12</v>
      </c>
      <c r="B12" s="6">
        <v>800000118</v>
      </c>
      <c r="C12" s="7" t="s">
        <v>13</v>
      </c>
      <c r="D12" s="8" t="s">
        <v>14</v>
      </c>
      <c r="E12" s="9">
        <v>138406</v>
      </c>
      <c r="F12" s="17">
        <v>44658.428726851853</v>
      </c>
      <c r="G12" s="18">
        <v>44719</v>
      </c>
      <c r="H12" s="14">
        <v>57700</v>
      </c>
      <c r="I12" s="14">
        <v>0</v>
      </c>
      <c r="J12" s="5">
        <v>0</v>
      </c>
      <c r="K12" s="4">
        <v>0</v>
      </c>
      <c r="L12" s="12">
        <v>57700</v>
      </c>
    </row>
    <row r="13" spans="1:12" ht="22.5" x14ac:dyDescent="0.25">
      <c r="A13" s="16" t="s">
        <v>12</v>
      </c>
      <c r="B13" s="6">
        <v>800000118</v>
      </c>
      <c r="C13" s="7" t="s">
        <v>13</v>
      </c>
      <c r="D13" s="8" t="s">
        <v>14</v>
      </c>
      <c r="E13" s="10">
        <v>131858</v>
      </c>
      <c r="F13" s="19">
        <v>44637.683692129627</v>
      </c>
      <c r="G13" s="20">
        <v>44719</v>
      </c>
      <c r="H13" s="14">
        <v>7211725</v>
      </c>
      <c r="I13" s="14">
        <v>0</v>
      </c>
      <c r="J13" s="5">
        <v>0</v>
      </c>
      <c r="K13" s="4">
        <v>0</v>
      </c>
      <c r="L13" s="12">
        <v>7211725</v>
      </c>
    </row>
    <row r="14" spans="1:12" ht="22.5" x14ac:dyDescent="0.25">
      <c r="A14" s="16" t="s">
        <v>12</v>
      </c>
      <c r="B14" s="6">
        <v>800000118</v>
      </c>
      <c r="C14" s="7" t="s">
        <v>13</v>
      </c>
      <c r="D14" s="8" t="s">
        <v>14</v>
      </c>
      <c r="E14" s="9">
        <v>119596</v>
      </c>
      <c r="F14" s="17">
        <v>44599.468587962961</v>
      </c>
      <c r="G14" s="18">
        <v>44719</v>
      </c>
      <c r="H14" s="14">
        <v>99214</v>
      </c>
      <c r="I14" s="14">
        <v>0</v>
      </c>
      <c r="J14" s="5">
        <v>0</v>
      </c>
      <c r="K14" s="4">
        <v>0</v>
      </c>
      <c r="L14" s="12">
        <v>99214</v>
      </c>
    </row>
    <row r="15" spans="1:12" ht="22.5" x14ac:dyDescent="0.25">
      <c r="A15" s="16" t="s">
        <v>12</v>
      </c>
      <c r="B15" s="6">
        <v>800000118</v>
      </c>
      <c r="C15" s="7" t="s">
        <v>13</v>
      </c>
      <c r="D15" s="8" t="s">
        <v>14</v>
      </c>
      <c r="E15" s="10">
        <v>123624</v>
      </c>
      <c r="F15" s="19">
        <v>44611.688090277778</v>
      </c>
      <c r="G15" s="20">
        <v>44719</v>
      </c>
      <c r="H15" s="14">
        <v>3287845</v>
      </c>
      <c r="I15" s="14">
        <v>272900</v>
      </c>
      <c r="J15" s="5">
        <v>100000</v>
      </c>
      <c r="K15" s="4">
        <v>0</v>
      </c>
      <c r="L15" s="12">
        <v>3187845</v>
      </c>
    </row>
    <row r="16" spans="1:12" ht="22.5" x14ac:dyDescent="0.25">
      <c r="A16" s="16" t="s">
        <v>12</v>
      </c>
      <c r="B16" s="6">
        <v>800000118</v>
      </c>
      <c r="C16" s="7" t="s">
        <v>13</v>
      </c>
      <c r="D16" s="8" t="s">
        <v>14</v>
      </c>
      <c r="E16" s="9">
        <v>128262</v>
      </c>
      <c r="F16" s="17">
        <v>44627.430266203701</v>
      </c>
      <c r="G16" s="18">
        <v>44719</v>
      </c>
      <c r="H16" s="14">
        <v>137760</v>
      </c>
      <c r="I16" s="14">
        <v>0</v>
      </c>
      <c r="J16" s="5">
        <v>0</v>
      </c>
      <c r="K16" s="4">
        <v>0</v>
      </c>
      <c r="L16" s="12">
        <v>137760</v>
      </c>
    </row>
    <row r="17" spans="1:12" ht="22.5" x14ac:dyDescent="0.25">
      <c r="A17" s="16" t="s">
        <v>12</v>
      </c>
      <c r="B17" s="6">
        <v>800000118</v>
      </c>
      <c r="C17" s="7" t="s">
        <v>13</v>
      </c>
      <c r="D17" s="8" t="s">
        <v>14</v>
      </c>
      <c r="E17" s="10">
        <v>122399</v>
      </c>
      <c r="F17" s="19">
        <v>44607.715185185189</v>
      </c>
      <c r="G17" s="20">
        <v>44627</v>
      </c>
      <c r="H17" s="15">
        <v>22400</v>
      </c>
      <c r="I17" s="22">
        <v>0</v>
      </c>
      <c r="J17" s="5">
        <v>0</v>
      </c>
      <c r="K17" s="4">
        <v>0</v>
      </c>
      <c r="L17" s="12">
        <v>22400</v>
      </c>
    </row>
    <row r="18" spans="1:12" ht="22.5" x14ac:dyDescent="0.25">
      <c r="A18" s="16" t="s">
        <v>12</v>
      </c>
      <c r="B18" s="6">
        <v>800000118</v>
      </c>
      <c r="C18" s="7" t="s">
        <v>13</v>
      </c>
      <c r="D18" s="8" t="s">
        <v>14</v>
      </c>
      <c r="E18" s="9">
        <v>113010</v>
      </c>
      <c r="F18" s="17">
        <v>44578.314363425925</v>
      </c>
      <c r="G18" s="18">
        <v>44593</v>
      </c>
      <c r="H18" s="15">
        <v>120400</v>
      </c>
      <c r="I18" s="22">
        <v>0</v>
      </c>
      <c r="J18" s="5">
        <v>0</v>
      </c>
      <c r="K18" s="4">
        <v>0</v>
      </c>
      <c r="L18" s="12">
        <v>120400</v>
      </c>
    </row>
    <row r="19" spans="1:12" ht="22.5" x14ac:dyDescent="0.25">
      <c r="A19" s="16" t="s">
        <v>12</v>
      </c>
      <c r="B19" s="6">
        <v>800000118</v>
      </c>
      <c r="C19" s="7" t="s">
        <v>13</v>
      </c>
      <c r="D19" s="8" t="s">
        <v>14</v>
      </c>
      <c r="E19" s="10">
        <v>116301</v>
      </c>
      <c r="F19" s="19">
        <v>44587.742395833331</v>
      </c>
      <c r="G19" s="20">
        <v>44600</v>
      </c>
      <c r="H19" s="15">
        <v>13122715</v>
      </c>
      <c r="I19" s="22">
        <v>0</v>
      </c>
      <c r="J19" s="5">
        <v>0</v>
      </c>
      <c r="K19" s="4">
        <v>0</v>
      </c>
      <c r="L19" s="12">
        <v>13122715</v>
      </c>
    </row>
    <row r="20" spans="1:12" ht="22.5" x14ac:dyDescent="0.25">
      <c r="A20" s="16" t="s">
        <v>12</v>
      </c>
      <c r="B20" s="6">
        <v>800000118</v>
      </c>
      <c r="C20" s="7" t="s">
        <v>13</v>
      </c>
      <c r="D20" s="8" t="s">
        <v>14</v>
      </c>
      <c r="E20" s="9">
        <v>110700</v>
      </c>
      <c r="F20" s="17">
        <v>44569.076099537036</v>
      </c>
      <c r="G20" s="18">
        <v>44595</v>
      </c>
      <c r="H20" s="15">
        <v>249090</v>
      </c>
      <c r="I20" s="21">
        <v>0</v>
      </c>
      <c r="J20" s="5">
        <v>0</v>
      </c>
      <c r="K20" s="4">
        <v>0</v>
      </c>
      <c r="L20" s="12">
        <v>249090</v>
      </c>
    </row>
    <row r="21" spans="1:12" ht="22.5" x14ac:dyDescent="0.25">
      <c r="A21" s="16" t="s">
        <v>12</v>
      </c>
      <c r="B21" s="6">
        <v>800000118</v>
      </c>
      <c r="C21" s="7" t="s">
        <v>13</v>
      </c>
      <c r="D21" s="8" t="s">
        <v>14</v>
      </c>
      <c r="E21" s="10">
        <v>103840</v>
      </c>
      <c r="F21" s="19">
        <v>44545.482361111113</v>
      </c>
      <c r="G21" s="20">
        <v>44578</v>
      </c>
      <c r="H21" s="15">
        <v>157718</v>
      </c>
      <c r="I21" s="21">
        <v>0</v>
      </c>
      <c r="J21" s="5">
        <v>0</v>
      </c>
      <c r="K21" s="4">
        <v>0</v>
      </c>
      <c r="L21" s="12">
        <v>157718</v>
      </c>
    </row>
    <row r="22" spans="1:12" ht="22.5" x14ac:dyDescent="0.25">
      <c r="A22" s="16" t="s">
        <v>12</v>
      </c>
      <c r="B22" s="6">
        <v>800000118</v>
      </c>
      <c r="C22" s="7" t="s">
        <v>13</v>
      </c>
      <c r="D22" s="8" t="s">
        <v>14</v>
      </c>
      <c r="E22" s="9">
        <v>98813</v>
      </c>
      <c r="F22" s="17">
        <v>44529.209618055553</v>
      </c>
      <c r="G22" s="18">
        <v>44546</v>
      </c>
      <c r="H22" s="15">
        <v>287924</v>
      </c>
      <c r="I22" s="21">
        <v>0</v>
      </c>
      <c r="J22" s="5">
        <v>0</v>
      </c>
      <c r="K22" s="4">
        <v>0</v>
      </c>
      <c r="L22" s="12">
        <v>287924</v>
      </c>
    </row>
    <row r="23" spans="1:12" ht="22.5" x14ac:dyDescent="0.25">
      <c r="A23" s="16" t="s">
        <v>12</v>
      </c>
      <c r="B23" s="6">
        <v>800000118</v>
      </c>
      <c r="C23" s="7" t="s">
        <v>13</v>
      </c>
      <c r="D23" s="8" t="s">
        <v>14</v>
      </c>
      <c r="E23" s="10">
        <v>99958</v>
      </c>
      <c r="F23" s="19">
        <v>44532.616099537037</v>
      </c>
      <c r="G23" s="20">
        <v>44578</v>
      </c>
      <c r="H23" s="15">
        <v>219458</v>
      </c>
      <c r="I23" s="21">
        <v>0</v>
      </c>
      <c r="J23" s="5">
        <v>0</v>
      </c>
      <c r="K23" s="4">
        <v>0</v>
      </c>
      <c r="L23" s="12">
        <v>219458</v>
      </c>
    </row>
    <row r="24" spans="1:12" ht="22.5" x14ac:dyDescent="0.25">
      <c r="A24" s="16" t="s">
        <v>12</v>
      </c>
      <c r="B24" s="6">
        <v>800000118</v>
      </c>
      <c r="C24" s="7" t="s">
        <v>13</v>
      </c>
      <c r="D24" s="8" t="s">
        <v>14</v>
      </c>
      <c r="E24" s="9">
        <v>99973</v>
      </c>
      <c r="F24" s="17">
        <v>44532.626203703701</v>
      </c>
      <c r="G24" s="18">
        <v>44578</v>
      </c>
      <c r="H24" s="15">
        <v>80800</v>
      </c>
      <c r="I24" s="21">
        <v>0</v>
      </c>
      <c r="J24" s="5">
        <v>0</v>
      </c>
      <c r="K24" s="4">
        <v>0</v>
      </c>
      <c r="L24" s="12">
        <v>80800</v>
      </c>
    </row>
    <row r="25" spans="1:12" ht="22.5" x14ac:dyDescent="0.25">
      <c r="A25" s="16" t="s">
        <v>12</v>
      </c>
      <c r="B25" s="6">
        <v>800000118</v>
      </c>
      <c r="C25" s="7" t="s">
        <v>13</v>
      </c>
      <c r="D25" s="8" t="s">
        <v>14</v>
      </c>
      <c r="E25" s="10">
        <v>94328</v>
      </c>
      <c r="F25" s="19">
        <v>44515.413553240738</v>
      </c>
      <c r="G25" s="20">
        <v>44532</v>
      </c>
      <c r="H25" s="15">
        <v>59700</v>
      </c>
      <c r="I25" s="21">
        <v>0</v>
      </c>
      <c r="J25" s="5">
        <v>0</v>
      </c>
      <c r="K25" s="4">
        <v>0</v>
      </c>
      <c r="L25" s="12">
        <v>59700</v>
      </c>
    </row>
    <row r="26" spans="1:12" ht="22.5" x14ac:dyDescent="0.25">
      <c r="A26" s="16" t="s">
        <v>12</v>
      </c>
      <c r="B26" s="6">
        <v>800000118</v>
      </c>
      <c r="C26" s="7" t="s">
        <v>13</v>
      </c>
      <c r="D26" s="8" t="s">
        <v>14</v>
      </c>
      <c r="E26" s="9">
        <v>76739</v>
      </c>
      <c r="F26" s="17">
        <v>44456.71497685185</v>
      </c>
      <c r="G26" s="18">
        <v>44510</v>
      </c>
      <c r="H26" s="15">
        <v>1224045</v>
      </c>
      <c r="I26" s="21">
        <v>0</v>
      </c>
      <c r="J26" s="5">
        <v>0</v>
      </c>
      <c r="K26" s="4">
        <v>0</v>
      </c>
      <c r="L26" s="12">
        <v>1224045</v>
      </c>
    </row>
    <row r="27" spans="1:12" ht="22.5" x14ac:dyDescent="0.25">
      <c r="A27" s="16" t="s">
        <v>12</v>
      </c>
      <c r="B27" s="6">
        <v>800000118</v>
      </c>
      <c r="C27" s="7" t="s">
        <v>13</v>
      </c>
      <c r="D27" s="8" t="s">
        <v>14</v>
      </c>
      <c r="E27" s="10">
        <v>79220</v>
      </c>
      <c r="F27" s="19">
        <v>44465.620659722219</v>
      </c>
      <c r="G27" s="20">
        <v>44510</v>
      </c>
      <c r="H27" s="15">
        <v>2111164</v>
      </c>
      <c r="I27" s="23">
        <v>242800</v>
      </c>
      <c r="J27" s="5">
        <v>0</v>
      </c>
      <c r="K27" s="4">
        <v>0</v>
      </c>
      <c r="L27" s="12">
        <v>2111164</v>
      </c>
    </row>
    <row r="28" spans="1:12" ht="22.5" x14ac:dyDescent="0.25">
      <c r="A28" s="16" t="s">
        <v>12</v>
      </c>
      <c r="B28" s="6">
        <v>800000118</v>
      </c>
      <c r="C28" s="7" t="s">
        <v>13</v>
      </c>
      <c r="D28" s="8" t="s">
        <v>14</v>
      </c>
      <c r="E28" s="9">
        <v>60566</v>
      </c>
      <c r="F28" s="17">
        <v>44399.549675925926</v>
      </c>
      <c r="G28" s="18">
        <v>44470</v>
      </c>
      <c r="H28" s="15">
        <v>184100</v>
      </c>
      <c r="I28" s="21">
        <v>0</v>
      </c>
      <c r="J28" s="5">
        <v>0</v>
      </c>
      <c r="K28" s="4">
        <v>0</v>
      </c>
      <c r="L28" s="12">
        <v>184100</v>
      </c>
    </row>
    <row r="29" spans="1:12" ht="22.5" x14ac:dyDescent="0.25">
      <c r="A29" s="16" t="s">
        <v>12</v>
      </c>
      <c r="B29" s="6">
        <v>800000118</v>
      </c>
      <c r="C29" s="7" t="s">
        <v>13</v>
      </c>
      <c r="D29" s="8" t="s">
        <v>14</v>
      </c>
      <c r="E29" s="10">
        <v>42974</v>
      </c>
      <c r="F29" s="19">
        <v>44332.190659722219</v>
      </c>
      <c r="G29" s="20">
        <v>44470</v>
      </c>
      <c r="H29" s="15">
        <v>59700</v>
      </c>
      <c r="I29" s="21">
        <v>0</v>
      </c>
      <c r="J29" s="5">
        <v>0</v>
      </c>
      <c r="K29" s="4">
        <v>0</v>
      </c>
      <c r="L29" s="12">
        <v>59700</v>
      </c>
    </row>
    <row r="30" spans="1:12" ht="22.5" x14ac:dyDescent="0.25">
      <c r="A30" s="16" t="s">
        <v>12</v>
      </c>
      <c r="B30" s="6">
        <v>800000118</v>
      </c>
      <c r="C30" s="7" t="s">
        <v>13</v>
      </c>
      <c r="D30" s="8" t="s">
        <v>14</v>
      </c>
      <c r="E30" s="9">
        <v>59361</v>
      </c>
      <c r="F30" s="17">
        <v>44394.718912037039</v>
      </c>
      <c r="G30" s="18">
        <v>44470</v>
      </c>
      <c r="H30" s="15">
        <v>5020184</v>
      </c>
      <c r="I30" s="21">
        <v>0</v>
      </c>
      <c r="J30" s="5">
        <v>0</v>
      </c>
      <c r="K30" s="4">
        <v>0</v>
      </c>
      <c r="L30" s="12">
        <v>5020184</v>
      </c>
    </row>
    <row r="31" spans="1:12" ht="22.5" x14ac:dyDescent="0.25">
      <c r="A31" s="16" t="s">
        <v>12</v>
      </c>
      <c r="B31" s="6">
        <v>800000118</v>
      </c>
      <c r="C31" s="7" t="s">
        <v>13</v>
      </c>
      <c r="D31" s="8" t="s">
        <v>14</v>
      </c>
      <c r="E31" s="10">
        <v>24956</v>
      </c>
      <c r="F31" s="19">
        <v>44245.945914351854</v>
      </c>
      <c r="G31" s="20">
        <v>44270</v>
      </c>
      <c r="H31" s="15">
        <v>3858715</v>
      </c>
      <c r="I31" s="21">
        <v>0</v>
      </c>
      <c r="J31" s="5">
        <v>0</v>
      </c>
      <c r="K31" s="4">
        <v>0</v>
      </c>
      <c r="L31" s="12">
        <v>3858715</v>
      </c>
    </row>
    <row r="32" spans="1:12" ht="22.5" x14ac:dyDescent="0.25">
      <c r="A32" s="16" t="s">
        <v>12</v>
      </c>
      <c r="B32" s="6">
        <v>800000118</v>
      </c>
      <c r="C32" s="7" t="s">
        <v>13</v>
      </c>
      <c r="D32" s="8" t="s">
        <v>14</v>
      </c>
      <c r="E32" s="9">
        <v>16100</v>
      </c>
      <c r="F32" s="17">
        <v>44198.687175925923</v>
      </c>
      <c r="G32" s="18">
        <v>44299</v>
      </c>
      <c r="H32" s="15">
        <v>2886114</v>
      </c>
      <c r="I32" s="21">
        <v>0</v>
      </c>
      <c r="J32" s="5">
        <v>60721</v>
      </c>
      <c r="K32" s="4">
        <v>0</v>
      </c>
      <c r="L32" s="12">
        <v>2825393</v>
      </c>
    </row>
    <row r="33" spans="1:12" ht="22.5" x14ac:dyDescent="0.25">
      <c r="A33" s="16" t="s">
        <v>12</v>
      </c>
      <c r="B33" s="6">
        <v>800000118</v>
      </c>
      <c r="C33" s="7" t="s">
        <v>13</v>
      </c>
      <c r="D33" s="8" t="s">
        <v>14</v>
      </c>
      <c r="E33" s="10">
        <v>175961</v>
      </c>
      <c r="F33" s="19">
        <v>44771.381793981483</v>
      </c>
      <c r="G33" s="20">
        <v>44797</v>
      </c>
      <c r="H33" s="15">
        <v>80800</v>
      </c>
      <c r="I33" s="21">
        <v>0</v>
      </c>
      <c r="J33" s="5">
        <v>0</v>
      </c>
      <c r="K33" s="4">
        <v>0</v>
      </c>
      <c r="L33" s="12">
        <v>80800</v>
      </c>
    </row>
    <row r="34" spans="1:12" ht="22.5" x14ac:dyDescent="0.25">
      <c r="A34" s="16" t="s">
        <v>12</v>
      </c>
      <c r="B34" s="6">
        <v>800000118</v>
      </c>
      <c r="C34" s="7" t="s">
        <v>13</v>
      </c>
      <c r="D34" s="8" t="s">
        <v>14</v>
      </c>
      <c r="E34" s="9">
        <v>163657</v>
      </c>
      <c r="F34" s="17">
        <v>44737.493194444447</v>
      </c>
      <c r="G34" s="18">
        <v>44797</v>
      </c>
      <c r="H34" s="15">
        <v>73620</v>
      </c>
      <c r="I34" s="21">
        <v>0</v>
      </c>
      <c r="J34" s="5">
        <v>0</v>
      </c>
      <c r="K34" s="4">
        <v>0</v>
      </c>
      <c r="L34" s="12">
        <v>73620</v>
      </c>
    </row>
    <row r="35" spans="1:12" x14ac:dyDescent="0.25">
      <c r="A35" s="89" t="s">
        <v>15</v>
      </c>
      <c r="B35" s="90"/>
      <c r="C35" s="90"/>
      <c r="D35" s="90"/>
      <c r="E35" s="90"/>
      <c r="F35" s="90"/>
      <c r="G35" s="91"/>
      <c r="H35" s="11">
        <f>SUM(H2:H34)</f>
        <v>73530031</v>
      </c>
      <c r="I35" s="24">
        <f>SUM(I2:I34)</f>
        <v>729100</v>
      </c>
      <c r="J35" s="11">
        <f>SUM(J2:J34)</f>
        <v>160721</v>
      </c>
      <c r="K35" s="11">
        <f>SUM(K2:K34)</f>
        <v>0</v>
      </c>
      <c r="L35" s="13">
        <f>SUM(L2:L34)</f>
        <v>73369310</v>
      </c>
    </row>
  </sheetData>
  <autoFilter ref="A1:L1" xr:uid="{00000000-0009-0000-0000-000000000000}"/>
  <mergeCells count="1">
    <mergeCell ref="A35:G35"/>
  </mergeCells>
  <dataValidations count="3">
    <dataValidation type="whole" allowBlank="1" showInputMessage="1" showErrorMessage="1" errorTitle="ERROR" error="Datos no validos" sqref="E17:E34 E36:E1048576" xr:uid="{00000000-0002-0000-0000-000000000000}">
      <formula1>1</formula1>
      <formula2>9999999999999</formula2>
    </dataValidation>
    <dataValidation type="date" allowBlank="1" showInputMessage="1" showErrorMessage="1" sqref="F1:G34 F36:G1048576" xr:uid="{00000000-0002-0000-0000-000001000000}">
      <formula1>36526</formula1>
      <formula2>44656</formula2>
    </dataValidation>
    <dataValidation type="textLength" allowBlank="1" showInputMessage="1" showErrorMessage="1" errorTitle="ERROR" error="El prefijo no debe superar los 4 caracteres" sqref="D36:D1048576" xr:uid="{00000000-0002-0000-0000-000002000000}">
      <formula1>0</formula1>
      <formula2>4</formula2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7D36E-FAAB-42C0-ADC0-B60442A1C963}">
  <dimension ref="A3:C5"/>
  <sheetViews>
    <sheetView showGridLines="0" workbookViewId="0">
      <selection activeCell="C4" sqref="B4:C4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3.140625" bestFit="1" customWidth="1"/>
  </cols>
  <sheetData>
    <row r="3" spans="1:3" x14ac:dyDescent="0.25">
      <c r="A3" s="43" t="s">
        <v>137</v>
      </c>
      <c r="B3" s="45" t="s">
        <v>138</v>
      </c>
      <c r="C3" s="45" t="s">
        <v>139</v>
      </c>
    </row>
    <row r="4" spans="1:3" x14ac:dyDescent="0.25">
      <c r="A4" s="44" t="s">
        <v>134</v>
      </c>
      <c r="B4" s="46">
        <v>33</v>
      </c>
      <c r="C4" s="47">
        <v>73369310</v>
      </c>
    </row>
    <row r="5" spans="1:3" x14ac:dyDescent="0.25">
      <c r="A5" s="44" t="s">
        <v>135</v>
      </c>
      <c r="B5" s="46">
        <v>33</v>
      </c>
      <c r="C5" s="47">
        <v>73369310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7FAE1-45F6-4045-9BBC-29E4CABB4E35}">
  <dimension ref="A1:AW35"/>
  <sheetViews>
    <sheetView showGridLines="0" workbookViewId="0">
      <selection activeCell="A6" sqref="A6"/>
    </sheetView>
  </sheetViews>
  <sheetFormatPr baseColWidth="10" defaultRowHeight="15" x14ac:dyDescent="0.25"/>
  <cols>
    <col min="6" max="6" width="19.42578125" bestFit="1" customWidth="1"/>
    <col min="11" max="12" width="14.140625" bestFit="1" customWidth="1"/>
    <col min="13" max="13" width="21.85546875" bestFit="1" customWidth="1"/>
    <col min="14" max="14" width="25.42578125" customWidth="1"/>
  </cols>
  <sheetData>
    <row r="1" spans="1:49" x14ac:dyDescent="0.25">
      <c r="K1" s="42">
        <f>SUBTOTAL(9,K3:K35)</f>
        <v>73530031</v>
      </c>
      <c r="L1" s="42">
        <f>SUBTOTAL(9,L3:L35)</f>
        <v>73369310</v>
      </c>
    </row>
    <row r="2" spans="1:49" ht="39.950000000000003" customHeight="1" x14ac:dyDescent="0.25">
      <c r="A2" s="33" t="s">
        <v>17</v>
      </c>
      <c r="B2" s="33" t="s">
        <v>18</v>
      </c>
      <c r="C2" s="33" t="s">
        <v>19</v>
      </c>
      <c r="D2" s="33" t="s">
        <v>20</v>
      </c>
      <c r="E2" s="34" t="s">
        <v>21</v>
      </c>
      <c r="F2" s="34" t="s">
        <v>22</v>
      </c>
      <c r="G2" s="33" t="s">
        <v>23</v>
      </c>
      <c r="H2" s="33" t="s">
        <v>24</v>
      </c>
      <c r="I2" s="33" t="s">
        <v>25</v>
      </c>
      <c r="J2" s="33" t="s">
        <v>26</v>
      </c>
      <c r="K2" s="35" t="s">
        <v>27</v>
      </c>
      <c r="L2" s="35" t="s">
        <v>28</v>
      </c>
      <c r="M2" s="33" t="s">
        <v>29</v>
      </c>
      <c r="N2" s="36" t="s">
        <v>136</v>
      </c>
      <c r="O2" s="36" t="s">
        <v>30</v>
      </c>
      <c r="P2" s="36" t="s">
        <v>31</v>
      </c>
      <c r="Q2" s="37" t="s">
        <v>32</v>
      </c>
      <c r="R2" s="36" t="s">
        <v>33</v>
      </c>
      <c r="S2" s="36" t="s">
        <v>34</v>
      </c>
      <c r="T2" s="36" t="s">
        <v>35</v>
      </c>
      <c r="U2" s="33" t="s">
        <v>36</v>
      </c>
      <c r="V2" s="35" t="s">
        <v>37</v>
      </c>
      <c r="W2" s="35" t="s">
        <v>38</v>
      </c>
      <c r="X2" s="35" t="s">
        <v>39</v>
      </c>
      <c r="Y2" s="35" t="s">
        <v>40</v>
      </c>
      <c r="Z2" s="35" t="s">
        <v>41</v>
      </c>
      <c r="AA2" s="35" t="s">
        <v>42</v>
      </c>
      <c r="AB2" s="38" t="s">
        <v>43</v>
      </c>
      <c r="AC2" s="38" t="s">
        <v>44</v>
      </c>
      <c r="AD2" s="34" t="s">
        <v>45</v>
      </c>
      <c r="AE2" s="34" t="s">
        <v>46</v>
      </c>
      <c r="AF2" s="38" t="s">
        <v>47</v>
      </c>
      <c r="AG2" s="33" t="s">
        <v>48</v>
      </c>
      <c r="AH2" s="33" t="s">
        <v>49</v>
      </c>
      <c r="AI2" s="38" t="s">
        <v>50</v>
      </c>
      <c r="AJ2" s="38" t="s">
        <v>51</v>
      </c>
      <c r="AK2" s="34" t="s">
        <v>52</v>
      </c>
      <c r="AL2" s="33" t="s">
        <v>53</v>
      </c>
      <c r="AM2" s="33" t="s">
        <v>54</v>
      </c>
      <c r="AN2" s="34" t="s">
        <v>55</v>
      </c>
      <c r="AO2" s="33" t="s">
        <v>56</v>
      </c>
      <c r="AP2" s="33" t="s">
        <v>57</v>
      </c>
      <c r="AQ2" s="33" t="s">
        <v>58</v>
      </c>
      <c r="AR2" s="34" t="s">
        <v>59</v>
      </c>
      <c r="AS2" s="34" t="s">
        <v>60</v>
      </c>
      <c r="AT2" s="35" t="s">
        <v>61</v>
      </c>
      <c r="AU2" s="35" t="s">
        <v>62</v>
      </c>
      <c r="AV2" s="33" t="s">
        <v>63</v>
      </c>
      <c r="AW2" s="33" t="s">
        <v>64</v>
      </c>
    </row>
    <row r="3" spans="1:49" x14ac:dyDescent="0.25">
      <c r="A3" s="39">
        <v>800000118</v>
      </c>
      <c r="B3" s="39" t="s">
        <v>65</v>
      </c>
      <c r="C3" s="39" t="s">
        <v>14</v>
      </c>
      <c r="D3" s="39">
        <v>16100</v>
      </c>
      <c r="E3" s="39" t="s">
        <v>66</v>
      </c>
      <c r="F3" s="39" t="s">
        <v>67</v>
      </c>
      <c r="G3" s="39"/>
      <c r="H3" s="39"/>
      <c r="I3" s="39"/>
      <c r="J3" s="40">
        <v>44198</v>
      </c>
      <c r="K3" s="41">
        <v>2886114</v>
      </c>
      <c r="L3" s="41">
        <v>2825393</v>
      </c>
      <c r="M3" s="39" t="s">
        <v>68</v>
      </c>
      <c r="N3" s="39" t="s">
        <v>134</v>
      </c>
      <c r="O3" s="39"/>
      <c r="P3" s="39"/>
      <c r="Q3" s="41">
        <v>0</v>
      </c>
      <c r="R3" s="39"/>
      <c r="S3" s="39"/>
      <c r="T3" s="39"/>
      <c r="U3" s="39" t="s">
        <v>69</v>
      </c>
      <c r="V3" s="41">
        <v>0</v>
      </c>
      <c r="W3" s="41">
        <v>0</v>
      </c>
      <c r="X3" s="41">
        <v>0</v>
      </c>
      <c r="Y3" s="41">
        <v>0</v>
      </c>
      <c r="Z3" s="41">
        <v>0</v>
      </c>
      <c r="AA3" s="41">
        <v>0</v>
      </c>
      <c r="AB3" s="41">
        <v>0</v>
      </c>
      <c r="AC3" s="41">
        <v>0</v>
      </c>
      <c r="AD3" s="39"/>
      <c r="AE3" s="39"/>
      <c r="AF3" s="41">
        <v>0</v>
      </c>
      <c r="AG3" s="39"/>
      <c r="AH3" s="39"/>
      <c r="AI3" s="41">
        <v>0</v>
      </c>
      <c r="AJ3" s="41">
        <v>0</v>
      </c>
      <c r="AK3" s="39"/>
      <c r="AL3" s="40">
        <v>44299</v>
      </c>
      <c r="AM3" s="39"/>
      <c r="AN3" s="39"/>
      <c r="AO3" s="39"/>
      <c r="AP3" s="39"/>
      <c r="AQ3" s="39"/>
      <c r="AR3" s="39"/>
      <c r="AS3" s="39"/>
      <c r="AT3" s="41">
        <v>0</v>
      </c>
      <c r="AU3" s="41">
        <v>0</v>
      </c>
      <c r="AV3" s="39"/>
      <c r="AW3" s="39">
        <v>20221004</v>
      </c>
    </row>
    <row r="4" spans="1:49" x14ac:dyDescent="0.25">
      <c r="A4" s="39">
        <v>800000118</v>
      </c>
      <c r="B4" s="39" t="s">
        <v>65</v>
      </c>
      <c r="C4" s="39" t="s">
        <v>14</v>
      </c>
      <c r="D4" s="39">
        <v>24956</v>
      </c>
      <c r="E4" s="39" t="s">
        <v>70</v>
      </c>
      <c r="F4" s="39" t="s">
        <v>71</v>
      </c>
      <c r="G4" s="39"/>
      <c r="H4" s="39"/>
      <c r="I4" s="39"/>
      <c r="J4" s="40">
        <v>44245</v>
      </c>
      <c r="K4" s="41">
        <v>3858715</v>
      </c>
      <c r="L4" s="41">
        <v>3858715</v>
      </c>
      <c r="M4" s="39" t="s">
        <v>68</v>
      </c>
      <c r="N4" s="39" t="s">
        <v>134</v>
      </c>
      <c r="O4" s="39"/>
      <c r="P4" s="39"/>
      <c r="Q4" s="41">
        <v>0</v>
      </c>
      <c r="R4" s="39"/>
      <c r="S4" s="39"/>
      <c r="T4" s="39"/>
      <c r="U4" s="39" t="s">
        <v>69</v>
      </c>
      <c r="V4" s="41">
        <v>0</v>
      </c>
      <c r="W4" s="41">
        <v>0</v>
      </c>
      <c r="X4" s="41">
        <v>0</v>
      </c>
      <c r="Y4" s="41">
        <v>0</v>
      </c>
      <c r="Z4" s="41">
        <v>0</v>
      </c>
      <c r="AA4" s="41">
        <v>0</v>
      </c>
      <c r="AB4" s="41">
        <v>0</v>
      </c>
      <c r="AC4" s="41">
        <v>0</v>
      </c>
      <c r="AD4" s="39"/>
      <c r="AE4" s="39"/>
      <c r="AF4" s="41">
        <v>0</v>
      </c>
      <c r="AG4" s="39"/>
      <c r="AH4" s="39"/>
      <c r="AI4" s="41">
        <v>0</v>
      </c>
      <c r="AJ4" s="41">
        <v>0</v>
      </c>
      <c r="AK4" s="39"/>
      <c r="AL4" s="40">
        <v>44270</v>
      </c>
      <c r="AM4" s="39"/>
      <c r="AN4" s="39"/>
      <c r="AO4" s="39"/>
      <c r="AP4" s="39"/>
      <c r="AQ4" s="39"/>
      <c r="AR4" s="39"/>
      <c r="AS4" s="39"/>
      <c r="AT4" s="41">
        <v>0</v>
      </c>
      <c r="AU4" s="41">
        <v>0</v>
      </c>
      <c r="AV4" s="39"/>
      <c r="AW4" s="39">
        <v>20221004</v>
      </c>
    </row>
    <row r="5" spans="1:49" x14ac:dyDescent="0.25">
      <c r="A5" s="39">
        <v>800000118</v>
      </c>
      <c r="B5" s="39" t="s">
        <v>65</v>
      </c>
      <c r="C5" s="39" t="s">
        <v>14</v>
      </c>
      <c r="D5" s="39">
        <v>42974</v>
      </c>
      <c r="E5" s="39" t="s">
        <v>72</v>
      </c>
      <c r="F5" s="39" t="s">
        <v>73</v>
      </c>
      <c r="G5" s="39"/>
      <c r="H5" s="39"/>
      <c r="I5" s="39"/>
      <c r="J5" s="40">
        <v>44332</v>
      </c>
      <c r="K5" s="41">
        <v>59700</v>
      </c>
      <c r="L5" s="41">
        <v>59700</v>
      </c>
      <c r="M5" s="39" t="s">
        <v>68</v>
      </c>
      <c r="N5" s="39" t="s">
        <v>134</v>
      </c>
      <c r="O5" s="39"/>
      <c r="P5" s="39"/>
      <c r="Q5" s="41">
        <v>0</v>
      </c>
      <c r="R5" s="39"/>
      <c r="S5" s="39"/>
      <c r="T5" s="39"/>
      <c r="U5" s="39" t="s">
        <v>69</v>
      </c>
      <c r="V5" s="41">
        <v>0</v>
      </c>
      <c r="W5" s="41">
        <v>0</v>
      </c>
      <c r="X5" s="41">
        <v>0</v>
      </c>
      <c r="Y5" s="41">
        <v>0</v>
      </c>
      <c r="Z5" s="41">
        <v>0</v>
      </c>
      <c r="AA5" s="41">
        <v>0</v>
      </c>
      <c r="AB5" s="41">
        <v>0</v>
      </c>
      <c r="AC5" s="41">
        <v>0</v>
      </c>
      <c r="AD5" s="39"/>
      <c r="AE5" s="39"/>
      <c r="AF5" s="41">
        <v>0</v>
      </c>
      <c r="AG5" s="39"/>
      <c r="AH5" s="39"/>
      <c r="AI5" s="41">
        <v>0</v>
      </c>
      <c r="AJ5" s="41">
        <v>0</v>
      </c>
      <c r="AK5" s="39"/>
      <c r="AL5" s="40">
        <v>44470</v>
      </c>
      <c r="AM5" s="39"/>
      <c r="AN5" s="39"/>
      <c r="AO5" s="39"/>
      <c r="AP5" s="39"/>
      <c r="AQ5" s="39"/>
      <c r="AR5" s="39"/>
      <c r="AS5" s="39"/>
      <c r="AT5" s="41">
        <v>0</v>
      </c>
      <c r="AU5" s="41">
        <v>0</v>
      </c>
      <c r="AV5" s="39"/>
      <c r="AW5" s="39">
        <v>20221004</v>
      </c>
    </row>
    <row r="6" spans="1:49" x14ac:dyDescent="0.25">
      <c r="A6" s="39">
        <v>800000118</v>
      </c>
      <c r="B6" s="39" t="s">
        <v>65</v>
      </c>
      <c r="C6" s="39" t="s">
        <v>14</v>
      </c>
      <c r="D6" s="39">
        <v>59361</v>
      </c>
      <c r="E6" s="39" t="s">
        <v>74</v>
      </c>
      <c r="F6" s="39" t="s">
        <v>75</v>
      </c>
      <c r="G6" s="39"/>
      <c r="H6" s="39"/>
      <c r="I6" s="39"/>
      <c r="J6" s="40">
        <v>44394</v>
      </c>
      <c r="K6" s="41">
        <v>5020184</v>
      </c>
      <c r="L6" s="41">
        <v>5020184</v>
      </c>
      <c r="M6" s="39" t="s">
        <v>68</v>
      </c>
      <c r="N6" s="39" t="s">
        <v>134</v>
      </c>
      <c r="O6" s="39"/>
      <c r="P6" s="39"/>
      <c r="Q6" s="41">
        <v>0</v>
      </c>
      <c r="R6" s="39"/>
      <c r="S6" s="39"/>
      <c r="T6" s="39"/>
      <c r="U6" s="39" t="s">
        <v>69</v>
      </c>
      <c r="V6" s="41">
        <v>0</v>
      </c>
      <c r="W6" s="41">
        <v>0</v>
      </c>
      <c r="X6" s="41">
        <v>0</v>
      </c>
      <c r="Y6" s="41">
        <v>0</v>
      </c>
      <c r="Z6" s="41">
        <v>0</v>
      </c>
      <c r="AA6" s="41">
        <v>0</v>
      </c>
      <c r="AB6" s="41">
        <v>0</v>
      </c>
      <c r="AC6" s="41">
        <v>0</v>
      </c>
      <c r="AD6" s="39"/>
      <c r="AE6" s="39"/>
      <c r="AF6" s="41">
        <v>0</v>
      </c>
      <c r="AG6" s="39"/>
      <c r="AH6" s="39"/>
      <c r="AI6" s="41">
        <v>0</v>
      </c>
      <c r="AJ6" s="41">
        <v>0</v>
      </c>
      <c r="AK6" s="39"/>
      <c r="AL6" s="40">
        <v>44470</v>
      </c>
      <c r="AM6" s="39"/>
      <c r="AN6" s="39"/>
      <c r="AO6" s="39"/>
      <c r="AP6" s="39"/>
      <c r="AQ6" s="39"/>
      <c r="AR6" s="39"/>
      <c r="AS6" s="39"/>
      <c r="AT6" s="41">
        <v>0</v>
      </c>
      <c r="AU6" s="41">
        <v>0</v>
      </c>
      <c r="AV6" s="39"/>
      <c r="AW6" s="39">
        <v>20221004</v>
      </c>
    </row>
    <row r="7" spans="1:49" x14ac:dyDescent="0.25">
      <c r="A7" s="39">
        <v>800000118</v>
      </c>
      <c r="B7" s="39" t="s">
        <v>65</v>
      </c>
      <c r="C7" s="39" t="s">
        <v>14</v>
      </c>
      <c r="D7" s="39">
        <v>60566</v>
      </c>
      <c r="E7" s="39" t="s">
        <v>76</v>
      </c>
      <c r="F7" s="39" t="s">
        <v>77</v>
      </c>
      <c r="G7" s="39"/>
      <c r="H7" s="39"/>
      <c r="I7" s="39"/>
      <c r="J7" s="40">
        <v>44399</v>
      </c>
      <c r="K7" s="41">
        <v>184100</v>
      </c>
      <c r="L7" s="41">
        <v>184100</v>
      </c>
      <c r="M7" s="39" t="s">
        <v>68</v>
      </c>
      <c r="N7" s="39" t="s">
        <v>134</v>
      </c>
      <c r="O7" s="39"/>
      <c r="P7" s="39"/>
      <c r="Q7" s="41">
        <v>0</v>
      </c>
      <c r="R7" s="39"/>
      <c r="S7" s="39"/>
      <c r="T7" s="39"/>
      <c r="U7" s="39" t="s">
        <v>69</v>
      </c>
      <c r="V7" s="41">
        <v>0</v>
      </c>
      <c r="W7" s="41">
        <v>0</v>
      </c>
      <c r="X7" s="41">
        <v>0</v>
      </c>
      <c r="Y7" s="41">
        <v>0</v>
      </c>
      <c r="Z7" s="41">
        <v>0</v>
      </c>
      <c r="AA7" s="41">
        <v>0</v>
      </c>
      <c r="AB7" s="41">
        <v>0</v>
      </c>
      <c r="AC7" s="41">
        <v>0</v>
      </c>
      <c r="AD7" s="39"/>
      <c r="AE7" s="39"/>
      <c r="AF7" s="41">
        <v>0</v>
      </c>
      <c r="AG7" s="39"/>
      <c r="AH7" s="39"/>
      <c r="AI7" s="41">
        <v>0</v>
      </c>
      <c r="AJ7" s="41">
        <v>0</v>
      </c>
      <c r="AK7" s="39"/>
      <c r="AL7" s="40">
        <v>44470</v>
      </c>
      <c r="AM7" s="39"/>
      <c r="AN7" s="39"/>
      <c r="AO7" s="39"/>
      <c r="AP7" s="39"/>
      <c r="AQ7" s="39"/>
      <c r="AR7" s="39"/>
      <c r="AS7" s="39"/>
      <c r="AT7" s="41">
        <v>0</v>
      </c>
      <c r="AU7" s="41">
        <v>0</v>
      </c>
      <c r="AV7" s="39"/>
      <c r="AW7" s="39">
        <v>20221004</v>
      </c>
    </row>
    <row r="8" spans="1:49" x14ac:dyDescent="0.25">
      <c r="A8" s="39">
        <v>800000118</v>
      </c>
      <c r="B8" s="39" t="s">
        <v>65</v>
      </c>
      <c r="C8" s="39" t="s">
        <v>14</v>
      </c>
      <c r="D8" s="39">
        <v>76739</v>
      </c>
      <c r="E8" s="39" t="s">
        <v>78</v>
      </c>
      <c r="F8" s="39" t="s">
        <v>79</v>
      </c>
      <c r="G8" s="39"/>
      <c r="H8" s="39"/>
      <c r="I8" s="39"/>
      <c r="J8" s="40">
        <v>44456</v>
      </c>
      <c r="K8" s="41">
        <v>1224045</v>
      </c>
      <c r="L8" s="41">
        <v>1224045</v>
      </c>
      <c r="M8" s="39" t="s">
        <v>68</v>
      </c>
      <c r="N8" s="39" t="s">
        <v>134</v>
      </c>
      <c r="O8" s="39"/>
      <c r="P8" s="39"/>
      <c r="Q8" s="41">
        <v>0</v>
      </c>
      <c r="R8" s="39"/>
      <c r="S8" s="39"/>
      <c r="T8" s="39"/>
      <c r="U8" s="39" t="s">
        <v>69</v>
      </c>
      <c r="V8" s="41">
        <v>0</v>
      </c>
      <c r="W8" s="41">
        <v>0</v>
      </c>
      <c r="X8" s="41">
        <v>0</v>
      </c>
      <c r="Y8" s="41">
        <v>0</v>
      </c>
      <c r="Z8" s="41">
        <v>0</v>
      </c>
      <c r="AA8" s="41">
        <v>0</v>
      </c>
      <c r="AB8" s="41">
        <v>0</v>
      </c>
      <c r="AC8" s="41">
        <v>0</v>
      </c>
      <c r="AD8" s="39"/>
      <c r="AE8" s="39"/>
      <c r="AF8" s="41">
        <v>0</v>
      </c>
      <c r="AG8" s="39"/>
      <c r="AH8" s="39"/>
      <c r="AI8" s="41">
        <v>0</v>
      </c>
      <c r="AJ8" s="41">
        <v>0</v>
      </c>
      <c r="AK8" s="39"/>
      <c r="AL8" s="40">
        <v>44510</v>
      </c>
      <c r="AM8" s="39"/>
      <c r="AN8" s="39"/>
      <c r="AO8" s="39"/>
      <c r="AP8" s="39"/>
      <c r="AQ8" s="39"/>
      <c r="AR8" s="39"/>
      <c r="AS8" s="39"/>
      <c r="AT8" s="41">
        <v>0</v>
      </c>
      <c r="AU8" s="41">
        <v>0</v>
      </c>
      <c r="AV8" s="39"/>
      <c r="AW8" s="39">
        <v>20221004</v>
      </c>
    </row>
    <row r="9" spans="1:49" x14ac:dyDescent="0.25">
      <c r="A9" s="39">
        <v>800000118</v>
      </c>
      <c r="B9" s="39" t="s">
        <v>65</v>
      </c>
      <c r="C9" s="39" t="s">
        <v>14</v>
      </c>
      <c r="D9" s="39">
        <v>79220</v>
      </c>
      <c r="E9" s="39" t="s">
        <v>80</v>
      </c>
      <c r="F9" s="39" t="s">
        <v>81</v>
      </c>
      <c r="G9" s="39"/>
      <c r="H9" s="39"/>
      <c r="I9" s="39"/>
      <c r="J9" s="40">
        <v>44465</v>
      </c>
      <c r="K9" s="41">
        <v>2111164</v>
      </c>
      <c r="L9" s="41">
        <v>2111164</v>
      </c>
      <c r="M9" s="39" t="s">
        <v>68</v>
      </c>
      <c r="N9" s="39" t="s">
        <v>134</v>
      </c>
      <c r="O9" s="39"/>
      <c r="P9" s="39"/>
      <c r="Q9" s="41">
        <v>0</v>
      </c>
      <c r="R9" s="39"/>
      <c r="S9" s="39"/>
      <c r="T9" s="39"/>
      <c r="U9" s="39" t="s">
        <v>69</v>
      </c>
      <c r="V9" s="41">
        <v>0</v>
      </c>
      <c r="W9" s="41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1">
        <v>0</v>
      </c>
      <c r="AD9" s="39"/>
      <c r="AE9" s="39"/>
      <c r="AF9" s="41">
        <v>0</v>
      </c>
      <c r="AG9" s="39"/>
      <c r="AH9" s="39"/>
      <c r="AI9" s="41">
        <v>0</v>
      </c>
      <c r="AJ9" s="41">
        <v>0</v>
      </c>
      <c r="AK9" s="39"/>
      <c r="AL9" s="40">
        <v>44510</v>
      </c>
      <c r="AM9" s="39"/>
      <c r="AN9" s="39"/>
      <c r="AO9" s="39"/>
      <c r="AP9" s="39"/>
      <c r="AQ9" s="39"/>
      <c r="AR9" s="39"/>
      <c r="AS9" s="39"/>
      <c r="AT9" s="41">
        <v>0</v>
      </c>
      <c r="AU9" s="41">
        <v>0</v>
      </c>
      <c r="AV9" s="39"/>
      <c r="AW9" s="39">
        <v>20221004</v>
      </c>
    </row>
    <row r="10" spans="1:49" x14ac:dyDescent="0.25">
      <c r="A10" s="39">
        <v>800000118</v>
      </c>
      <c r="B10" s="39" t="s">
        <v>65</v>
      </c>
      <c r="C10" s="39" t="s">
        <v>14</v>
      </c>
      <c r="D10" s="39">
        <v>94328</v>
      </c>
      <c r="E10" s="39" t="s">
        <v>82</v>
      </c>
      <c r="F10" s="39" t="s">
        <v>83</v>
      </c>
      <c r="G10" s="39"/>
      <c r="H10" s="39"/>
      <c r="I10" s="39"/>
      <c r="J10" s="40">
        <v>44515</v>
      </c>
      <c r="K10" s="41">
        <v>59700</v>
      </c>
      <c r="L10" s="41">
        <v>59700</v>
      </c>
      <c r="M10" s="39" t="s">
        <v>68</v>
      </c>
      <c r="N10" s="39" t="s">
        <v>134</v>
      </c>
      <c r="O10" s="39"/>
      <c r="P10" s="39"/>
      <c r="Q10" s="41">
        <v>0</v>
      </c>
      <c r="R10" s="39"/>
      <c r="S10" s="39"/>
      <c r="T10" s="39"/>
      <c r="U10" s="39" t="s">
        <v>69</v>
      </c>
      <c r="V10" s="41">
        <v>0</v>
      </c>
      <c r="W10" s="41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1">
        <v>0</v>
      </c>
      <c r="AD10" s="39"/>
      <c r="AE10" s="39"/>
      <c r="AF10" s="41">
        <v>0</v>
      </c>
      <c r="AG10" s="39"/>
      <c r="AH10" s="39"/>
      <c r="AI10" s="41">
        <v>0</v>
      </c>
      <c r="AJ10" s="41">
        <v>0</v>
      </c>
      <c r="AK10" s="39"/>
      <c r="AL10" s="40">
        <v>44532</v>
      </c>
      <c r="AM10" s="39"/>
      <c r="AN10" s="39"/>
      <c r="AO10" s="39"/>
      <c r="AP10" s="39"/>
      <c r="AQ10" s="39"/>
      <c r="AR10" s="39"/>
      <c r="AS10" s="39"/>
      <c r="AT10" s="41">
        <v>0</v>
      </c>
      <c r="AU10" s="41">
        <v>0</v>
      </c>
      <c r="AV10" s="39"/>
      <c r="AW10" s="39">
        <v>20221004</v>
      </c>
    </row>
    <row r="11" spans="1:49" x14ac:dyDescent="0.25">
      <c r="A11" s="39">
        <v>800000118</v>
      </c>
      <c r="B11" s="39" t="s">
        <v>65</v>
      </c>
      <c r="C11" s="39" t="s">
        <v>14</v>
      </c>
      <c r="D11" s="39">
        <v>98813</v>
      </c>
      <c r="E11" s="39" t="s">
        <v>84</v>
      </c>
      <c r="F11" s="39" t="s">
        <v>85</v>
      </c>
      <c r="G11" s="39"/>
      <c r="H11" s="39"/>
      <c r="I11" s="39"/>
      <c r="J11" s="40">
        <v>44529</v>
      </c>
      <c r="K11" s="41">
        <v>287924</v>
      </c>
      <c r="L11" s="41">
        <v>287924</v>
      </c>
      <c r="M11" s="39" t="s">
        <v>68</v>
      </c>
      <c r="N11" s="39" t="s">
        <v>134</v>
      </c>
      <c r="O11" s="39"/>
      <c r="P11" s="39"/>
      <c r="Q11" s="41">
        <v>0</v>
      </c>
      <c r="R11" s="39"/>
      <c r="S11" s="39"/>
      <c r="T11" s="39"/>
      <c r="U11" s="39" t="s">
        <v>69</v>
      </c>
      <c r="V11" s="41">
        <v>0</v>
      </c>
      <c r="W11" s="41">
        <v>0</v>
      </c>
      <c r="X11" s="41">
        <v>0</v>
      </c>
      <c r="Y11" s="41">
        <v>0</v>
      </c>
      <c r="Z11" s="41">
        <v>0</v>
      </c>
      <c r="AA11" s="41">
        <v>0</v>
      </c>
      <c r="AB11" s="41">
        <v>0</v>
      </c>
      <c r="AC11" s="41">
        <v>0</v>
      </c>
      <c r="AD11" s="39"/>
      <c r="AE11" s="39"/>
      <c r="AF11" s="41">
        <v>0</v>
      </c>
      <c r="AG11" s="39"/>
      <c r="AH11" s="39"/>
      <c r="AI11" s="41">
        <v>0</v>
      </c>
      <c r="AJ11" s="41">
        <v>0</v>
      </c>
      <c r="AK11" s="39"/>
      <c r="AL11" s="40">
        <v>44546</v>
      </c>
      <c r="AM11" s="39"/>
      <c r="AN11" s="39"/>
      <c r="AO11" s="39"/>
      <c r="AP11" s="39"/>
      <c r="AQ11" s="39"/>
      <c r="AR11" s="39"/>
      <c r="AS11" s="39"/>
      <c r="AT11" s="41">
        <v>0</v>
      </c>
      <c r="AU11" s="41">
        <v>0</v>
      </c>
      <c r="AV11" s="39"/>
      <c r="AW11" s="39">
        <v>20221004</v>
      </c>
    </row>
    <row r="12" spans="1:49" x14ac:dyDescent="0.25">
      <c r="A12" s="39">
        <v>800000118</v>
      </c>
      <c r="B12" s="39" t="s">
        <v>65</v>
      </c>
      <c r="C12" s="39" t="s">
        <v>14</v>
      </c>
      <c r="D12" s="39">
        <v>99958</v>
      </c>
      <c r="E12" s="39" t="s">
        <v>86</v>
      </c>
      <c r="F12" s="39" t="s">
        <v>87</v>
      </c>
      <c r="G12" s="39"/>
      <c r="H12" s="39"/>
      <c r="I12" s="39"/>
      <c r="J12" s="40">
        <v>44532</v>
      </c>
      <c r="K12" s="41">
        <v>219458</v>
      </c>
      <c r="L12" s="41">
        <v>219458</v>
      </c>
      <c r="M12" s="39" t="s">
        <v>68</v>
      </c>
      <c r="N12" s="39" t="s">
        <v>134</v>
      </c>
      <c r="O12" s="39"/>
      <c r="P12" s="39"/>
      <c r="Q12" s="41">
        <v>0</v>
      </c>
      <c r="R12" s="39"/>
      <c r="S12" s="39"/>
      <c r="T12" s="39"/>
      <c r="U12" s="39" t="s">
        <v>69</v>
      </c>
      <c r="V12" s="41">
        <v>0</v>
      </c>
      <c r="W12" s="41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0</v>
      </c>
      <c r="AC12" s="41">
        <v>0</v>
      </c>
      <c r="AD12" s="39"/>
      <c r="AE12" s="39"/>
      <c r="AF12" s="41">
        <v>0</v>
      </c>
      <c r="AG12" s="39"/>
      <c r="AH12" s="39"/>
      <c r="AI12" s="41">
        <v>0</v>
      </c>
      <c r="AJ12" s="41">
        <v>0</v>
      </c>
      <c r="AK12" s="39"/>
      <c r="AL12" s="40">
        <v>44578</v>
      </c>
      <c r="AM12" s="39"/>
      <c r="AN12" s="39"/>
      <c r="AO12" s="39"/>
      <c r="AP12" s="39"/>
      <c r="AQ12" s="39"/>
      <c r="AR12" s="39"/>
      <c r="AS12" s="39"/>
      <c r="AT12" s="41">
        <v>0</v>
      </c>
      <c r="AU12" s="41">
        <v>0</v>
      </c>
      <c r="AV12" s="39"/>
      <c r="AW12" s="39">
        <v>20221004</v>
      </c>
    </row>
    <row r="13" spans="1:49" x14ac:dyDescent="0.25">
      <c r="A13" s="39">
        <v>800000118</v>
      </c>
      <c r="B13" s="39" t="s">
        <v>65</v>
      </c>
      <c r="C13" s="39" t="s">
        <v>14</v>
      </c>
      <c r="D13" s="39">
        <v>99973</v>
      </c>
      <c r="E13" s="39" t="s">
        <v>88</v>
      </c>
      <c r="F13" s="39" t="s">
        <v>89</v>
      </c>
      <c r="G13" s="39"/>
      <c r="H13" s="39"/>
      <c r="I13" s="39"/>
      <c r="J13" s="40">
        <v>44532</v>
      </c>
      <c r="K13" s="41">
        <v>80800</v>
      </c>
      <c r="L13" s="41">
        <v>80800</v>
      </c>
      <c r="M13" s="39" t="s">
        <v>68</v>
      </c>
      <c r="N13" s="39" t="s">
        <v>134</v>
      </c>
      <c r="O13" s="39"/>
      <c r="P13" s="39"/>
      <c r="Q13" s="41">
        <v>0</v>
      </c>
      <c r="R13" s="39"/>
      <c r="S13" s="39"/>
      <c r="T13" s="39"/>
      <c r="U13" s="39" t="s">
        <v>69</v>
      </c>
      <c r="V13" s="41">
        <v>0</v>
      </c>
      <c r="W13" s="41">
        <v>0</v>
      </c>
      <c r="X13" s="41">
        <v>0</v>
      </c>
      <c r="Y13" s="41">
        <v>0</v>
      </c>
      <c r="Z13" s="41">
        <v>0</v>
      </c>
      <c r="AA13" s="41">
        <v>0</v>
      </c>
      <c r="AB13" s="41">
        <v>0</v>
      </c>
      <c r="AC13" s="41">
        <v>0</v>
      </c>
      <c r="AD13" s="39"/>
      <c r="AE13" s="39"/>
      <c r="AF13" s="41">
        <v>0</v>
      </c>
      <c r="AG13" s="39"/>
      <c r="AH13" s="39"/>
      <c r="AI13" s="41">
        <v>0</v>
      </c>
      <c r="AJ13" s="41">
        <v>0</v>
      </c>
      <c r="AK13" s="39"/>
      <c r="AL13" s="40">
        <v>44578</v>
      </c>
      <c r="AM13" s="39"/>
      <c r="AN13" s="39"/>
      <c r="AO13" s="39"/>
      <c r="AP13" s="39"/>
      <c r="AQ13" s="39"/>
      <c r="AR13" s="39"/>
      <c r="AS13" s="39"/>
      <c r="AT13" s="41">
        <v>0</v>
      </c>
      <c r="AU13" s="41">
        <v>0</v>
      </c>
      <c r="AV13" s="39"/>
      <c r="AW13" s="39">
        <v>20221004</v>
      </c>
    </row>
    <row r="14" spans="1:49" x14ac:dyDescent="0.25">
      <c r="A14" s="39">
        <v>800000118</v>
      </c>
      <c r="B14" s="39" t="s">
        <v>65</v>
      </c>
      <c r="C14" s="39" t="s">
        <v>14</v>
      </c>
      <c r="D14" s="39">
        <v>103840</v>
      </c>
      <c r="E14" s="39" t="s">
        <v>90</v>
      </c>
      <c r="F14" s="39" t="s">
        <v>91</v>
      </c>
      <c r="G14" s="39"/>
      <c r="H14" s="39"/>
      <c r="I14" s="39"/>
      <c r="J14" s="40">
        <v>44545</v>
      </c>
      <c r="K14" s="41">
        <v>157718</v>
      </c>
      <c r="L14" s="41">
        <v>157718</v>
      </c>
      <c r="M14" s="39" t="s">
        <v>68</v>
      </c>
      <c r="N14" s="39" t="s">
        <v>134</v>
      </c>
      <c r="O14" s="39"/>
      <c r="P14" s="39"/>
      <c r="Q14" s="41">
        <v>0</v>
      </c>
      <c r="R14" s="39"/>
      <c r="S14" s="39"/>
      <c r="T14" s="39"/>
      <c r="U14" s="39" t="s">
        <v>69</v>
      </c>
      <c r="V14" s="41">
        <v>0</v>
      </c>
      <c r="W14" s="41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1">
        <v>0</v>
      </c>
      <c r="AD14" s="39"/>
      <c r="AE14" s="39"/>
      <c r="AF14" s="41">
        <v>0</v>
      </c>
      <c r="AG14" s="39"/>
      <c r="AH14" s="39"/>
      <c r="AI14" s="41">
        <v>0</v>
      </c>
      <c r="AJ14" s="41">
        <v>0</v>
      </c>
      <c r="AK14" s="39"/>
      <c r="AL14" s="40">
        <v>44578</v>
      </c>
      <c r="AM14" s="39"/>
      <c r="AN14" s="39"/>
      <c r="AO14" s="39"/>
      <c r="AP14" s="39"/>
      <c r="AQ14" s="39"/>
      <c r="AR14" s="39"/>
      <c r="AS14" s="39"/>
      <c r="AT14" s="41">
        <v>0</v>
      </c>
      <c r="AU14" s="41">
        <v>0</v>
      </c>
      <c r="AV14" s="39"/>
      <c r="AW14" s="39">
        <v>20221004</v>
      </c>
    </row>
    <row r="15" spans="1:49" x14ac:dyDescent="0.25">
      <c r="A15" s="39">
        <v>800000118</v>
      </c>
      <c r="B15" s="39" t="s">
        <v>65</v>
      </c>
      <c r="C15" s="39" t="s">
        <v>14</v>
      </c>
      <c r="D15" s="39">
        <v>110700</v>
      </c>
      <c r="E15" s="39" t="s">
        <v>92</v>
      </c>
      <c r="F15" s="39" t="s">
        <v>93</v>
      </c>
      <c r="G15" s="39"/>
      <c r="H15" s="39"/>
      <c r="I15" s="39"/>
      <c r="J15" s="40">
        <v>44569</v>
      </c>
      <c r="K15" s="41">
        <v>249090</v>
      </c>
      <c r="L15" s="41">
        <v>249090</v>
      </c>
      <c r="M15" s="39" t="s">
        <v>68</v>
      </c>
      <c r="N15" s="39" t="s">
        <v>134</v>
      </c>
      <c r="O15" s="39"/>
      <c r="P15" s="39"/>
      <c r="Q15" s="41">
        <v>0</v>
      </c>
      <c r="R15" s="39"/>
      <c r="S15" s="39"/>
      <c r="T15" s="39"/>
      <c r="U15" s="39" t="s">
        <v>69</v>
      </c>
      <c r="V15" s="41">
        <v>0</v>
      </c>
      <c r="W15" s="41">
        <v>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1">
        <v>0</v>
      </c>
      <c r="AD15" s="39"/>
      <c r="AE15" s="39"/>
      <c r="AF15" s="41">
        <v>0</v>
      </c>
      <c r="AG15" s="39"/>
      <c r="AH15" s="39"/>
      <c r="AI15" s="41">
        <v>0</v>
      </c>
      <c r="AJ15" s="41">
        <v>0</v>
      </c>
      <c r="AK15" s="39"/>
      <c r="AL15" s="40">
        <v>44595</v>
      </c>
      <c r="AM15" s="39"/>
      <c r="AN15" s="39"/>
      <c r="AO15" s="39"/>
      <c r="AP15" s="39"/>
      <c r="AQ15" s="39"/>
      <c r="AR15" s="39"/>
      <c r="AS15" s="39"/>
      <c r="AT15" s="41">
        <v>0</v>
      </c>
      <c r="AU15" s="41">
        <v>0</v>
      </c>
      <c r="AV15" s="39"/>
      <c r="AW15" s="39">
        <v>20221004</v>
      </c>
    </row>
    <row r="16" spans="1:49" x14ac:dyDescent="0.25">
      <c r="A16" s="39">
        <v>800000118</v>
      </c>
      <c r="B16" s="39" t="s">
        <v>65</v>
      </c>
      <c r="C16" s="39" t="s">
        <v>14</v>
      </c>
      <c r="D16" s="39">
        <v>113010</v>
      </c>
      <c r="E16" s="39" t="s">
        <v>94</v>
      </c>
      <c r="F16" s="39" t="s">
        <v>95</v>
      </c>
      <c r="G16" s="39"/>
      <c r="H16" s="39"/>
      <c r="I16" s="39"/>
      <c r="J16" s="40">
        <v>44578</v>
      </c>
      <c r="K16" s="41">
        <v>120400</v>
      </c>
      <c r="L16" s="41">
        <v>120400</v>
      </c>
      <c r="M16" s="39" t="s">
        <v>68</v>
      </c>
      <c r="N16" s="39" t="s">
        <v>134</v>
      </c>
      <c r="O16" s="39"/>
      <c r="P16" s="39"/>
      <c r="Q16" s="41">
        <v>0</v>
      </c>
      <c r="R16" s="39"/>
      <c r="S16" s="39"/>
      <c r="T16" s="39"/>
      <c r="U16" s="39" t="s">
        <v>69</v>
      </c>
      <c r="V16" s="41">
        <v>0</v>
      </c>
      <c r="W16" s="41">
        <v>0</v>
      </c>
      <c r="X16" s="41">
        <v>0</v>
      </c>
      <c r="Y16" s="41">
        <v>0</v>
      </c>
      <c r="Z16" s="41">
        <v>0</v>
      </c>
      <c r="AA16" s="41">
        <v>0</v>
      </c>
      <c r="AB16" s="41">
        <v>0</v>
      </c>
      <c r="AC16" s="41">
        <v>0</v>
      </c>
      <c r="AD16" s="39"/>
      <c r="AE16" s="39"/>
      <c r="AF16" s="41">
        <v>0</v>
      </c>
      <c r="AG16" s="39"/>
      <c r="AH16" s="39"/>
      <c r="AI16" s="41">
        <v>0</v>
      </c>
      <c r="AJ16" s="41">
        <v>0</v>
      </c>
      <c r="AK16" s="39"/>
      <c r="AL16" s="40">
        <v>44593</v>
      </c>
      <c r="AM16" s="39"/>
      <c r="AN16" s="39"/>
      <c r="AO16" s="39"/>
      <c r="AP16" s="39"/>
      <c r="AQ16" s="39"/>
      <c r="AR16" s="39"/>
      <c r="AS16" s="39"/>
      <c r="AT16" s="41">
        <v>0</v>
      </c>
      <c r="AU16" s="41">
        <v>0</v>
      </c>
      <c r="AV16" s="39"/>
      <c r="AW16" s="39">
        <v>20221004</v>
      </c>
    </row>
    <row r="17" spans="1:49" x14ac:dyDescent="0.25">
      <c r="A17" s="39">
        <v>800000118</v>
      </c>
      <c r="B17" s="39" t="s">
        <v>65</v>
      </c>
      <c r="C17" s="39" t="s">
        <v>14</v>
      </c>
      <c r="D17" s="39">
        <v>116301</v>
      </c>
      <c r="E17" s="39" t="s">
        <v>96</v>
      </c>
      <c r="F17" s="39" t="s">
        <v>97</v>
      </c>
      <c r="G17" s="39"/>
      <c r="H17" s="39"/>
      <c r="I17" s="39"/>
      <c r="J17" s="40">
        <v>44587</v>
      </c>
      <c r="K17" s="41">
        <v>13122715</v>
      </c>
      <c r="L17" s="41">
        <v>13122715</v>
      </c>
      <c r="M17" s="39" t="s">
        <v>68</v>
      </c>
      <c r="N17" s="39" t="s">
        <v>134</v>
      </c>
      <c r="O17" s="39"/>
      <c r="P17" s="39"/>
      <c r="Q17" s="41">
        <v>0</v>
      </c>
      <c r="R17" s="39"/>
      <c r="S17" s="39"/>
      <c r="T17" s="39"/>
      <c r="U17" s="39" t="s">
        <v>69</v>
      </c>
      <c r="V17" s="41">
        <v>0</v>
      </c>
      <c r="W17" s="41">
        <v>0</v>
      </c>
      <c r="X17" s="41">
        <v>0</v>
      </c>
      <c r="Y17" s="41">
        <v>0</v>
      </c>
      <c r="Z17" s="41">
        <v>0</v>
      </c>
      <c r="AA17" s="41">
        <v>0</v>
      </c>
      <c r="AB17" s="41">
        <v>0</v>
      </c>
      <c r="AC17" s="41">
        <v>0</v>
      </c>
      <c r="AD17" s="39"/>
      <c r="AE17" s="39"/>
      <c r="AF17" s="41">
        <v>0</v>
      </c>
      <c r="AG17" s="39"/>
      <c r="AH17" s="39"/>
      <c r="AI17" s="41">
        <v>0</v>
      </c>
      <c r="AJ17" s="41">
        <v>0</v>
      </c>
      <c r="AK17" s="39"/>
      <c r="AL17" s="40">
        <v>44600</v>
      </c>
      <c r="AM17" s="39"/>
      <c r="AN17" s="39"/>
      <c r="AO17" s="39"/>
      <c r="AP17" s="39"/>
      <c r="AQ17" s="39"/>
      <c r="AR17" s="39"/>
      <c r="AS17" s="39"/>
      <c r="AT17" s="41">
        <v>0</v>
      </c>
      <c r="AU17" s="41">
        <v>0</v>
      </c>
      <c r="AV17" s="39"/>
      <c r="AW17" s="39">
        <v>20221004</v>
      </c>
    </row>
    <row r="18" spans="1:49" x14ac:dyDescent="0.25">
      <c r="A18" s="39">
        <v>800000118</v>
      </c>
      <c r="B18" s="39" t="s">
        <v>65</v>
      </c>
      <c r="C18" s="39" t="s">
        <v>14</v>
      </c>
      <c r="D18" s="39">
        <v>119596</v>
      </c>
      <c r="E18" s="39" t="s">
        <v>98</v>
      </c>
      <c r="F18" s="39" t="s">
        <v>99</v>
      </c>
      <c r="G18" s="39"/>
      <c r="H18" s="39"/>
      <c r="I18" s="39"/>
      <c r="J18" s="40">
        <v>44599</v>
      </c>
      <c r="K18" s="41">
        <v>99214</v>
      </c>
      <c r="L18" s="41">
        <v>99214</v>
      </c>
      <c r="M18" s="39" t="s">
        <v>68</v>
      </c>
      <c r="N18" s="39" t="s">
        <v>134</v>
      </c>
      <c r="O18" s="39"/>
      <c r="P18" s="39"/>
      <c r="Q18" s="41">
        <v>0</v>
      </c>
      <c r="R18" s="39"/>
      <c r="S18" s="39"/>
      <c r="T18" s="39"/>
      <c r="U18" s="39" t="s">
        <v>69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1">
        <v>0</v>
      </c>
      <c r="AB18" s="41">
        <v>0</v>
      </c>
      <c r="AC18" s="41">
        <v>0</v>
      </c>
      <c r="AD18" s="39"/>
      <c r="AE18" s="39"/>
      <c r="AF18" s="41">
        <v>0</v>
      </c>
      <c r="AG18" s="39"/>
      <c r="AH18" s="39"/>
      <c r="AI18" s="41">
        <v>0</v>
      </c>
      <c r="AJ18" s="41">
        <v>0</v>
      </c>
      <c r="AK18" s="39"/>
      <c r="AL18" s="40">
        <v>44719</v>
      </c>
      <c r="AM18" s="39"/>
      <c r="AN18" s="39"/>
      <c r="AO18" s="39"/>
      <c r="AP18" s="39"/>
      <c r="AQ18" s="39"/>
      <c r="AR18" s="39"/>
      <c r="AS18" s="39"/>
      <c r="AT18" s="41">
        <v>0</v>
      </c>
      <c r="AU18" s="41">
        <v>0</v>
      </c>
      <c r="AV18" s="39"/>
      <c r="AW18" s="39">
        <v>20221004</v>
      </c>
    </row>
    <row r="19" spans="1:49" x14ac:dyDescent="0.25">
      <c r="A19" s="39">
        <v>800000118</v>
      </c>
      <c r="B19" s="39" t="s">
        <v>65</v>
      </c>
      <c r="C19" s="39" t="s">
        <v>14</v>
      </c>
      <c r="D19" s="39">
        <v>122399</v>
      </c>
      <c r="E19" s="39" t="s">
        <v>100</v>
      </c>
      <c r="F19" s="39" t="s">
        <v>101</v>
      </c>
      <c r="G19" s="39"/>
      <c r="H19" s="39"/>
      <c r="I19" s="39"/>
      <c r="J19" s="40">
        <v>44607</v>
      </c>
      <c r="K19" s="41">
        <v>22400</v>
      </c>
      <c r="L19" s="41">
        <v>22400</v>
      </c>
      <c r="M19" s="39" t="s">
        <v>68</v>
      </c>
      <c r="N19" s="39" t="s">
        <v>134</v>
      </c>
      <c r="O19" s="39"/>
      <c r="P19" s="39"/>
      <c r="Q19" s="41">
        <v>0</v>
      </c>
      <c r="R19" s="39"/>
      <c r="S19" s="39"/>
      <c r="T19" s="39"/>
      <c r="U19" s="39" t="s">
        <v>69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39"/>
      <c r="AE19" s="39"/>
      <c r="AF19" s="41">
        <v>0</v>
      </c>
      <c r="AG19" s="39"/>
      <c r="AH19" s="39"/>
      <c r="AI19" s="41">
        <v>0</v>
      </c>
      <c r="AJ19" s="41">
        <v>0</v>
      </c>
      <c r="AK19" s="39"/>
      <c r="AL19" s="40">
        <v>44627</v>
      </c>
      <c r="AM19" s="39"/>
      <c r="AN19" s="39"/>
      <c r="AO19" s="39"/>
      <c r="AP19" s="39"/>
      <c r="AQ19" s="39"/>
      <c r="AR19" s="39"/>
      <c r="AS19" s="39"/>
      <c r="AT19" s="41">
        <v>0</v>
      </c>
      <c r="AU19" s="41">
        <v>0</v>
      </c>
      <c r="AV19" s="39"/>
      <c r="AW19" s="39">
        <v>20221004</v>
      </c>
    </row>
    <row r="20" spans="1:49" x14ac:dyDescent="0.25">
      <c r="A20" s="39">
        <v>800000118</v>
      </c>
      <c r="B20" s="39" t="s">
        <v>65</v>
      </c>
      <c r="C20" s="39" t="s">
        <v>14</v>
      </c>
      <c r="D20" s="39">
        <v>123624</v>
      </c>
      <c r="E20" s="39" t="s">
        <v>102</v>
      </c>
      <c r="F20" s="39" t="s">
        <v>103</v>
      </c>
      <c r="G20" s="39"/>
      <c r="H20" s="39"/>
      <c r="I20" s="39"/>
      <c r="J20" s="40">
        <v>44611</v>
      </c>
      <c r="K20" s="41">
        <v>3287845</v>
      </c>
      <c r="L20" s="41">
        <v>3187845</v>
      </c>
      <c r="M20" s="39" t="s">
        <v>68</v>
      </c>
      <c r="N20" s="39" t="s">
        <v>134</v>
      </c>
      <c r="O20" s="39"/>
      <c r="P20" s="39"/>
      <c r="Q20" s="41">
        <v>0</v>
      </c>
      <c r="R20" s="39"/>
      <c r="S20" s="39"/>
      <c r="T20" s="39"/>
      <c r="U20" s="39" t="s">
        <v>69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39"/>
      <c r="AE20" s="39"/>
      <c r="AF20" s="41">
        <v>0</v>
      </c>
      <c r="AG20" s="39"/>
      <c r="AH20" s="39"/>
      <c r="AI20" s="41">
        <v>0</v>
      </c>
      <c r="AJ20" s="41">
        <v>0</v>
      </c>
      <c r="AK20" s="39"/>
      <c r="AL20" s="40">
        <v>44719</v>
      </c>
      <c r="AM20" s="39"/>
      <c r="AN20" s="39"/>
      <c r="AO20" s="39"/>
      <c r="AP20" s="39"/>
      <c r="AQ20" s="39"/>
      <c r="AR20" s="39"/>
      <c r="AS20" s="39"/>
      <c r="AT20" s="41">
        <v>0</v>
      </c>
      <c r="AU20" s="41">
        <v>0</v>
      </c>
      <c r="AV20" s="39"/>
      <c r="AW20" s="39">
        <v>20221004</v>
      </c>
    </row>
    <row r="21" spans="1:49" x14ac:dyDescent="0.25">
      <c r="A21" s="39">
        <v>800000118</v>
      </c>
      <c r="B21" s="39" t="s">
        <v>65</v>
      </c>
      <c r="C21" s="39" t="s">
        <v>14</v>
      </c>
      <c r="D21" s="39">
        <v>128261</v>
      </c>
      <c r="E21" s="39" t="s">
        <v>104</v>
      </c>
      <c r="F21" s="39" t="s">
        <v>105</v>
      </c>
      <c r="G21" s="39"/>
      <c r="H21" s="39"/>
      <c r="I21" s="39"/>
      <c r="J21" s="40">
        <v>44627</v>
      </c>
      <c r="K21" s="41">
        <v>25916722</v>
      </c>
      <c r="L21" s="41">
        <v>25916722</v>
      </c>
      <c r="M21" s="39" t="s">
        <v>68</v>
      </c>
      <c r="N21" s="39" t="s">
        <v>134</v>
      </c>
      <c r="O21" s="39"/>
      <c r="P21" s="39"/>
      <c r="Q21" s="41">
        <v>0</v>
      </c>
      <c r="R21" s="39"/>
      <c r="S21" s="39"/>
      <c r="T21" s="39"/>
      <c r="U21" s="39" t="s">
        <v>69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39"/>
      <c r="AE21" s="39"/>
      <c r="AF21" s="41">
        <v>0</v>
      </c>
      <c r="AG21" s="39"/>
      <c r="AH21" s="39"/>
      <c r="AI21" s="41">
        <v>0</v>
      </c>
      <c r="AJ21" s="41">
        <v>0</v>
      </c>
      <c r="AK21" s="39"/>
      <c r="AL21" s="40">
        <v>44719</v>
      </c>
      <c r="AM21" s="39"/>
      <c r="AN21" s="39"/>
      <c r="AO21" s="39"/>
      <c r="AP21" s="39"/>
      <c r="AQ21" s="39"/>
      <c r="AR21" s="39"/>
      <c r="AS21" s="39"/>
      <c r="AT21" s="41">
        <v>0</v>
      </c>
      <c r="AU21" s="41">
        <v>0</v>
      </c>
      <c r="AV21" s="39"/>
      <c r="AW21" s="39">
        <v>20221004</v>
      </c>
    </row>
    <row r="22" spans="1:49" x14ac:dyDescent="0.25">
      <c r="A22" s="39">
        <v>800000118</v>
      </c>
      <c r="B22" s="39" t="s">
        <v>65</v>
      </c>
      <c r="C22" s="39" t="s">
        <v>14</v>
      </c>
      <c r="D22" s="39">
        <v>128262</v>
      </c>
      <c r="E22" s="39" t="s">
        <v>106</v>
      </c>
      <c r="F22" s="39" t="s">
        <v>107</v>
      </c>
      <c r="G22" s="39"/>
      <c r="H22" s="39"/>
      <c r="I22" s="39"/>
      <c r="J22" s="40">
        <v>44627</v>
      </c>
      <c r="K22" s="41">
        <v>137760</v>
      </c>
      <c r="L22" s="41">
        <v>137760</v>
      </c>
      <c r="M22" s="39" t="s">
        <v>68</v>
      </c>
      <c r="N22" s="39" t="s">
        <v>134</v>
      </c>
      <c r="O22" s="39"/>
      <c r="P22" s="39"/>
      <c r="Q22" s="41">
        <v>0</v>
      </c>
      <c r="R22" s="39"/>
      <c r="S22" s="39"/>
      <c r="T22" s="39"/>
      <c r="U22" s="39" t="s">
        <v>69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39"/>
      <c r="AE22" s="39"/>
      <c r="AF22" s="41">
        <v>0</v>
      </c>
      <c r="AG22" s="39"/>
      <c r="AH22" s="39"/>
      <c r="AI22" s="41">
        <v>0</v>
      </c>
      <c r="AJ22" s="41">
        <v>0</v>
      </c>
      <c r="AK22" s="39"/>
      <c r="AL22" s="40">
        <v>44719</v>
      </c>
      <c r="AM22" s="39"/>
      <c r="AN22" s="39"/>
      <c r="AO22" s="39"/>
      <c r="AP22" s="39"/>
      <c r="AQ22" s="39"/>
      <c r="AR22" s="39"/>
      <c r="AS22" s="39"/>
      <c r="AT22" s="41">
        <v>0</v>
      </c>
      <c r="AU22" s="41">
        <v>0</v>
      </c>
      <c r="AV22" s="39"/>
      <c r="AW22" s="39">
        <v>20221004</v>
      </c>
    </row>
    <row r="23" spans="1:49" x14ac:dyDescent="0.25">
      <c r="A23" s="39">
        <v>800000118</v>
      </c>
      <c r="B23" s="39" t="s">
        <v>65</v>
      </c>
      <c r="C23" s="39" t="s">
        <v>14</v>
      </c>
      <c r="D23" s="39">
        <v>131858</v>
      </c>
      <c r="E23" s="39" t="s">
        <v>108</v>
      </c>
      <c r="F23" s="39" t="s">
        <v>109</v>
      </c>
      <c r="G23" s="39"/>
      <c r="H23" s="39"/>
      <c r="I23" s="39"/>
      <c r="J23" s="40">
        <v>44637</v>
      </c>
      <c r="K23" s="41">
        <v>7211725</v>
      </c>
      <c r="L23" s="41">
        <v>7211725</v>
      </c>
      <c r="M23" s="39" t="s">
        <v>68</v>
      </c>
      <c r="N23" s="39" t="s">
        <v>134</v>
      </c>
      <c r="O23" s="39"/>
      <c r="P23" s="39"/>
      <c r="Q23" s="41">
        <v>0</v>
      </c>
      <c r="R23" s="39"/>
      <c r="S23" s="39"/>
      <c r="T23" s="39"/>
      <c r="U23" s="39" t="s">
        <v>69</v>
      </c>
      <c r="V23" s="41">
        <v>0</v>
      </c>
      <c r="W23" s="41">
        <v>0</v>
      </c>
      <c r="X23" s="41">
        <v>0</v>
      </c>
      <c r="Y23" s="41">
        <v>0</v>
      </c>
      <c r="Z23" s="41">
        <v>0</v>
      </c>
      <c r="AA23" s="41">
        <v>0</v>
      </c>
      <c r="AB23" s="41">
        <v>0</v>
      </c>
      <c r="AC23" s="41">
        <v>0</v>
      </c>
      <c r="AD23" s="39"/>
      <c r="AE23" s="39"/>
      <c r="AF23" s="41">
        <v>0</v>
      </c>
      <c r="AG23" s="39"/>
      <c r="AH23" s="39"/>
      <c r="AI23" s="41">
        <v>0</v>
      </c>
      <c r="AJ23" s="41">
        <v>0</v>
      </c>
      <c r="AK23" s="39"/>
      <c r="AL23" s="40">
        <v>44719</v>
      </c>
      <c r="AM23" s="39"/>
      <c r="AN23" s="39"/>
      <c r="AO23" s="39"/>
      <c r="AP23" s="39"/>
      <c r="AQ23" s="39"/>
      <c r="AR23" s="39"/>
      <c r="AS23" s="39"/>
      <c r="AT23" s="41">
        <v>0</v>
      </c>
      <c r="AU23" s="41">
        <v>0</v>
      </c>
      <c r="AV23" s="39"/>
      <c r="AW23" s="39">
        <v>20221004</v>
      </c>
    </row>
    <row r="24" spans="1:49" x14ac:dyDescent="0.25">
      <c r="A24" s="39">
        <v>800000118</v>
      </c>
      <c r="B24" s="39" t="s">
        <v>65</v>
      </c>
      <c r="C24" s="39" t="s">
        <v>14</v>
      </c>
      <c r="D24" s="39">
        <v>138406</v>
      </c>
      <c r="E24" s="39" t="s">
        <v>110</v>
      </c>
      <c r="F24" s="39" t="s">
        <v>111</v>
      </c>
      <c r="G24" s="39"/>
      <c r="H24" s="39"/>
      <c r="I24" s="39"/>
      <c r="J24" s="40">
        <v>44658</v>
      </c>
      <c r="K24" s="41">
        <v>57700</v>
      </c>
      <c r="L24" s="41">
        <v>57700</v>
      </c>
      <c r="M24" s="39" t="s">
        <v>68</v>
      </c>
      <c r="N24" s="39" t="s">
        <v>134</v>
      </c>
      <c r="O24" s="39"/>
      <c r="P24" s="39"/>
      <c r="Q24" s="41">
        <v>0</v>
      </c>
      <c r="R24" s="39"/>
      <c r="S24" s="39"/>
      <c r="T24" s="39"/>
      <c r="U24" s="39" t="s">
        <v>69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39"/>
      <c r="AE24" s="39"/>
      <c r="AF24" s="41">
        <v>0</v>
      </c>
      <c r="AG24" s="39"/>
      <c r="AH24" s="39"/>
      <c r="AI24" s="41">
        <v>0</v>
      </c>
      <c r="AJ24" s="41">
        <v>0</v>
      </c>
      <c r="AK24" s="39"/>
      <c r="AL24" s="40">
        <v>44719</v>
      </c>
      <c r="AM24" s="39"/>
      <c r="AN24" s="39"/>
      <c r="AO24" s="39"/>
      <c r="AP24" s="39"/>
      <c r="AQ24" s="39"/>
      <c r="AR24" s="39"/>
      <c r="AS24" s="39"/>
      <c r="AT24" s="41">
        <v>0</v>
      </c>
      <c r="AU24" s="41">
        <v>0</v>
      </c>
      <c r="AV24" s="39"/>
      <c r="AW24" s="39">
        <v>20221004</v>
      </c>
    </row>
    <row r="25" spans="1:49" x14ac:dyDescent="0.25">
      <c r="A25" s="39">
        <v>800000118</v>
      </c>
      <c r="B25" s="39" t="s">
        <v>65</v>
      </c>
      <c r="C25" s="39" t="s">
        <v>14</v>
      </c>
      <c r="D25" s="39">
        <v>139999</v>
      </c>
      <c r="E25" s="39" t="s">
        <v>112</v>
      </c>
      <c r="F25" s="39" t="s">
        <v>113</v>
      </c>
      <c r="G25" s="39"/>
      <c r="H25" s="39"/>
      <c r="I25" s="39"/>
      <c r="J25" s="40">
        <v>44664</v>
      </c>
      <c r="K25" s="41">
        <v>57700</v>
      </c>
      <c r="L25" s="41">
        <v>57700</v>
      </c>
      <c r="M25" s="39" t="s">
        <v>68</v>
      </c>
      <c r="N25" s="39" t="s">
        <v>134</v>
      </c>
      <c r="O25" s="39"/>
      <c r="P25" s="39"/>
      <c r="Q25" s="41">
        <v>0</v>
      </c>
      <c r="R25" s="39"/>
      <c r="S25" s="39"/>
      <c r="T25" s="39"/>
      <c r="U25" s="39" t="s">
        <v>69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39"/>
      <c r="AE25" s="39"/>
      <c r="AF25" s="41">
        <v>0</v>
      </c>
      <c r="AG25" s="39"/>
      <c r="AH25" s="39"/>
      <c r="AI25" s="41">
        <v>0</v>
      </c>
      <c r="AJ25" s="41">
        <v>0</v>
      </c>
      <c r="AK25" s="39"/>
      <c r="AL25" s="40">
        <v>44719</v>
      </c>
      <c r="AM25" s="39"/>
      <c r="AN25" s="39"/>
      <c r="AO25" s="39"/>
      <c r="AP25" s="39"/>
      <c r="AQ25" s="39"/>
      <c r="AR25" s="39"/>
      <c r="AS25" s="39"/>
      <c r="AT25" s="41">
        <v>0</v>
      </c>
      <c r="AU25" s="41">
        <v>0</v>
      </c>
      <c r="AV25" s="39"/>
      <c r="AW25" s="39">
        <v>20221004</v>
      </c>
    </row>
    <row r="26" spans="1:49" x14ac:dyDescent="0.25">
      <c r="A26" s="39">
        <v>800000118</v>
      </c>
      <c r="B26" s="39" t="s">
        <v>65</v>
      </c>
      <c r="C26" s="39" t="s">
        <v>14</v>
      </c>
      <c r="D26" s="39">
        <v>144948</v>
      </c>
      <c r="E26" s="39" t="s">
        <v>114</v>
      </c>
      <c r="F26" s="39" t="s">
        <v>115</v>
      </c>
      <c r="G26" s="39"/>
      <c r="H26" s="39"/>
      <c r="I26" s="39"/>
      <c r="J26" s="40">
        <v>44679</v>
      </c>
      <c r="K26" s="41">
        <v>22400</v>
      </c>
      <c r="L26" s="41">
        <v>22400</v>
      </c>
      <c r="M26" s="39" t="s">
        <v>68</v>
      </c>
      <c r="N26" s="39" t="s">
        <v>134</v>
      </c>
      <c r="O26" s="39"/>
      <c r="P26" s="39"/>
      <c r="Q26" s="41">
        <v>0</v>
      </c>
      <c r="R26" s="39"/>
      <c r="S26" s="39"/>
      <c r="T26" s="39"/>
      <c r="U26" s="39" t="s">
        <v>69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39"/>
      <c r="AE26" s="39"/>
      <c r="AF26" s="41">
        <v>0</v>
      </c>
      <c r="AG26" s="39"/>
      <c r="AH26" s="39"/>
      <c r="AI26" s="41">
        <v>0</v>
      </c>
      <c r="AJ26" s="41">
        <v>0</v>
      </c>
      <c r="AK26" s="39"/>
      <c r="AL26" s="40">
        <v>44719</v>
      </c>
      <c r="AM26" s="39"/>
      <c r="AN26" s="39"/>
      <c r="AO26" s="39"/>
      <c r="AP26" s="39"/>
      <c r="AQ26" s="39"/>
      <c r="AR26" s="39"/>
      <c r="AS26" s="39"/>
      <c r="AT26" s="41">
        <v>0</v>
      </c>
      <c r="AU26" s="41">
        <v>0</v>
      </c>
      <c r="AV26" s="39"/>
      <c r="AW26" s="39">
        <v>20221004</v>
      </c>
    </row>
    <row r="27" spans="1:49" x14ac:dyDescent="0.25">
      <c r="A27" s="39">
        <v>800000118</v>
      </c>
      <c r="B27" s="39" t="s">
        <v>65</v>
      </c>
      <c r="C27" s="39" t="s">
        <v>14</v>
      </c>
      <c r="D27" s="39">
        <v>152660</v>
      </c>
      <c r="E27" s="39" t="s">
        <v>116</v>
      </c>
      <c r="F27" s="39" t="s">
        <v>117</v>
      </c>
      <c r="G27" s="39"/>
      <c r="H27" s="39"/>
      <c r="I27" s="39"/>
      <c r="J27" s="40">
        <v>44704</v>
      </c>
      <c r="K27" s="41">
        <v>662632</v>
      </c>
      <c r="L27" s="41">
        <v>662632</v>
      </c>
      <c r="M27" s="39" t="s">
        <v>68</v>
      </c>
      <c r="N27" s="39" t="s">
        <v>134</v>
      </c>
      <c r="O27" s="39"/>
      <c r="P27" s="39"/>
      <c r="Q27" s="41">
        <v>0</v>
      </c>
      <c r="R27" s="39"/>
      <c r="S27" s="39"/>
      <c r="T27" s="39"/>
      <c r="U27" s="39" t="s">
        <v>69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39"/>
      <c r="AE27" s="39"/>
      <c r="AF27" s="41">
        <v>0</v>
      </c>
      <c r="AG27" s="39"/>
      <c r="AH27" s="39"/>
      <c r="AI27" s="41">
        <v>0</v>
      </c>
      <c r="AJ27" s="41">
        <v>0</v>
      </c>
      <c r="AK27" s="39"/>
      <c r="AL27" s="40">
        <v>44797</v>
      </c>
      <c r="AM27" s="39"/>
      <c r="AN27" s="39"/>
      <c r="AO27" s="39"/>
      <c r="AP27" s="39"/>
      <c r="AQ27" s="39"/>
      <c r="AR27" s="39"/>
      <c r="AS27" s="39"/>
      <c r="AT27" s="41">
        <v>0</v>
      </c>
      <c r="AU27" s="41">
        <v>0</v>
      </c>
      <c r="AV27" s="39"/>
      <c r="AW27" s="39">
        <v>20221004</v>
      </c>
    </row>
    <row r="28" spans="1:49" x14ac:dyDescent="0.25">
      <c r="A28" s="39">
        <v>800000118</v>
      </c>
      <c r="B28" s="39" t="s">
        <v>65</v>
      </c>
      <c r="C28" s="39" t="s">
        <v>14</v>
      </c>
      <c r="D28" s="39">
        <v>154561</v>
      </c>
      <c r="E28" s="39" t="s">
        <v>118</v>
      </c>
      <c r="F28" s="39" t="s">
        <v>119</v>
      </c>
      <c r="G28" s="39"/>
      <c r="H28" s="39"/>
      <c r="I28" s="39"/>
      <c r="J28" s="40">
        <v>44709</v>
      </c>
      <c r="K28" s="41">
        <v>217914</v>
      </c>
      <c r="L28" s="41">
        <v>217914</v>
      </c>
      <c r="M28" s="39" t="s">
        <v>68</v>
      </c>
      <c r="N28" s="39" t="s">
        <v>134</v>
      </c>
      <c r="O28" s="39"/>
      <c r="P28" s="39"/>
      <c r="Q28" s="41">
        <v>0</v>
      </c>
      <c r="R28" s="39"/>
      <c r="S28" s="39"/>
      <c r="T28" s="39"/>
      <c r="U28" s="39" t="s">
        <v>69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39"/>
      <c r="AE28" s="39"/>
      <c r="AF28" s="41">
        <v>0</v>
      </c>
      <c r="AG28" s="39"/>
      <c r="AH28" s="39"/>
      <c r="AI28" s="41">
        <v>0</v>
      </c>
      <c r="AJ28" s="41">
        <v>0</v>
      </c>
      <c r="AK28" s="39"/>
      <c r="AL28" s="40">
        <v>44797</v>
      </c>
      <c r="AM28" s="39"/>
      <c r="AN28" s="39"/>
      <c r="AO28" s="39"/>
      <c r="AP28" s="39"/>
      <c r="AQ28" s="39"/>
      <c r="AR28" s="39"/>
      <c r="AS28" s="39"/>
      <c r="AT28" s="41">
        <v>0</v>
      </c>
      <c r="AU28" s="41">
        <v>0</v>
      </c>
      <c r="AV28" s="39"/>
      <c r="AW28" s="39">
        <v>20221004</v>
      </c>
    </row>
    <row r="29" spans="1:49" x14ac:dyDescent="0.25">
      <c r="A29" s="39">
        <v>800000118</v>
      </c>
      <c r="B29" s="39" t="s">
        <v>65</v>
      </c>
      <c r="C29" s="39" t="s">
        <v>14</v>
      </c>
      <c r="D29" s="39">
        <v>162512</v>
      </c>
      <c r="E29" s="39" t="s">
        <v>120</v>
      </c>
      <c r="F29" s="39" t="s">
        <v>121</v>
      </c>
      <c r="G29" s="39"/>
      <c r="H29" s="39"/>
      <c r="I29" s="39"/>
      <c r="J29" s="40">
        <v>44734</v>
      </c>
      <c r="K29" s="41">
        <v>57700</v>
      </c>
      <c r="L29" s="41">
        <v>57700</v>
      </c>
      <c r="M29" s="39" t="s">
        <v>68</v>
      </c>
      <c r="N29" s="39" t="s">
        <v>134</v>
      </c>
      <c r="O29" s="39"/>
      <c r="P29" s="39"/>
      <c r="Q29" s="41">
        <v>0</v>
      </c>
      <c r="R29" s="39"/>
      <c r="S29" s="39"/>
      <c r="T29" s="39"/>
      <c r="U29" s="39" t="s">
        <v>69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39"/>
      <c r="AE29" s="39"/>
      <c r="AF29" s="41">
        <v>0</v>
      </c>
      <c r="AG29" s="39"/>
      <c r="AH29" s="39"/>
      <c r="AI29" s="41">
        <v>0</v>
      </c>
      <c r="AJ29" s="41">
        <v>0</v>
      </c>
      <c r="AK29" s="39"/>
      <c r="AL29" s="40">
        <v>44797</v>
      </c>
      <c r="AM29" s="39"/>
      <c r="AN29" s="39"/>
      <c r="AO29" s="39"/>
      <c r="AP29" s="39"/>
      <c r="AQ29" s="39"/>
      <c r="AR29" s="39"/>
      <c r="AS29" s="39"/>
      <c r="AT29" s="41">
        <v>0</v>
      </c>
      <c r="AU29" s="41">
        <v>0</v>
      </c>
      <c r="AV29" s="39"/>
      <c r="AW29" s="39">
        <v>20221004</v>
      </c>
    </row>
    <row r="30" spans="1:49" x14ac:dyDescent="0.25">
      <c r="A30" s="39">
        <v>800000118</v>
      </c>
      <c r="B30" s="39" t="s">
        <v>65</v>
      </c>
      <c r="C30" s="39" t="s">
        <v>14</v>
      </c>
      <c r="D30" s="39">
        <v>163657</v>
      </c>
      <c r="E30" s="39" t="s">
        <v>122</v>
      </c>
      <c r="F30" s="39" t="s">
        <v>123</v>
      </c>
      <c r="G30" s="39"/>
      <c r="H30" s="39"/>
      <c r="I30" s="39"/>
      <c r="J30" s="40">
        <v>44737</v>
      </c>
      <c r="K30" s="41">
        <v>73620</v>
      </c>
      <c r="L30" s="41">
        <v>73620</v>
      </c>
      <c r="M30" s="39" t="s">
        <v>68</v>
      </c>
      <c r="N30" s="39" t="s">
        <v>134</v>
      </c>
      <c r="O30" s="39"/>
      <c r="P30" s="39"/>
      <c r="Q30" s="41">
        <v>0</v>
      </c>
      <c r="R30" s="39"/>
      <c r="S30" s="39"/>
      <c r="T30" s="39"/>
      <c r="U30" s="39" t="s">
        <v>69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39"/>
      <c r="AE30" s="39"/>
      <c r="AF30" s="41">
        <v>0</v>
      </c>
      <c r="AG30" s="39"/>
      <c r="AH30" s="39"/>
      <c r="AI30" s="41">
        <v>0</v>
      </c>
      <c r="AJ30" s="41">
        <v>0</v>
      </c>
      <c r="AK30" s="39"/>
      <c r="AL30" s="40">
        <v>44797</v>
      </c>
      <c r="AM30" s="39"/>
      <c r="AN30" s="39"/>
      <c r="AO30" s="39"/>
      <c r="AP30" s="39"/>
      <c r="AQ30" s="39"/>
      <c r="AR30" s="39"/>
      <c r="AS30" s="39"/>
      <c r="AT30" s="41">
        <v>0</v>
      </c>
      <c r="AU30" s="41">
        <v>0</v>
      </c>
      <c r="AV30" s="39"/>
      <c r="AW30" s="39">
        <v>20221004</v>
      </c>
    </row>
    <row r="31" spans="1:49" x14ac:dyDescent="0.25">
      <c r="A31" s="39">
        <v>800000118</v>
      </c>
      <c r="B31" s="39" t="s">
        <v>65</v>
      </c>
      <c r="C31" s="39" t="s">
        <v>14</v>
      </c>
      <c r="D31" s="39">
        <v>167893</v>
      </c>
      <c r="E31" s="39" t="s">
        <v>124</v>
      </c>
      <c r="F31" s="39" t="s">
        <v>125</v>
      </c>
      <c r="G31" s="39"/>
      <c r="H31" s="39"/>
      <c r="I31" s="39"/>
      <c r="J31" s="40">
        <v>44750</v>
      </c>
      <c r="K31" s="41">
        <v>2856833</v>
      </c>
      <c r="L31" s="41">
        <v>2856833</v>
      </c>
      <c r="M31" s="39" t="s">
        <v>68</v>
      </c>
      <c r="N31" s="39" t="s">
        <v>134</v>
      </c>
      <c r="O31" s="39"/>
      <c r="P31" s="39"/>
      <c r="Q31" s="41">
        <v>0</v>
      </c>
      <c r="R31" s="39"/>
      <c r="S31" s="39"/>
      <c r="T31" s="39"/>
      <c r="U31" s="39" t="s">
        <v>69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39"/>
      <c r="AE31" s="39"/>
      <c r="AF31" s="41">
        <v>0</v>
      </c>
      <c r="AG31" s="39"/>
      <c r="AH31" s="39"/>
      <c r="AI31" s="41">
        <v>0</v>
      </c>
      <c r="AJ31" s="41">
        <v>0</v>
      </c>
      <c r="AK31" s="39"/>
      <c r="AL31" s="40">
        <v>44797</v>
      </c>
      <c r="AM31" s="39"/>
      <c r="AN31" s="39"/>
      <c r="AO31" s="39"/>
      <c r="AP31" s="39"/>
      <c r="AQ31" s="39"/>
      <c r="AR31" s="39"/>
      <c r="AS31" s="39"/>
      <c r="AT31" s="41">
        <v>0</v>
      </c>
      <c r="AU31" s="41">
        <v>0</v>
      </c>
      <c r="AV31" s="39"/>
      <c r="AW31" s="39">
        <v>20221004</v>
      </c>
    </row>
    <row r="32" spans="1:49" x14ac:dyDescent="0.25">
      <c r="A32" s="39">
        <v>800000118</v>
      </c>
      <c r="B32" s="39" t="s">
        <v>65</v>
      </c>
      <c r="C32" s="39" t="s">
        <v>14</v>
      </c>
      <c r="D32" s="39">
        <v>170426</v>
      </c>
      <c r="E32" s="39" t="s">
        <v>126</v>
      </c>
      <c r="F32" s="39" t="s">
        <v>127</v>
      </c>
      <c r="G32" s="39"/>
      <c r="H32" s="39"/>
      <c r="I32" s="39"/>
      <c r="J32" s="40">
        <v>44756</v>
      </c>
      <c r="K32" s="41">
        <v>767670</v>
      </c>
      <c r="L32" s="41">
        <v>767670</v>
      </c>
      <c r="M32" s="39" t="s">
        <v>68</v>
      </c>
      <c r="N32" s="39" t="s">
        <v>134</v>
      </c>
      <c r="O32" s="39"/>
      <c r="P32" s="39"/>
      <c r="Q32" s="41">
        <v>0</v>
      </c>
      <c r="R32" s="39"/>
      <c r="S32" s="39"/>
      <c r="T32" s="39"/>
      <c r="U32" s="39" t="s">
        <v>69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39"/>
      <c r="AE32" s="39"/>
      <c r="AF32" s="41">
        <v>0</v>
      </c>
      <c r="AG32" s="39"/>
      <c r="AH32" s="39"/>
      <c r="AI32" s="41">
        <v>0</v>
      </c>
      <c r="AJ32" s="41">
        <v>0</v>
      </c>
      <c r="AK32" s="39"/>
      <c r="AL32" s="40">
        <v>44797</v>
      </c>
      <c r="AM32" s="39"/>
      <c r="AN32" s="39"/>
      <c r="AO32" s="39"/>
      <c r="AP32" s="39"/>
      <c r="AQ32" s="39"/>
      <c r="AR32" s="39"/>
      <c r="AS32" s="39"/>
      <c r="AT32" s="41">
        <v>0</v>
      </c>
      <c r="AU32" s="41">
        <v>0</v>
      </c>
      <c r="AV32" s="39"/>
      <c r="AW32" s="39">
        <v>20221004</v>
      </c>
    </row>
    <row r="33" spans="1:49" x14ac:dyDescent="0.25">
      <c r="A33" s="39">
        <v>800000118</v>
      </c>
      <c r="B33" s="39" t="s">
        <v>65</v>
      </c>
      <c r="C33" s="39" t="s">
        <v>14</v>
      </c>
      <c r="D33" s="39">
        <v>171249</v>
      </c>
      <c r="E33" s="39" t="s">
        <v>128</v>
      </c>
      <c r="F33" s="39" t="s">
        <v>129</v>
      </c>
      <c r="G33" s="39"/>
      <c r="H33" s="39"/>
      <c r="I33" s="39"/>
      <c r="J33" s="40">
        <v>44759</v>
      </c>
      <c r="K33" s="41">
        <v>238466</v>
      </c>
      <c r="L33" s="41">
        <v>238466</v>
      </c>
      <c r="M33" s="39" t="s">
        <v>68</v>
      </c>
      <c r="N33" s="39" t="s">
        <v>134</v>
      </c>
      <c r="O33" s="39"/>
      <c r="P33" s="39"/>
      <c r="Q33" s="41">
        <v>0</v>
      </c>
      <c r="R33" s="39"/>
      <c r="S33" s="39"/>
      <c r="T33" s="39"/>
      <c r="U33" s="39" t="s">
        <v>69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39"/>
      <c r="AE33" s="39"/>
      <c r="AF33" s="41">
        <v>0</v>
      </c>
      <c r="AG33" s="39"/>
      <c r="AH33" s="39"/>
      <c r="AI33" s="41">
        <v>0</v>
      </c>
      <c r="AJ33" s="41">
        <v>0</v>
      </c>
      <c r="AK33" s="39"/>
      <c r="AL33" s="40">
        <v>44797</v>
      </c>
      <c r="AM33" s="39"/>
      <c r="AN33" s="39"/>
      <c r="AO33" s="39"/>
      <c r="AP33" s="39"/>
      <c r="AQ33" s="39"/>
      <c r="AR33" s="39"/>
      <c r="AS33" s="39"/>
      <c r="AT33" s="41">
        <v>0</v>
      </c>
      <c r="AU33" s="41">
        <v>0</v>
      </c>
      <c r="AV33" s="39"/>
      <c r="AW33" s="39">
        <v>20221004</v>
      </c>
    </row>
    <row r="34" spans="1:49" x14ac:dyDescent="0.25">
      <c r="A34" s="39">
        <v>800000118</v>
      </c>
      <c r="B34" s="39" t="s">
        <v>65</v>
      </c>
      <c r="C34" s="39" t="s">
        <v>14</v>
      </c>
      <c r="D34" s="39">
        <v>174163</v>
      </c>
      <c r="E34" s="39" t="s">
        <v>130</v>
      </c>
      <c r="F34" s="39" t="s">
        <v>131</v>
      </c>
      <c r="G34" s="39"/>
      <c r="H34" s="39"/>
      <c r="I34" s="39"/>
      <c r="J34" s="40">
        <v>44767</v>
      </c>
      <c r="K34" s="41">
        <v>2119103</v>
      </c>
      <c r="L34" s="41">
        <v>2119103</v>
      </c>
      <c r="M34" s="39" t="s">
        <v>68</v>
      </c>
      <c r="N34" s="39" t="s">
        <v>134</v>
      </c>
      <c r="O34" s="39"/>
      <c r="P34" s="39"/>
      <c r="Q34" s="41">
        <v>0</v>
      </c>
      <c r="R34" s="39"/>
      <c r="S34" s="39"/>
      <c r="T34" s="39"/>
      <c r="U34" s="39" t="s">
        <v>69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39"/>
      <c r="AE34" s="39"/>
      <c r="AF34" s="41">
        <v>0</v>
      </c>
      <c r="AG34" s="39"/>
      <c r="AH34" s="39"/>
      <c r="AI34" s="41">
        <v>0</v>
      </c>
      <c r="AJ34" s="41">
        <v>0</v>
      </c>
      <c r="AK34" s="39"/>
      <c r="AL34" s="40">
        <v>44797</v>
      </c>
      <c r="AM34" s="39"/>
      <c r="AN34" s="39"/>
      <c r="AO34" s="39"/>
      <c r="AP34" s="39"/>
      <c r="AQ34" s="39"/>
      <c r="AR34" s="39"/>
      <c r="AS34" s="39"/>
      <c r="AT34" s="41">
        <v>0</v>
      </c>
      <c r="AU34" s="41">
        <v>0</v>
      </c>
      <c r="AV34" s="39"/>
      <c r="AW34" s="39">
        <v>20221004</v>
      </c>
    </row>
    <row r="35" spans="1:49" x14ac:dyDescent="0.25">
      <c r="A35" s="39">
        <v>800000118</v>
      </c>
      <c r="B35" s="39" t="s">
        <v>65</v>
      </c>
      <c r="C35" s="39" t="s">
        <v>14</v>
      </c>
      <c r="D35" s="39">
        <v>175961</v>
      </c>
      <c r="E35" s="39" t="s">
        <v>132</v>
      </c>
      <c r="F35" s="39" t="s">
        <v>133</v>
      </c>
      <c r="G35" s="39"/>
      <c r="H35" s="39"/>
      <c r="I35" s="39"/>
      <c r="J35" s="40">
        <v>44771</v>
      </c>
      <c r="K35" s="41">
        <v>80800</v>
      </c>
      <c r="L35" s="41">
        <v>80800</v>
      </c>
      <c r="M35" s="39" t="s">
        <v>68</v>
      </c>
      <c r="N35" s="39" t="s">
        <v>134</v>
      </c>
      <c r="O35" s="39"/>
      <c r="P35" s="39"/>
      <c r="Q35" s="41">
        <v>0</v>
      </c>
      <c r="R35" s="39"/>
      <c r="S35" s="39"/>
      <c r="T35" s="39"/>
      <c r="U35" s="39" t="s">
        <v>69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39"/>
      <c r="AE35" s="39"/>
      <c r="AF35" s="41">
        <v>0</v>
      </c>
      <c r="AG35" s="39"/>
      <c r="AH35" s="39"/>
      <c r="AI35" s="41">
        <v>0</v>
      </c>
      <c r="AJ35" s="41">
        <v>0</v>
      </c>
      <c r="AK35" s="39"/>
      <c r="AL35" s="40">
        <v>44797</v>
      </c>
      <c r="AM35" s="39"/>
      <c r="AN35" s="39"/>
      <c r="AO35" s="39"/>
      <c r="AP35" s="39"/>
      <c r="AQ35" s="39"/>
      <c r="AR35" s="39"/>
      <c r="AS35" s="39"/>
      <c r="AT35" s="41">
        <v>0</v>
      </c>
      <c r="AU35" s="41">
        <v>0</v>
      </c>
      <c r="AV35" s="39"/>
      <c r="AW35" s="39">
        <v>20221004</v>
      </c>
    </row>
  </sheetData>
  <autoFilter ref="A2:AW35" xr:uid="{B447FAE1-45F6-4045-9BBC-29E4CABB4E35}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C4ED5-2F8D-48B5-850A-83F7DEF43095}">
  <dimension ref="B1:L39"/>
  <sheetViews>
    <sheetView showGridLines="0" tabSelected="1" topLeftCell="A9" zoomScale="90" zoomScaleNormal="90" zoomScaleSheetLayoutView="100" workbookViewId="0">
      <selection activeCell="M17" sqref="M17"/>
    </sheetView>
  </sheetViews>
  <sheetFormatPr baseColWidth="10" defaultRowHeight="12.75" x14ac:dyDescent="0.2"/>
  <cols>
    <col min="1" max="1" width="4.42578125" style="48" customWidth="1"/>
    <col min="2" max="2" width="11.42578125" style="48"/>
    <col min="3" max="3" width="17.5703125" style="48" customWidth="1"/>
    <col min="4" max="4" width="11.5703125" style="48" customWidth="1"/>
    <col min="5" max="7" width="11.42578125" style="48"/>
    <col min="8" max="8" width="11.5703125" style="48" bestFit="1" customWidth="1"/>
    <col min="9" max="9" width="22.5703125" style="48" customWidth="1"/>
    <col min="10" max="10" width="14" style="48" customWidth="1"/>
    <col min="11" max="11" width="1.7109375" style="48" customWidth="1"/>
    <col min="12" max="220" width="11.42578125" style="48"/>
    <col min="221" max="221" width="4.42578125" style="48" customWidth="1"/>
    <col min="222" max="222" width="11.42578125" style="48"/>
    <col min="223" max="223" width="17.5703125" style="48" customWidth="1"/>
    <col min="224" max="224" width="11.5703125" style="48" customWidth="1"/>
    <col min="225" max="228" width="11.42578125" style="48"/>
    <col min="229" max="229" width="22.5703125" style="48" customWidth="1"/>
    <col min="230" max="230" width="14" style="48" customWidth="1"/>
    <col min="231" max="231" width="1.7109375" style="48" customWidth="1"/>
    <col min="232" max="476" width="11.42578125" style="48"/>
    <col min="477" max="477" width="4.42578125" style="48" customWidth="1"/>
    <col min="478" max="478" width="11.42578125" style="48"/>
    <col min="479" max="479" width="17.5703125" style="48" customWidth="1"/>
    <col min="480" max="480" width="11.5703125" style="48" customWidth="1"/>
    <col min="481" max="484" width="11.42578125" style="48"/>
    <col min="485" max="485" width="22.5703125" style="48" customWidth="1"/>
    <col min="486" max="486" width="14" style="48" customWidth="1"/>
    <col min="487" max="487" width="1.7109375" style="48" customWidth="1"/>
    <col min="488" max="732" width="11.42578125" style="48"/>
    <col min="733" max="733" width="4.42578125" style="48" customWidth="1"/>
    <col min="734" max="734" width="11.42578125" style="48"/>
    <col min="735" max="735" width="17.5703125" style="48" customWidth="1"/>
    <col min="736" max="736" width="11.5703125" style="48" customWidth="1"/>
    <col min="737" max="740" width="11.42578125" style="48"/>
    <col min="741" max="741" width="22.5703125" style="48" customWidth="1"/>
    <col min="742" max="742" width="14" style="48" customWidth="1"/>
    <col min="743" max="743" width="1.7109375" style="48" customWidth="1"/>
    <col min="744" max="988" width="11.42578125" style="48"/>
    <col min="989" max="989" width="4.42578125" style="48" customWidth="1"/>
    <col min="990" max="990" width="11.42578125" style="48"/>
    <col min="991" max="991" width="17.5703125" style="48" customWidth="1"/>
    <col min="992" max="992" width="11.5703125" style="48" customWidth="1"/>
    <col min="993" max="996" width="11.42578125" style="48"/>
    <col min="997" max="997" width="22.5703125" style="48" customWidth="1"/>
    <col min="998" max="998" width="14" style="48" customWidth="1"/>
    <col min="999" max="999" width="1.7109375" style="48" customWidth="1"/>
    <col min="1000" max="1244" width="11.42578125" style="48"/>
    <col min="1245" max="1245" width="4.42578125" style="48" customWidth="1"/>
    <col min="1246" max="1246" width="11.42578125" style="48"/>
    <col min="1247" max="1247" width="17.5703125" style="48" customWidth="1"/>
    <col min="1248" max="1248" width="11.5703125" style="48" customWidth="1"/>
    <col min="1249" max="1252" width="11.42578125" style="48"/>
    <col min="1253" max="1253" width="22.5703125" style="48" customWidth="1"/>
    <col min="1254" max="1254" width="14" style="48" customWidth="1"/>
    <col min="1255" max="1255" width="1.7109375" style="48" customWidth="1"/>
    <col min="1256" max="1500" width="11.42578125" style="48"/>
    <col min="1501" max="1501" width="4.42578125" style="48" customWidth="1"/>
    <col min="1502" max="1502" width="11.42578125" style="48"/>
    <col min="1503" max="1503" width="17.5703125" style="48" customWidth="1"/>
    <col min="1504" max="1504" width="11.5703125" style="48" customWidth="1"/>
    <col min="1505" max="1508" width="11.42578125" style="48"/>
    <col min="1509" max="1509" width="22.5703125" style="48" customWidth="1"/>
    <col min="1510" max="1510" width="14" style="48" customWidth="1"/>
    <col min="1511" max="1511" width="1.7109375" style="48" customWidth="1"/>
    <col min="1512" max="1756" width="11.42578125" style="48"/>
    <col min="1757" max="1757" width="4.42578125" style="48" customWidth="1"/>
    <col min="1758" max="1758" width="11.42578125" style="48"/>
    <col min="1759" max="1759" width="17.5703125" style="48" customWidth="1"/>
    <col min="1760" max="1760" width="11.5703125" style="48" customWidth="1"/>
    <col min="1761" max="1764" width="11.42578125" style="48"/>
    <col min="1765" max="1765" width="22.5703125" style="48" customWidth="1"/>
    <col min="1766" max="1766" width="14" style="48" customWidth="1"/>
    <col min="1767" max="1767" width="1.7109375" style="48" customWidth="1"/>
    <col min="1768" max="2012" width="11.42578125" style="48"/>
    <col min="2013" max="2013" width="4.42578125" style="48" customWidth="1"/>
    <col min="2014" max="2014" width="11.42578125" style="48"/>
    <col min="2015" max="2015" width="17.5703125" style="48" customWidth="1"/>
    <col min="2016" max="2016" width="11.5703125" style="48" customWidth="1"/>
    <col min="2017" max="2020" width="11.42578125" style="48"/>
    <col min="2021" max="2021" width="22.5703125" style="48" customWidth="1"/>
    <col min="2022" max="2022" width="14" style="48" customWidth="1"/>
    <col min="2023" max="2023" width="1.7109375" style="48" customWidth="1"/>
    <col min="2024" max="2268" width="11.42578125" style="48"/>
    <col min="2269" max="2269" width="4.42578125" style="48" customWidth="1"/>
    <col min="2270" max="2270" width="11.42578125" style="48"/>
    <col min="2271" max="2271" width="17.5703125" style="48" customWidth="1"/>
    <col min="2272" max="2272" width="11.5703125" style="48" customWidth="1"/>
    <col min="2273" max="2276" width="11.42578125" style="48"/>
    <col min="2277" max="2277" width="22.5703125" style="48" customWidth="1"/>
    <col min="2278" max="2278" width="14" style="48" customWidth="1"/>
    <col min="2279" max="2279" width="1.7109375" style="48" customWidth="1"/>
    <col min="2280" max="2524" width="11.42578125" style="48"/>
    <col min="2525" max="2525" width="4.42578125" style="48" customWidth="1"/>
    <col min="2526" max="2526" width="11.42578125" style="48"/>
    <col min="2527" max="2527" width="17.5703125" style="48" customWidth="1"/>
    <col min="2528" max="2528" width="11.5703125" style="48" customWidth="1"/>
    <col min="2529" max="2532" width="11.42578125" style="48"/>
    <col min="2533" max="2533" width="22.5703125" style="48" customWidth="1"/>
    <col min="2534" max="2534" width="14" style="48" customWidth="1"/>
    <col min="2535" max="2535" width="1.7109375" style="48" customWidth="1"/>
    <col min="2536" max="2780" width="11.42578125" style="48"/>
    <col min="2781" max="2781" width="4.42578125" style="48" customWidth="1"/>
    <col min="2782" max="2782" width="11.42578125" style="48"/>
    <col min="2783" max="2783" width="17.5703125" style="48" customWidth="1"/>
    <col min="2784" max="2784" width="11.5703125" style="48" customWidth="1"/>
    <col min="2785" max="2788" width="11.42578125" style="48"/>
    <col min="2789" max="2789" width="22.5703125" style="48" customWidth="1"/>
    <col min="2790" max="2790" width="14" style="48" customWidth="1"/>
    <col min="2791" max="2791" width="1.7109375" style="48" customWidth="1"/>
    <col min="2792" max="3036" width="11.42578125" style="48"/>
    <col min="3037" max="3037" width="4.42578125" style="48" customWidth="1"/>
    <col min="3038" max="3038" width="11.42578125" style="48"/>
    <col min="3039" max="3039" width="17.5703125" style="48" customWidth="1"/>
    <col min="3040" max="3040" width="11.5703125" style="48" customWidth="1"/>
    <col min="3041" max="3044" width="11.42578125" style="48"/>
    <col min="3045" max="3045" width="22.5703125" style="48" customWidth="1"/>
    <col min="3046" max="3046" width="14" style="48" customWidth="1"/>
    <col min="3047" max="3047" width="1.7109375" style="48" customWidth="1"/>
    <col min="3048" max="3292" width="11.42578125" style="48"/>
    <col min="3293" max="3293" width="4.42578125" style="48" customWidth="1"/>
    <col min="3294" max="3294" width="11.42578125" style="48"/>
    <col min="3295" max="3295" width="17.5703125" style="48" customWidth="1"/>
    <col min="3296" max="3296" width="11.5703125" style="48" customWidth="1"/>
    <col min="3297" max="3300" width="11.42578125" style="48"/>
    <col min="3301" max="3301" width="22.5703125" style="48" customWidth="1"/>
    <col min="3302" max="3302" width="14" style="48" customWidth="1"/>
    <col min="3303" max="3303" width="1.7109375" style="48" customWidth="1"/>
    <col min="3304" max="3548" width="11.42578125" style="48"/>
    <col min="3549" max="3549" width="4.42578125" style="48" customWidth="1"/>
    <col min="3550" max="3550" width="11.42578125" style="48"/>
    <col min="3551" max="3551" width="17.5703125" style="48" customWidth="1"/>
    <col min="3552" max="3552" width="11.5703125" style="48" customWidth="1"/>
    <col min="3553" max="3556" width="11.42578125" style="48"/>
    <col min="3557" max="3557" width="22.5703125" style="48" customWidth="1"/>
    <col min="3558" max="3558" width="14" style="48" customWidth="1"/>
    <col min="3559" max="3559" width="1.7109375" style="48" customWidth="1"/>
    <col min="3560" max="3804" width="11.42578125" style="48"/>
    <col min="3805" max="3805" width="4.42578125" style="48" customWidth="1"/>
    <col min="3806" max="3806" width="11.42578125" style="48"/>
    <col min="3807" max="3807" width="17.5703125" style="48" customWidth="1"/>
    <col min="3808" max="3808" width="11.5703125" style="48" customWidth="1"/>
    <col min="3809" max="3812" width="11.42578125" style="48"/>
    <col min="3813" max="3813" width="22.5703125" style="48" customWidth="1"/>
    <col min="3814" max="3814" width="14" style="48" customWidth="1"/>
    <col min="3815" max="3815" width="1.7109375" style="48" customWidth="1"/>
    <col min="3816" max="4060" width="11.42578125" style="48"/>
    <col min="4061" max="4061" width="4.42578125" style="48" customWidth="1"/>
    <col min="4062" max="4062" width="11.42578125" style="48"/>
    <col min="4063" max="4063" width="17.5703125" style="48" customWidth="1"/>
    <col min="4064" max="4064" width="11.5703125" style="48" customWidth="1"/>
    <col min="4065" max="4068" width="11.42578125" style="48"/>
    <col min="4069" max="4069" width="22.5703125" style="48" customWidth="1"/>
    <col min="4070" max="4070" width="14" style="48" customWidth="1"/>
    <col min="4071" max="4071" width="1.7109375" style="48" customWidth="1"/>
    <col min="4072" max="4316" width="11.42578125" style="48"/>
    <col min="4317" max="4317" width="4.42578125" style="48" customWidth="1"/>
    <col min="4318" max="4318" width="11.42578125" style="48"/>
    <col min="4319" max="4319" width="17.5703125" style="48" customWidth="1"/>
    <col min="4320" max="4320" width="11.5703125" style="48" customWidth="1"/>
    <col min="4321" max="4324" width="11.42578125" style="48"/>
    <col min="4325" max="4325" width="22.5703125" style="48" customWidth="1"/>
    <col min="4326" max="4326" width="14" style="48" customWidth="1"/>
    <col min="4327" max="4327" width="1.7109375" style="48" customWidth="1"/>
    <col min="4328" max="4572" width="11.42578125" style="48"/>
    <col min="4573" max="4573" width="4.42578125" style="48" customWidth="1"/>
    <col min="4574" max="4574" width="11.42578125" style="48"/>
    <col min="4575" max="4575" width="17.5703125" style="48" customWidth="1"/>
    <col min="4576" max="4576" width="11.5703125" style="48" customWidth="1"/>
    <col min="4577" max="4580" width="11.42578125" style="48"/>
    <col min="4581" max="4581" width="22.5703125" style="48" customWidth="1"/>
    <col min="4582" max="4582" width="14" style="48" customWidth="1"/>
    <col min="4583" max="4583" width="1.7109375" style="48" customWidth="1"/>
    <col min="4584" max="4828" width="11.42578125" style="48"/>
    <col min="4829" max="4829" width="4.42578125" style="48" customWidth="1"/>
    <col min="4830" max="4830" width="11.42578125" style="48"/>
    <col min="4831" max="4831" width="17.5703125" style="48" customWidth="1"/>
    <col min="4832" max="4832" width="11.5703125" style="48" customWidth="1"/>
    <col min="4833" max="4836" width="11.42578125" style="48"/>
    <col min="4837" max="4837" width="22.5703125" style="48" customWidth="1"/>
    <col min="4838" max="4838" width="14" style="48" customWidth="1"/>
    <col min="4839" max="4839" width="1.7109375" style="48" customWidth="1"/>
    <col min="4840" max="5084" width="11.42578125" style="48"/>
    <col min="5085" max="5085" width="4.42578125" style="48" customWidth="1"/>
    <col min="5086" max="5086" width="11.42578125" style="48"/>
    <col min="5087" max="5087" width="17.5703125" style="48" customWidth="1"/>
    <col min="5088" max="5088" width="11.5703125" style="48" customWidth="1"/>
    <col min="5089" max="5092" width="11.42578125" style="48"/>
    <col min="5093" max="5093" width="22.5703125" style="48" customWidth="1"/>
    <col min="5094" max="5094" width="14" style="48" customWidth="1"/>
    <col min="5095" max="5095" width="1.7109375" style="48" customWidth="1"/>
    <col min="5096" max="5340" width="11.42578125" style="48"/>
    <col min="5341" max="5341" width="4.42578125" style="48" customWidth="1"/>
    <col min="5342" max="5342" width="11.42578125" style="48"/>
    <col min="5343" max="5343" width="17.5703125" style="48" customWidth="1"/>
    <col min="5344" max="5344" width="11.5703125" style="48" customWidth="1"/>
    <col min="5345" max="5348" width="11.42578125" style="48"/>
    <col min="5349" max="5349" width="22.5703125" style="48" customWidth="1"/>
    <col min="5350" max="5350" width="14" style="48" customWidth="1"/>
    <col min="5351" max="5351" width="1.7109375" style="48" customWidth="1"/>
    <col min="5352" max="5596" width="11.42578125" style="48"/>
    <col min="5597" max="5597" width="4.42578125" style="48" customWidth="1"/>
    <col min="5598" max="5598" width="11.42578125" style="48"/>
    <col min="5599" max="5599" width="17.5703125" style="48" customWidth="1"/>
    <col min="5600" max="5600" width="11.5703125" style="48" customWidth="1"/>
    <col min="5601" max="5604" width="11.42578125" style="48"/>
    <col min="5605" max="5605" width="22.5703125" style="48" customWidth="1"/>
    <col min="5606" max="5606" width="14" style="48" customWidth="1"/>
    <col min="5607" max="5607" width="1.7109375" style="48" customWidth="1"/>
    <col min="5608" max="5852" width="11.42578125" style="48"/>
    <col min="5853" max="5853" width="4.42578125" style="48" customWidth="1"/>
    <col min="5854" max="5854" width="11.42578125" style="48"/>
    <col min="5855" max="5855" width="17.5703125" style="48" customWidth="1"/>
    <col min="5856" max="5856" width="11.5703125" style="48" customWidth="1"/>
    <col min="5857" max="5860" width="11.42578125" style="48"/>
    <col min="5861" max="5861" width="22.5703125" style="48" customWidth="1"/>
    <col min="5862" max="5862" width="14" style="48" customWidth="1"/>
    <col min="5863" max="5863" width="1.7109375" style="48" customWidth="1"/>
    <col min="5864" max="6108" width="11.42578125" style="48"/>
    <col min="6109" max="6109" width="4.42578125" style="48" customWidth="1"/>
    <col min="6110" max="6110" width="11.42578125" style="48"/>
    <col min="6111" max="6111" width="17.5703125" style="48" customWidth="1"/>
    <col min="6112" max="6112" width="11.5703125" style="48" customWidth="1"/>
    <col min="6113" max="6116" width="11.42578125" style="48"/>
    <col min="6117" max="6117" width="22.5703125" style="48" customWidth="1"/>
    <col min="6118" max="6118" width="14" style="48" customWidth="1"/>
    <col min="6119" max="6119" width="1.7109375" style="48" customWidth="1"/>
    <col min="6120" max="6364" width="11.42578125" style="48"/>
    <col min="6365" max="6365" width="4.42578125" style="48" customWidth="1"/>
    <col min="6366" max="6366" width="11.42578125" style="48"/>
    <col min="6367" max="6367" width="17.5703125" style="48" customWidth="1"/>
    <col min="6368" max="6368" width="11.5703125" style="48" customWidth="1"/>
    <col min="6369" max="6372" width="11.42578125" style="48"/>
    <col min="6373" max="6373" width="22.5703125" style="48" customWidth="1"/>
    <col min="6374" max="6374" width="14" style="48" customWidth="1"/>
    <col min="6375" max="6375" width="1.7109375" style="48" customWidth="1"/>
    <col min="6376" max="6620" width="11.42578125" style="48"/>
    <col min="6621" max="6621" width="4.42578125" style="48" customWidth="1"/>
    <col min="6622" max="6622" width="11.42578125" style="48"/>
    <col min="6623" max="6623" width="17.5703125" style="48" customWidth="1"/>
    <col min="6624" max="6624" width="11.5703125" style="48" customWidth="1"/>
    <col min="6625" max="6628" width="11.42578125" style="48"/>
    <col min="6629" max="6629" width="22.5703125" style="48" customWidth="1"/>
    <col min="6630" max="6630" width="14" style="48" customWidth="1"/>
    <col min="6631" max="6631" width="1.7109375" style="48" customWidth="1"/>
    <col min="6632" max="6876" width="11.42578125" style="48"/>
    <col min="6877" max="6877" width="4.42578125" style="48" customWidth="1"/>
    <col min="6878" max="6878" width="11.42578125" style="48"/>
    <col min="6879" max="6879" width="17.5703125" style="48" customWidth="1"/>
    <col min="6880" max="6880" width="11.5703125" style="48" customWidth="1"/>
    <col min="6881" max="6884" width="11.42578125" style="48"/>
    <col min="6885" max="6885" width="22.5703125" style="48" customWidth="1"/>
    <col min="6886" max="6886" width="14" style="48" customWidth="1"/>
    <col min="6887" max="6887" width="1.7109375" style="48" customWidth="1"/>
    <col min="6888" max="7132" width="11.42578125" style="48"/>
    <col min="7133" max="7133" width="4.42578125" style="48" customWidth="1"/>
    <col min="7134" max="7134" width="11.42578125" style="48"/>
    <col min="7135" max="7135" width="17.5703125" style="48" customWidth="1"/>
    <col min="7136" max="7136" width="11.5703125" style="48" customWidth="1"/>
    <col min="7137" max="7140" width="11.42578125" style="48"/>
    <col min="7141" max="7141" width="22.5703125" style="48" customWidth="1"/>
    <col min="7142" max="7142" width="14" style="48" customWidth="1"/>
    <col min="7143" max="7143" width="1.7109375" style="48" customWidth="1"/>
    <col min="7144" max="7388" width="11.42578125" style="48"/>
    <col min="7389" max="7389" width="4.42578125" style="48" customWidth="1"/>
    <col min="7390" max="7390" width="11.42578125" style="48"/>
    <col min="7391" max="7391" width="17.5703125" style="48" customWidth="1"/>
    <col min="7392" max="7392" width="11.5703125" style="48" customWidth="1"/>
    <col min="7393" max="7396" width="11.42578125" style="48"/>
    <col min="7397" max="7397" width="22.5703125" style="48" customWidth="1"/>
    <col min="7398" max="7398" width="14" style="48" customWidth="1"/>
    <col min="7399" max="7399" width="1.7109375" style="48" customWidth="1"/>
    <col min="7400" max="7644" width="11.42578125" style="48"/>
    <col min="7645" max="7645" width="4.42578125" style="48" customWidth="1"/>
    <col min="7646" max="7646" width="11.42578125" style="48"/>
    <col min="7647" max="7647" width="17.5703125" style="48" customWidth="1"/>
    <col min="7648" max="7648" width="11.5703125" style="48" customWidth="1"/>
    <col min="7649" max="7652" width="11.42578125" style="48"/>
    <col min="7653" max="7653" width="22.5703125" style="48" customWidth="1"/>
    <col min="7654" max="7654" width="14" style="48" customWidth="1"/>
    <col min="7655" max="7655" width="1.7109375" style="48" customWidth="1"/>
    <col min="7656" max="7900" width="11.42578125" style="48"/>
    <col min="7901" max="7901" width="4.42578125" style="48" customWidth="1"/>
    <col min="7902" max="7902" width="11.42578125" style="48"/>
    <col min="7903" max="7903" width="17.5703125" style="48" customWidth="1"/>
    <col min="7904" max="7904" width="11.5703125" style="48" customWidth="1"/>
    <col min="7905" max="7908" width="11.42578125" style="48"/>
    <col min="7909" max="7909" width="22.5703125" style="48" customWidth="1"/>
    <col min="7910" max="7910" width="14" style="48" customWidth="1"/>
    <col min="7911" max="7911" width="1.7109375" style="48" customWidth="1"/>
    <col min="7912" max="8156" width="11.42578125" style="48"/>
    <col min="8157" max="8157" width="4.42578125" style="48" customWidth="1"/>
    <col min="8158" max="8158" width="11.42578125" style="48"/>
    <col min="8159" max="8159" width="17.5703125" style="48" customWidth="1"/>
    <col min="8160" max="8160" width="11.5703125" style="48" customWidth="1"/>
    <col min="8161" max="8164" width="11.42578125" style="48"/>
    <col min="8165" max="8165" width="22.5703125" style="48" customWidth="1"/>
    <col min="8166" max="8166" width="14" style="48" customWidth="1"/>
    <col min="8167" max="8167" width="1.7109375" style="48" customWidth="1"/>
    <col min="8168" max="8412" width="11.42578125" style="48"/>
    <col min="8413" max="8413" width="4.42578125" style="48" customWidth="1"/>
    <col min="8414" max="8414" width="11.42578125" style="48"/>
    <col min="8415" max="8415" width="17.5703125" style="48" customWidth="1"/>
    <col min="8416" max="8416" width="11.5703125" style="48" customWidth="1"/>
    <col min="8417" max="8420" width="11.42578125" style="48"/>
    <col min="8421" max="8421" width="22.5703125" style="48" customWidth="1"/>
    <col min="8422" max="8422" width="14" style="48" customWidth="1"/>
    <col min="8423" max="8423" width="1.7109375" style="48" customWidth="1"/>
    <col min="8424" max="8668" width="11.42578125" style="48"/>
    <col min="8669" max="8669" width="4.42578125" style="48" customWidth="1"/>
    <col min="8670" max="8670" width="11.42578125" style="48"/>
    <col min="8671" max="8671" width="17.5703125" style="48" customWidth="1"/>
    <col min="8672" max="8672" width="11.5703125" style="48" customWidth="1"/>
    <col min="8673" max="8676" width="11.42578125" style="48"/>
    <col min="8677" max="8677" width="22.5703125" style="48" customWidth="1"/>
    <col min="8678" max="8678" width="14" style="48" customWidth="1"/>
    <col min="8679" max="8679" width="1.7109375" style="48" customWidth="1"/>
    <col min="8680" max="8924" width="11.42578125" style="48"/>
    <col min="8925" max="8925" width="4.42578125" style="48" customWidth="1"/>
    <col min="8926" max="8926" width="11.42578125" style="48"/>
    <col min="8927" max="8927" width="17.5703125" style="48" customWidth="1"/>
    <col min="8928" max="8928" width="11.5703125" style="48" customWidth="1"/>
    <col min="8929" max="8932" width="11.42578125" style="48"/>
    <col min="8933" max="8933" width="22.5703125" style="48" customWidth="1"/>
    <col min="8934" max="8934" width="14" style="48" customWidth="1"/>
    <col min="8935" max="8935" width="1.7109375" style="48" customWidth="1"/>
    <col min="8936" max="9180" width="11.42578125" style="48"/>
    <col min="9181" max="9181" width="4.42578125" style="48" customWidth="1"/>
    <col min="9182" max="9182" width="11.42578125" style="48"/>
    <col min="9183" max="9183" width="17.5703125" style="48" customWidth="1"/>
    <col min="9184" max="9184" width="11.5703125" style="48" customWidth="1"/>
    <col min="9185" max="9188" width="11.42578125" style="48"/>
    <col min="9189" max="9189" width="22.5703125" style="48" customWidth="1"/>
    <col min="9190" max="9190" width="14" style="48" customWidth="1"/>
    <col min="9191" max="9191" width="1.7109375" style="48" customWidth="1"/>
    <col min="9192" max="9436" width="11.42578125" style="48"/>
    <col min="9437" max="9437" width="4.42578125" style="48" customWidth="1"/>
    <col min="9438" max="9438" width="11.42578125" style="48"/>
    <col min="9439" max="9439" width="17.5703125" style="48" customWidth="1"/>
    <col min="9440" max="9440" width="11.5703125" style="48" customWidth="1"/>
    <col min="9441" max="9444" width="11.42578125" style="48"/>
    <col min="9445" max="9445" width="22.5703125" style="48" customWidth="1"/>
    <col min="9446" max="9446" width="14" style="48" customWidth="1"/>
    <col min="9447" max="9447" width="1.7109375" style="48" customWidth="1"/>
    <col min="9448" max="9692" width="11.42578125" style="48"/>
    <col min="9693" max="9693" width="4.42578125" style="48" customWidth="1"/>
    <col min="9694" max="9694" width="11.42578125" style="48"/>
    <col min="9695" max="9695" width="17.5703125" style="48" customWidth="1"/>
    <col min="9696" max="9696" width="11.5703125" style="48" customWidth="1"/>
    <col min="9697" max="9700" width="11.42578125" style="48"/>
    <col min="9701" max="9701" width="22.5703125" style="48" customWidth="1"/>
    <col min="9702" max="9702" width="14" style="48" customWidth="1"/>
    <col min="9703" max="9703" width="1.7109375" style="48" customWidth="1"/>
    <col min="9704" max="9948" width="11.42578125" style="48"/>
    <col min="9949" max="9949" width="4.42578125" style="48" customWidth="1"/>
    <col min="9950" max="9950" width="11.42578125" style="48"/>
    <col min="9951" max="9951" width="17.5703125" style="48" customWidth="1"/>
    <col min="9952" max="9952" width="11.5703125" style="48" customWidth="1"/>
    <col min="9953" max="9956" width="11.42578125" style="48"/>
    <col min="9957" max="9957" width="22.5703125" style="48" customWidth="1"/>
    <col min="9958" max="9958" width="14" style="48" customWidth="1"/>
    <col min="9959" max="9959" width="1.7109375" style="48" customWidth="1"/>
    <col min="9960" max="10204" width="11.42578125" style="48"/>
    <col min="10205" max="10205" width="4.42578125" style="48" customWidth="1"/>
    <col min="10206" max="10206" width="11.42578125" style="48"/>
    <col min="10207" max="10207" width="17.5703125" style="48" customWidth="1"/>
    <col min="10208" max="10208" width="11.5703125" style="48" customWidth="1"/>
    <col min="10209" max="10212" width="11.42578125" style="48"/>
    <col min="10213" max="10213" width="22.5703125" style="48" customWidth="1"/>
    <col min="10214" max="10214" width="14" style="48" customWidth="1"/>
    <col min="10215" max="10215" width="1.7109375" style="48" customWidth="1"/>
    <col min="10216" max="10460" width="11.42578125" style="48"/>
    <col min="10461" max="10461" width="4.42578125" style="48" customWidth="1"/>
    <col min="10462" max="10462" width="11.42578125" style="48"/>
    <col min="10463" max="10463" width="17.5703125" style="48" customWidth="1"/>
    <col min="10464" max="10464" width="11.5703125" style="48" customWidth="1"/>
    <col min="10465" max="10468" width="11.42578125" style="48"/>
    <col min="10469" max="10469" width="22.5703125" style="48" customWidth="1"/>
    <col min="10470" max="10470" width="14" style="48" customWidth="1"/>
    <col min="10471" max="10471" width="1.7109375" style="48" customWidth="1"/>
    <col min="10472" max="10716" width="11.42578125" style="48"/>
    <col min="10717" max="10717" width="4.42578125" style="48" customWidth="1"/>
    <col min="10718" max="10718" width="11.42578125" style="48"/>
    <col min="10719" max="10719" width="17.5703125" style="48" customWidth="1"/>
    <col min="10720" max="10720" width="11.5703125" style="48" customWidth="1"/>
    <col min="10721" max="10724" width="11.42578125" style="48"/>
    <col min="10725" max="10725" width="22.5703125" style="48" customWidth="1"/>
    <col min="10726" max="10726" width="14" style="48" customWidth="1"/>
    <col min="10727" max="10727" width="1.7109375" style="48" customWidth="1"/>
    <col min="10728" max="10972" width="11.42578125" style="48"/>
    <col min="10973" max="10973" width="4.42578125" style="48" customWidth="1"/>
    <col min="10974" max="10974" width="11.42578125" style="48"/>
    <col min="10975" max="10975" width="17.5703125" style="48" customWidth="1"/>
    <col min="10976" max="10976" width="11.5703125" style="48" customWidth="1"/>
    <col min="10977" max="10980" width="11.42578125" style="48"/>
    <col min="10981" max="10981" width="22.5703125" style="48" customWidth="1"/>
    <col min="10982" max="10982" width="14" style="48" customWidth="1"/>
    <col min="10983" max="10983" width="1.7109375" style="48" customWidth="1"/>
    <col min="10984" max="11228" width="11.42578125" style="48"/>
    <col min="11229" max="11229" width="4.42578125" style="48" customWidth="1"/>
    <col min="11230" max="11230" width="11.42578125" style="48"/>
    <col min="11231" max="11231" width="17.5703125" style="48" customWidth="1"/>
    <col min="11232" max="11232" width="11.5703125" style="48" customWidth="1"/>
    <col min="11233" max="11236" width="11.42578125" style="48"/>
    <col min="11237" max="11237" width="22.5703125" style="48" customWidth="1"/>
    <col min="11238" max="11238" width="14" style="48" customWidth="1"/>
    <col min="11239" max="11239" width="1.7109375" style="48" customWidth="1"/>
    <col min="11240" max="11484" width="11.42578125" style="48"/>
    <col min="11485" max="11485" width="4.42578125" style="48" customWidth="1"/>
    <col min="11486" max="11486" width="11.42578125" style="48"/>
    <col min="11487" max="11487" width="17.5703125" style="48" customWidth="1"/>
    <col min="11488" max="11488" width="11.5703125" style="48" customWidth="1"/>
    <col min="11489" max="11492" width="11.42578125" style="48"/>
    <col min="11493" max="11493" width="22.5703125" style="48" customWidth="1"/>
    <col min="11494" max="11494" width="14" style="48" customWidth="1"/>
    <col min="11495" max="11495" width="1.7109375" style="48" customWidth="1"/>
    <col min="11496" max="11740" width="11.42578125" style="48"/>
    <col min="11741" max="11741" width="4.42578125" style="48" customWidth="1"/>
    <col min="11742" max="11742" width="11.42578125" style="48"/>
    <col min="11743" max="11743" width="17.5703125" style="48" customWidth="1"/>
    <col min="11744" max="11744" width="11.5703125" style="48" customWidth="1"/>
    <col min="11745" max="11748" width="11.42578125" style="48"/>
    <col min="11749" max="11749" width="22.5703125" style="48" customWidth="1"/>
    <col min="11750" max="11750" width="14" style="48" customWidth="1"/>
    <col min="11751" max="11751" width="1.7109375" style="48" customWidth="1"/>
    <col min="11752" max="11996" width="11.42578125" style="48"/>
    <col min="11997" max="11997" width="4.42578125" style="48" customWidth="1"/>
    <col min="11998" max="11998" width="11.42578125" style="48"/>
    <col min="11999" max="11999" width="17.5703125" style="48" customWidth="1"/>
    <col min="12000" max="12000" width="11.5703125" style="48" customWidth="1"/>
    <col min="12001" max="12004" width="11.42578125" style="48"/>
    <col min="12005" max="12005" width="22.5703125" style="48" customWidth="1"/>
    <col min="12006" max="12006" width="14" style="48" customWidth="1"/>
    <col min="12007" max="12007" width="1.7109375" style="48" customWidth="1"/>
    <col min="12008" max="12252" width="11.42578125" style="48"/>
    <col min="12253" max="12253" width="4.42578125" style="48" customWidth="1"/>
    <col min="12254" max="12254" width="11.42578125" style="48"/>
    <col min="12255" max="12255" width="17.5703125" style="48" customWidth="1"/>
    <col min="12256" max="12256" width="11.5703125" style="48" customWidth="1"/>
    <col min="12257" max="12260" width="11.42578125" style="48"/>
    <col min="12261" max="12261" width="22.5703125" style="48" customWidth="1"/>
    <col min="12262" max="12262" width="14" style="48" customWidth="1"/>
    <col min="12263" max="12263" width="1.7109375" style="48" customWidth="1"/>
    <col min="12264" max="12508" width="11.42578125" style="48"/>
    <col min="12509" max="12509" width="4.42578125" style="48" customWidth="1"/>
    <col min="12510" max="12510" width="11.42578125" style="48"/>
    <col min="12511" max="12511" width="17.5703125" style="48" customWidth="1"/>
    <col min="12512" max="12512" width="11.5703125" style="48" customWidth="1"/>
    <col min="12513" max="12516" width="11.42578125" style="48"/>
    <col min="12517" max="12517" width="22.5703125" style="48" customWidth="1"/>
    <col min="12518" max="12518" width="14" style="48" customWidth="1"/>
    <col min="12519" max="12519" width="1.7109375" style="48" customWidth="1"/>
    <col min="12520" max="12764" width="11.42578125" style="48"/>
    <col min="12765" max="12765" width="4.42578125" style="48" customWidth="1"/>
    <col min="12766" max="12766" width="11.42578125" style="48"/>
    <col min="12767" max="12767" width="17.5703125" style="48" customWidth="1"/>
    <col min="12768" max="12768" width="11.5703125" style="48" customWidth="1"/>
    <col min="12769" max="12772" width="11.42578125" style="48"/>
    <col min="12773" max="12773" width="22.5703125" style="48" customWidth="1"/>
    <col min="12774" max="12774" width="14" style="48" customWidth="1"/>
    <col min="12775" max="12775" width="1.7109375" style="48" customWidth="1"/>
    <col min="12776" max="13020" width="11.42578125" style="48"/>
    <col min="13021" max="13021" width="4.42578125" style="48" customWidth="1"/>
    <col min="13022" max="13022" width="11.42578125" style="48"/>
    <col min="13023" max="13023" width="17.5703125" style="48" customWidth="1"/>
    <col min="13024" max="13024" width="11.5703125" style="48" customWidth="1"/>
    <col min="13025" max="13028" width="11.42578125" style="48"/>
    <col min="13029" max="13029" width="22.5703125" style="48" customWidth="1"/>
    <col min="13030" max="13030" width="14" style="48" customWidth="1"/>
    <col min="13031" max="13031" width="1.7109375" style="48" customWidth="1"/>
    <col min="13032" max="13276" width="11.42578125" style="48"/>
    <col min="13277" max="13277" width="4.42578125" style="48" customWidth="1"/>
    <col min="13278" max="13278" width="11.42578125" style="48"/>
    <col min="13279" max="13279" width="17.5703125" style="48" customWidth="1"/>
    <col min="13280" max="13280" width="11.5703125" style="48" customWidth="1"/>
    <col min="13281" max="13284" width="11.42578125" style="48"/>
    <col min="13285" max="13285" width="22.5703125" style="48" customWidth="1"/>
    <col min="13286" max="13286" width="14" style="48" customWidth="1"/>
    <col min="13287" max="13287" width="1.7109375" style="48" customWidth="1"/>
    <col min="13288" max="13532" width="11.42578125" style="48"/>
    <col min="13533" max="13533" width="4.42578125" style="48" customWidth="1"/>
    <col min="13534" max="13534" width="11.42578125" style="48"/>
    <col min="13535" max="13535" width="17.5703125" style="48" customWidth="1"/>
    <col min="13536" max="13536" width="11.5703125" style="48" customWidth="1"/>
    <col min="13537" max="13540" width="11.42578125" style="48"/>
    <col min="13541" max="13541" width="22.5703125" style="48" customWidth="1"/>
    <col min="13542" max="13542" width="14" style="48" customWidth="1"/>
    <col min="13543" max="13543" width="1.7109375" style="48" customWidth="1"/>
    <col min="13544" max="13788" width="11.42578125" style="48"/>
    <col min="13789" max="13789" width="4.42578125" style="48" customWidth="1"/>
    <col min="13790" max="13790" width="11.42578125" style="48"/>
    <col min="13791" max="13791" width="17.5703125" style="48" customWidth="1"/>
    <col min="13792" max="13792" width="11.5703125" style="48" customWidth="1"/>
    <col min="13793" max="13796" width="11.42578125" style="48"/>
    <col min="13797" max="13797" width="22.5703125" style="48" customWidth="1"/>
    <col min="13798" max="13798" width="14" style="48" customWidth="1"/>
    <col min="13799" max="13799" width="1.7109375" style="48" customWidth="1"/>
    <col min="13800" max="14044" width="11.42578125" style="48"/>
    <col min="14045" max="14045" width="4.42578125" style="48" customWidth="1"/>
    <col min="14046" max="14046" width="11.42578125" style="48"/>
    <col min="14047" max="14047" width="17.5703125" style="48" customWidth="1"/>
    <col min="14048" max="14048" width="11.5703125" style="48" customWidth="1"/>
    <col min="14049" max="14052" width="11.42578125" style="48"/>
    <col min="14053" max="14053" width="22.5703125" style="48" customWidth="1"/>
    <col min="14054" max="14054" width="14" style="48" customWidth="1"/>
    <col min="14055" max="14055" width="1.7109375" style="48" customWidth="1"/>
    <col min="14056" max="14300" width="11.42578125" style="48"/>
    <col min="14301" max="14301" width="4.42578125" style="48" customWidth="1"/>
    <col min="14302" max="14302" width="11.42578125" style="48"/>
    <col min="14303" max="14303" width="17.5703125" style="48" customWidth="1"/>
    <col min="14304" max="14304" width="11.5703125" style="48" customWidth="1"/>
    <col min="14305" max="14308" width="11.42578125" style="48"/>
    <col min="14309" max="14309" width="22.5703125" style="48" customWidth="1"/>
    <col min="14310" max="14310" width="14" style="48" customWidth="1"/>
    <col min="14311" max="14311" width="1.7109375" style="48" customWidth="1"/>
    <col min="14312" max="14556" width="11.42578125" style="48"/>
    <col min="14557" max="14557" width="4.42578125" style="48" customWidth="1"/>
    <col min="14558" max="14558" width="11.42578125" style="48"/>
    <col min="14559" max="14559" width="17.5703125" style="48" customWidth="1"/>
    <col min="14560" max="14560" width="11.5703125" style="48" customWidth="1"/>
    <col min="14561" max="14564" width="11.42578125" style="48"/>
    <col min="14565" max="14565" width="22.5703125" style="48" customWidth="1"/>
    <col min="14566" max="14566" width="14" style="48" customWidth="1"/>
    <col min="14567" max="14567" width="1.7109375" style="48" customWidth="1"/>
    <col min="14568" max="14812" width="11.42578125" style="48"/>
    <col min="14813" max="14813" width="4.42578125" style="48" customWidth="1"/>
    <col min="14814" max="14814" width="11.42578125" style="48"/>
    <col min="14815" max="14815" width="17.5703125" style="48" customWidth="1"/>
    <col min="14816" max="14816" width="11.5703125" style="48" customWidth="1"/>
    <col min="14817" max="14820" width="11.42578125" style="48"/>
    <col min="14821" max="14821" width="22.5703125" style="48" customWidth="1"/>
    <col min="14822" max="14822" width="14" style="48" customWidth="1"/>
    <col min="14823" max="14823" width="1.7109375" style="48" customWidth="1"/>
    <col min="14824" max="15068" width="11.42578125" style="48"/>
    <col min="15069" max="15069" width="4.42578125" style="48" customWidth="1"/>
    <col min="15070" max="15070" width="11.42578125" style="48"/>
    <col min="15071" max="15071" width="17.5703125" style="48" customWidth="1"/>
    <col min="15072" max="15072" width="11.5703125" style="48" customWidth="1"/>
    <col min="15073" max="15076" width="11.42578125" style="48"/>
    <col min="15077" max="15077" width="22.5703125" style="48" customWidth="1"/>
    <col min="15078" max="15078" width="14" style="48" customWidth="1"/>
    <col min="15079" max="15079" width="1.7109375" style="48" customWidth="1"/>
    <col min="15080" max="15324" width="11.42578125" style="48"/>
    <col min="15325" max="15325" width="4.42578125" style="48" customWidth="1"/>
    <col min="15326" max="15326" width="11.42578125" style="48"/>
    <col min="15327" max="15327" width="17.5703125" style="48" customWidth="1"/>
    <col min="15328" max="15328" width="11.5703125" style="48" customWidth="1"/>
    <col min="15329" max="15332" width="11.42578125" style="48"/>
    <col min="15333" max="15333" width="22.5703125" style="48" customWidth="1"/>
    <col min="15334" max="15334" width="14" style="48" customWidth="1"/>
    <col min="15335" max="15335" width="1.7109375" style="48" customWidth="1"/>
    <col min="15336" max="15580" width="11.42578125" style="48"/>
    <col min="15581" max="15581" width="4.42578125" style="48" customWidth="1"/>
    <col min="15582" max="15582" width="11.42578125" style="48"/>
    <col min="15583" max="15583" width="17.5703125" style="48" customWidth="1"/>
    <col min="15584" max="15584" width="11.5703125" style="48" customWidth="1"/>
    <col min="15585" max="15588" width="11.42578125" style="48"/>
    <col min="15589" max="15589" width="22.5703125" style="48" customWidth="1"/>
    <col min="15590" max="15590" width="14" style="48" customWidth="1"/>
    <col min="15591" max="15591" width="1.7109375" style="48" customWidth="1"/>
    <col min="15592" max="15836" width="11.42578125" style="48"/>
    <col min="15837" max="15837" width="4.42578125" style="48" customWidth="1"/>
    <col min="15838" max="15838" width="11.42578125" style="48"/>
    <col min="15839" max="15839" width="17.5703125" style="48" customWidth="1"/>
    <col min="15840" max="15840" width="11.5703125" style="48" customWidth="1"/>
    <col min="15841" max="15844" width="11.42578125" style="48"/>
    <col min="15845" max="15845" width="22.5703125" style="48" customWidth="1"/>
    <col min="15846" max="15846" width="14" style="48" customWidth="1"/>
    <col min="15847" max="15847" width="1.7109375" style="48" customWidth="1"/>
    <col min="15848" max="16092" width="11.42578125" style="48"/>
    <col min="16093" max="16093" width="4.42578125" style="48" customWidth="1"/>
    <col min="16094" max="16094" width="11.42578125" style="48"/>
    <col min="16095" max="16095" width="17.5703125" style="48" customWidth="1"/>
    <col min="16096" max="16096" width="11.5703125" style="48" customWidth="1"/>
    <col min="16097" max="16100" width="11.42578125" style="48"/>
    <col min="16101" max="16101" width="22.5703125" style="48" customWidth="1"/>
    <col min="16102" max="16102" width="14" style="48" customWidth="1"/>
    <col min="16103" max="16103" width="1.7109375" style="48" customWidth="1"/>
    <col min="16104" max="16384" width="11.42578125" style="48"/>
  </cols>
  <sheetData>
    <row r="1" spans="2:10" ht="18" customHeight="1" thickBot="1" x14ac:dyDescent="0.25"/>
    <row r="2" spans="2:10" ht="19.5" customHeight="1" x14ac:dyDescent="0.2">
      <c r="B2" s="49"/>
      <c r="C2" s="50"/>
      <c r="D2" s="51" t="s">
        <v>140</v>
      </c>
      <c r="E2" s="52"/>
      <c r="F2" s="52"/>
      <c r="G2" s="52"/>
      <c r="H2" s="52"/>
      <c r="I2" s="53"/>
      <c r="J2" s="54" t="s">
        <v>141</v>
      </c>
    </row>
    <row r="3" spans="2:10" ht="13.5" thickBot="1" x14ac:dyDescent="0.25">
      <c r="B3" s="55"/>
      <c r="C3" s="56"/>
      <c r="D3" s="57"/>
      <c r="E3" s="58"/>
      <c r="F3" s="58"/>
      <c r="G3" s="58"/>
      <c r="H3" s="58"/>
      <c r="I3" s="59"/>
      <c r="J3" s="60"/>
    </row>
    <row r="4" spans="2:10" x14ac:dyDescent="0.2">
      <c r="B4" s="55"/>
      <c r="C4" s="56"/>
      <c r="D4" s="51" t="s">
        <v>142</v>
      </c>
      <c r="E4" s="52"/>
      <c r="F4" s="52"/>
      <c r="G4" s="52"/>
      <c r="H4" s="52"/>
      <c r="I4" s="53"/>
      <c r="J4" s="54" t="s">
        <v>143</v>
      </c>
    </row>
    <row r="5" spans="2:10" x14ac:dyDescent="0.2">
      <c r="B5" s="55"/>
      <c r="C5" s="56"/>
      <c r="D5" s="61"/>
      <c r="E5" s="62"/>
      <c r="F5" s="62"/>
      <c r="G5" s="62"/>
      <c r="H5" s="62"/>
      <c r="I5" s="63"/>
      <c r="J5" s="64"/>
    </row>
    <row r="6" spans="2:10" ht="13.5" thickBot="1" x14ac:dyDescent="0.25">
      <c r="B6" s="65"/>
      <c r="C6" s="66"/>
      <c r="D6" s="57"/>
      <c r="E6" s="58"/>
      <c r="F6" s="58"/>
      <c r="G6" s="58"/>
      <c r="H6" s="58"/>
      <c r="I6" s="59"/>
      <c r="J6" s="60"/>
    </row>
    <row r="7" spans="2:10" x14ac:dyDescent="0.2">
      <c r="B7" s="67"/>
      <c r="J7" s="68"/>
    </row>
    <row r="8" spans="2:10" x14ac:dyDescent="0.2">
      <c r="B8" s="67"/>
      <c r="J8" s="68"/>
    </row>
    <row r="9" spans="2:10" x14ac:dyDescent="0.2">
      <c r="B9" s="67"/>
      <c r="J9" s="68"/>
    </row>
    <row r="10" spans="2:10" x14ac:dyDescent="0.2">
      <c r="B10" s="67"/>
      <c r="C10" s="48" t="s">
        <v>163</v>
      </c>
      <c r="E10" s="69"/>
      <c r="J10" s="68"/>
    </row>
    <row r="11" spans="2:10" x14ac:dyDescent="0.2">
      <c r="B11" s="67"/>
      <c r="J11" s="68"/>
    </row>
    <row r="12" spans="2:10" x14ac:dyDescent="0.2">
      <c r="B12" s="67"/>
      <c r="C12" s="48" t="s">
        <v>167</v>
      </c>
      <c r="J12" s="68"/>
    </row>
    <row r="13" spans="2:10" x14ac:dyDescent="0.2">
      <c r="B13" s="67"/>
      <c r="C13" s="48" t="s">
        <v>164</v>
      </c>
      <c r="J13" s="68"/>
    </row>
    <row r="14" spans="2:10" x14ac:dyDescent="0.2">
      <c r="B14" s="67"/>
      <c r="J14" s="68"/>
    </row>
    <row r="15" spans="2:10" x14ac:dyDescent="0.2">
      <c r="B15" s="67"/>
      <c r="C15" s="48" t="s">
        <v>165</v>
      </c>
      <c r="J15" s="68"/>
    </row>
    <row r="16" spans="2:10" x14ac:dyDescent="0.2">
      <c r="B16" s="67"/>
      <c r="C16" s="70"/>
      <c r="J16" s="68"/>
    </row>
    <row r="17" spans="2:12" x14ac:dyDescent="0.2">
      <c r="B17" s="67"/>
      <c r="C17" s="48" t="s">
        <v>166</v>
      </c>
      <c r="D17" s="69"/>
      <c r="H17" s="71" t="s">
        <v>144</v>
      </c>
      <c r="I17" s="71" t="s">
        <v>145</v>
      </c>
      <c r="J17" s="68"/>
    </row>
    <row r="18" spans="2:12" x14ac:dyDescent="0.2">
      <c r="B18" s="67"/>
      <c r="C18" s="72" t="s">
        <v>146</v>
      </c>
      <c r="D18" s="72"/>
      <c r="E18" s="72"/>
      <c r="F18" s="72"/>
      <c r="H18" s="71">
        <v>33</v>
      </c>
      <c r="I18" s="73">
        <v>73369310</v>
      </c>
      <c r="J18" s="68"/>
    </row>
    <row r="19" spans="2:12" x14ac:dyDescent="0.2">
      <c r="B19" s="67"/>
      <c r="C19" s="48" t="s">
        <v>147</v>
      </c>
      <c r="H19" s="74">
        <v>0</v>
      </c>
      <c r="I19" s="75">
        <v>0</v>
      </c>
      <c r="J19" s="68"/>
      <c r="L19" s="48" t="s">
        <v>148</v>
      </c>
    </row>
    <row r="20" spans="2:12" x14ac:dyDescent="0.2">
      <c r="B20" s="67"/>
      <c r="C20" s="48" t="s">
        <v>149</v>
      </c>
      <c r="H20" s="74">
        <v>0</v>
      </c>
      <c r="I20" s="75">
        <v>0</v>
      </c>
      <c r="J20" s="68"/>
    </row>
    <row r="21" spans="2:12" x14ac:dyDescent="0.2">
      <c r="B21" s="67"/>
      <c r="C21" s="48" t="s">
        <v>150</v>
      </c>
      <c r="H21" s="74">
        <v>33</v>
      </c>
      <c r="I21" s="75">
        <v>73369310</v>
      </c>
      <c r="J21" s="68"/>
    </row>
    <row r="22" spans="2:12" x14ac:dyDescent="0.2">
      <c r="B22" s="67"/>
      <c r="C22" s="48" t="s">
        <v>151</v>
      </c>
      <c r="H22" s="74">
        <v>0</v>
      </c>
      <c r="I22" s="75">
        <v>0</v>
      </c>
      <c r="J22" s="68"/>
    </row>
    <row r="23" spans="2:12" ht="13.5" thickBot="1" x14ac:dyDescent="0.25">
      <c r="B23" s="67"/>
      <c r="C23" s="48" t="s">
        <v>152</v>
      </c>
      <c r="H23" s="76">
        <v>0</v>
      </c>
      <c r="I23" s="77">
        <v>0</v>
      </c>
      <c r="J23" s="68"/>
    </row>
    <row r="24" spans="2:12" x14ac:dyDescent="0.2">
      <c r="B24" s="67"/>
      <c r="C24" s="72" t="s">
        <v>153</v>
      </c>
      <c r="D24" s="72"/>
      <c r="E24" s="72"/>
      <c r="F24" s="72"/>
      <c r="H24" s="71">
        <f>SUM(H19:H23)</f>
        <v>33</v>
      </c>
      <c r="I24" s="78">
        <f>(I19+I20+I21+I22+I23)</f>
        <v>73369310</v>
      </c>
      <c r="J24" s="68"/>
    </row>
    <row r="25" spans="2:12" x14ac:dyDescent="0.2">
      <c r="B25" s="67"/>
      <c r="C25" s="48" t="s">
        <v>154</v>
      </c>
      <c r="H25" s="74">
        <v>0</v>
      </c>
      <c r="I25" s="75">
        <v>0</v>
      </c>
      <c r="J25" s="68"/>
    </row>
    <row r="26" spans="2:12" ht="13.5" thickBot="1" x14ac:dyDescent="0.25">
      <c r="B26" s="67"/>
      <c r="C26" s="48" t="s">
        <v>155</v>
      </c>
      <c r="H26" s="76">
        <v>0</v>
      </c>
      <c r="I26" s="77">
        <v>0</v>
      </c>
      <c r="J26" s="68"/>
    </row>
    <row r="27" spans="2:12" ht="12.75" customHeight="1" x14ac:dyDescent="0.2">
      <c r="B27" s="67"/>
      <c r="C27" s="72" t="s">
        <v>156</v>
      </c>
      <c r="D27" s="72"/>
      <c r="E27" s="72"/>
      <c r="F27" s="72"/>
      <c r="H27" s="74">
        <f>H25+H26</f>
        <v>0</v>
      </c>
      <c r="I27" s="78">
        <f>(I26+I25)</f>
        <v>0</v>
      </c>
      <c r="J27" s="68"/>
    </row>
    <row r="28" spans="2:12" x14ac:dyDescent="0.2">
      <c r="B28" s="67"/>
      <c r="C28" s="48" t="s">
        <v>157</v>
      </c>
      <c r="D28" s="72"/>
      <c r="E28" s="72"/>
      <c r="F28" s="72"/>
      <c r="H28" s="79"/>
      <c r="I28" s="80"/>
      <c r="J28" s="68"/>
    </row>
    <row r="29" spans="2:12" x14ac:dyDescent="0.2">
      <c r="B29" s="67"/>
      <c r="C29" s="72" t="s">
        <v>158</v>
      </c>
      <c r="D29" s="72"/>
      <c r="E29" s="72"/>
      <c r="F29" s="72"/>
      <c r="H29" s="71">
        <f>H28</f>
        <v>0</v>
      </c>
      <c r="I29" s="78">
        <f>I28</f>
        <v>0</v>
      </c>
      <c r="J29" s="68"/>
    </row>
    <row r="30" spans="2:12" x14ac:dyDescent="0.2">
      <c r="B30" s="67"/>
      <c r="C30" s="72"/>
      <c r="D30" s="72"/>
      <c r="E30" s="72"/>
      <c r="F30" s="72"/>
      <c r="H30" s="71"/>
      <c r="I30" s="78"/>
      <c r="J30" s="68"/>
    </row>
    <row r="31" spans="2:12" ht="13.5" thickBot="1" x14ac:dyDescent="0.25">
      <c r="B31" s="67"/>
      <c r="C31" s="72" t="s">
        <v>159</v>
      </c>
      <c r="D31" s="72"/>
      <c r="H31" s="81">
        <f>(H24+H27+H29)</f>
        <v>33</v>
      </c>
      <c r="I31" s="82">
        <f>(I24+I27+I29)</f>
        <v>73369310</v>
      </c>
      <c r="J31" s="68"/>
    </row>
    <row r="32" spans="2:12" ht="13.5" thickTop="1" x14ac:dyDescent="0.2">
      <c r="B32" s="67"/>
      <c r="C32" s="72"/>
      <c r="D32" s="72"/>
      <c r="H32" s="83"/>
      <c r="I32" s="75"/>
      <c r="J32" s="68"/>
    </row>
    <row r="33" spans="2:10" x14ac:dyDescent="0.2">
      <c r="B33" s="67"/>
      <c r="G33" s="83"/>
      <c r="H33" s="83"/>
      <c r="I33" s="83"/>
      <c r="J33" s="68"/>
    </row>
    <row r="34" spans="2:10" x14ac:dyDescent="0.2">
      <c r="B34" s="67"/>
      <c r="G34" s="83"/>
      <c r="H34" s="83"/>
      <c r="I34" s="83"/>
      <c r="J34" s="68"/>
    </row>
    <row r="35" spans="2:10" x14ac:dyDescent="0.2">
      <c r="B35" s="67"/>
      <c r="G35" s="83"/>
      <c r="H35" s="83"/>
      <c r="I35" s="83"/>
      <c r="J35" s="68"/>
    </row>
    <row r="36" spans="2:10" ht="13.5" thickBot="1" x14ac:dyDescent="0.25">
      <c r="B36" s="67"/>
      <c r="C36" s="84"/>
      <c r="D36" s="84"/>
      <c r="G36" s="84" t="s">
        <v>160</v>
      </c>
      <c r="H36" s="84"/>
      <c r="I36" s="83"/>
      <c r="J36" s="68"/>
    </row>
    <row r="37" spans="2:10" x14ac:dyDescent="0.2">
      <c r="B37" s="67"/>
      <c r="C37" s="83" t="s">
        <v>161</v>
      </c>
      <c r="D37" s="83"/>
      <c r="G37" s="83" t="s">
        <v>162</v>
      </c>
      <c r="H37" s="83"/>
      <c r="I37" s="83"/>
      <c r="J37" s="68"/>
    </row>
    <row r="38" spans="2:10" ht="18.75" customHeight="1" x14ac:dyDescent="0.2">
      <c r="B38" s="67"/>
      <c r="G38" s="83"/>
      <c r="H38" s="83"/>
      <c r="I38" s="83"/>
      <c r="J38" s="68"/>
    </row>
    <row r="39" spans="2:10" ht="13.5" thickBot="1" x14ac:dyDescent="0.25">
      <c r="B39" s="85"/>
      <c r="C39" s="86"/>
      <c r="D39" s="86"/>
      <c r="E39" s="86"/>
      <c r="F39" s="86"/>
      <c r="G39" s="84"/>
      <c r="H39" s="84"/>
      <c r="I39" s="84"/>
      <c r="J39" s="87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FACTURAS SIN RADICAR</vt:lpstr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2022-10-04T14:07:29Z</dcterms:modified>
</cp:coreProperties>
</file>