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9.SEPTIEMBRE CARTERAS RECIBIDAS\ESE HOSPITAL REGIONAL SURORIENTAL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23" r:id="rId5"/>
  </pivotCaches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s="1"/>
</calcChain>
</file>

<file path=xl/sharedStrings.xml><?xml version="1.0" encoding="utf-8"?>
<sst xmlns="http://schemas.openxmlformats.org/spreadsheetml/2006/main" count="127" uniqueCount="124">
  <si>
    <t>Documento</t>
  </si>
  <si>
    <t>Fecha</t>
  </si>
  <si>
    <t>Vencimiento</t>
  </si>
  <si>
    <t>Plazo</t>
  </si>
  <si>
    <t>Mora</t>
  </si>
  <si>
    <t>Fecha Trans.</t>
  </si>
  <si>
    <t>Tercero</t>
  </si>
  <si>
    <t>Nombre del Tercero</t>
  </si>
  <si>
    <t>Débitos</t>
  </si>
  <si>
    <t>Créditos</t>
  </si>
  <si>
    <t>Saldo Documento</t>
  </si>
  <si>
    <t>En Reclamación</t>
  </si>
  <si>
    <t>Mon</t>
  </si>
  <si>
    <t>Soporte</t>
  </si>
  <si>
    <t>Nombre de la Cuenta</t>
  </si>
  <si>
    <t>Descripción</t>
  </si>
  <si>
    <t>CH</t>
  </si>
  <si>
    <t>150604</t>
  </si>
  <si>
    <t>30/05/2019</t>
  </si>
  <si>
    <t>30/05/2019</t>
  </si>
  <si>
    <t>0</t>
  </si>
  <si>
    <t>(1198)</t>
  </si>
  <si>
    <t/>
  </si>
  <si>
    <t>890303093</t>
  </si>
  <si>
    <t>COMFENALCO VALLE EPS</t>
  </si>
  <si>
    <t>181,368.00</t>
  </si>
  <si>
    <t/>
  </si>
  <si>
    <t>181,368.00</t>
  </si>
  <si>
    <t>181,368.00</t>
  </si>
  <si>
    <t>COP</t>
  </si>
  <si>
    <t/>
  </si>
  <si>
    <t>Plan Subsidiado De Salud (Poss) Por Eps - Con Facturación Radicada</t>
  </si>
  <si>
    <t>ATENCION PACIENTE 27682371 - MONCADA BAUTISTA ISABEL</t>
  </si>
  <si>
    <t>Tipo</t>
  </si>
  <si>
    <t>FOR-CSA-018</t>
  </si>
  <si>
    <t>HOJA 1 DE 1</t>
  </si>
  <si>
    <t>RESUMEN DE CARTERA REVISADA POR LA EPS</t>
  </si>
  <si>
    <t>VERSION 1</t>
  </si>
  <si>
    <t>SANTIAGO DE CALI , SEPTIEMBRE 13 DE 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</si>
  <si>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</si>
  <si>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</si>
  <si>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</si>
  <si>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</si>
  <si>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</si>
  <si>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</si>
  <si>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</si>
  <si>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</si>
  <si>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</si>
  <si>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</si>
  <si>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</si>
  <si>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</si>
  <si>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</si>
  <si>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</si>
  <si>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</si>
  <si>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</si>
  <si>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</si>
  <si>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</si>
  <si>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</si>
  <si>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</si>
  <si>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</si>
  <si>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</si>
  <si>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</si>
  <si>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</si>
  <si>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</si>
  <si>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</si>
  <si>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</si>
  <si>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</si>
  <si>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</si>
  <si>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</si>
  <si>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</si>
  <si>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</si>
  <si>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</si>
  <si>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EPS 13 SEPTIEMBRE</t>
  </si>
  <si>
    <t>FUERA DE CIERRE</t>
  </si>
  <si>
    <t>ESTADO VAGLO</t>
  </si>
  <si>
    <t>VALOR VAGLO</t>
  </si>
  <si>
    <t>DETALLE VAGLO</t>
  </si>
  <si>
    <t>P. ABIERTAS IMPORTE</t>
  </si>
  <si>
    <t>P. ABIERTAS DOC</t>
  </si>
  <si>
    <t>FACTURACIÓN COVID-19</t>
  </si>
  <si>
    <t>VALIDACIÓN COVID-19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</si>
  <si>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</si>
  <si>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</si>
  <si>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</si>
  <si>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</si>
  <si>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</si>
  <si>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</si>
  <si>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</si>
  <si>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</si>
  <si>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</si>
  <si>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</si>
  <si>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</si>
  <si>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</si>
  <si>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</si>
  <si>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</si>
  <si>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</si>
  <si>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</si>
  <si>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</si>
  <si>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</si>
  <si>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</si>
  <si>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</si>
  <si>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</si>
  <si>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</si>
  <si>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</si>
  <si>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</si>
  <si>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</si>
  <si>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</si>
  <si>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 HOSPITAL REGIONAL SURORIENTAL</t>
  </si>
  <si>
    <t>CH_150604</t>
  </si>
  <si>
    <t>807008827_CH_150604</t>
  </si>
  <si>
    <t>C)Glosas total pendiente por respuesta de IPS/conciliar diferencia valor de factura</t>
  </si>
  <si>
    <t>OK</t>
  </si>
  <si>
    <t>FACTURA DEVUELTA</t>
  </si>
  <si>
    <t>DEVOLUCION</t>
  </si>
  <si>
    <t xml:space="preserve">Se devuelve factura con soportes, ya que la notificacion par a solicitud de autorizacion no la están enviando al correo correcto,COMFENALCO ANTIOQUIA ES UNA EPS muy aparte de comfe COMFENALCO VALLE, nuestro correo;capvalle@epscomfenalcovallcapvalle@epscomfenalcovalle.com.co, capautorizaciones@epscom fenalcovalle.com.co, favor solicitar autorizacion a estos crreos para la urgencia y asi darle tramite de pago.                                                                     NANCY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</si>
  <si>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con soportes, ya que la notificacion para solicitud de autorizacion no la están enviando al correo ccorrecto,COMFENALCO ANTIOQUIA ES UNA EPS muy aparte de comfeCOMFENALCO VALLE, nuestro correo;capvalle@epscomfenalcovallecapvalle@epscomfenalcovalle.com.co, capautorizaciones@epscomfenalcovalle.com.co, favor solicitar autorizacion a estos correos para la urgencia y asi darle tramite de pago.NANCY</t>
  </si>
  <si>
    <t>SI</t>
  </si>
  <si>
    <t>Total general</t>
  </si>
  <si>
    <t>Tipificación</t>
  </si>
  <si>
    <t>Cant Facturas</t>
  </si>
  <si>
    <t>Saldo Facturas</t>
  </si>
  <si>
    <t>Señores : ESE HOSPITAL REGIONAL SURORIENTAL</t>
  </si>
  <si>
    <t>NIT: 807008827</t>
  </si>
  <si>
    <t>A continuacion me permito remitir nuestra respuesta al estado de cartera presentado en la fecha: 09/09/2022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</si>
</sst>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14" x14ac:knownFonts="1">
    <font>
      <sz val="11"/>
      <name val="Calibri"/>
    </font>
    <font>
      <sz val="8"/>
      <color rgb="FF8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E9F5"/>
      </patternFill>
    </fill>
    <fill>
      <patternFill patternType="solid">
        <fgColor rgb="FFDFE9F5"/>
      </patternFill>
    </fill>
    <fill>
      <patternFill patternType="solid">
        <fgColor rgb="FFDFE9F5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3" fontId="11" fillId="0" borderId="0" applyFont="0" applyFill="0" applyBorder="0" applyAlignment="0" applyProtection="0"/>
  </cellStyleXfs>
  <cellXfs count="67">
    <xf numFmtId="0" fontId="0" fillId="0" borderId="0" xfId="0"/>
    <xf numFmtId="0" fontId="1" fillId="2" borderId="1" xfId="0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right" vertical="top" wrapText="1"/>
    </xf>
    <xf numFmtId="0" fontId="5" fillId="6" borderId="5" xfId="0" applyFont="1" applyFill="1" applyBorder="1" applyAlignment="1">
      <alignment horizontal="center" vertical="top" wrapText="1"/>
    </xf>
    <xf numFmtId="0" fontId="6" fillId="7" borderId="6" xfId="0" applyFont="1" applyFill="1" applyBorder="1" applyAlignment="1">
      <alignment horizontal="left" vertical="top" wrapText="1"/>
    </xf>
    <xf numFmtId="0" fontId="7" fillId="8" borderId="7" xfId="0" applyFont="1" applyFill="1" applyBorder="1" applyAlignment="1">
      <alignment horizontal="right" vertical="top" wrapText="1"/>
    </xf>
    <xf numFmtId="0" fontId="9" fillId="0" borderId="0" xfId="1" applyFont="1"/>
    <xf numFmtId="0" fontId="9" fillId="0" borderId="8" xfId="1" applyFont="1" applyBorder="1" applyAlignment="1">
      <alignment horizontal="centerContinuous"/>
    </xf>
    <xf numFmtId="0" fontId="9" fillId="0" borderId="9" xfId="1" applyFont="1" applyBorder="1" applyAlignment="1">
      <alignment horizontal="centerContinuous"/>
    </xf>
    <xf numFmtId="0" fontId="10" fillId="0" borderId="8" xfId="1" applyFont="1" applyBorder="1" applyAlignment="1">
      <alignment horizontal="centerContinuous" vertical="center"/>
    </xf>
    <xf numFmtId="0" fontId="10" fillId="0" borderId="10" xfId="1" applyFont="1" applyBorder="1" applyAlignment="1">
      <alignment horizontal="centerContinuous" vertical="center"/>
    </xf>
    <xf numFmtId="0" fontId="10" fillId="0" borderId="9" xfId="1" applyFont="1" applyBorder="1" applyAlignment="1">
      <alignment horizontal="centerContinuous" vertical="center"/>
    </xf>
    <xf numFmtId="0" fontId="10" fillId="0" borderId="11" xfId="1" applyFont="1" applyBorder="1" applyAlignment="1">
      <alignment horizontal="centerContinuous" vertical="center"/>
    </xf>
    <xf numFmtId="0" fontId="9" fillId="0" borderId="12" xfId="1" applyFont="1" applyBorder="1" applyAlignment="1">
      <alignment horizontal="centerContinuous"/>
    </xf>
    <xf numFmtId="0" fontId="9" fillId="0" borderId="13" xfId="1" applyFont="1" applyBorder="1" applyAlignment="1">
      <alignment horizontal="centerContinuous"/>
    </xf>
    <xf numFmtId="0" fontId="10" fillId="0" borderId="14" xfId="1" applyFont="1" applyBorder="1" applyAlignment="1">
      <alignment horizontal="centerContinuous" vertical="center"/>
    </xf>
    <xf numFmtId="0" fontId="10" fillId="0" borderId="15" xfId="1" applyFont="1" applyBorder="1" applyAlignment="1">
      <alignment horizontal="centerContinuous" vertical="center"/>
    </xf>
    <xf numFmtId="0" fontId="10" fillId="0" borderId="16" xfId="1" applyFont="1" applyBorder="1" applyAlignment="1">
      <alignment horizontal="centerContinuous" vertical="center"/>
    </xf>
    <xf numFmtId="0" fontId="10" fillId="0" borderId="17" xfId="1" applyFont="1" applyBorder="1" applyAlignment="1">
      <alignment horizontal="centerContinuous" vertical="center"/>
    </xf>
    <xf numFmtId="0" fontId="10" fillId="0" borderId="12" xfId="1" applyFont="1" applyBorder="1" applyAlignment="1">
      <alignment horizontal="centerContinuous" vertical="center"/>
    </xf>
    <xf numFmtId="0" fontId="10" fillId="0" borderId="0" xfId="1" applyFont="1" applyAlignment="1">
      <alignment horizontal="centerContinuous" vertical="center"/>
    </xf>
    <xf numFmtId="0" fontId="10" fillId="0" borderId="13" xfId="1" applyFont="1" applyBorder="1" applyAlignment="1">
      <alignment horizontal="centerContinuous" vertical="center"/>
    </xf>
    <xf numFmtId="0" fontId="10" fillId="0" borderId="18" xfId="1" applyFont="1" applyBorder="1" applyAlignment="1">
      <alignment horizontal="centerContinuous" vertical="center"/>
    </xf>
    <xf numFmtId="0" fontId="9" fillId="0" borderId="14" xfId="1" applyFont="1" applyBorder="1" applyAlignment="1">
      <alignment horizontal="centerContinuous"/>
    </xf>
    <xf numFmtId="0" fontId="9" fillId="0" borderId="16" xfId="1" applyFont="1" applyBorder="1" applyAlignment="1">
      <alignment horizontal="centerContinuous"/>
    </xf>
    <xf numFmtId="0" fontId="9" fillId="0" borderId="12" xfId="1" applyFont="1" applyBorder="1"/>
    <xf numFmtId="0" fontId="9" fillId="0" borderId="13" xfId="1" applyFont="1" applyBorder="1"/>
    <xf numFmtId="14" fontId="9" fillId="0" borderId="0" xfId="1" applyNumberFormat="1" applyFont="1"/>
    <xf numFmtId="0" fontId="10" fillId="0" borderId="0" xfId="1" applyFont="1"/>
    <xf numFmtId="14" fontId="9" fillId="0" borderId="0" xfId="1" applyNumberFormat="1" applyFont="1" applyAlignment="1">
      <alignment horizontal="left"/>
    </xf>
    <xf numFmtId="0" fontId="10" fillId="0" borderId="0" xfId="1" applyFont="1" applyAlignment="1">
      <alignment horizontal="center"/>
    </xf>
    <xf numFmtId="1" fontId="10" fillId="0" borderId="0" xfId="1" applyNumberFormat="1" applyFont="1" applyAlignment="1">
      <alignment horizontal="center"/>
    </xf>
    <xf numFmtId="42" fontId="10" fillId="0" borderId="0" xfId="1" applyNumberFormat="1" applyFont="1" applyAlignment="1">
      <alignment horizontal="right"/>
    </xf>
    <xf numFmtId="1" fontId="9" fillId="0" borderId="0" xfId="1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5" fontId="9" fillId="0" borderId="0" xfId="1" applyNumberFormat="1" applyFont="1" applyAlignment="1">
      <alignment horizontal="right"/>
    </xf>
    <xf numFmtId="1" fontId="9" fillId="0" borderId="15" xfId="1" applyNumberFormat="1" applyFont="1" applyBorder="1" applyAlignment="1">
      <alignment horizontal="center"/>
    </xf>
    <xf numFmtId="164" fontId="9" fillId="0" borderId="15" xfId="1" applyNumberFormat="1" applyFont="1" applyBorder="1" applyAlignment="1">
      <alignment horizontal="right"/>
    </xf>
    <xf numFmtId="164" fontId="10" fillId="0" borderId="0" xfId="1" applyNumberFormat="1" applyFont="1" applyAlignment="1">
      <alignment horizontal="right"/>
    </xf>
    <xf numFmtId="0" fontId="9" fillId="0" borderId="0" xfId="1" applyFont="1" applyAlignment="1">
      <alignment horizontal="center"/>
    </xf>
    <xf numFmtId="1" fontId="10" fillId="0" borderId="19" xfId="1" applyNumberFormat="1" applyFont="1" applyBorder="1" applyAlignment="1">
      <alignment horizontal="center"/>
    </xf>
    <xf numFmtId="164" fontId="10" fillId="0" borderId="19" xfId="1" applyNumberFormat="1" applyFont="1" applyBorder="1" applyAlignment="1">
      <alignment horizontal="right"/>
    </xf>
    <xf numFmtId="164" fontId="9" fillId="0" borderId="0" xfId="1" applyNumberFormat="1" applyFont="1"/>
    <xf numFmtId="164" fontId="9" fillId="0" borderId="15" xfId="1" applyNumberFormat="1" applyFont="1" applyBorder="1"/>
    <xf numFmtId="0" fontId="9" fillId="0" borderId="14" xfId="1" applyFont="1" applyBorder="1"/>
    <xf numFmtId="0" fontId="9" fillId="0" borderId="15" xfId="1" applyFont="1" applyBorder="1"/>
    <xf numFmtId="0" fontId="9" fillId="0" borderId="16" xfId="1" applyFont="1" applyBorder="1"/>
    <xf numFmtId="0" fontId="12" fillId="0" borderId="20" xfId="0" applyFont="1" applyBorder="1" applyAlignment="1">
      <alignment horizontal="center" vertical="center" wrapText="1"/>
    </xf>
    <xf numFmtId="0" fontId="12" fillId="9" borderId="20" xfId="0" applyFont="1" applyFill="1" applyBorder="1" applyAlignment="1">
      <alignment horizontal="center" vertical="center" wrapText="1"/>
    </xf>
    <xf numFmtId="166" fontId="12" fillId="0" borderId="20" xfId="2" applyNumberFormat="1" applyFont="1" applyBorder="1" applyAlignment="1">
      <alignment horizontal="center" vertical="center" wrapText="1"/>
    </xf>
    <xf numFmtId="0" fontId="12" fillId="10" borderId="20" xfId="0" applyFont="1" applyFill="1" applyBorder="1" applyAlignment="1">
      <alignment horizontal="center" vertical="center" wrapText="1"/>
    </xf>
    <xf numFmtId="166" fontId="12" fillId="10" borderId="20" xfId="2" applyNumberFormat="1" applyFont="1" applyFill="1" applyBorder="1" applyAlignment="1">
      <alignment horizontal="center" vertical="center" wrapText="1"/>
    </xf>
    <xf numFmtId="166" fontId="12" fillId="11" borderId="20" xfId="2" applyNumberFormat="1" applyFont="1" applyFill="1" applyBorder="1" applyAlignment="1">
      <alignment horizontal="center" vertical="center" wrapText="1"/>
    </xf>
    <xf numFmtId="0" fontId="0" fillId="0" borderId="20" xfId="0" applyBorder="1"/>
    <xf numFmtId="14" fontId="0" fillId="0" borderId="20" xfId="0" applyNumberFormat="1" applyBorder="1"/>
    <xf numFmtId="166" fontId="0" fillId="0" borderId="20" xfId="2" applyNumberFormat="1" applyFont="1" applyBorder="1"/>
    <xf numFmtId="166" fontId="0" fillId="0" borderId="0" xfId="2" applyNumberFormat="1" applyFont="1"/>
    <xf numFmtId="166" fontId="13" fillId="0" borderId="0" xfId="2" applyNumberFormat="1" applyFont="1"/>
    <xf numFmtId="0" fontId="0" fillId="0" borderId="20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0" xfId="0" pivotButton="1" applyBorder="1" applyAlignment="1">
      <alignment horizontal="center"/>
    </xf>
    <xf numFmtId="166" fontId="0" fillId="0" borderId="20" xfId="2" applyNumberFormat="1" applyFont="1" applyBorder="1" applyAlignment="1">
      <alignment horizontal="center"/>
    </xf>
    <xf numFmtId="0" fontId="11" fillId="0" borderId="20" xfId="0" applyFont="1" applyBorder="1"/>
  </cellXfs>
  <cellStyles count="3">
    <cellStyle name="Millares" xfId="2" builtinId="3"/>
    <cellStyle name="Normal" xfId="0" builtinId="0"/>
    <cellStyle name="Normal 2 2" xfId="1"/>
  </cellStyles>
  <dxfs count="54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166" formatCode="_-* #,##0_-;\-* #,##0_-;_-* &quot;-&quot;??_-;_-@_-"/>
    </dxf>
    <dxf>
      <numFmt numFmtId="167" formatCode="_-* #,##0.0_-;\-* #,##0.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.0_-;\-* #,##0.0_-;_-* &quot;-&quot;??_-;_-@_-"/>
    </dxf>
    <dxf>
      <numFmt numFmtId="167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17.388440277777" createdVersion="5" refreshedVersion="5" minRefreshableVersion="3" recordCount="1">
  <cacheSource type="worksheet">
    <worksheetSource ref="A2:AV3" sheet="ESTADO DE CADA FACTURA"/>
  </cacheSource>
  <cacheFields count="48">
    <cacheField name="NIT IPS" numFmtId="0">
      <sharedItems containsSemiMixedTypes="0" containsString="0" containsNumber="1" containsInteger="1" minValue="807008827" maxValue="80700882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0604" maxValue="150604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50604" maxValue="150604"/>
    </cacheField>
    <cacheField name="FECHA FACT IPS" numFmtId="14">
      <sharedItems containsSemiMixedTypes="0" containsNonDate="0" containsDate="1" containsString="0" minDate="2019-05-30T00:00:00" maxDate="2019-05-31T00:00:00"/>
    </cacheField>
    <cacheField name="VALOR FACT IPS" numFmtId="166">
      <sharedItems containsSemiMixedTypes="0" containsString="0" containsNumber="1" containsInteger="1" minValue="18136800" maxValue="18136800"/>
    </cacheField>
    <cacheField name="SALDO FACT IPS" numFmtId="166">
      <sharedItems containsSemiMixedTypes="0" containsString="0" containsNumber="1" containsInteger="1" minValue="18136800" maxValue="18136800"/>
    </cacheField>
    <cacheField name="OBSERVACION SASS" numFmtId="0">
      <sharedItems/>
    </cacheField>
    <cacheField name="VALIDACION ALFA FACT" numFmtId="0">
      <sharedItems/>
    </cacheField>
    <cacheField name="ESTADO EPS 13 SEPTIEMBRE" numFmtId="0">
      <sharedItems count="1">
        <s v="FACTURA DEVUELTA"/>
      </sharedItems>
    </cacheField>
    <cacheField name="FUERA DE CIERRE" numFmtId="0">
      <sharedItems containsNonDate="0" containsString="0" containsBlank="1"/>
    </cacheField>
    <cacheField name="ESTADO VAGLO" numFmtId="0">
      <sharedItems/>
    </cacheField>
    <cacheField name="VALOR VAGLO" numFmtId="166">
      <sharedItems containsSemiMixedTypes="0" containsString="0" containsNumber="1" containsInteger="1" minValue="181368" maxValue="181368"/>
    </cacheField>
    <cacheField name="DETALLE VAGLO" numFmtId="0">
      <sharedItems longText="1"/>
    </cacheField>
    <cacheField name="P. ABIERTAS IMPORTE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RADICADO FACT" numFmtId="166">
      <sharedItems containsSemiMixedTypes="0" containsString="0" containsNumber="1" containsInteger="1" minValue="181368" maxValue="181368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0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181368" maxValue="181368"/>
    </cacheField>
    <cacheField name="OBSERVACION GLOSA DEVUELTA" numFmtId="0">
      <sharedItems longText="1"/>
    </cacheField>
    <cacheField name="SALDO SASS" numFmtId="166">
      <sharedItems containsSemiMixedTypes="0" containsString="0" containsNumber="1" containsInteger="1" minValue="181368" maxValue="181368"/>
    </cacheField>
    <cacheField name="VALOR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6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9-05-30T00:00:00" maxDate="2019-05-31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1001231" maxValue="21001231"/>
    </cacheField>
    <cacheField name="F RAD SASS" numFmtId="0">
      <sharedItems containsSemiMixedTypes="0" containsString="0" containsNumber="1" containsInteger="1" minValue="20200610" maxValue="20200610"/>
    </cacheField>
    <cacheField name="VALOR REPORTADO CRICULAR 030" numFmtId="166">
      <sharedItems containsSemiMixedTypes="0" containsString="0" containsNumber="1" containsInteger="1" minValue="181368" maxValue="181368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07008827"/>
    <s v="ESE HOSPITAL REGIONAL SURORIENTAL"/>
    <s v="CH"/>
    <n v="150604"/>
    <s v="CH_150604"/>
    <s v="807008827_CH_150604"/>
    <s v="CH"/>
    <n v="150604"/>
    <d v="2019-05-30T00:00:00"/>
    <n v="18136800"/>
    <n v="18136800"/>
    <s v="C)Glosas total pendiente por respuesta de IPS/conciliar diferencia valor de factura"/>
    <s v="OK"/>
    <x v="0"/>
    <m/>
    <s v="DEVOLUCION"/>
    <n v="181368"/>
    <s v="Se devuelve factura con soportes, ya que la notificacion par a solicitud de autorizacion no la están enviando al correo correcto,COMFENALCO ANTIOQUIA ES UNA EPS muy aparte de comfe COMFENALCO VALLE, nuestro correo;capvalle@epscomfenalcovallcapvalle@epscomfenalcovalle.com.co, capautorizaciones@epscom fenalcovalle.com.co, favor solicitar autorizacion a estos crreos para la urgencia y asi darle tramite de pago.                                                                     NANCY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n v="181368"/>
    <n v="0"/>
    <n v="0"/>
    <n v="0"/>
    <n v="0"/>
    <n v="0"/>
    <m/>
    <n v="181368"/>
    <s v="Se devuelve factura con soportes, ya que la notificacion para solicitud de autorizacion no la están enviando al correo ccorrecto,COMFENALCO ANTIOQUIA ES UNA EPS muy aparte de comfeCOMFENALCO VALLE, nuestro correo;capvalle@epscomfenalcovallecapvalle@epscomfenalcovalle.com.co, capautorizaciones@epscomfenalcovalle.com.co, favor solicitar autorizacion a estos correos para la urgencia y asi darle tramite de pago.NANCY"/>
    <n v="181368"/>
    <n v="0"/>
    <n v="0"/>
    <m/>
    <m/>
    <n v="0"/>
    <d v="2019-05-30T00:00:00"/>
    <m/>
    <n v="9"/>
    <m/>
    <s v="SI"/>
    <n v="1"/>
    <n v="21001231"/>
    <n v="20200610"/>
    <n v="181368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6"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3" baseItem="0"/>
    <dataField name="Saldo Facturas" fld="10" baseField="0" baseItem="0" numFmtId="166"/>
  </dataFields>
  <formats count="13">
    <format dxfId="53">
      <pivotArea type="all" dataOnly="0" outline="0" fieldPosition="0"/>
    </format>
    <format dxfId="52">
      <pivotArea outline="0" collapsedLevelsAreSubtotals="1" fieldPosition="0"/>
    </format>
    <format dxfId="51">
      <pivotArea field="13" type="button" dataOnly="0" labelOnly="1" outline="0" axis="axisRow" fieldPosition="0"/>
    </format>
    <format dxfId="50">
      <pivotArea dataOnly="0" labelOnly="1" fieldPosition="0">
        <references count="1">
          <reference field="13" count="0"/>
        </references>
      </pivotArea>
    </format>
    <format dxfId="49">
      <pivotArea dataOnly="0" labelOnly="1" grandRow="1" outline="0" fieldPosition="0"/>
    </format>
    <format dxfId="4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field="13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"/>
  <sheetViews>
    <sheetView showGridLines="0" workbookViewId="0">
      <selection activeCell="E11" sqref="E11"/>
    </sheetView>
  </sheetViews>
  <sheetFormatPr baseColWidth="10" defaultRowHeight="15" x14ac:dyDescent="0.25"/>
  <cols>
    <col min="1" max="1" width="4.42578125" bestFit="1" customWidth="1"/>
    <col min="2" max="2" width="10.28515625" bestFit="1" customWidth="1"/>
    <col min="3" max="3" width="10.42578125" bestFit="1" customWidth="1"/>
    <col min="4" max="4" width="11" bestFit="1" customWidth="1"/>
    <col min="5" max="5" width="5.28515625" bestFit="1" customWidth="1"/>
    <col min="6" max="6" width="6.42578125" bestFit="1" customWidth="1"/>
    <col min="7" max="7" width="11.42578125" bestFit="1" customWidth="1"/>
    <col min="8" max="8" width="10" bestFit="1" customWidth="1"/>
    <col min="9" max="9" width="22" bestFit="1" customWidth="1"/>
    <col min="10" max="10" width="10.140625" bestFit="1" customWidth="1"/>
    <col min="11" max="11" width="7.85546875" bestFit="1" customWidth="1"/>
    <col min="12" max="12" width="15.42578125" bestFit="1" customWidth="1"/>
    <col min="13" max="13" width="13.85546875" bestFit="1" customWidth="1"/>
    <col min="14" max="14" width="4.5703125" bestFit="1" customWidth="1"/>
    <col min="15" max="15" width="7.42578125" bestFit="1" customWidth="1"/>
    <col min="16" max="16" width="34.85546875" bestFit="1" customWidth="1"/>
    <col min="17" max="17" width="28.85546875" bestFit="1" customWidth="1"/>
  </cols>
  <sheetData>
    <row r="1" spans="1:17" x14ac:dyDescent="0.25">
      <c r="A1" s="7" t="s">
        <v>33</v>
      </c>
      <c r="B1" s="6" t="s">
        <v>0</v>
      </c>
      <c r="C1" s="5" t="s">
        <v>1</v>
      </c>
      <c r="D1" s="5" t="s">
        <v>2</v>
      </c>
      <c r="E1" s="7" t="s">
        <v>3</v>
      </c>
      <c r="F1" s="7" t="s">
        <v>4</v>
      </c>
      <c r="G1" s="5" t="s">
        <v>5</v>
      </c>
      <c r="H1" s="6" t="s">
        <v>6</v>
      </c>
      <c r="I1" s="6" t="s">
        <v>7</v>
      </c>
      <c r="J1" s="7" t="s">
        <v>8</v>
      </c>
      <c r="K1" s="7" t="s">
        <v>9</v>
      </c>
      <c r="L1" s="7" t="s">
        <v>10</v>
      </c>
      <c r="M1" s="6" t="s">
        <v>11</v>
      </c>
      <c r="N1" s="5" t="s">
        <v>12</v>
      </c>
      <c r="O1" s="6" t="s">
        <v>13</v>
      </c>
      <c r="P1" s="6" t="s">
        <v>14</v>
      </c>
      <c r="Q1" s="6" t="s">
        <v>15</v>
      </c>
    </row>
    <row r="2" spans="1:17" ht="112.5" customHeight="1" x14ac:dyDescent="0.25">
      <c r="A2" s="4" t="s">
        <v>16</v>
      </c>
      <c r="B2" s="3" t="s">
        <v>17</v>
      </c>
      <c r="C2" s="2" t="s">
        <v>18</v>
      </c>
      <c r="D2" s="2" t="s">
        <v>19</v>
      </c>
      <c r="E2" s="4" t="s">
        <v>20</v>
      </c>
      <c r="F2" s="1" t="s">
        <v>21</v>
      </c>
      <c r="G2" s="2" t="s">
        <v>22</v>
      </c>
      <c r="H2" s="3" t="s">
        <v>23</v>
      </c>
      <c r="I2" s="3" t="s">
        <v>24</v>
      </c>
      <c r="J2" s="4" t="s">
        <v>25</v>
      </c>
      <c r="K2" s="4" t="s">
        <v>26</v>
      </c>
      <c r="L2" s="4" t="s">
        <v>27</v>
      </c>
      <c r="M2" s="4" t="s">
        <v>28</v>
      </c>
      <c r="N2" s="2" t="s">
        <v>29</v>
      </c>
      <c r="O2" s="3" t="s">
        <v>30</v>
      </c>
      <c r="P2" s="3" t="s">
        <v>31</v>
      </c>
      <c r="Q2" s="3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"/>
  <sheetViews>
    <sheetView workbookViewId="0">
      <selection activeCell="H11" sqref="H11"/>
    </sheetView>
  </sheetViews>
  <sheetFormatPr baseColWidth="10" defaultRowHeight="15" x14ac:dyDescent="0.25"/>
  <cols>
    <col min="2" max="2" width="35.5703125" bestFit="1" customWidth="1"/>
    <col min="6" max="6" width="20.5703125" bestFit="1" customWidth="1"/>
    <col min="10" max="11" width="14.140625" bestFit="1" customWidth="1"/>
    <col min="14" max="14" width="18.7109375" bestFit="1" customWidth="1"/>
  </cols>
  <sheetData>
    <row r="1" spans="1:48" x14ac:dyDescent="0.25">
      <c r="J1" s="59">
        <f>SUBTOTAL(9,J3)</f>
        <v>18136800</v>
      </c>
      <c r="K1" s="59">
        <f>SUBTOTAL(9,K3)</f>
        <v>18136800</v>
      </c>
    </row>
    <row r="2" spans="1:48" ht="105" x14ac:dyDescent="0.25">
      <c r="A2" s="49" t="s">
        <v>59</v>
      </c>
      <c r="B2" s="49" t="s">
        <v>60</v>
      </c>
      <c r="C2" s="49" t="s">
        <v>61</v>
      </c>
      <c r="D2" s="49" t="s">
        <v>62</v>
      </c>
      <c r="E2" s="49" t="s">
        <v>63</v>
      </c>
      <c r="F2" s="50" t="s">
        <v>64</v>
      </c>
      <c r="G2" s="49" t="s">
        <v>65</v>
      </c>
      <c r="H2" s="49" t="s">
        <v>66</v>
      </c>
      <c r="I2" s="49" t="s">
        <v>67</v>
      </c>
      <c r="J2" s="51" t="s">
        <v>68</v>
      </c>
      <c r="K2" s="51" t="s">
        <v>69</v>
      </c>
      <c r="L2" s="49" t="s">
        <v>70</v>
      </c>
      <c r="M2" s="49" t="s">
        <v>71</v>
      </c>
      <c r="N2" s="52" t="s">
        <v>72</v>
      </c>
      <c r="O2" s="52" t="s">
        <v>73</v>
      </c>
      <c r="P2" s="52" t="s">
        <v>74</v>
      </c>
      <c r="Q2" s="53" t="s">
        <v>75</v>
      </c>
      <c r="R2" s="52" t="s">
        <v>76</v>
      </c>
      <c r="S2" s="52" t="s">
        <v>77</v>
      </c>
      <c r="T2" s="52" t="s">
        <v>78</v>
      </c>
      <c r="U2" s="52" t="s">
        <v>79</v>
      </c>
      <c r="V2" s="52" t="s">
        <v>80</v>
      </c>
      <c r="W2" s="51" t="s">
        <v>81</v>
      </c>
      <c r="X2" s="51" t="s">
        <v>82</v>
      </c>
      <c r="Y2" s="51" t="s">
        <v>83</v>
      </c>
      <c r="Z2" s="51" t="s">
        <v>84</v>
      </c>
      <c r="AA2" s="51" t="s">
        <v>85</v>
      </c>
      <c r="AB2" s="54" t="s">
        <v>86</v>
      </c>
      <c r="AC2" s="54" t="s">
        <v>87</v>
      </c>
      <c r="AD2" s="54" t="s">
        <v>88</v>
      </c>
      <c r="AE2" s="54" t="s">
        <v>89</v>
      </c>
      <c r="AF2" s="51" t="s">
        <v>90</v>
      </c>
      <c r="AG2" s="53" t="s">
        <v>91</v>
      </c>
      <c r="AH2" s="53" t="s">
        <v>92</v>
      </c>
      <c r="AI2" s="52" t="s">
        <v>93</v>
      </c>
      <c r="AJ2" s="52" t="s">
        <v>94</v>
      </c>
      <c r="AK2" s="53" t="s">
        <v>95</v>
      </c>
      <c r="AL2" s="49" t="s">
        <v>96</v>
      </c>
      <c r="AM2" s="49" t="s">
        <v>97</v>
      </c>
      <c r="AN2" s="50" t="s">
        <v>98</v>
      </c>
      <c r="AO2" s="49" t="s">
        <v>99</v>
      </c>
      <c r="AP2" s="49" t="s">
        <v>100</v>
      </c>
      <c r="AQ2" s="49" t="s">
        <v>101</v>
      </c>
      <c r="AR2" s="49" t="s">
        <v>102</v>
      </c>
      <c r="AS2" s="49" t="s">
        <v>103</v>
      </c>
      <c r="AT2" s="51" t="s">
        <v>104</v>
      </c>
      <c r="AU2" s="51" t="s">
        <v>105</v>
      </c>
      <c r="AV2" s="49" t="s">
        <v>106</v>
      </c>
    </row>
    <row r="3" spans="1:48" x14ac:dyDescent="0.25">
      <c r="A3" s="55">
        <v>807008827</v>
      </c>
      <c r="B3" s="66" t="s">
        <v>107</v>
      </c>
      <c r="C3" s="55" t="s">
        <v>16</v>
      </c>
      <c r="D3" s="55">
        <v>150604</v>
      </c>
      <c r="E3" s="55" t="s">
        <v>108</v>
      </c>
      <c r="F3" s="55" t="s">
        <v>109</v>
      </c>
      <c r="G3" s="55" t="s">
        <v>16</v>
      </c>
      <c r="H3" s="55">
        <v>150604</v>
      </c>
      <c r="I3" s="56">
        <v>43615</v>
      </c>
      <c r="J3" s="57">
        <v>18136800</v>
      </c>
      <c r="K3" s="57">
        <v>18136800</v>
      </c>
      <c r="L3" s="55" t="s">
        <v>110</v>
      </c>
      <c r="M3" s="55" t="s">
        <v>111</v>
      </c>
      <c r="N3" s="55" t="s">
        <v>112</v>
      </c>
      <c r="O3" s="55"/>
      <c r="P3" s="55" t="s">
        <v>113</v>
      </c>
      <c r="Q3" s="57">
        <v>181368</v>
      </c>
      <c r="R3" s="55" t="s">
        <v>114</v>
      </c>
      <c r="S3" s="55"/>
      <c r="T3" s="55"/>
      <c r="U3" s="55"/>
      <c r="V3" s="55"/>
      <c r="W3" s="57">
        <v>181368</v>
      </c>
      <c r="X3" s="57">
        <v>0</v>
      </c>
      <c r="Y3" s="57">
        <v>0</v>
      </c>
      <c r="Z3" s="57">
        <v>0</v>
      </c>
      <c r="AA3" s="57">
        <v>0</v>
      </c>
      <c r="AB3" s="57">
        <v>0</v>
      </c>
      <c r="AC3" s="55"/>
      <c r="AD3" s="57">
        <v>181368</v>
      </c>
      <c r="AE3" s="55" t="s">
        <v>115</v>
      </c>
      <c r="AF3" s="57">
        <v>181368</v>
      </c>
      <c r="AG3" s="57">
        <v>0</v>
      </c>
      <c r="AH3" s="57">
        <v>0</v>
      </c>
      <c r="AI3" s="55"/>
      <c r="AJ3" s="55"/>
      <c r="AK3" s="57">
        <v>0</v>
      </c>
      <c r="AL3" s="56">
        <v>43615</v>
      </c>
      <c r="AM3" s="55"/>
      <c r="AN3" s="55">
        <v>9</v>
      </c>
      <c r="AO3" s="55"/>
      <c r="AP3" s="55" t="s">
        <v>116</v>
      </c>
      <c r="AQ3" s="55">
        <v>1</v>
      </c>
      <c r="AR3" s="55">
        <v>21001231</v>
      </c>
      <c r="AS3" s="55">
        <v>20200610</v>
      </c>
      <c r="AT3" s="57">
        <v>181368</v>
      </c>
      <c r="AU3" s="57">
        <v>0</v>
      </c>
      <c r="AV3" s="5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G21" sqref="G21"/>
    </sheetView>
  </sheetViews>
  <sheetFormatPr baseColWidth="10" defaultRowHeight="15" x14ac:dyDescent="0.25"/>
  <cols>
    <col min="1" max="1" width="18.7109375" bestFit="1" customWidth="1"/>
    <col min="2" max="2" width="12.7109375" style="63" bestFit="1" customWidth="1"/>
    <col min="3" max="3" width="15" style="58" bestFit="1" customWidth="1"/>
  </cols>
  <sheetData>
    <row r="3" spans="1:3" x14ac:dyDescent="0.25">
      <c r="A3" s="64" t="s">
        <v>118</v>
      </c>
      <c r="B3" s="61" t="s">
        <v>119</v>
      </c>
      <c r="C3" s="65" t="s">
        <v>120</v>
      </c>
    </row>
    <row r="4" spans="1:3" x14ac:dyDescent="0.25">
      <c r="A4" s="60" t="s">
        <v>112</v>
      </c>
      <c r="B4" s="62">
        <v>1</v>
      </c>
      <c r="C4" s="57">
        <v>18136800</v>
      </c>
    </row>
    <row r="5" spans="1:3" x14ac:dyDescent="0.25">
      <c r="A5" s="61" t="s">
        <v>117</v>
      </c>
      <c r="B5" s="62">
        <v>1</v>
      </c>
      <c r="C5" s="65">
        <v>18136800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14" sqref="M14"/>
    </sheetView>
  </sheetViews>
  <sheetFormatPr baseColWidth="10" defaultRowHeight="12.75" x14ac:dyDescent="0.2"/>
  <cols>
    <col min="1" max="1" width="4.42578125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18" customHeight="1" thickBot="1" x14ac:dyDescent="0.25"/>
    <row r="2" spans="2:10" ht="19.5" customHeight="1" x14ac:dyDescent="0.2">
      <c r="B2" s="9"/>
      <c r="C2" s="10"/>
      <c r="D2" s="11" t="s">
        <v>34</v>
      </c>
      <c r="E2" s="12"/>
      <c r="F2" s="12"/>
      <c r="G2" s="12"/>
      <c r="H2" s="12"/>
      <c r="I2" s="13"/>
      <c r="J2" s="14" t="s">
        <v>35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36</v>
      </c>
      <c r="E4" s="12"/>
      <c r="F4" s="12"/>
      <c r="G4" s="12"/>
      <c r="H4" s="12"/>
      <c r="I4" s="13"/>
      <c r="J4" s="14" t="s">
        <v>37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8" t="s">
        <v>38</v>
      </c>
      <c r="E10" s="29"/>
      <c r="J10" s="28"/>
    </row>
    <row r="11" spans="2:10" x14ac:dyDescent="0.2">
      <c r="B11" s="27"/>
      <c r="J11" s="28"/>
    </row>
    <row r="12" spans="2:10" x14ac:dyDescent="0.2">
      <c r="B12" s="27"/>
      <c r="C12" s="30" t="s">
        <v>121</v>
      </c>
      <c r="J12" s="28"/>
    </row>
    <row r="13" spans="2:10" x14ac:dyDescent="0.2">
      <c r="B13" s="27"/>
      <c r="C13" s="8" t="s">
        <v>122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123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39</v>
      </c>
      <c r="D17" s="29"/>
      <c r="H17" s="32" t="s">
        <v>40</v>
      </c>
      <c r="I17" s="32" t="s">
        <v>41</v>
      </c>
      <c r="J17" s="28"/>
    </row>
    <row r="18" spans="2:10" x14ac:dyDescent="0.2">
      <c r="B18" s="27"/>
      <c r="C18" s="30" t="s">
        <v>42</v>
      </c>
      <c r="D18" s="30"/>
      <c r="E18" s="30"/>
      <c r="F18" s="30"/>
      <c r="H18" s="33">
        <v>1</v>
      </c>
      <c r="I18" s="34">
        <v>18136800</v>
      </c>
      <c r="J18" s="28"/>
    </row>
    <row r="19" spans="2:10" x14ac:dyDescent="0.2">
      <c r="B19" s="27"/>
      <c r="C19" s="8" t="s">
        <v>43</v>
      </c>
      <c r="H19" s="35">
        <v>0</v>
      </c>
      <c r="I19" s="36">
        <v>0</v>
      </c>
      <c r="J19" s="28"/>
    </row>
    <row r="20" spans="2:10" x14ac:dyDescent="0.2">
      <c r="B20" s="27"/>
      <c r="C20" s="8" t="s">
        <v>44</v>
      </c>
      <c r="H20" s="35">
        <v>1</v>
      </c>
      <c r="I20" s="36">
        <v>18136800</v>
      </c>
      <c r="J20" s="28"/>
    </row>
    <row r="21" spans="2:10" x14ac:dyDescent="0.2">
      <c r="B21" s="27"/>
      <c r="C21" s="8" t="s">
        <v>45</v>
      </c>
      <c r="H21" s="35">
        <v>0</v>
      </c>
      <c r="I21" s="37">
        <v>0</v>
      </c>
      <c r="J21" s="28"/>
    </row>
    <row r="22" spans="2:10" x14ac:dyDescent="0.2">
      <c r="B22" s="27"/>
      <c r="C22" s="8" t="s">
        <v>46</v>
      </c>
      <c r="H22" s="35">
        <v>0</v>
      </c>
      <c r="I22" s="36">
        <v>0</v>
      </c>
      <c r="J22" s="28"/>
    </row>
    <row r="23" spans="2:10" ht="13.5" thickBot="1" x14ac:dyDescent="0.25">
      <c r="B23" s="27"/>
      <c r="C23" s="8" t="s">
        <v>47</v>
      </c>
      <c r="H23" s="38">
        <v>0</v>
      </c>
      <c r="I23" s="39">
        <v>0</v>
      </c>
      <c r="J23" s="28"/>
    </row>
    <row r="24" spans="2:10" x14ac:dyDescent="0.2">
      <c r="B24" s="27"/>
      <c r="C24" s="30" t="s">
        <v>48</v>
      </c>
      <c r="D24" s="30"/>
      <c r="E24" s="30"/>
      <c r="F24" s="30"/>
      <c r="H24" s="33">
        <f>H19+H20+H21+H22+H23</f>
        <v>1</v>
      </c>
      <c r="I24" s="40">
        <f>I19+I20+I21+I22+I23</f>
        <v>18136800</v>
      </c>
      <c r="J24" s="28"/>
    </row>
    <row r="25" spans="2:10" x14ac:dyDescent="0.2">
      <c r="B25" s="27"/>
      <c r="C25" s="8" t="s">
        <v>49</v>
      </c>
      <c r="H25" s="35">
        <v>0</v>
      </c>
      <c r="I25" s="36">
        <v>0</v>
      </c>
      <c r="J25" s="28"/>
    </row>
    <row r="26" spans="2:10" x14ac:dyDescent="0.2">
      <c r="B26" s="27"/>
      <c r="C26" s="8" t="s">
        <v>50</v>
      </c>
      <c r="H26" s="35">
        <v>0</v>
      </c>
      <c r="I26" s="36">
        <v>0</v>
      </c>
      <c r="J26" s="28"/>
    </row>
    <row r="27" spans="2:10" ht="13.5" thickBot="1" x14ac:dyDescent="0.25">
      <c r="B27" s="27"/>
      <c r="C27" s="8" t="s">
        <v>51</v>
      </c>
      <c r="H27" s="38">
        <v>0</v>
      </c>
      <c r="I27" s="39">
        <v>0</v>
      </c>
      <c r="J27" s="28"/>
    </row>
    <row r="28" spans="2:10" x14ac:dyDescent="0.2">
      <c r="B28" s="27"/>
      <c r="C28" s="30" t="s">
        <v>52</v>
      </c>
      <c r="D28" s="30"/>
      <c r="E28" s="30"/>
      <c r="F28" s="30"/>
      <c r="H28" s="33">
        <f>H25+H26+H27</f>
        <v>0</v>
      </c>
      <c r="I28" s="40">
        <f>I25+I26+I27</f>
        <v>0</v>
      </c>
      <c r="J28" s="28"/>
    </row>
    <row r="29" spans="2:10" ht="13.5" thickBot="1" x14ac:dyDescent="0.25">
      <c r="B29" s="27"/>
      <c r="C29" s="8" t="s">
        <v>53</v>
      </c>
      <c r="D29" s="30"/>
      <c r="E29" s="30"/>
      <c r="F29" s="30"/>
      <c r="H29" s="38">
        <v>0</v>
      </c>
      <c r="I29" s="39">
        <v>0</v>
      </c>
      <c r="J29" s="28"/>
    </row>
    <row r="30" spans="2:10" x14ac:dyDescent="0.2">
      <c r="B30" s="27"/>
      <c r="C30" s="30" t="s">
        <v>54</v>
      </c>
      <c r="D30" s="30"/>
      <c r="E30" s="30"/>
      <c r="F30" s="30"/>
      <c r="H30" s="35">
        <f>H29</f>
        <v>0</v>
      </c>
      <c r="I30" s="36">
        <f>I29</f>
        <v>0</v>
      </c>
      <c r="J30" s="28"/>
    </row>
    <row r="31" spans="2:10" x14ac:dyDescent="0.2">
      <c r="B31" s="27"/>
      <c r="C31" s="30"/>
      <c r="D31" s="30"/>
      <c r="E31" s="30"/>
      <c r="F31" s="30"/>
      <c r="H31" s="41"/>
      <c r="I31" s="40"/>
      <c r="J31" s="28"/>
    </row>
    <row r="32" spans="2:10" ht="13.5" thickBot="1" x14ac:dyDescent="0.25">
      <c r="B32" s="27"/>
      <c r="C32" s="30" t="s">
        <v>55</v>
      </c>
      <c r="D32" s="30"/>
      <c r="H32" s="42">
        <f>H24+H28+H30</f>
        <v>1</v>
      </c>
      <c r="I32" s="43">
        <f>I24+I28+I30</f>
        <v>18136800</v>
      </c>
      <c r="J32" s="28"/>
    </row>
    <row r="33" spans="2:10" ht="13.5" thickTop="1" x14ac:dyDescent="0.2">
      <c r="B33" s="27"/>
      <c r="C33" s="30"/>
      <c r="D33" s="30"/>
      <c r="H33" s="44"/>
      <c r="I33" s="36"/>
      <c r="J33" s="28"/>
    </row>
    <row r="34" spans="2:10" x14ac:dyDescent="0.2">
      <c r="B34" s="27"/>
      <c r="G34" s="44"/>
      <c r="H34" s="44"/>
      <c r="I34" s="44"/>
      <c r="J34" s="28"/>
    </row>
    <row r="35" spans="2:10" x14ac:dyDescent="0.2">
      <c r="B35" s="27"/>
      <c r="G35" s="44"/>
      <c r="H35" s="44"/>
      <c r="I35" s="44"/>
      <c r="J35" s="28"/>
    </row>
    <row r="36" spans="2:10" x14ac:dyDescent="0.2">
      <c r="B36" s="27"/>
      <c r="G36" s="44"/>
      <c r="H36" s="44"/>
      <c r="I36" s="44"/>
      <c r="J36" s="28"/>
    </row>
    <row r="37" spans="2:10" ht="13.5" thickBot="1" x14ac:dyDescent="0.25">
      <c r="B37" s="27"/>
      <c r="C37" s="45"/>
      <c r="D37" s="45"/>
      <c r="G37" s="45" t="s">
        <v>56</v>
      </c>
      <c r="H37" s="45"/>
      <c r="I37" s="44"/>
      <c r="J37" s="28"/>
    </row>
    <row r="38" spans="2:10" x14ac:dyDescent="0.2">
      <c r="B38" s="27"/>
      <c r="C38" s="44" t="s">
        <v>57</v>
      </c>
      <c r="D38" s="44"/>
      <c r="G38" s="44" t="s">
        <v>58</v>
      </c>
      <c r="H38" s="44"/>
      <c r="I38" s="44"/>
      <c r="J38" s="28"/>
    </row>
    <row r="39" spans="2:10" x14ac:dyDescent="0.2">
      <c r="B39" s="27"/>
      <c r="G39" s="44"/>
      <c r="H39" s="44"/>
      <c r="I39" s="44"/>
      <c r="J39" s="28"/>
    </row>
    <row r="40" spans="2:10" x14ac:dyDescent="0.2">
      <c r="B40" s="27"/>
      <c r="G40" s="44"/>
      <c r="H40" s="44"/>
      <c r="I40" s="44"/>
      <c r="J40" s="28"/>
    </row>
    <row r="41" spans="2:10" ht="18.75" customHeight="1" thickBot="1" x14ac:dyDescent="0.25">
      <c r="B41" s="46"/>
      <c r="C41" s="47"/>
      <c r="D41" s="47"/>
      <c r="E41" s="47"/>
      <c r="F41" s="47"/>
      <c r="G41" s="45"/>
      <c r="H41" s="45"/>
      <c r="I41" s="45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monsalve</dc:creator>
  <cp:lastModifiedBy>Geraldine Valencia Zambrano</cp:lastModifiedBy>
  <dcterms:created xsi:type="dcterms:W3CDTF">2022-09-10T03:28:02Z</dcterms:created>
  <dcterms:modified xsi:type="dcterms:W3CDTF">2022-09-13T14:23:09Z</dcterms:modified>
</cp:coreProperties>
</file>