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.S.E. HOSPITAL SAGRADO CORAZON DE JESUS\"/>
    </mc:Choice>
  </mc:AlternateContent>
  <bookViews>
    <workbookView xWindow="0" yWindow="0" windowWidth="20490" windowHeight="7455" activeTab="1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FACTURA'!$A$2:$AO$2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J1" i="1"/>
  <c r="I30" i="3"/>
  <c r="H30" i="3"/>
  <c r="I28" i="3"/>
  <c r="H28" i="3"/>
  <c r="I24" i="3"/>
  <c r="I32" i="3" s="1"/>
  <c r="H24" i="3"/>
  <c r="H32" i="3" s="1"/>
</calcChain>
</file>

<file path=xl/sharedStrings.xml><?xml version="1.0" encoding="utf-8"?>
<sst xmlns="http://schemas.openxmlformats.org/spreadsheetml/2006/main" count="151" uniqueCount="100">
  <si>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</si>
  <si>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</si>
  <si>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</si>
  <si>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</si>
  <si>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</si>
  <si>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</si>
  <si>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</si>
  <si>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</si>
  <si>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</si>
  <si>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</si>
  <si>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</si>
  <si>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</si>
  <si>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P. ABIERTAS IMPORTE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</si>
  <si>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</si>
  <si>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</si>
  <si>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</si>
  <si>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</si>
  <si>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</si>
  <si>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</si>
  <si>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</si>
  <si>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</si>
  <si>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</si>
  <si>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</si>
  <si>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</si>
  <si>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</si>
  <si>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</si>
  <si>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</si>
  <si>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</si>
  <si>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</si>
  <si>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</si>
  <si>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</si>
  <si>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</si>
  <si>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</si>
  <si>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</si>
  <si>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</si>
  <si>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</si>
  <si>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</si>
  <si>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</si>
  <si>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</si>
  <si>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</si>
  <si>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SAGRADO CORAZON DE JESUS DE QUIMBAYA</t>
  </si>
  <si>
    <t>HSCQ</t>
  </si>
  <si>
    <t>HSCQ_22738</t>
  </si>
  <si>
    <t>890001006_HSCQ_22738</t>
  </si>
  <si>
    <t>A)Factura no radicada en ERP</t>
  </si>
  <si>
    <t>no_cruza</t>
  </si>
  <si>
    <t>HSCQ_29611</t>
  </si>
  <si>
    <t>890001006_HSCQ_29611</t>
  </si>
  <si>
    <t>HSCQ_36439</t>
  </si>
  <si>
    <t>890001006_HSCQ_36439</t>
  </si>
  <si>
    <t>HSCQ_36575</t>
  </si>
  <si>
    <t>890001006_HSCQ_36575</t>
  </si>
  <si>
    <t>HSCQ_39091</t>
  </si>
  <si>
    <t>890001006_HSCQ_39091</t>
  </si>
  <si>
    <t>HSCQ_41437</t>
  </si>
  <si>
    <t>890001006_HSCQ_41437</t>
  </si>
  <si>
    <t>HSCQ_41878</t>
  </si>
  <si>
    <t>890001006_HSCQ_41878</t>
  </si>
  <si>
    <t>HSCQ_43418</t>
  </si>
  <si>
    <t>890001006_HSCQ_43418</t>
  </si>
  <si>
    <t>HSCQ_44551</t>
  </si>
  <si>
    <t>890001006_HSCQ_44551</t>
  </si>
  <si>
    <t>HSCQ_47313</t>
  </si>
  <si>
    <t>890001006_HSCQ_47313</t>
  </si>
  <si>
    <t>HSCQ_51754</t>
  </si>
  <si>
    <t>890001006_HSCQ_51754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</si>
  <si>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</si>
  <si>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</si>
  <si>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</si>
  <si>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</si>
  <si>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</si>
  <si>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</si>
  <si>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</si>
  <si>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</si>
  <si>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</si>
  <si>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</si>
  <si>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</si>
  <si>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</si>
  <si>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</si>
  <si>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</si>
  <si>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</si>
  <si>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</si>
  <si>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</si>
  <si>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</si>
  <si>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</si>
  <si>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</si>
  <si>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</si>
  <si>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</si>
  <si>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</si>
  <si>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</si>
  <si>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SAGRADO CORAZON DE JESUS DE QUIMBAYA</t>
  </si>
  <si>
    <t>NIT: 890001006</t>
  </si>
  <si>
    <t>SANTIAGO DE CALI , SEPTIEMBRE 23 DE 2022</t>
  </si>
  <si>
    <t>A continuacion me permito remitir nuestra respuesta al estado de cartera presentado en la fecha: 19/09/2022</t>
  </si>
  <si>
    <t>FACTURA NO RADICADA</t>
  </si>
  <si>
    <t>ESTADO EPS 23 SEPTIEMBRE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</si>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</sst>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8" formatCode="&quot;$&quot;\ #,##0;[Red]&quot;$&quot;\ #,##0"/>
    <numFmt numFmtId="169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0" xfId="0" applyAlignment="1">
      <alignment horizontal="center" wrapText="1"/>
    </xf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8" fontId="5" fillId="0" borderId="9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  <xf numFmtId="168" fontId="5" fillId="0" borderId="0" xfId="2" applyNumberFormat="1" applyFont="1"/>
    <xf numFmtId="168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9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48">
    <dxf>
      <numFmt numFmtId="170" formatCode="_-* #,##0.0_-;\-* #,##0.0_-;_-* &quot;-&quot;??_-;_-@_-"/>
    </dxf>
    <dxf>
      <numFmt numFmtId="164" formatCode="_-* #,##0_-;\-* #,##0_-;_-* &quot;-&quot;??_-;_-@_-"/>
    </dxf>
    <dxf>
      <numFmt numFmtId="170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70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12</xdr:col>
      <xdr:colOff>617905</xdr:colOff>
      <xdr:row>16</xdr:row>
      <xdr:rowOff>28195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9761905" cy="30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16</xdr:row>
      <xdr:rowOff>85725</xdr:rowOff>
    </xdr:from>
    <xdr:to>
      <xdr:col>12</xdr:col>
      <xdr:colOff>522675</xdr:colOff>
      <xdr:row>38</xdr:row>
      <xdr:rowOff>66154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133725"/>
          <a:ext cx="9600000" cy="4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7.373723263889" createdVersion="5" refreshedVersion="5" minRefreshableVersion="3" recordCount="11">
  <cacheSource type="worksheet">
    <worksheetSource ref="A2:AO13" sheet="ESTADO DE CADA FACTURA"/>
  </cacheSource>
  <cacheFields count="41">
    <cacheField name="NIT IPS" numFmtId="0">
      <sharedItems containsSemiMixedTypes="0" containsString="0" containsNumber="1" containsInteger="1" minValue="890001006" maxValue="89000100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738" maxValue="51754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8-08T00:00:00" maxDate="2022-08-04T00:00:00"/>
    </cacheField>
    <cacheField name="VALOR FACT IPS" numFmtId="164">
      <sharedItems containsSemiMixedTypes="0" containsString="0" containsNumber="1" containsInteger="1" minValue="24000" maxValue="152350"/>
    </cacheField>
    <cacheField name="SALDO FACT IPS" numFmtId="164">
      <sharedItems containsSemiMixedTypes="0" containsString="0" containsNumber="1" containsInteger="1" minValue="24000" maxValue="152350"/>
    </cacheField>
    <cacheField name="OBSERVACION SASS" numFmtId="0">
      <sharedItems/>
    </cacheField>
    <cacheField name="ESTADO EPS 23 SEPTIEMBRE" numFmtId="0">
      <sharedItems count="1">
        <s v="FACTURA NO RADICADA"/>
      </sharedItems>
    </cacheField>
    <cacheField name="P. ABIERTAS IMPORT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8-08T00:00:00" maxDate="2022-08-04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0001006"/>
    <s v="ESE HOSPITAL SAGRADO CORAZON DE JESUS DE QUIMBAYA"/>
    <s v="HSCQ"/>
    <n v="22738"/>
    <s v="HSCQ_22738"/>
    <s v="890001006_HSCQ_22738"/>
    <m/>
    <m/>
    <d v="2021-08-08T00:00:00"/>
    <n v="126400"/>
    <n v="1264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1-08-08T00:00:00"/>
    <m/>
    <m/>
    <m/>
    <m/>
    <m/>
    <m/>
    <m/>
    <n v="0"/>
    <n v="0"/>
    <m/>
  </r>
  <r>
    <n v="890001006"/>
    <s v="ESE HOSPITAL SAGRADO CORAZON DE JESUS DE QUIMBAYA"/>
    <s v="HSCQ"/>
    <n v="29611"/>
    <s v="HSCQ_29611"/>
    <s v="890001006_HSCQ_29611"/>
    <m/>
    <m/>
    <d v="2021-10-30T00:00:00"/>
    <n v="63250"/>
    <n v="6325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1-10-30T00:00:00"/>
    <m/>
    <m/>
    <m/>
    <m/>
    <m/>
    <m/>
    <m/>
    <n v="0"/>
    <n v="0"/>
    <m/>
  </r>
  <r>
    <n v="890001006"/>
    <s v="ESE HOSPITAL SAGRADO CORAZON DE JESUS DE QUIMBAYA"/>
    <s v="HSCQ"/>
    <n v="36439"/>
    <s v="HSCQ_36439"/>
    <s v="890001006_HSCQ_36439"/>
    <m/>
    <m/>
    <d v="2022-01-13T00:00:00"/>
    <n v="66550"/>
    <n v="6655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1-13T00:00:00"/>
    <m/>
    <m/>
    <m/>
    <m/>
    <m/>
    <m/>
    <m/>
    <n v="0"/>
    <n v="0"/>
    <m/>
  </r>
  <r>
    <n v="890001006"/>
    <s v="ESE HOSPITAL SAGRADO CORAZON DE JESUS DE QUIMBAYA"/>
    <s v="HSCQ"/>
    <n v="36575"/>
    <s v="HSCQ_36575"/>
    <s v="890001006_HSCQ_36575"/>
    <m/>
    <m/>
    <d v="2022-01-14T00:00:00"/>
    <n v="72600"/>
    <n v="726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1-14T00:00:00"/>
    <m/>
    <m/>
    <m/>
    <m/>
    <m/>
    <m/>
    <m/>
    <n v="0"/>
    <n v="0"/>
    <m/>
  </r>
  <r>
    <n v="890001006"/>
    <s v="ESE HOSPITAL SAGRADO CORAZON DE JESUS DE QUIMBAYA"/>
    <s v="HSCQ"/>
    <n v="39091"/>
    <s v="HSCQ_39091"/>
    <s v="890001006_HSCQ_39091"/>
    <m/>
    <m/>
    <d v="2022-02-13T00:00:00"/>
    <n v="65700"/>
    <n v="657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2-13T00:00:00"/>
    <m/>
    <m/>
    <m/>
    <m/>
    <m/>
    <m/>
    <m/>
    <n v="0"/>
    <n v="0"/>
    <m/>
  </r>
  <r>
    <n v="890001006"/>
    <s v="ESE HOSPITAL SAGRADO CORAZON DE JESUS DE QUIMBAYA"/>
    <s v="HSCQ"/>
    <n v="41437"/>
    <s v="HSCQ_41437"/>
    <s v="890001006_HSCQ_41437"/>
    <m/>
    <m/>
    <d v="2022-03-08T00:00:00"/>
    <n v="152350"/>
    <n v="15235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3-08T00:00:00"/>
    <m/>
    <m/>
    <m/>
    <m/>
    <m/>
    <m/>
    <m/>
    <n v="0"/>
    <n v="0"/>
    <m/>
  </r>
  <r>
    <n v="890001006"/>
    <s v="ESE HOSPITAL SAGRADO CORAZON DE JESUS DE QUIMBAYA"/>
    <s v="HSCQ"/>
    <n v="41878"/>
    <s v="HSCQ_41878"/>
    <s v="890001006_HSCQ_41878"/>
    <m/>
    <m/>
    <d v="2022-03-13T00:00:00"/>
    <n v="139100"/>
    <n v="1391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3-13T00:00:00"/>
    <m/>
    <m/>
    <m/>
    <m/>
    <m/>
    <m/>
    <m/>
    <n v="0"/>
    <n v="0"/>
    <m/>
  </r>
  <r>
    <n v="890001006"/>
    <s v="ESE HOSPITAL SAGRADO CORAZON DE JESUS DE QUIMBAYA"/>
    <s v="HSCQ"/>
    <n v="43418"/>
    <s v="HSCQ_43418"/>
    <s v="890001006_HSCQ_43418"/>
    <m/>
    <m/>
    <d v="2022-03-31T00:00:00"/>
    <n v="65700"/>
    <n v="657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3-31T00:00:00"/>
    <m/>
    <m/>
    <m/>
    <m/>
    <m/>
    <m/>
    <m/>
    <n v="0"/>
    <n v="0"/>
    <m/>
  </r>
  <r>
    <n v="890001006"/>
    <s v="ESE HOSPITAL SAGRADO CORAZON DE JESUS DE QUIMBAYA"/>
    <s v="HSCQ"/>
    <n v="44551"/>
    <s v="HSCQ_44551"/>
    <s v="890001006_HSCQ_44551"/>
    <m/>
    <m/>
    <d v="2022-04-17T00:00:00"/>
    <n v="67900"/>
    <n v="679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4-17T00:00:00"/>
    <m/>
    <m/>
    <m/>
    <m/>
    <m/>
    <m/>
    <m/>
    <n v="0"/>
    <n v="0"/>
    <m/>
  </r>
  <r>
    <n v="890001006"/>
    <s v="ESE HOSPITAL SAGRADO CORAZON DE JESUS DE QUIMBAYA"/>
    <s v="HSCQ"/>
    <n v="47313"/>
    <s v="HSCQ_47313"/>
    <s v="890001006_HSCQ_47313"/>
    <m/>
    <m/>
    <d v="2022-05-27T00:00:00"/>
    <n v="139000"/>
    <n v="1390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5-27T00:00:00"/>
    <m/>
    <m/>
    <m/>
    <m/>
    <m/>
    <m/>
    <m/>
    <n v="0"/>
    <n v="0"/>
    <m/>
  </r>
  <r>
    <n v="890001006"/>
    <s v="ESE HOSPITAL SAGRADO CORAZON DE JESUS DE QUIMBAYA"/>
    <s v="HSCQ"/>
    <n v="51754"/>
    <s v="HSCQ_51754"/>
    <s v="890001006_HSCQ_51754"/>
    <m/>
    <m/>
    <d v="2022-08-03T00:00:00"/>
    <n v="24000"/>
    <n v="2400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n v="0"/>
    <d v="2022-08-03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12" type="button" dataOnly="0" labelOnly="1" outline="0" axis="axisRow" fieldPosition="0"/>
    </format>
    <format dxfId="44">
      <pivotArea dataOnly="0" labelOnly="1" fieldPosition="0">
        <references count="1">
          <reference field="12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O32" sqref="O32"/>
    </sheetView>
  </sheetViews>
  <sheetFormatPr baseColWidth="10" defaultRowHeight="15" x14ac:dyDescent="0.25"/>
  <sheetData>
    <row r="1" spans="1:13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13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</sheetData>
  <mergeCells count="1">
    <mergeCell ref="A1:M3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"/>
  <sheetViews>
    <sheetView tabSelected="1" workbookViewId="0">
      <selection activeCell="E14" sqref="E14"/>
    </sheetView>
  </sheetViews>
  <sheetFormatPr baseColWidth="10" defaultRowHeight="15" x14ac:dyDescent="0.25"/>
  <cols>
    <col min="2" max="2" width="53.5703125" bestFit="1" customWidth="1"/>
    <col min="3" max="3" width="7.42578125" bestFit="1" customWidth="1"/>
    <col min="4" max="4" width="13.85546875" bestFit="1" customWidth="1"/>
    <col min="6" max="6" width="22.140625" bestFit="1" customWidth="1"/>
    <col min="13" max="13" width="22.42578125" bestFit="1" customWidth="1"/>
  </cols>
  <sheetData>
    <row r="1" spans="1:41" x14ac:dyDescent="0.25">
      <c r="J1" s="54">
        <f>SUBTOTAL(9,J3:J13)</f>
        <v>982550</v>
      </c>
      <c r="K1" s="54">
        <f>SUBTOTAL(9,K3:K13)</f>
        <v>982550</v>
      </c>
    </row>
    <row r="2" spans="1:41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95</v>
      </c>
      <c r="N2" s="4" t="s">
        <v>12</v>
      </c>
      <c r="O2" s="1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6" t="s">
        <v>19</v>
      </c>
      <c r="V2" s="7" t="s">
        <v>20</v>
      </c>
      <c r="W2" s="6" t="s">
        <v>21</v>
      </c>
      <c r="X2" s="8" t="s">
        <v>22</v>
      </c>
      <c r="Y2" s="3" t="s">
        <v>23</v>
      </c>
      <c r="Z2" s="5" t="s">
        <v>24</v>
      </c>
      <c r="AA2" s="5" t="s">
        <v>25</v>
      </c>
      <c r="AB2" s="4" t="s">
        <v>26</v>
      </c>
      <c r="AC2" s="4" t="s">
        <v>27</v>
      </c>
      <c r="AD2" s="3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3" t="s">
        <v>37</v>
      </c>
      <c r="AN2" s="3" t="s">
        <v>38</v>
      </c>
      <c r="AO2" s="1" t="s">
        <v>39</v>
      </c>
    </row>
    <row r="3" spans="1:41" x14ac:dyDescent="0.25">
      <c r="A3" s="9">
        <v>890001006</v>
      </c>
      <c r="B3" s="9" t="s">
        <v>40</v>
      </c>
      <c r="C3" s="9" t="s">
        <v>41</v>
      </c>
      <c r="D3" s="9">
        <v>22738</v>
      </c>
      <c r="E3" s="9" t="s">
        <v>42</v>
      </c>
      <c r="F3" s="9" t="s">
        <v>43</v>
      </c>
      <c r="G3" s="9"/>
      <c r="H3" s="9"/>
      <c r="I3" s="10">
        <v>44416</v>
      </c>
      <c r="J3" s="11">
        <v>126400</v>
      </c>
      <c r="K3" s="11">
        <v>126400</v>
      </c>
      <c r="L3" s="9" t="s">
        <v>44</v>
      </c>
      <c r="M3" s="9" t="s">
        <v>94</v>
      </c>
      <c r="N3" s="9"/>
      <c r="O3" s="9" t="s">
        <v>45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9"/>
      <c r="W3" s="11">
        <v>0</v>
      </c>
      <c r="X3" s="9"/>
      <c r="Y3" s="11">
        <v>0</v>
      </c>
      <c r="Z3" s="11">
        <v>0</v>
      </c>
      <c r="AA3" s="11">
        <v>0</v>
      </c>
      <c r="AB3" s="9"/>
      <c r="AC3" s="9"/>
      <c r="AD3" s="11">
        <v>0</v>
      </c>
      <c r="AE3" s="10">
        <v>44416</v>
      </c>
      <c r="AF3" s="9"/>
      <c r="AG3" s="9"/>
      <c r="AH3" s="9"/>
      <c r="AI3" s="9"/>
      <c r="AJ3" s="9"/>
      <c r="AK3" s="9"/>
      <c r="AL3" s="9"/>
      <c r="AM3" s="11">
        <v>0</v>
      </c>
      <c r="AN3" s="11">
        <v>0</v>
      </c>
      <c r="AO3" s="9"/>
    </row>
    <row r="4" spans="1:41" x14ac:dyDescent="0.25">
      <c r="A4" s="9">
        <v>890001006</v>
      </c>
      <c r="B4" s="9" t="s">
        <v>40</v>
      </c>
      <c r="C4" s="9" t="s">
        <v>41</v>
      </c>
      <c r="D4" s="9">
        <v>29611</v>
      </c>
      <c r="E4" s="9" t="s">
        <v>46</v>
      </c>
      <c r="F4" s="9" t="s">
        <v>47</v>
      </c>
      <c r="G4" s="9"/>
      <c r="H4" s="9"/>
      <c r="I4" s="10">
        <v>44499</v>
      </c>
      <c r="J4" s="11">
        <v>63250</v>
      </c>
      <c r="K4" s="11">
        <v>63250</v>
      </c>
      <c r="L4" s="9" t="s">
        <v>44</v>
      </c>
      <c r="M4" s="9" t="s">
        <v>94</v>
      </c>
      <c r="N4" s="9"/>
      <c r="O4" s="9" t="s">
        <v>45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9"/>
      <c r="W4" s="11">
        <v>0</v>
      </c>
      <c r="X4" s="9"/>
      <c r="Y4" s="11">
        <v>0</v>
      </c>
      <c r="Z4" s="11">
        <v>0</v>
      </c>
      <c r="AA4" s="11">
        <v>0</v>
      </c>
      <c r="AB4" s="9"/>
      <c r="AC4" s="9"/>
      <c r="AD4" s="11">
        <v>0</v>
      </c>
      <c r="AE4" s="10">
        <v>44499</v>
      </c>
      <c r="AF4" s="9"/>
      <c r="AG4" s="9"/>
      <c r="AH4" s="9"/>
      <c r="AI4" s="9"/>
      <c r="AJ4" s="9"/>
      <c r="AK4" s="9"/>
      <c r="AL4" s="9"/>
      <c r="AM4" s="11">
        <v>0</v>
      </c>
      <c r="AN4" s="11">
        <v>0</v>
      </c>
      <c r="AO4" s="9"/>
    </row>
    <row r="5" spans="1:41" x14ac:dyDescent="0.25">
      <c r="A5" s="9">
        <v>890001006</v>
      </c>
      <c r="B5" s="9" t="s">
        <v>40</v>
      </c>
      <c r="C5" s="9" t="s">
        <v>41</v>
      </c>
      <c r="D5" s="9">
        <v>36439</v>
      </c>
      <c r="E5" s="9" t="s">
        <v>48</v>
      </c>
      <c r="F5" s="9" t="s">
        <v>49</v>
      </c>
      <c r="G5" s="9"/>
      <c r="H5" s="9"/>
      <c r="I5" s="10">
        <v>44574</v>
      </c>
      <c r="J5" s="11">
        <v>66550</v>
      </c>
      <c r="K5" s="11">
        <v>66550</v>
      </c>
      <c r="L5" s="9" t="s">
        <v>44</v>
      </c>
      <c r="M5" s="9" t="s">
        <v>94</v>
      </c>
      <c r="N5" s="9"/>
      <c r="O5" s="9" t="s">
        <v>45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9"/>
      <c r="W5" s="11">
        <v>0</v>
      </c>
      <c r="X5" s="9"/>
      <c r="Y5" s="11">
        <v>0</v>
      </c>
      <c r="Z5" s="11">
        <v>0</v>
      </c>
      <c r="AA5" s="11">
        <v>0</v>
      </c>
      <c r="AB5" s="9"/>
      <c r="AC5" s="9"/>
      <c r="AD5" s="11">
        <v>0</v>
      </c>
      <c r="AE5" s="10">
        <v>44574</v>
      </c>
      <c r="AF5" s="9"/>
      <c r="AG5" s="9"/>
      <c r="AH5" s="9"/>
      <c r="AI5" s="9"/>
      <c r="AJ5" s="9"/>
      <c r="AK5" s="9"/>
      <c r="AL5" s="9"/>
      <c r="AM5" s="11">
        <v>0</v>
      </c>
      <c r="AN5" s="11">
        <v>0</v>
      </c>
      <c r="AO5" s="9"/>
    </row>
    <row r="6" spans="1:41" x14ac:dyDescent="0.25">
      <c r="A6" s="9">
        <v>890001006</v>
      </c>
      <c r="B6" s="9" t="s">
        <v>40</v>
      </c>
      <c r="C6" s="9" t="s">
        <v>41</v>
      </c>
      <c r="D6" s="9">
        <v>36575</v>
      </c>
      <c r="E6" s="9" t="s">
        <v>50</v>
      </c>
      <c r="F6" s="9" t="s">
        <v>51</v>
      </c>
      <c r="G6" s="9"/>
      <c r="H6" s="9"/>
      <c r="I6" s="10">
        <v>44575</v>
      </c>
      <c r="J6" s="11">
        <v>72600</v>
      </c>
      <c r="K6" s="11">
        <v>72600</v>
      </c>
      <c r="L6" s="9" t="s">
        <v>44</v>
      </c>
      <c r="M6" s="9" t="s">
        <v>94</v>
      </c>
      <c r="N6" s="9"/>
      <c r="O6" s="9" t="s">
        <v>45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9"/>
      <c r="W6" s="11">
        <v>0</v>
      </c>
      <c r="X6" s="9"/>
      <c r="Y6" s="11">
        <v>0</v>
      </c>
      <c r="Z6" s="11">
        <v>0</v>
      </c>
      <c r="AA6" s="11">
        <v>0</v>
      </c>
      <c r="AB6" s="9"/>
      <c r="AC6" s="9"/>
      <c r="AD6" s="11">
        <v>0</v>
      </c>
      <c r="AE6" s="10">
        <v>44575</v>
      </c>
      <c r="AF6" s="9"/>
      <c r="AG6" s="9"/>
      <c r="AH6" s="9"/>
      <c r="AI6" s="9"/>
      <c r="AJ6" s="9"/>
      <c r="AK6" s="9"/>
      <c r="AL6" s="9"/>
      <c r="AM6" s="11">
        <v>0</v>
      </c>
      <c r="AN6" s="11">
        <v>0</v>
      </c>
      <c r="AO6" s="9"/>
    </row>
    <row r="7" spans="1:41" x14ac:dyDescent="0.25">
      <c r="A7" s="9">
        <v>890001006</v>
      </c>
      <c r="B7" s="9" t="s">
        <v>40</v>
      </c>
      <c r="C7" s="9" t="s">
        <v>41</v>
      </c>
      <c r="D7" s="9">
        <v>39091</v>
      </c>
      <c r="E7" s="9" t="s">
        <v>52</v>
      </c>
      <c r="F7" s="9" t="s">
        <v>53</v>
      </c>
      <c r="G7" s="9"/>
      <c r="H7" s="9"/>
      <c r="I7" s="10">
        <v>44605</v>
      </c>
      <c r="J7" s="11">
        <v>65700</v>
      </c>
      <c r="K7" s="11">
        <v>65700</v>
      </c>
      <c r="L7" s="9" t="s">
        <v>44</v>
      </c>
      <c r="M7" s="9" t="s">
        <v>94</v>
      </c>
      <c r="N7" s="9"/>
      <c r="O7" s="9" t="s">
        <v>45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9"/>
      <c r="W7" s="11">
        <v>0</v>
      </c>
      <c r="X7" s="9"/>
      <c r="Y7" s="11">
        <v>0</v>
      </c>
      <c r="Z7" s="11">
        <v>0</v>
      </c>
      <c r="AA7" s="11">
        <v>0</v>
      </c>
      <c r="AB7" s="9"/>
      <c r="AC7" s="9"/>
      <c r="AD7" s="11">
        <v>0</v>
      </c>
      <c r="AE7" s="10">
        <v>44605</v>
      </c>
      <c r="AF7" s="9"/>
      <c r="AG7" s="9"/>
      <c r="AH7" s="9"/>
      <c r="AI7" s="9"/>
      <c r="AJ7" s="9"/>
      <c r="AK7" s="9"/>
      <c r="AL7" s="9"/>
      <c r="AM7" s="11">
        <v>0</v>
      </c>
      <c r="AN7" s="11">
        <v>0</v>
      </c>
      <c r="AO7" s="9"/>
    </row>
    <row r="8" spans="1:41" x14ac:dyDescent="0.25">
      <c r="A8" s="9">
        <v>890001006</v>
      </c>
      <c r="B8" s="9" t="s">
        <v>40</v>
      </c>
      <c r="C8" s="9" t="s">
        <v>41</v>
      </c>
      <c r="D8" s="9">
        <v>41437</v>
      </c>
      <c r="E8" s="9" t="s">
        <v>54</v>
      </c>
      <c r="F8" s="9" t="s">
        <v>55</v>
      </c>
      <c r="G8" s="9"/>
      <c r="H8" s="9"/>
      <c r="I8" s="10">
        <v>44628</v>
      </c>
      <c r="J8" s="11">
        <v>152350</v>
      </c>
      <c r="K8" s="11">
        <v>152350</v>
      </c>
      <c r="L8" s="9" t="s">
        <v>44</v>
      </c>
      <c r="M8" s="9" t="s">
        <v>94</v>
      </c>
      <c r="N8" s="9"/>
      <c r="O8" s="9" t="s">
        <v>45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9"/>
      <c r="W8" s="11">
        <v>0</v>
      </c>
      <c r="X8" s="9"/>
      <c r="Y8" s="11">
        <v>0</v>
      </c>
      <c r="Z8" s="11">
        <v>0</v>
      </c>
      <c r="AA8" s="11">
        <v>0</v>
      </c>
      <c r="AB8" s="9"/>
      <c r="AC8" s="9"/>
      <c r="AD8" s="11">
        <v>0</v>
      </c>
      <c r="AE8" s="10">
        <v>44628</v>
      </c>
      <c r="AF8" s="9"/>
      <c r="AG8" s="9"/>
      <c r="AH8" s="9"/>
      <c r="AI8" s="9"/>
      <c r="AJ8" s="9"/>
      <c r="AK8" s="9"/>
      <c r="AL8" s="9"/>
      <c r="AM8" s="11">
        <v>0</v>
      </c>
      <c r="AN8" s="11">
        <v>0</v>
      </c>
      <c r="AO8" s="9"/>
    </row>
    <row r="9" spans="1:41" x14ac:dyDescent="0.25">
      <c r="A9" s="9">
        <v>890001006</v>
      </c>
      <c r="B9" s="9" t="s">
        <v>40</v>
      </c>
      <c r="C9" s="9" t="s">
        <v>41</v>
      </c>
      <c r="D9" s="9">
        <v>41878</v>
      </c>
      <c r="E9" s="9" t="s">
        <v>56</v>
      </c>
      <c r="F9" s="9" t="s">
        <v>57</v>
      </c>
      <c r="G9" s="9"/>
      <c r="H9" s="9"/>
      <c r="I9" s="10">
        <v>44633</v>
      </c>
      <c r="J9" s="11">
        <v>139100</v>
      </c>
      <c r="K9" s="11">
        <v>139100</v>
      </c>
      <c r="L9" s="9" t="s">
        <v>44</v>
      </c>
      <c r="M9" s="9" t="s">
        <v>94</v>
      </c>
      <c r="N9" s="9"/>
      <c r="O9" s="9" t="s">
        <v>45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9"/>
      <c r="W9" s="11">
        <v>0</v>
      </c>
      <c r="X9" s="9"/>
      <c r="Y9" s="11">
        <v>0</v>
      </c>
      <c r="Z9" s="11">
        <v>0</v>
      </c>
      <c r="AA9" s="11">
        <v>0</v>
      </c>
      <c r="AB9" s="9"/>
      <c r="AC9" s="9"/>
      <c r="AD9" s="11">
        <v>0</v>
      </c>
      <c r="AE9" s="10">
        <v>44633</v>
      </c>
      <c r="AF9" s="9"/>
      <c r="AG9" s="9"/>
      <c r="AH9" s="9"/>
      <c r="AI9" s="9"/>
      <c r="AJ9" s="9"/>
      <c r="AK9" s="9"/>
      <c r="AL9" s="9"/>
      <c r="AM9" s="11">
        <v>0</v>
      </c>
      <c r="AN9" s="11">
        <v>0</v>
      </c>
      <c r="AO9" s="9"/>
    </row>
    <row r="10" spans="1:41" x14ac:dyDescent="0.25">
      <c r="A10" s="9">
        <v>890001006</v>
      </c>
      <c r="B10" s="9" t="s">
        <v>40</v>
      </c>
      <c r="C10" s="9" t="s">
        <v>41</v>
      </c>
      <c r="D10" s="9">
        <v>43418</v>
      </c>
      <c r="E10" s="9" t="s">
        <v>58</v>
      </c>
      <c r="F10" s="9" t="s">
        <v>59</v>
      </c>
      <c r="G10" s="9"/>
      <c r="H10" s="9"/>
      <c r="I10" s="10">
        <v>44651</v>
      </c>
      <c r="J10" s="11">
        <v>65700</v>
      </c>
      <c r="K10" s="11">
        <v>65700</v>
      </c>
      <c r="L10" s="9" t="s">
        <v>44</v>
      </c>
      <c r="M10" s="9" t="s">
        <v>94</v>
      </c>
      <c r="N10" s="9"/>
      <c r="O10" s="9" t="s">
        <v>45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9"/>
      <c r="W10" s="11">
        <v>0</v>
      </c>
      <c r="X10" s="9"/>
      <c r="Y10" s="11">
        <v>0</v>
      </c>
      <c r="Z10" s="11">
        <v>0</v>
      </c>
      <c r="AA10" s="11">
        <v>0</v>
      </c>
      <c r="AB10" s="9"/>
      <c r="AC10" s="9"/>
      <c r="AD10" s="11">
        <v>0</v>
      </c>
      <c r="AE10" s="10">
        <v>44651</v>
      </c>
      <c r="AF10" s="9"/>
      <c r="AG10" s="9"/>
      <c r="AH10" s="9"/>
      <c r="AI10" s="9"/>
      <c r="AJ10" s="9"/>
      <c r="AK10" s="9"/>
      <c r="AL10" s="9"/>
      <c r="AM10" s="11">
        <v>0</v>
      </c>
      <c r="AN10" s="11">
        <v>0</v>
      </c>
      <c r="AO10" s="9"/>
    </row>
    <row r="11" spans="1:41" x14ac:dyDescent="0.25">
      <c r="A11" s="9">
        <v>890001006</v>
      </c>
      <c r="B11" s="9" t="s">
        <v>40</v>
      </c>
      <c r="C11" s="9" t="s">
        <v>41</v>
      </c>
      <c r="D11" s="9">
        <v>44551</v>
      </c>
      <c r="E11" s="9" t="s">
        <v>60</v>
      </c>
      <c r="F11" s="9" t="s">
        <v>61</v>
      </c>
      <c r="G11" s="9"/>
      <c r="H11" s="9"/>
      <c r="I11" s="10">
        <v>44668</v>
      </c>
      <c r="J11" s="11">
        <v>67900</v>
      </c>
      <c r="K11" s="11">
        <v>67900</v>
      </c>
      <c r="L11" s="9" t="s">
        <v>44</v>
      </c>
      <c r="M11" s="9" t="s">
        <v>94</v>
      </c>
      <c r="N11" s="9"/>
      <c r="O11" s="9" t="s">
        <v>45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9"/>
      <c r="W11" s="11">
        <v>0</v>
      </c>
      <c r="X11" s="9"/>
      <c r="Y11" s="11">
        <v>0</v>
      </c>
      <c r="Z11" s="11">
        <v>0</v>
      </c>
      <c r="AA11" s="11">
        <v>0</v>
      </c>
      <c r="AB11" s="9"/>
      <c r="AC11" s="9"/>
      <c r="AD11" s="11">
        <v>0</v>
      </c>
      <c r="AE11" s="10">
        <v>44668</v>
      </c>
      <c r="AF11" s="9"/>
      <c r="AG11" s="9"/>
      <c r="AH11" s="9"/>
      <c r="AI11" s="9"/>
      <c r="AJ11" s="9"/>
      <c r="AK11" s="9"/>
      <c r="AL11" s="9"/>
      <c r="AM11" s="11">
        <v>0</v>
      </c>
      <c r="AN11" s="11">
        <v>0</v>
      </c>
      <c r="AO11" s="9"/>
    </row>
    <row r="12" spans="1:41" x14ac:dyDescent="0.25">
      <c r="A12" s="9">
        <v>890001006</v>
      </c>
      <c r="B12" s="9" t="s">
        <v>40</v>
      </c>
      <c r="C12" s="9" t="s">
        <v>41</v>
      </c>
      <c r="D12" s="9">
        <v>47313</v>
      </c>
      <c r="E12" s="9" t="s">
        <v>62</v>
      </c>
      <c r="F12" s="9" t="s">
        <v>63</v>
      </c>
      <c r="G12" s="9"/>
      <c r="H12" s="9"/>
      <c r="I12" s="10">
        <v>44708</v>
      </c>
      <c r="J12" s="11">
        <v>139000</v>
      </c>
      <c r="K12" s="11">
        <v>139000</v>
      </c>
      <c r="L12" s="9" t="s">
        <v>44</v>
      </c>
      <c r="M12" s="9" t="s">
        <v>94</v>
      </c>
      <c r="N12" s="9"/>
      <c r="O12" s="9" t="s">
        <v>45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9"/>
      <c r="W12" s="11">
        <v>0</v>
      </c>
      <c r="X12" s="9"/>
      <c r="Y12" s="11">
        <v>0</v>
      </c>
      <c r="Z12" s="11">
        <v>0</v>
      </c>
      <c r="AA12" s="11">
        <v>0</v>
      </c>
      <c r="AB12" s="9"/>
      <c r="AC12" s="9"/>
      <c r="AD12" s="11">
        <v>0</v>
      </c>
      <c r="AE12" s="10">
        <v>44708</v>
      </c>
      <c r="AF12" s="9"/>
      <c r="AG12" s="9"/>
      <c r="AH12" s="9"/>
      <c r="AI12" s="9"/>
      <c r="AJ12" s="9"/>
      <c r="AK12" s="9"/>
      <c r="AL12" s="9"/>
      <c r="AM12" s="11">
        <v>0</v>
      </c>
      <c r="AN12" s="11">
        <v>0</v>
      </c>
      <c r="AO12" s="9"/>
    </row>
    <row r="13" spans="1:41" x14ac:dyDescent="0.25">
      <c r="A13" s="9">
        <v>890001006</v>
      </c>
      <c r="B13" s="9" t="s">
        <v>40</v>
      </c>
      <c r="C13" s="9" t="s">
        <v>41</v>
      </c>
      <c r="D13" s="9">
        <v>51754</v>
      </c>
      <c r="E13" s="9" t="s">
        <v>64</v>
      </c>
      <c r="F13" s="9" t="s">
        <v>65</v>
      </c>
      <c r="G13" s="9"/>
      <c r="H13" s="9"/>
      <c r="I13" s="10">
        <v>44776</v>
      </c>
      <c r="J13" s="11">
        <v>24000</v>
      </c>
      <c r="K13" s="11">
        <v>24000</v>
      </c>
      <c r="L13" s="9" t="s">
        <v>44</v>
      </c>
      <c r="M13" s="9" t="s">
        <v>94</v>
      </c>
      <c r="N13" s="9"/>
      <c r="O13" s="9" t="s">
        <v>45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9"/>
      <c r="W13" s="11">
        <v>0</v>
      </c>
      <c r="X13" s="9"/>
      <c r="Y13" s="11">
        <v>0</v>
      </c>
      <c r="Z13" s="11">
        <v>0</v>
      </c>
      <c r="AA13" s="11">
        <v>0</v>
      </c>
      <c r="AB13" s="9"/>
      <c r="AC13" s="9"/>
      <c r="AD13" s="11">
        <v>0</v>
      </c>
      <c r="AE13" s="10">
        <v>44776</v>
      </c>
      <c r="AF13" s="9"/>
      <c r="AG13" s="9"/>
      <c r="AH13" s="9"/>
      <c r="AI13" s="9"/>
      <c r="AJ13" s="9"/>
      <c r="AK13" s="9"/>
      <c r="AL13" s="9"/>
      <c r="AM13" s="11">
        <v>0</v>
      </c>
      <c r="AN13" s="11">
        <v>0</v>
      </c>
      <c r="AO13" s="9"/>
    </row>
  </sheetData>
  <autoFilter ref="A2:AO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5" sqref="B5:C5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5" style="53" bestFit="1" customWidth="1"/>
  </cols>
  <sheetData>
    <row r="3" spans="1:3" x14ac:dyDescent="0.25">
      <c r="A3" s="57" t="s">
        <v>97</v>
      </c>
      <c r="B3" s="58" t="s">
        <v>98</v>
      </c>
      <c r="C3" s="59" t="s">
        <v>99</v>
      </c>
    </row>
    <row r="4" spans="1:3" x14ac:dyDescent="0.25">
      <c r="A4" s="55" t="s">
        <v>94</v>
      </c>
      <c r="B4" s="56">
        <v>11</v>
      </c>
      <c r="C4" s="11">
        <v>982550</v>
      </c>
    </row>
    <row r="5" spans="1:3" x14ac:dyDescent="0.25">
      <c r="A5" s="55" t="s">
        <v>96</v>
      </c>
      <c r="B5" s="56">
        <v>11</v>
      </c>
      <c r="C5" s="11">
        <v>982550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O16" sqref="O16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66</v>
      </c>
      <c r="E2" s="17"/>
      <c r="F2" s="17"/>
      <c r="G2" s="17"/>
      <c r="H2" s="17"/>
      <c r="I2" s="18"/>
      <c r="J2" s="19" t="s">
        <v>67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68</v>
      </c>
      <c r="E4" s="17"/>
      <c r="F4" s="17"/>
      <c r="G4" s="17"/>
      <c r="H4" s="17"/>
      <c r="I4" s="18"/>
      <c r="J4" s="19" t="s">
        <v>69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92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35" t="s">
        <v>90</v>
      </c>
      <c r="J12" s="33"/>
    </row>
    <row r="13" spans="2:10" x14ac:dyDescent="0.2">
      <c r="B13" s="32"/>
      <c r="C13" s="35" t="s">
        <v>91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93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70</v>
      </c>
      <c r="D17" s="34"/>
      <c r="H17" s="37" t="s">
        <v>71</v>
      </c>
      <c r="I17" s="37" t="s">
        <v>72</v>
      </c>
      <c r="J17" s="33"/>
    </row>
    <row r="18" spans="2:10" x14ac:dyDescent="0.2">
      <c r="B18" s="32"/>
      <c r="C18" s="35" t="s">
        <v>73</v>
      </c>
      <c r="D18" s="35"/>
      <c r="E18" s="35"/>
      <c r="F18" s="35"/>
      <c r="H18" s="38">
        <v>11</v>
      </c>
      <c r="I18" s="60">
        <v>982550</v>
      </c>
      <c r="J18" s="33"/>
    </row>
    <row r="19" spans="2:10" x14ac:dyDescent="0.2">
      <c r="B19" s="32"/>
      <c r="C19" s="13" t="s">
        <v>74</v>
      </c>
      <c r="H19" s="39">
        <v>0</v>
      </c>
      <c r="I19" s="40">
        <v>0</v>
      </c>
      <c r="J19" s="33"/>
    </row>
    <row r="20" spans="2:10" x14ac:dyDescent="0.2">
      <c r="B20" s="32"/>
      <c r="C20" s="13" t="s">
        <v>75</v>
      </c>
      <c r="H20" s="39">
        <v>0</v>
      </c>
      <c r="I20" s="40">
        <v>0</v>
      </c>
      <c r="J20" s="33"/>
    </row>
    <row r="21" spans="2:10" x14ac:dyDescent="0.2">
      <c r="B21" s="32"/>
      <c r="C21" s="13" t="s">
        <v>76</v>
      </c>
      <c r="H21" s="39">
        <v>11</v>
      </c>
      <c r="I21" s="41">
        <v>982550</v>
      </c>
      <c r="J21" s="33"/>
    </row>
    <row r="22" spans="2:10" x14ac:dyDescent="0.2">
      <c r="B22" s="32"/>
      <c r="C22" s="13" t="s">
        <v>77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78</v>
      </c>
      <c r="H23" s="42">
        <v>0</v>
      </c>
      <c r="I23" s="43">
        <v>0</v>
      </c>
      <c r="J23" s="33"/>
    </row>
    <row r="24" spans="2:10" x14ac:dyDescent="0.2">
      <c r="B24" s="32"/>
      <c r="C24" s="35" t="s">
        <v>79</v>
      </c>
      <c r="D24" s="35"/>
      <c r="E24" s="35"/>
      <c r="F24" s="35"/>
      <c r="H24" s="38">
        <f>H19+H20+H21+H22+H23</f>
        <v>11</v>
      </c>
      <c r="I24" s="44">
        <f>I19+I20+I21+I22+I23</f>
        <v>982550</v>
      </c>
      <c r="J24" s="33"/>
    </row>
    <row r="25" spans="2:10" x14ac:dyDescent="0.2">
      <c r="B25" s="32"/>
      <c r="C25" s="13" t="s">
        <v>80</v>
      </c>
      <c r="H25" s="39">
        <v>0</v>
      </c>
      <c r="I25" s="40">
        <v>0</v>
      </c>
      <c r="J25" s="33"/>
    </row>
    <row r="26" spans="2:10" x14ac:dyDescent="0.2">
      <c r="B26" s="32"/>
      <c r="C26" s="13" t="s">
        <v>81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82</v>
      </c>
      <c r="H27" s="42">
        <v>0</v>
      </c>
      <c r="I27" s="43">
        <v>0</v>
      </c>
      <c r="J27" s="33"/>
    </row>
    <row r="28" spans="2:10" x14ac:dyDescent="0.2">
      <c r="B28" s="32"/>
      <c r="C28" s="35" t="s">
        <v>83</v>
      </c>
      <c r="D28" s="35"/>
      <c r="E28" s="35"/>
      <c r="F28" s="35"/>
      <c r="H28" s="38">
        <f>H25+H26+H27</f>
        <v>0</v>
      </c>
      <c r="I28" s="44">
        <f>I25+I26+I27</f>
        <v>0</v>
      </c>
      <c r="J28" s="33"/>
    </row>
    <row r="29" spans="2:10" ht="13.5" thickBot="1" x14ac:dyDescent="0.25">
      <c r="B29" s="32"/>
      <c r="C29" s="13" t="s">
        <v>84</v>
      </c>
      <c r="D29" s="35"/>
      <c r="E29" s="35"/>
      <c r="F29" s="35"/>
      <c r="H29" s="42">
        <v>0</v>
      </c>
      <c r="I29" s="43">
        <v>0</v>
      </c>
      <c r="J29" s="33"/>
    </row>
    <row r="30" spans="2:10" x14ac:dyDescent="0.2">
      <c r="B30" s="32"/>
      <c r="C30" s="35" t="s">
        <v>85</v>
      </c>
      <c r="D30" s="35"/>
      <c r="E30" s="35"/>
      <c r="F30" s="35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5"/>
      <c r="D31" s="35"/>
      <c r="E31" s="35"/>
      <c r="F31" s="35"/>
      <c r="H31" s="45"/>
      <c r="I31" s="44"/>
      <c r="J31" s="33"/>
    </row>
    <row r="32" spans="2:10" ht="13.5" thickBot="1" x14ac:dyDescent="0.25">
      <c r="B32" s="32"/>
      <c r="C32" s="35" t="s">
        <v>86</v>
      </c>
      <c r="D32" s="35"/>
      <c r="H32" s="46">
        <f>H24+H28+H30</f>
        <v>11</v>
      </c>
      <c r="I32" s="47">
        <f>I24+I28+I30</f>
        <v>982550</v>
      </c>
      <c r="J32" s="33"/>
    </row>
    <row r="33" spans="2:10" ht="13.5" thickTop="1" x14ac:dyDescent="0.2">
      <c r="B33" s="32"/>
      <c r="C33" s="35"/>
      <c r="D33" s="35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49" t="s">
        <v>87</v>
      </c>
      <c r="H37" s="49"/>
      <c r="I37" s="48"/>
      <c r="J37" s="33"/>
    </row>
    <row r="38" spans="2:10" x14ac:dyDescent="0.2">
      <c r="B38" s="32"/>
      <c r="C38" s="48" t="s">
        <v>88</v>
      </c>
      <c r="D38" s="48"/>
      <c r="G38" s="48" t="s">
        <v>89</v>
      </c>
      <c r="H38" s="48"/>
      <c r="I38" s="48"/>
      <c r="J38" s="33"/>
    </row>
    <row r="39" spans="2:10" x14ac:dyDescent="0.2">
      <c r="B39" s="32"/>
      <c r="G39" s="48"/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2022-09-23T13:52:31Z</dcterms:created>
  <dcterms:modified xsi:type="dcterms:W3CDTF">2022-09-23T14:02:42Z</dcterms:modified>
</cp:coreProperties>
</file>