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ATENCION FIDEM SAS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3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  <c r="F1" i="2"/>
  <c r="I30" i="3" l="1"/>
  <c r="H30" i="3"/>
  <c r="I28" i="3"/>
  <c r="H28" i="3"/>
  <c r="I24" i="3"/>
  <c r="I32" i="3" s="1"/>
  <c r="H24" i="3"/>
  <c r="H32" i="3" s="1"/>
</calcChain>
</file>

<file path=xl/sharedStrings.xml><?xml version="1.0" encoding="utf-8"?>
<sst xmlns="http://schemas.openxmlformats.org/spreadsheetml/2006/main" count="92" uniqueCount="85">
  <si>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</si>
  <si>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</si>
  <si>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</si>
  <si>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</si>
  <si>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</si>
  <si>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</si>
  <si>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</si>
  <si>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</si>
  <si>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</si>
  <si>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</si>
  <si>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</si>
  <si>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</si>
  <si>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PFM clínica del dolor cuidado paliativo ambulatorio-domiciliario y medicina alternativa régimen contributivo -CONTRATO CNT-2021-388</t>
  </si>
  <si>
    <t>901438917-8</t>
  </si>
  <si>
    <t>ATENCION FIDEM SAS</t>
  </si>
  <si>
    <t>FV-1</t>
  </si>
  <si>
    <t>PFM clínica del dolor cuidado paliativo ambulatorio-domiciliario y medicina alternativa régimen subsidiado -CONTRATO CNT-2021-388 Septiembre</t>
  </si>
  <si>
    <t>FOR-CSA-018</t>
  </si>
  <si>
    <t>HOJA 1 DE 1</t>
  </si>
  <si>
    <t>RESUMEN DE CARTERA REVISADA POR LA EPS</t>
  </si>
  <si>
    <t>VERSION 1</t>
  </si>
  <si>
    <t>SANTIAGO DE CALI , SEPTIEMBRE 29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</si>
  <si>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</si>
  <si>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</si>
  <si>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</si>
  <si>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</si>
  <si>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</si>
  <si>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</si>
  <si>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</si>
  <si>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</si>
  <si>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</si>
  <si>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</si>
  <si>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</si>
  <si>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</si>
  <si>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</si>
  <si>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</si>
  <si>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</si>
  <si>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</si>
  <si>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</si>
  <si>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</si>
  <si>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</si>
  <si>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</si>
  <si>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ATENCION FIDEM SAS</t>
  </si>
  <si>
    <t>NIT: 901438917</t>
  </si>
  <si>
    <t>NIT IPS</t>
  </si>
  <si>
    <t xml:space="preserve"> ENTIDAD</t>
  </si>
  <si>
    <t>Prefijo Factura</t>
  </si>
  <si>
    <t>NUMERO FACTURA</t>
  </si>
  <si>
    <t>FECHA FACT IPS</t>
  </si>
  <si>
    <t>VALOR FACT IPS</t>
  </si>
  <si>
    <t>SALDO FACT IPS</t>
  </si>
  <si>
    <t>ESTADO EPS SEPTIEMBRE 29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</si>
  <si>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</si>
  <si>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</si>
  <si>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</si>
  <si>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</si>
  <si>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</si>
  <si>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</si>
  <si>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</si>
  <si>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</si>
  <si>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</si>
  <si>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</si>
  <si>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</si>
  <si>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</si>
  <si>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</si>
  <si>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</si>
  <si>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</si>
  <si>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</si>
  <si>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</si>
  <si>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</si>
  <si>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</si>
  <si>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</si>
  <si>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</si>
  <si>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</si>
  <si>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</si>
  <si>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</si>
  <si>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</si>
  <si>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FIDEM CLINICA PARA EL DOLOR</t>
  </si>
  <si>
    <t>FACTURA CANCELADA</t>
  </si>
  <si>
    <t>Total general</t>
  </si>
  <si>
    <t>Tipificación</t>
  </si>
  <si>
    <t>Cant Facturas</t>
  </si>
  <si>
    <t>Saldo Facturas</t>
  </si>
  <si>
    <t>FEL</t>
  </si>
  <si>
    <t>A continuacion me permito remitir nuestra respuesta al estado de cartera presentado en la fecha: 16/09/2022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</si>
</sst>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[$-409]dddd\,mmmm\ d\,yyyy;@"/>
    <numFmt numFmtId="166" formatCode="#,000_);[Red]\(#,000\)"/>
    <numFmt numFmtId="168" formatCode="&quot;$&quot;\ #,##0;[Red]&quot;$&quot;\ #,##0"/>
    <numFmt numFmtId="169" formatCode="&quot;$&quot;\ #,##0"/>
    <numFmt numFmtId="170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charset val="134"/>
    </font>
    <font>
      <sz val="9"/>
      <color rgb="FF000000"/>
      <name val="Arial"/>
      <charset val="134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distributed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1" xfId="0" applyBorder="1" applyAlignment="1"/>
    <xf numFmtId="166" fontId="0" fillId="0" borderId="1" xfId="0" applyNumberFormat="1" applyBorder="1" applyAlignment="1"/>
    <xf numFmtId="0" fontId="3" fillId="0" borderId="0" xfId="0" applyFont="1" applyAlignment="1">
      <alignment horizontal="distributed" wrapText="1"/>
    </xf>
    <xf numFmtId="0" fontId="0" fillId="0" borderId="1" xfId="0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8" fontId="5" fillId="0" borderId="9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  <xf numFmtId="168" fontId="5" fillId="0" borderId="0" xfId="2" applyNumberFormat="1" applyFont="1"/>
    <xf numFmtId="168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0" fontId="7" fillId="0" borderId="1" xfId="3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0" fontId="7" fillId="3" borderId="1" xfId="3" applyNumberFormat="1" applyFont="1" applyFill="1" applyBorder="1" applyAlignment="1">
      <alignment horizontal="center" vertical="center" wrapText="1"/>
    </xf>
    <xf numFmtId="170" fontId="7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0" fontId="0" fillId="0" borderId="1" xfId="3" applyNumberFormat="1" applyFont="1" applyBorder="1"/>
    <xf numFmtId="170" fontId="0" fillId="0" borderId="0" xfId="3" applyNumberFormat="1" applyFont="1"/>
    <xf numFmtId="170" fontId="7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9" fontId="6" fillId="0" borderId="0" xfId="2" applyNumberFormat="1" applyFont="1" applyAlignment="1">
      <alignment horizontal="right"/>
    </xf>
    <xf numFmtId="170" fontId="0" fillId="0" borderId="0" xfId="0" applyNumberFormat="1"/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2">
    <dxf>
      <numFmt numFmtId="170" formatCode="_-* #,##0_-;\-* #,##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170" formatCode="_-* #,##0_-;\-* #,##0_-;_-* &quot;-&quot;??_-;_-@_-"/>
    </dxf>
    <dxf>
      <numFmt numFmtId="171" formatCode="_-* #,##0.0_-;\-* #,##0.0_-;_-* &quot;-&quot;??_-;_-@_-"/>
    </dxf>
    <dxf>
      <numFmt numFmtId="170" formatCode="_-* #,##0_-;\-* #,##0_-;_-* &quot;-&quot;??_-;_-@_-"/>
    </dxf>
    <dxf>
      <numFmt numFmtId="171" formatCode="_-* #,##0.0_-;\-* #,##0.0_-;_-* &quot;-&quot;??_-;_-@_-"/>
    </dxf>
    <dxf>
      <numFmt numFmtId="171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3.454818634258" createdVersion="5" refreshedVersion="5" minRefreshableVersion="3" recordCount="2">
  <cacheSource type="worksheet">
    <worksheetSource ref="A2:AG4" sheet="ESTADO DE CADA FACTURA"/>
  </cacheSource>
  <cacheFields count="33">
    <cacheField name="NIT IPS" numFmtId="0">
      <sharedItems containsSemiMixedTypes="0" containsString="0" containsNumber="1" containsInteger="1" minValue="901438917" maxValue="90143891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2" maxValue="43"/>
    </cacheField>
    <cacheField name="FECHA FACT IPS" numFmtId="14">
      <sharedItems containsSemiMixedTypes="0" containsNonDate="0" containsDate="1" containsString="0" minDate="2022-09-29T00:00:00" maxDate="2022-09-30T00:00:00"/>
    </cacheField>
    <cacheField name="VALOR FACT IPS" numFmtId="170">
      <sharedItems containsSemiMixedTypes="0" containsString="0" containsNumber="1" containsInteger="1" minValue="56256862" maxValue="364906945"/>
    </cacheField>
    <cacheField name="SALDO FACT IPS" numFmtId="170">
      <sharedItems containsSemiMixedTypes="0" containsString="0" containsNumber="1" containsInteger="1" minValue="56256862" maxValue="364906945"/>
    </cacheField>
    <cacheField name="ESTADO EPS SEPTIEMBRE 29" numFmtId="0">
      <sharedItems count="1">
        <s v="FACTURA CANCELADA"/>
      </sharedItems>
    </cacheField>
    <cacheField name="VALOR RADICADO FACT" numFmtId="170">
      <sharedItems containsSemiMixedTypes="0" containsString="0" containsNumber="1" containsInteger="1" minValue="0" maxValue="0"/>
    </cacheField>
    <cacheField name="VALOR NOTA CREDITO" numFmtId="170">
      <sharedItems containsSemiMixedTypes="0" containsString="0" containsNumber="1" containsInteger="1" minValue="0" maxValue="0"/>
    </cacheField>
    <cacheField name="VALOR NOTA DEBITO" numFmtId="170">
      <sharedItems containsSemiMixedTypes="0" containsString="0" containsNumber="1" containsInteger="1" minValue="0" maxValue="0"/>
    </cacheField>
    <cacheField name="VALOR DESCCOMERCIAL" numFmtId="170">
      <sharedItems containsSemiMixedTypes="0" containsString="0" containsNumber="1" containsInteger="1" minValue="0" maxValue="0"/>
    </cacheField>
    <cacheField name="VALOR CRUZADO SASS" numFmtId="170">
      <sharedItems containsSemiMixedTypes="0" containsString="0" containsNumber="1" containsInteger="1" minValue="0" maxValue="0"/>
    </cacheField>
    <cacheField name="VALOR GLOSA ACEPTDA" numFmtId="17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0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0">
      <sharedItems containsSemiMixedTypes="0" containsString="0" containsNumber="1" containsInteger="1" minValue="0" maxValue="0"/>
    </cacheField>
    <cacheField name="VALOR CANCELADO SAP" numFmtId="170">
      <sharedItems containsSemiMixedTypes="0" containsString="0" containsNumber="1" containsInteger="1" minValue="55131724" maxValue="357431355"/>
    </cacheField>
    <cacheField name="RETENCION" numFmtId="170">
      <sharedItems containsSemiMixedTypes="0" containsString="0" containsNumber="1" containsInteger="1" minValue="1125137" maxValue="7475589"/>
    </cacheField>
    <cacheField name="DOC COMPENSACION SAP" numFmtId="0">
      <sharedItems containsSemiMixedTypes="0" containsString="0" containsNumber="1" containsInteger="1" minValue="2201290213" maxValue="4800057210"/>
    </cacheField>
    <cacheField name="FECHA COMPENSACION SAP" numFmtId="14">
      <sharedItems containsSemiMixedTypes="0" containsNonDate="0" containsDate="1" containsString="0" minDate="2022-09-19T00:00:00" maxDate="2022-09-20T00:00:00"/>
    </cacheField>
    <cacheField name="FECHA RAD IPS" numFmtId="14">
      <sharedItems containsSemiMixedTypes="0" containsNonDate="0" containsDate="1" containsString="0" minDate="2022-09-29T00:00:00" maxDate="2022-09-30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70">
      <sharedItems containsSemiMixedTypes="0" containsString="0" containsNumber="1" containsInteger="1" minValue="0" maxValue="0"/>
    </cacheField>
    <cacheField name="VALOR GLOSA ACEPTADA REPORTADO CIRCULAR 030" numFmtId="170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1438917"/>
    <s v="FIDEM CLINICA PARA EL DOLOR"/>
    <s v="FEL"/>
    <n v="42"/>
    <d v="2022-09-29T00:00:00"/>
    <n v="364906945"/>
    <n v="364906945"/>
    <x v="0"/>
    <n v="0"/>
    <n v="0"/>
    <n v="0"/>
    <n v="0"/>
    <n v="0"/>
    <n v="0"/>
    <m/>
    <n v="0"/>
    <m/>
    <n v="0"/>
    <n v="357431355"/>
    <n v="7475589"/>
    <n v="2201290213"/>
    <d v="2022-09-19T00:00:00"/>
    <d v="2022-09-29T00:00:00"/>
    <m/>
    <m/>
    <m/>
    <m/>
    <m/>
    <m/>
    <m/>
    <n v="0"/>
    <n v="0"/>
    <m/>
  </r>
  <r>
    <n v="901438917"/>
    <s v="FIDEM CLINICA PARA EL DOLOR"/>
    <s v="FEL"/>
    <n v="43"/>
    <d v="2022-09-29T00:00:00"/>
    <n v="56256862"/>
    <n v="56256862"/>
    <x v="0"/>
    <n v="0"/>
    <n v="0"/>
    <n v="0"/>
    <n v="0"/>
    <n v="0"/>
    <n v="0"/>
    <m/>
    <n v="0"/>
    <m/>
    <n v="0"/>
    <n v="55131724"/>
    <n v="1125137"/>
    <n v="4800057210"/>
    <d v="2022-09-19T00:00:00"/>
    <d v="2022-09-29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3"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axis="axisRow" showAll="0">
      <items count="2">
        <item x="0"/>
        <item t="default"/>
      </items>
    </pivotField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numFmtId="170" showAll="0"/>
    <pivotField showAll="0"/>
    <pivotField numFmtId="170" showAll="0"/>
    <pivotField numFmtId="170" showAll="0"/>
    <pivotField numFmtId="170"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showAll="0"/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6" subtotal="count" baseField="12" baseItem="0"/>
    <dataField name="Saldo Facturas" fld="6" baseField="0" baseItem="0" numFmtId="170"/>
  </dataFields>
  <formats count="4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E3" sqref="E3"/>
    </sheetView>
  </sheetViews>
  <sheetFormatPr baseColWidth="10" defaultRowHeight="15"/>
  <cols>
    <col min="1" max="1" width="14.85546875" customWidth="1"/>
    <col min="3" max="4" width="11.42578125" style="15"/>
    <col min="8" max="8" width="16.5703125" customWidth="1"/>
    <col min="10" max="10" width="15.140625" customWidth="1"/>
  </cols>
  <sheetData>
    <row r="1" spans="1:12" ht="56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ht="165">
      <c r="A2" s="5" t="s">
        <v>12</v>
      </c>
      <c r="B2" s="6" t="s">
        <v>13</v>
      </c>
      <c r="C2" s="14" t="s">
        <v>14</v>
      </c>
      <c r="D2" s="14" t="s">
        <v>15</v>
      </c>
      <c r="E2" s="6">
        <v>42</v>
      </c>
      <c r="F2" s="7"/>
      <c r="G2" s="8"/>
      <c r="H2" s="9">
        <v>364906945</v>
      </c>
      <c r="I2" s="9">
        <v>8872548</v>
      </c>
      <c r="J2" s="9">
        <v>357895955</v>
      </c>
      <c r="K2" s="8"/>
      <c r="L2" s="8">
        <v>0</v>
      </c>
    </row>
    <row r="3" spans="1:12" ht="144.75">
      <c r="A3" s="10" t="s">
        <v>16</v>
      </c>
      <c r="B3" s="6" t="s">
        <v>13</v>
      </c>
      <c r="C3" s="14" t="s">
        <v>14</v>
      </c>
      <c r="D3" s="14" t="s">
        <v>15</v>
      </c>
      <c r="E3" s="6">
        <v>43</v>
      </c>
      <c r="F3" s="11"/>
      <c r="G3" s="11"/>
      <c r="H3" s="12">
        <v>56256862</v>
      </c>
      <c r="I3" s="11"/>
      <c r="J3" s="11"/>
      <c r="K3" s="11"/>
      <c r="L3" s="12">
        <v>56256862</v>
      </c>
    </row>
    <row r="4" spans="1:12">
      <c r="A4" s="13"/>
      <c r="B4" s="11"/>
      <c r="C4" s="13"/>
      <c r="D4" s="13"/>
      <c r="E4" s="11"/>
      <c r="F4" s="11"/>
      <c r="G4" s="11"/>
      <c r="H4" s="11"/>
      <c r="I4" s="11"/>
      <c r="J4" s="11"/>
      <c r="K4" s="11"/>
      <c r="L4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"/>
  <sheetViews>
    <sheetView workbookViewId="0">
      <selection activeCell="G8" sqref="G8"/>
    </sheetView>
  </sheetViews>
  <sheetFormatPr baseColWidth="10" defaultRowHeight="15"/>
  <cols>
    <col min="2" max="2" width="28.5703125" bestFit="1" customWidth="1"/>
    <col min="3" max="3" width="7.42578125" bestFit="1" customWidth="1"/>
    <col min="6" max="6" width="15.140625" bestFit="1" customWidth="1"/>
    <col min="7" max="7" width="14.140625" bestFit="1" customWidth="1"/>
    <col min="8" max="8" width="21" customWidth="1"/>
    <col min="19" max="19" width="12.5703125" bestFit="1" customWidth="1"/>
  </cols>
  <sheetData>
    <row r="1" spans="1:33">
      <c r="F1" s="65">
        <f>SUBTOTAL(9,F3:F4)</f>
        <v>421163807</v>
      </c>
      <c r="G1" s="65">
        <f>SUBTOTAL(9,G3:G4)</f>
        <v>421163807</v>
      </c>
    </row>
    <row r="2" spans="1:33" ht="105">
      <c r="A2" s="56" t="s">
        <v>44</v>
      </c>
      <c r="B2" s="56" t="s">
        <v>45</v>
      </c>
      <c r="C2" s="56" t="s">
        <v>46</v>
      </c>
      <c r="D2" s="56" t="s">
        <v>47</v>
      </c>
      <c r="E2" s="56" t="s">
        <v>48</v>
      </c>
      <c r="F2" s="58" t="s">
        <v>49</v>
      </c>
      <c r="G2" s="58" t="s">
        <v>50</v>
      </c>
      <c r="H2" s="59" t="s">
        <v>51</v>
      </c>
      <c r="I2" s="58" t="s">
        <v>52</v>
      </c>
      <c r="J2" s="58" t="s">
        <v>53</v>
      </c>
      <c r="K2" s="58" t="s">
        <v>54</v>
      </c>
      <c r="L2" s="58" t="s">
        <v>55</v>
      </c>
      <c r="M2" s="58" t="s">
        <v>56</v>
      </c>
      <c r="N2" s="61" t="s">
        <v>57</v>
      </c>
      <c r="O2" s="61" t="s">
        <v>58</v>
      </c>
      <c r="P2" s="61" t="s">
        <v>59</v>
      </c>
      <c r="Q2" s="61" t="s">
        <v>60</v>
      </c>
      <c r="R2" s="58" t="s">
        <v>61</v>
      </c>
      <c r="S2" s="60" t="s">
        <v>62</v>
      </c>
      <c r="T2" s="60" t="s">
        <v>63</v>
      </c>
      <c r="U2" s="59" t="s">
        <v>64</v>
      </c>
      <c r="V2" s="59" t="s">
        <v>65</v>
      </c>
      <c r="W2" s="56" t="s">
        <v>66</v>
      </c>
      <c r="X2" s="56" t="s">
        <v>67</v>
      </c>
      <c r="Y2" s="57" t="s">
        <v>68</v>
      </c>
      <c r="Z2" s="56" t="s">
        <v>69</v>
      </c>
      <c r="AA2" s="56" t="s">
        <v>70</v>
      </c>
      <c r="AB2" s="56" t="s">
        <v>71</v>
      </c>
      <c r="AC2" s="56" t="s">
        <v>72</v>
      </c>
      <c r="AD2" s="56" t="s">
        <v>73</v>
      </c>
      <c r="AE2" s="58" t="s">
        <v>74</v>
      </c>
      <c r="AF2" s="58" t="s">
        <v>75</v>
      </c>
      <c r="AG2" s="56" t="s">
        <v>76</v>
      </c>
    </row>
    <row r="3" spans="1:33">
      <c r="A3" s="11">
        <v>901438917</v>
      </c>
      <c r="B3" s="11" t="s">
        <v>77</v>
      </c>
      <c r="C3" s="11" t="s">
        <v>83</v>
      </c>
      <c r="D3" s="11">
        <v>42</v>
      </c>
      <c r="E3" s="62">
        <v>44833</v>
      </c>
      <c r="F3" s="63">
        <v>364906945</v>
      </c>
      <c r="G3" s="63">
        <v>364906945</v>
      </c>
      <c r="H3" s="11" t="s">
        <v>78</v>
      </c>
      <c r="I3" s="63">
        <v>0</v>
      </c>
      <c r="J3" s="63">
        <v>0</v>
      </c>
      <c r="K3" s="63">
        <v>0</v>
      </c>
      <c r="L3" s="63">
        <v>0</v>
      </c>
      <c r="M3" s="63">
        <v>0</v>
      </c>
      <c r="N3" s="63">
        <v>0</v>
      </c>
      <c r="O3" s="11"/>
      <c r="P3" s="63">
        <v>0</v>
      </c>
      <c r="Q3" s="11"/>
      <c r="R3" s="63">
        <v>0</v>
      </c>
      <c r="S3" s="63">
        <v>357431355</v>
      </c>
      <c r="T3" s="63">
        <v>7475589</v>
      </c>
      <c r="U3" s="11">
        <v>2201290213</v>
      </c>
      <c r="V3" s="62">
        <v>44823</v>
      </c>
      <c r="W3" s="62">
        <v>44833</v>
      </c>
      <c r="X3" s="11"/>
      <c r="Y3" s="11"/>
      <c r="Z3" s="11"/>
      <c r="AA3" s="11"/>
      <c r="AB3" s="11"/>
      <c r="AC3" s="11"/>
      <c r="AD3" s="11"/>
      <c r="AE3" s="63">
        <v>0</v>
      </c>
      <c r="AF3" s="63">
        <v>0</v>
      </c>
      <c r="AG3" s="11"/>
    </row>
    <row r="4" spans="1:33">
      <c r="A4" s="11">
        <v>901438917</v>
      </c>
      <c r="B4" s="11" t="s">
        <v>77</v>
      </c>
      <c r="C4" s="11" t="s">
        <v>83</v>
      </c>
      <c r="D4" s="11">
        <v>43</v>
      </c>
      <c r="E4" s="62">
        <v>44833</v>
      </c>
      <c r="F4" s="63">
        <v>56256862</v>
      </c>
      <c r="G4" s="63">
        <v>56256862</v>
      </c>
      <c r="H4" s="11" t="s">
        <v>78</v>
      </c>
      <c r="I4" s="63">
        <v>0</v>
      </c>
      <c r="J4" s="63">
        <v>0</v>
      </c>
      <c r="K4" s="63">
        <v>0</v>
      </c>
      <c r="L4" s="63">
        <v>0</v>
      </c>
      <c r="M4" s="63">
        <v>0</v>
      </c>
      <c r="N4" s="63">
        <v>0</v>
      </c>
      <c r="O4" s="11"/>
      <c r="P4" s="63">
        <v>0</v>
      </c>
      <c r="Q4" s="11"/>
      <c r="R4" s="63">
        <v>0</v>
      </c>
      <c r="S4" s="63">
        <v>55131724</v>
      </c>
      <c r="T4" s="63">
        <v>1125137</v>
      </c>
      <c r="U4" s="11">
        <v>4800057210</v>
      </c>
      <c r="V4" s="62">
        <v>44823</v>
      </c>
      <c r="W4" s="62">
        <v>44833</v>
      </c>
      <c r="X4" s="11"/>
      <c r="Y4" s="11"/>
      <c r="Z4" s="11"/>
      <c r="AA4" s="11"/>
      <c r="AB4" s="11"/>
      <c r="AC4" s="11"/>
      <c r="AD4" s="11"/>
      <c r="AE4" s="63">
        <v>0</v>
      </c>
      <c r="AF4" s="63">
        <v>0</v>
      </c>
      <c r="AG4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/>
  <cols>
    <col min="1" max="1" width="20.42578125" bestFit="1" customWidth="1"/>
    <col min="2" max="2" width="12.7109375" style="68" bestFit="1" customWidth="1"/>
    <col min="3" max="3" width="15" style="64" bestFit="1" customWidth="1"/>
  </cols>
  <sheetData>
    <row r="3" spans="1:3">
      <c r="A3" s="66" t="s">
        <v>80</v>
      </c>
      <c r="B3" s="68" t="s">
        <v>81</v>
      </c>
      <c r="C3" s="71" t="s">
        <v>82</v>
      </c>
    </row>
    <row r="4" spans="1:3">
      <c r="A4" s="67" t="s">
        <v>78</v>
      </c>
      <c r="B4" s="69">
        <v>2</v>
      </c>
      <c r="C4" s="71">
        <v>421163807</v>
      </c>
    </row>
    <row r="5" spans="1:3">
      <c r="A5" s="67" t="s">
        <v>79</v>
      </c>
      <c r="B5" s="69">
        <v>2</v>
      </c>
      <c r="C5" s="71">
        <v>421163807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2" sqref="M22"/>
    </sheetView>
  </sheetViews>
  <sheetFormatPr baseColWidth="10" defaultRowHeight="12.75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18" customHeight="1" thickBot="1"/>
    <row r="2" spans="2:10" ht="19.5" customHeight="1">
      <c r="B2" s="17"/>
      <c r="C2" s="18"/>
      <c r="D2" s="19" t="s">
        <v>17</v>
      </c>
      <c r="E2" s="20"/>
      <c r="F2" s="20"/>
      <c r="G2" s="20"/>
      <c r="H2" s="20"/>
      <c r="I2" s="21"/>
      <c r="J2" s="22" t="s">
        <v>18</v>
      </c>
    </row>
    <row r="3" spans="2:10" ht="13.5" thickBot="1">
      <c r="B3" s="23"/>
      <c r="C3" s="24"/>
      <c r="D3" s="25"/>
      <c r="E3" s="26"/>
      <c r="F3" s="26"/>
      <c r="G3" s="26"/>
      <c r="H3" s="26"/>
      <c r="I3" s="27"/>
      <c r="J3" s="28"/>
    </row>
    <row r="4" spans="2:10">
      <c r="B4" s="23"/>
      <c r="C4" s="24"/>
      <c r="D4" s="19" t="s">
        <v>19</v>
      </c>
      <c r="E4" s="20"/>
      <c r="F4" s="20"/>
      <c r="G4" s="20"/>
      <c r="H4" s="20"/>
      <c r="I4" s="21"/>
      <c r="J4" s="22" t="s">
        <v>20</v>
      </c>
    </row>
    <row r="5" spans="2:10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>
      <c r="B6" s="33"/>
      <c r="C6" s="34"/>
      <c r="D6" s="25"/>
      <c r="E6" s="26"/>
      <c r="F6" s="26"/>
      <c r="G6" s="26"/>
      <c r="H6" s="26"/>
      <c r="I6" s="27"/>
      <c r="J6" s="28"/>
    </row>
    <row r="7" spans="2:10">
      <c r="B7" s="35"/>
      <c r="J7" s="36"/>
    </row>
    <row r="8" spans="2:10">
      <c r="B8" s="35"/>
      <c r="J8" s="36"/>
    </row>
    <row r="9" spans="2:10">
      <c r="B9" s="35"/>
      <c r="J9" s="36"/>
    </row>
    <row r="10" spans="2:10">
      <c r="B10" s="35"/>
      <c r="C10" s="16" t="s">
        <v>21</v>
      </c>
      <c r="E10" s="37"/>
      <c r="J10" s="36"/>
    </row>
    <row r="11" spans="2:10">
      <c r="B11" s="35"/>
      <c r="J11" s="36"/>
    </row>
    <row r="12" spans="2:10">
      <c r="B12" s="35"/>
      <c r="C12" s="38" t="s">
        <v>42</v>
      </c>
      <c r="J12" s="36"/>
    </row>
    <row r="13" spans="2:10">
      <c r="B13" s="35"/>
      <c r="C13" s="38" t="s">
        <v>43</v>
      </c>
      <c r="J13" s="36"/>
    </row>
    <row r="14" spans="2:10">
      <c r="B14" s="35"/>
      <c r="J14" s="36"/>
    </row>
    <row r="15" spans="2:10">
      <c r="B15" s="35"/>
      <c r="C15" s="16" t="s">
        <v>84</v>
      </c>
      <c r="J15" s="36"/>
    </row>
    <row r="16" spans="2:10">
      <c r="B16" s="35"/>
      <c r="C16" s="39"/>
      <c r="J16" s="36"/>
    </row>
    <row r="17" spans="2:10">
      <c r="B17" s="35"/>
      <c r="C17" s="16" t="s">
        <v>22</v>
      </c>
      <c r="D17" s="37"/>
      <c r="H17" s="40" t="s">
        <v>23</v>
      </c>
      <c r="I17" s="40" t="s">
        <v>24</v>
      </c>
      <c r="J17" s="36"/>
    </row>
    <row r="18" spans="2:10">
      <c r="B18" s="35"/>
      <c r="C18" s="38" t="s">
        <v>25</v>
      </c>
      <c r="D18" s="38"/>
      <c r="E18" s="38"/>
      <c r="F18" s="38"/>
      <c r="H18" s="41">
        <v>2</v>
      </c>
      <c r="I18" s="70">
        <v>421163807</v>
      </c>
      <c r="J18" s="36"/>
    </row>
    <row r="19" spans="2:10">
      <c r="B19" s="35"/>
      <c r="C19" s="16" t="s">
        <v>26</v>
      </c>
      <c r="H19" s="42">
        <v>2</v>
      </c>
      <c r="I19" s="43">
        <v>421163807</v>
      </c>
      <c r="J19" s="36"/>
    </row>
    <row r="20" spans="2:10">
      <c r="B20" s="35"/>
      <c r="C20" s="16" t="s">
        <v>27</v>
      </c>
      <c r="H20" s="42">
        <v>0</v>
      </c>
      <c r="I20" s="43">
        <v>0</v>
      </c>
      <c r="J20" s="36"/>
    </row>
    <row r="21" spans="2:10">
      <c r="B21" s="35"/>
      <c r="C21" s="16" t="s">
        <v>28</v>
      </c>
      <c r="H21" s="42">
        <v>0</v>
      </c>
      <c r="I21" s="44">
        <v>0</v>
      </c>
      <c r="J21" s="36"/>
    </row>
    <row r="22" spans="2:10">
      <c r="B22" s="35"/>
      <c r="C22" s="16" t="s">
        <v>29</v>
      </c>
      <c r="H22" s="42">
        <v>0</v>
      </c>
      <c r="I22" s="43">
        <v>0</v>
      </c>
      <c r="J22" s="36"/>
    </row>
    <row r="23" spans="2:10" ht="13.5" thickBot="1">
      <c r="B23" s="35"/>
      <c r="C23" s="16" t="s">
        <v>30</v>
      </c>
      <c r="H23" s="45">
        <v>0</v>
      </c>
      <c r="I23" s="46">
        <v>0</v>
      </c>
      <c r="J23" s="36"/>
    </row>
    <row r="24" spans="2:10">
      <c r="B24" s="35"/>
      <c r="C24" s="38" t="s">
        <v>31</v>
      </c>
      <c r="D24" s="38"/>
      <c r="E24" s="38"/>
      <c r="F24" s="38"/>
      <c r="H24" s="41">
        <f>H19+H20+H21+H22+H23</f>
        <v>2</v>
      </c>
      <c r="I24" s="47">
        <f>I19+I20+I21+I22+I23</f>
        <v>421163807</v>
      </c>
      <c r="J24" s="36"/>
    </row>
    <row r="25" spans="2:10">
      <c r="B25" s="35"/>
      <c r="C25" s="16" t="s">
        <v>32</v>
      </c>
      <c r="H25" s="42">
        <v>0</v>
      </c>
      <c r="I25" s="43">
        <v>0</v>
      </c>
      <c r="J25" s="36"/>
    </row>
    <row r="26" spans="2:10">
      <c r="B26" s="35"/>
      <c r="C26" s="16" t="s">
        <v>33</v>
      </c>
      <c r="H26" s="42">
        <v>0</v>
      </c>
      <c r="I26" s="43">
        <v>0</v>
      </c>
      <c r="J26" s="36"/>
    </row>
    <row r="27" spans="2:10" ht="13.5" thickBot="1">
      <c r="B27" s="35"/>
      <c r="C27" s="16" t="s">
        <v>34</v>
      </c>
      <c r="H27" s="45">
        <v>0</v>
      </c>
      <c r="I27" s="46">
        <v>0</v>
      </c>
      <c r="J27" s="36"/>
    </row>
    <row r="28" spans="2:10">
      <c r="B28" s="35"/>
      <c r="C28" s="38" t="s">
        <v>35</v>
      </c>
      <c r="D28" s="38"/>
      <c r="E28" s="38"/>
      <c r="F28" s="38"/>
      <c r="H28" s="41">
        <f>H25+H26+H27</f>
        <v>0</v>
      </c>
      <c r="I28" s="47">
        <f>I25+I26+I27</f>
        <v>0</v>
      </c>
      <c r="J28" s="36"/>
    </row>
    <row r="29" spans="2:10" ht="13.5" thickBot="1">
      <c r="B29" s="35"/>
      <c r="C29" s="16" t="s">
        <v>36</v>
      </c>
      <c r="D29" s="38"/>
      <c r="E29" s="38"/>
      <c r="F29" s="38"/>
      <c r="H29" s="45">
        <v>0</v>
      </c>
      <c r="I29" s="46">
        <v>0</v>
      </c>
      <c r="J29" s="36"/>
    </row>
    <row r="30" spans="2:10">
      <c r="B30" s="35"/>
      <c r="C30" s="38" t="s">
        <v>37</v>
      </c>
      <c r="D30" s="38"/>
      <c r="E30" s="38"/>
      <c r="F30" s="38"/>
      <c r="H30" s="42">
        <f>H29</f>
        <v>0</v>
      </c>
      <c r="I30" s="43">
        <f>I29</f>
        <v>0</v>
      </c>
      <c r="J30" s="36"/>
    </row>
    <row r="31" spans="2:10">
      <c r="B31" s="35"/>
      <c r="C31" s="38"/>
      <c r="D31" s="38"/>
      <c r="E31" s="38"/>
      <c r="F31" s="38"/>
      <c r="H31" s="48"/>
      <c r="I31" s="47"/>
      <c r="J31" s="36"/>
    </row>
    <row r="32" spans="2:10" ht="13.5" thickBot="1">
      <c r="B32" s="35"/>
      <c r="C32" s="38" t="s">
        <v>38</v>
      </c>
      <c r="D32" s="38"/>
      <c r="H32" s="49">
        <f>H24+H28+H30</f>
        <v>2</v>
      </c>
      <c r="I32" s="50">
        <f>I24+I28+I30</f>
        <v>421163807</v>
      </c>
      <c r="J32" s="36"/>
    </row>
    <row r="33" spans="2:10" ht="13.5" thickTop="1">
      <c r="B33" s="35"/>
      <c r="C33" s="38"/>
      <c r="D33" s="38"/>
      <c r="H33" s="51"/>
      <c r="I33" s="43"/>
      <c r="J33" s="36"/>
    </row>
    <row r="34" spans="2:10">
      <c r="B34" s="35"/>
      <c r="G34" s="51"/>
      <c r="H34" s="51"/>
      <c r="I34" s="51"/>
      <c r="J34" s="36"/>
    </row>
    <row r="35" spans="2:10">
      <c r="B35" s="35"/>
      <c r="G35" s="51"/>
      <c r="H35" s="51"/>
      <c r="I35" s="51"/>
      <c r="J35" s="36"/>
    </row>
    <row r="36" spans="2:10">
      <c r="B36" s="35"/>
      <c r="G36" s="51"/>
      <c r="H36" s="51"/>
      <c r="I36" s="51"/>
      <c r="J36" s="36"/>
    </row>
    <row r="37" spans="2:10" ht="13.5" thickBot="1">
      <c r="B37" s="35"/>
      <c r="C37" s="52"/>
      <c r="D37" s="52"/>
      <c r="G37" s="52" t="s">
        <v>39</v>
      </c>
      <c r="H37" s="52"/>
      <c r="I37" s="51"/>
      <c r="J37" s="36"/>
    </row>
    <row r="38" spans="2:10">
      <c r="B38" s="35"/>
      <c r="C38" s="51" t="s">
        <v>40</v>
      </c>
      <c r="D38" s="51"/>
      <c r="G38" s="51" t="s">
        <v>41</v>
      </c>
      <c r="H38" s="51"/>
      <c r="I38" s="51"/>
      <c r="J38" s="36"/>
    </row>
    <row r="39" spans="2:10">
      <c r="B39" s="35"/>
      <c r="G39" s="51"/>
      <c r="H39" s="51"/>
      <c r="I39" s="51"/>
      <c r="J39" s="36"/>
    </row>
    <row r="40" spans="2:10">
      <c r="B40" s="35"/>
      <c r="G40" s="51"/>
      <c r="H40" s="51"/>
      <c r="I40" s="51"/>
      <c r="J40" s="36"/>
    </row>
    <row r="41" spans="2:10" ht="18.75" customHeight="1" thickBot="1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2022-09-29T14:15:56Z</dcterms:created>
  <dcterms:modified xsi:type="dcterms:W3CDTF">2022-09-29T15:57:03Z</dcterms:modified>
</cp:coreProperties>
</file>