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REVISION CARTERAS AÑO 2022\10. OCTUBRE CARTERAS REVISADAS\NIT 890939936 ESTAD DE CARTERA SOCIEDAD MEDICA RIONEGRO\"/>
    </mc:Choice>
  </mc:AlternateContent>
  <bookViews>
    <workbookView xWindow="0" yWindow="0" windowWidth="20490" windowHeight="7155" activeTab="2"/>
  </bookViews>
  <sheets>
    <sheet name="TD" sheetId="2" r:id="rId1"/>
    <sheet name="ESTADO DE CADA FACTURA" sheetId="1" r:id="rId2"/>
    <sheet name="FOR-CSA-018" sheetId="3" r:id="rId3"/>
  </sheets>
  <definedNames>
    <definedName name="_xlnm._FilterDatabase" localSheetId="1" hidden="1">'ESTADO DE CADA FACTURA'!$A$1:$AP$44</definedName>
  </definedNames>
  <calcPr calcId="152511"/>
  <pivotCaches>
    <pivotCache cacheId="98" r:id="rId4"/>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2" i="3" l="1"/>
  <c r="I24" i="3" s="1"/>
  <c r="I30" i="3"/>
  <c r="H30" i="3"/>
  <c r="I28" i="3"/>
  <c r="H28" i="3"/>
  <c r="H24" i="3"/>
  <c r="I32" i="3" l="1"/>
  <c r="H32" i="3"/>
</calcChain>
</file>

<file path=xl/sharedStrings.xml><?xml version="1.0" encoding="utf-8"?>
<sst xmlns="http://schemas.openxmlformats.org/spreadsheetml/2006/main" count="434" uniqueCount="183">
  <si>
    <t>NIT IPS</t>
  </si>
  <si>
    <t xml:space="preserve"> ENTIDAD</t>
  </si>
  <si>
    <t>Prefijo Factura</t>
  </si>
  <si>
    <t>NUMERO FACTURA</t>
  </si>
  <si>
    <t>FACTURA</t>
  </si>
  <si>
    <t>LLAVE</t>
  </si>
  <si>
    <t>PREFIJO SASS</t>
  </si>
  <si>
    <t>NUMERO FACT SASSS</t>
  </si>
  <si>
    <t>FECHA FACT IPS</t>
  </si>
  <si>
    <t>VALOR FACT IPS</t>
  </si>
  <si>
    <t>SALDO FACT IPS</t>
  </si>
  <si>
    <t>OBSERVACION SASS</t>
  </si>
  <si>
    <t>VALIDACION ALFA FACT</t>
  </si>
  <si>
    <t>VALOR RADICADO FACT</t>
  </si>
  <si>
    <t>VALOR NOTA CREDITO</t>
  </si>
  <si>
    <t>VALOR NOTA DEBITO</t>
  </si>
  <si>
    <t>VALOR DESCCOMERCIAL</t>
  </si>
  <si>
    <t>VALOR CRUZADO SASS</t>
  </si>
  <si>
    <t>VALOR GLOSA ACEPTDA</t>
  </si>
  <si>
    <t>VALOR GLOSA DV</t>
  </si>
  <si>
    <t>SALDO SASS</t>
  </si>
  <si>
    <t>VALO CANCELADO SAP</t>
  </si>
  <si>
    <t>RETENCION</t>
  </si>
  <si>
    <t>DOC COMPENSACION SAP</t>
  </si>
  <si>
    <t>FECHA COMPENSACION SAP</t>
  </si>
  <si>
    <t>VALOR TRANFERENCIA</t>
  </si>
  <si>
    <t>AUTORIZACION</t>
  </si>
  <si>
    <t>ENTIDAD RESPONSABLE PAGO</t>
  </si>
  <si>
    <t>OBSERVACION GLOSA DV</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</si>
  <si>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</si>
  <si>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</si>
  <si>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</si>
  <si>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</si>
  <si>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</si>
  <si>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</si>
  <si>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</si>
  <si>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</si>
  <si>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</si>
  <si>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</si>
  <si>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OBSERVACION GLOSA ACEPTADA</t>
  </si>
  <si>
    <t>F CORTE</t>
  </si>
  <si>
    <t>SOCIEDAD MEDICA RIONEGRO S.A. SOMER S.A.</t>
  </si>
  <si>
    <t>_4479951</t>
  </si>
  <si>
    <t>890939936__4479951</t>
  </si>
  <si>
    <t>NULL</t>
  </si>
  <si>
    <t>A)Factura no radicada en ERP</t>
  </si>
  <si>
    <t>no_cruza</t>
  </si>
  <si>
    <t>SI</t>
  </si>
  <si>
    <t>_4871090</t>
  </si>
  <si>
    <t>890939936__4871090</t>
  </si>
  <si>
    <t>_4658749</t>
  </si>
  <si>
    <t>890939936__4658749</t>
  </si>
  <si>
    <t>B)Factura sin saldo ERP</t>
  </si>
  <si>
    <t>OK</t>
  </si>
  <si>
    <t>_4705483</t>
  </si>
  <si>
    <t>890939936__4705483</t>
  </si>
  <si>
    <t>_4581543</t>
  </si>
  <si>
    <t>890939936__4581543</t>
  </si>
  <si>
    <t>_4597465</t>
  </si>
  <si>
    <t>890939936__4597465</t>
  </si>
  <si>
    <t>_4680392</t>
  </si>
  <si>
    <t>890939936__4680392</t>
  </si>
  <si>
    <t>_4684486</t>
  </si>
  <si>
    <t>890939936__4684486</t>
  </si>
  <si>
    <t>_4669563</t>
  </si>
  <si>
    <t>890939936__4669563</t>
  </si>
  <si>
    <t>_4663148</t>
  </si>
  <si>
    <t>890939936__4663148</t>
  </si>
  <si>
    <t>_4601460</t>
  </si>
  <si>
    <t>890939936__4601460</t>
  </si>
  <si>
    <t>_4606460</t>
  </si>
  <si>
    <t>890939936__4606460</t>
  </si>
  <si>
    <t>_4657041</t>
  </si>
  <si>
    <t>890939936__4657041</t>
  </si>
  <si>
    <t>B)Factura sin saldo ERP/conciliar diferencia glosa aceptada</t>
  </si>
  <si>
    <t>_4685558</t>
  </si>
  <si>
    <t>890939936__4685558</t>
  </si>
  <si>
    <t>_4453319</t>
  </si>
  <si>
    <t>890939936__4453319</t>
  </si>
  <si>
    <t>B)Factura sin saldo ERP/conciliar diferencia valor de factura</t>
  </si>
  <si>
    <t>_4674934</t>
  </si>
  <si>
    <t>890939936__4674934</t>
  </si>
  <si>
    <t>_4679086</t>
  </si>
  <si>
    <t>890939936__4679086</t>
  </si>
  <si>
    <t>_4679295</t>
  </si>
  <si>
    <t>890939936__4679295</t>
  </si>
  <si>
    <t>_4621360</t>
  </si>
  <si>
    <t>890939936__4621360</t>
  </si>
  <si>
    <t>_4631210</t>
  </si>
  <si>
    <t>890939936__4631210</t>
  </si>
  <si>
    <t>_4644002</t>
  </si>
  <si>
    <t>890939936__4644002</t>
  </si>
  <si>
    <t>_4652582</t>
  </si>
  <si>
    <t>890939936__4652582</t>
  </si>
  <si>
    <t>_4652968</t>
  </si>
  <si>
    <t>890939936__4652968</t>
  </si>
  <si>
    <t>_4652978</t>
  </si>
  <si>
    <t>890939936__4652978</t>
  </si>
  <si>
    <t>_4655132</t>
  </si>
  <si>
    <t>890939936__4655132</t>
  </si>
  <si>
    <t>_4655520</t>
  </si>
  <si>
    <t>890939936__4655520</t>
  </si>
  <si>
    <t>_4599976</t>
  </si>
  <si>
    <t>890939936__4599976</t>
  </si>
  <si>
    <t>_4660544</t>
  </si>
  <si>
    <t>890939936__4660544</t>
  </si>
  <si>
    <t>_4663161</t>
  </si>
  <si>
    <t>890939936__4663161</t>
  </si>
  <si>
    <t>_4667732</t>
  </si>
  <si>
    <t>890939936__4667732</t>
  </si>
  <si>
    <t>_4668950</t>
  </si>
  <si>
    <t>890939936__4668950</t>
  </si>
  <si>
    <t>_4669084</t>
  </si>
  <si>
    <t>890939936__4669084</t>
  </si>
  <si>
    <t>_4687703</t>
  </si>
  <si>
    <t>890939936__4687703</t>
  </si>
  <si>
    <t>_4690728</t>
  </si>
  <si>
    <t>890939936__4690728</t>
  </si>
  <si>
    <t>_4225047</t>
  </si>
  <si>
    <t>890939936__4225047</t>
  </si>
  <si>
    <t>C)Glosas total pendiente por respuesta de IPS</t>
  </si>
  <si>
    <t>AUT SE SOSTIENE DEVOLUCION SEGUN RESPUESTA NO ACEPTACION POALA IPS SE ENVIA FEHCAS DE ANTERIORES DEVOLUCIONES NO DAN GESTION POR PARTE IPS NO ES EXTEMPORANEO POR EPS. ENVIO 1 2020-07-17 ENVIO 2 2020-08-27 ENVIO 3 2021-12-29 ENVIO 4 20221005SE DEVUELVE FACTURA LA AUTORIZACION QUE ENVIAN 201548495580939 ESTA GENERADA PARA OTRO PRESTADOR NIT 860013570 CAJA DE COMPENSACION FAMILIAR CAFAM GESTIONAR CON 860013570 CAJA DE COMPENSACION FAMILIAR CAFAM GESTIONAR CON EL AREA ENCARGADANO SE ACEPTA LA RESPUESTA SE DEVUELVE  GESTIONAR POR PARTE D LA IPS.MILENA</t>
  </si>
  <si>
    <t>_4339550</t>
  </si>
  <si>
    <t>890939936__4339550</t>
  </si>
  <si>
    <t>E)Glosas total en Gestion por ERP</t>
  </si>
  <si>
    <t>SE DEVUELVE FACTURA COVID CODIGO 908856 NO ENVIAN SOPORTE DE REPORTE PARA  HACER LA VALIDACION SI ES APTA O NO PARA PAGO. REVISAR SI ESTA MONTADA EN LA BASE SISMUESTRA NO ENVIAN SOPORTE. MILENA</t>
  </si>
  <si>
    <t>_4340386</t>
  </si>
  <si>
    <t>890939936__4340386</t>
  </si>
  <si>
    <t>NO PBS SE DEVUELVE FACT MIPRES 20200507141018879587 NO EXITOSE ESCALA CASO A MANDELA AUT MIPRES NO AUTORIZAN  no éxito ya que se especifica en al observaciones que es un error en eel ámbito.prescripciones hospitalario solo van por 30 dias.REVISAR CASO CON EL AREA ENCARGADA DE AUTORIZACIONES. VALIDAR AL CORREO mipres@ipsnelsonmandela.com dar respuesta a esta devolucion cuando le generen mipres Exitoso con Autorizacion para poder hacer la validacion si es apta o no para pago.el mipres no exitoso no se puede dar tramite de pago.milena</t>
  </si>
  <si>
    <t>_4454700</t>
  </si>
  <si>
    <t>890939936__4454700</t>
  </si>
  <si>
    <t>NO POS SE DEVUELVE FACTURA EN LA RESPUESTA DE DEVOLCUION NODAN RESPUESTA A LO QUE SE REERIA. SE REALIZA LA VALIDACION NO APTA PARA PAGO EN LA WEB SERVICE DEBEN DE AREGLAR LA FECHADE SUMINSITRO PARA PODER RELAIZAR LA VALIDACION NO POS FAVORDAR RESPUESTA CUANDO LO AREGLEN EN LA WEB SERVICE. SE VALIDO NUEVAMENTE SIGUE MAL LA FECHA. MILENA</t>
  </si>
  <si>
    <t>_4756139</t>
  </si>
  <si>
    <t>890939936__4756139</t>
  </si>
  <si>
    <t>AUT SE DEVUELVE FACTURTA NO HAY AUTORIZACION PARA EL SERVICIO FACTURADO GESTIINAR AUT DE VACIAMEITNO LINFATICO GESTIONARCON EL AREA ENCARGADA DE LA CAP DE AUTORIZACIONES QUE LE GENERAN LA AUT DE 15 DIGITOS PARA LOS CODIGOS FACTURADOS Y PARAEL CODIGO CODIGO 405101 VACIAMIENTO LINFATICO.PTE MEDMILENA</t>
  </si>
  <si>
    <t>_4501167</t>
  </si>
  <si>
    <t>890939936__4501167</t>
  </si>
  <si>
    <t>SE DEVUELVE FACTURA LA AUTORIZACION 210906701273088 ESTA GENERADA PARA EPS SEDE  8 COMPENSAR BOGOTA. NO PERTENECE USUARIO EPS 12 COMFENALCO .MILENA</t>
  </si>
  <si>
    <t>_4719672</t>
  </si>
  <si>
    <t>890939936__4719672</t>
  </si>
  <si>
    <t>AUT SE DEVUELVE FACTURA NO HAY AUTORIZACION PARA EL SERVIIOFACTURADO SOLO HAY DE URGENCIA 220808523006492 GESTIONAR CON EL AREA ENCARGADA. PTE MED.MILENA</t>
  </si>
  <si>
    <t>_4607115</t>
  </si>
  <si>
    <t>890939936__4607115</t>
  </si>
  <si>
    <t>AUT SE DEVUELVE FACTURA SE SOSTIENE DEVOLUCION NO HAY AUUTORIZACION PARA EL SERVICIO FACTURADO SOLO HAY DE URGENCIAS213088516567107 EL QUE ENVIAN EN LA RESPUESTA DE DEVOLUCIONN 17 AGOST 2022 ENVIAN CODIGO PROVIIONAL CDA 33547 DEBEN DE CAP GENERAL AUTORIZACION DE 15 DIGITOS  GESTIONAR CON EL AREA ENCARGADA DE AUTORIZACIONES CAP.OBJECION MEDICA DRA MAIBEACEVEDO Estancia no pertinente Fact Bipersonal 10 días (Novi4- 14). Paciente a quuie el 5 de Noviembre le definen remisión s Somer incare para continaur manejo por Cirugíavascular. El mismo día la EPS  autoriza los procedimientossolicitados, los cuales le realalizan 11 NOV2021 objeta la eestancia Noviembre 6- 10/21 inoportunidad en procedimiento m</t>
  </si>
  <si>
    <t>_4485525</t>
  </si>
  <si>
    <t>890939936__4485525</t>
  </si>
  <si>
    <t>SE DEVUELVE FACTURA NO ENVIAN SOPORTES PARA EL SERVICIO FACTRADO. MILENA</t>
  </si>
  <si>
    <t>GLOSA ACEPTADA POR LA IPS</t>
  </si>
  <si>
    <t>FACTURA EN PROGRAMACION DE PAGO</t>
  </si>
  <si>
    <t>ESTADO EPS 1/11/2022</t>
  </si>
  <si>
    <t>FACTURA NO RADICADA</t>
  </si>
  <si>
    <t>Total general</t>
  </si>
  <si>
    <t xml:space="preserve"> TIPIFICACION</t>
  </si>
  <si>
    <t>CANT FACT</t>
  </si>
  <si>
    <t xml:space="preserve"> SALDO FACT IPS</t>
  </si>
  <si>
    <t>FOR-CSA-018</t>
  </si>
  <si>
    <t>HOJA 1 DE 1</t>
  </si>
  <si>
    <t>RESUMEN DE CARTERA REVISADA POR LA EPS</t>
  </si>
  <si>
    <t>VERSION 1</t>
  </si>
  <si>
    <t>A continuacion me permito remitir nuestra respuesta al estado de cartera presentado en la fecha: 01/11/2022</t>
  </si>
  <si>
    <t>Con Corte al dia :30/09/2022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</si>
  <si>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</si>
  <si>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</si>
  <si>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</si>
  <si>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</si>
  <si>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</si>
  <si>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</si>
  <si>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</si>
  <si>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</si>
  <si>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</si>
  <si>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</si>
  <si>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</si>
  <si>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</si>
  <si>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</si>
  <si>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</si>
  <si>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</si>
  <si>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</si>
  <si>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NATALIA GRANADOS</t>
  </si>
  <si>
    <t>IPS.</t>
  </si>
  <si>
    <t>ANALISTA CUENTAS SALUD</t>
  </si>
  <si>
    <t>Señores : SOCIEDAD MEDICA RIONEGRO</t>
  </si>
  <si>
    <t>NIT: 890939936</t>
  </si>
  <si>
    <t>SANTIAGO DE CALI , NOVIEMBRE 01 DE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</si>
</sst>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quot;$&quot;\ * #,##0_-;\-&quot;$&quot;\ * #,##0_-;_-&quot;$&quot;\ * &quot;-&quot;_-;_-@_-"/>
    <numFmt numFmtId="41" formatCode="_-* #,##0_-;\-* #,##0_-;_-* &quot;-&quot;_-;_-@_-"/>
    <numFmt numFmtId="164" formatCode="_-* #,##0.00\ _€_-;\-* #,##0.00\ _€_-;_-* &quot;-&quot;??\ _€_-;_-@_-"/>
    <numFmt numFmtId="165" formatCode="_-* #,##0\ _€_-;\-* #,##0\ _€_-;_-* &quot;-&quot;??\ _€_-;_-@_-"/>
    <numFmt numFmtId="166" formatCode="&quot;$&quot;\ #,##0;[Red]&quot;$&quot;\ #,##0"/>
    <numFmt numFmtId="167" formatCode="&quot;$&quot;\ #,##0"/>
  </numFmts>
  <fonts count="7" x14ac:knownFonts="1">
    <font>
      <sz val="11"/>
      <color theme="1"/>
      <name val="Calibri"/>
      <family val="2"/>
      <scheme val="minor"/>
    </font>
    <font>
      <sz val="11"/>
      <color theme="1"/>
      <name val="Calibri"/>
      <family val="2"/>
      <scheme val="minor"/>
    </font>
    <font>
      <b/>
      <sz val="8"/>
      <color theme="1"/>
      <name val="Tahoma"/>
      <family val="2"/>
    </font>
    <font>
      <sz val="8"/>
      <color theme="1"/>
      <name val="Tahoma"/>
      <family val="2"/>
    </font>
    <font>
      <sz val="10"/>
      <name val="Arial"/>
      <family val="2"/>
    </font>
    <font>
      <sz val="10"/>
      <color indexed="8"/>
      <name val="Arial"/>
      <family val="2"/>
    </font>
    <font>
      <b/>
      <sz val="10"/>
      <color indexed="8"/>
      <name val="Arial"/>
      <family val="2"/>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164" fontId="1" fillId="0" borderId="0" applyFont="0" applyFill="0" applyBorder="0" applyAlignment="0" applyProtection="0"/>
    <xf numFmtId="41" fontId="1" fillId="0" borderId="0" applyFont="0" applyFill="0" applyBorder="0" applyAlignment="0" applyProtection="0"/>
    <xf numFmtId="42" fontId="1" fillId="0" borderId="0" applyFont="0" applyFill="0" applyBorder="0" applyAlignment="0" applyProtection="0"/>
    <xf numFmtId="0" fontId="4" fillId="0" borderId="0"/>
  </cellStyleXfs>
  <cellXfs count="59">
    <xf numFmtId="0" fontId="0" fillId="0" borderId="0" xfId="0"/>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165" fontId="2" fillId="0" borderId="1" xfId="1" applyNumberFormat="1" applyFont="1" applyBorder="1" applyAlignment="1">
      <alignment horizontal="center" vertical="center" wrapText="1"/>
    </xf>
    <xf numFmtId="0" fontId="2" fillId="3" borderId="1" xfId="0" applyFont="1" applyFill="1" applyBorder="1" applyAlignment="1">
      <alignment horizontal="center" vertical="center" wrapText="1"/>
    </xf>
    <xf numFmtId="165" fontId="2" fillId="2" borderId="1" xfId="1" applyNumberFormat="1" applyFont="1" applyFill="1" applyBorder="1" applyAlignment="1">
      <alignment horizontal="center" vertical="center" wrapText="1"/>
    </xf>
    <xf numFmtId="0" fontId="2" fillId="0" borderId="0" xfId="0" applyFont="1" applyAlignment="1">
      <alignment horizontal="center" vertical="center" wrapText="1"/>
    </xf>
    <xf numFmtId="0" fontId="3" fillId="0" borderId="1" xfId="0" applyFont="1" applyBorder="1"/>
    <xf numFmtId="14" fontId="3" fillId="0" borderId="1" xfId="0" applyNumberFormat="1" applyFont="1" applyBorder="1"/>
    <xf numFmtId="165" fontId="3" fillId="0" borderId="1" xfId="1" applyNumberFormat="1" applyFont="1" applyBorder="1"/>
    <xf numFmtId="0" fontId="3" fillId="0" borderId="0" xfId="0" applyFont="1"/>
    <xf numFmtId="41" fontId="3" fillId="0" borderId="1" xfId="2" applyFont="1" applyBorder="1"/>
    <xf numFmtId="0" fontId="0" fillId="0" borderId="0" xfId="0" pivotButton="1"/>
    <xf numFmtId="0" fontId="0" fillId="0" borderId="0" xfId="0" applyAlignment="1">
      <alignment horizontal="left"/>
    </xf>
    <xf numFmtId="0" fontId="0" fillId="0" borderId="0" xfId="0" applyNumberFormat="1"/>
    <xf numFmtId="41" fontId="0" fillId="0" borderId="0" xfId="0" applyNumberFormat="1"/>
    <xf numFmtId="0" fontId="5" fillId="0" borderId="0" xfId="4" applyFont="1"/>
    <xf numFmtId="0" fontId="5" fillId="0" borderId="2" xfId="4" applyFont="1" applyBorder="1" applyAlignment="1">
      <alignment horizontal="centerContinuous"/>
    </xf>
    <xf numFmtId="0" fontId="5" fillId="0" borderId="3" xfId="4" applyFont="1" applyBorder="1" applyAlignment="1">
      <alignment horizontal="centerContinuous"/>
    </xf>
    <xf numFmtId="0" fontId="6" fillId="0" borderId="2" xfId="4" applyFont="1" applyBorder="1" applyAlignment="1">
      <alignment horizontal="centerContinuous" vertical="center"/>
    </xf>
    <xf numFmtId="0" fontId="6" fillId="0" borderId="4" xfId="4" applyFont="1" applyBorder="1" applyAlignment="1">
      <alignment horizontal="centerContinuous" vertical="center"/>
    </xf>
    <xf numFmtId="0" fontId="6" fillId="0" borderId="3" xfId="4" applyFont="1" applyBorder="1" applyAlignment="1">
      <alignment horizontal="centerContinuous" vertical="center"/>
    </xf>
    <xf numFmtId="0" fontId="6" fillId="0" borderId="5" xfId="4" applyFont="1" applyBorder="1" applyAlignment="1">
      <alignment horizontal="centerContinuous" vertical="center"/>
    </xf>
    <xf numFmtId="0" fontId="5" fillId="0" borderId="6" xfId="4" applyFont="1" applyBorder="1" applyAlignment="1">
      <alignment horizontal="centerContinuous"/>
    </xf>
    <xf numFmtId="0" fontId="5" fillId="0" borderId="7" xfId="4" applyFont="1" applyBorder="1" applyAlignment="1">
      <alignment horizontal="centerContinuous"/>
    </xf>
    <xf numFmtId="0" fontId="6" fillId="0" borderId="8" xfId="4" applyFont="1" applyBorder="1" applyAlignment="1">
      <alignment horizontal="centerContinuous" vertical="center"/>
    </xf>
    <xf numFmtId="0" fontId="6" fillId="0" borderId="9" xfId="4" applyFont="1" applyBorder="1" applyAlignment="1">
      <alignment horizontal="centerContinuous" vertical="center"/>
    </xf>
    <xf numFmtId="0" fontId="6" fillId="0" borderId="10" xfId="4" applyFont="1" applyBorder="1" applyAlignment="1">
      <alignment horizontal="centerContinuous" vertical="center"/>
    </xf>
    <xf numFmtId="0" fontId="6" fillId="0" borderId="11" xfId="4" applyFont="1" applyBorder="1" applyAlignment="1">
      <alignment horizontal="centerContinuous" vertical="center"/>
    </xf>
    <xf numFmtId="0" fontId="6" fillId="0" borderId="6" xfId="4" applyFont="1" applyBorder="1" applyAlignment="1">
      <alignment horizontal="centerContinuous" vertical="center"/>
    </xf>
    <xf numFmtId="0" fontId="6" fillId="0" borderId="0" xfId="4" applyFont="1" applyAlignment="1">
      <alignment horizontal="centerContinuous" vertical="center"/>
    </xf>
    <xf numFmtId="0" fontId="6" fillId="0" borderId="7" xfId="4" applyFont="1" applyBorder="1" applyAlignment="1">
      <alignment horizontal="centerContinuous" vertical="center"/>
    </xf>
    <xf numFmtId="0" fontId="6" fillId="0" borderId="12" xfId="4" applyFont="1" applyBorder="1" applyAlignment="1">
      <alignment horizontal="centerContinuous" vertical="center"/>
    </xf>
    <xf numFmtId="0" fontId="5" fillId="0" borderId="8" xfId="4" applyFont="1" applyBorder="1" applyAlignment="1">
      <alignment horizontal="centerContinuous"/>
    </xf>
    <xf numFmtId="0" fontId="5" fillId="0" borderId="10" xfId="4" applyFont="1" applyBorder="1" applyAlignment="1">
      <alignment horizontal="centerContinuous"/>
    </xf>
    <xf numFmtId="0" fontId="5" fillId="0" borderId="6" xfId="4" applyFont="1" applyBorder="1"/>
    <xf numFmtId="0" fontId="5" fillId="0" borderId="7" xfId="4" applyFont="1" applyBorder="1"/>
    <xf numFmtId="14" fontId="5" fillId="0" borderId="0" xfId="4" applyNumberFormat="1" applyFont="1"/>
    <xf numFmtId="0" fontId="6" fillId="0" borderId="0" xfId="4" applyFont="1"/>
    <xf numFmtId="14" fontId="5" fillId="0" borderId="0" xfId="4" applyNumberFormat="1" applyFont="1" applyAlignment="1">
      <alignment horizontal="left"/>
    </xf>
    <xf numFmtId="0" fontId="6" fillId="0" borderId="0" xfId="4" applyFont="1" applyAlignment="1">
      <alignment horizontal="center"/>
    </xf>
    <xf numFmtId="1" fontId="6" fillId="0" borderId="0" xfId="4" applyNumberFormat="1" applyFont="1" applyAlignment="1">
      <alignment horizontal="center"/>
    </xf>
    <xf numFmtId="42" fontId="6" fillId="0" borderId="0" xfId="3" applyFont="1" applyAlignment="1">
      <alignment horizontal="right"/>
    </xf>
    <xf numFmtId="1" fontId="5" fillId="0" borderId="0" xfId="4" applyNumberFormat="1" applyFont="1" applyAlignment="1">
      <alignment horizontal="center"/>
    </xf>
    <xf numFmtId="166" fontId="5" fillId="0" borderId="0" xfId="4" applyNumberFormat="1" applyFont="1" applyAlignment="1">
      <alignment horizontal="right"/>
    </xf>
    <xf numFmtId="167" fontId="5" fillId="0" borderId="0" xfId="4" applyNumberFormat="1" applyFont="1" applyAlignment="1">
      <alignment horizontal="right"/>
    </xf>
    <xf numFmtId="1" fontId="5" fillId="0" borderId="9" xfId="4" applyNumberFormat="1" applyFont="1" applyBorder="1" applyAlignment="1">
      <alignment horizontal="center"/>
    </xf>
    <xf numFmtId="166" fontId="5" fillId="0" borderId="9" xfId="4" applyNumberFormat="1" applyFont="1" applyBorder="1" applyAlignment="1">
      <alignment horizontal="right"/>
    </xf>
    <xf numFmtId="166" fontId="6" fillId="0" borderId="0" xfId="4" applyNumberFormat="1" applyFont="1" applyAlignment="1">
      <alignment horizontal="right"/>
    </xf>
    <xf numFmtId="0" fontId="5" fillId="0" borderId="0" xfId="4" applyFont="1" applyAlignment="1">
      <alignment horizontal="center"/>
    </xf>
    <xf numFmtId="1" fontId="6" fillId="0" borderId="13" xfId="4" applyNumberFormat="1" applyFont="1" applyBorder="1" applyAlignment="1">
      <alignment horizontal="center"/>
    </xf>
    <xf numFmtId="166" fontId="6" fillId="0" borderId="13" xfId="4" applyNumberFormat="1" applyFont="1" applyBorder="1" applyAlignment="1">
      <alignment horizontal="right"/>
    </xf>
    <xf numFmtId="166" fontId="5" fillId="0" borderId="0" xfId="4" applyNumberFormat="1" applyFont="1"/>
    <xf numFmtId="166" fontId="5" fillId="0" borderId="9" xfId="4" applyNumberFormat="1" applyFont="1" applyBorder="1"/>
    <xf numFmtId="0" fontId="5" fillId="0" borderId="8" xfId="4" applyFont="1" applyBorder="1"/>
    <xf numFmtId="0" fontId="5" fillId="0" borderId="9" xfId="4" applyFont="1" applyBorder="1"/>
    <xf numFmtId="0" fontId="5" fillId="0" borderId="10" xfId="4" applyFont="1" applyBorder="1"/>
    <xf numFmtId="41" fontId="0" fillId="0" borderId="0" xfId="2" applyFont="1"/>
    <xf numFmtId="165" fontId="3" fillId="2" borderId="1" xfId="1" applyNumberFormat="1" applyFont="1" applyFill="1" applyBorder="1"/>
  </cellXfs>
  <cellStyles count="5">
    <cellStyle name="Millares" xfId="1" builtinId="3"/>
    <cellStyle name="Millares [0]" xfId="2" builtinId="6"/>
    <cellStyle name="Moneda [0]" xfId="3" builtinId="7"/>
    <cellStyle name="Normal" xfId="0" builtinId="0"/>
    <cellStyle name="Normal 2 2" xfId="4"/>
  </cellStyles>
  <dxfs count="2">
    <dxf>
      <numFmt numFmtId="33" formatCode="_-* #,##0_-;\-* #,##0_-;_-* &quot;-&quot;_-;_-@_-"/>
    </dxf>
    <dxf>
      <numFmt numFmtId="33"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1</xdr:colOff>
      <xdr:row>33</xdr:row>
      <xdr:rowOff>63501</xdr:rowOff>
    </xdr:from>
    <xdr:to>
      <xdr:col>7</xdr:col>
      <xdr:colOff>687917</xdr:colOff>
      <xdr:row>35</xdr:row>
      <xdr:rowOff>24613</xdr:rowOff>
    </xdr:to>
    <xdr:pic>
      <xdr:nvPicPr>
        <xdr:cNvPr id="2" name="Imagen 1"/>
        <xdr:cNvPicPr>
          <a:picLocks noChangeAspect="1"/>
        </xdr:cNvPicPr>
      </xdr:nvPicPr>
      <xdr:blipFill>
        <a:blip xmlns:r="http://schemas.openxmlformats.org/officeDocument/2006/relationships" r:embed="rId1"/>
        <a:stretch>
          <a:fillRect/>
        </a:stretch>
      </xdr:blipFill>
      <xdr:spPr>
        <a:xfrm>
          <a:off x="4524376" y="5626101"/>
          <a:ext cx="1449916" cy="284962"/>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4866.475800347223" createdVersion="5" refreshedVersion="5" minRefreshableVersion="3" recordCount="43">
  <cacheSource type="worksheet">
    <worksheetSource ref="A1:AP44" sheet="ESTADO DE CADA FACTURA"/>
  </cacheSource>
  <cacheFields count="42">
    <cacheField name="NIT IPS" numFmtId="0">
      <sharedItems containsSemiMixedTypes="0" containsString="0" containsNumber="1" containsInteger="1" minValue="890939936" maxValue="890939936"/>
    </cacheField>
    <cacheField name=" ENTIDAD" numFmtId="0">
      <sharedItems/>
    </cacheField>
    <cacheField name="Prefijo Factura" numFmtId="0">
      <sharedItems containsNonDate="0" containsString="0" containsBlank="1"/>
    </cacheField>
    <cacheField name="NUMERO FACTURA" numFmtId="0">
      <sharedItems containsSemiMixedTypes="0" containsString="0" containsNumber="1" containsInteger="1" minValue="4225047" maxValue="4871090"/>
    </cacheField>
    <cacheField name="FACTURA" numFmtId="0">
      <sharedItems/>
    </cacheField>
    <cacheField name="LLAVE" numFmtId="0">
      <sharedItems/>
    </cacheField>
    <cacheField name="PREFIJO SASS" numFmtId="0">
      <sharedItems containsBlank="1"/>
    </cacheField>
    <cacheField name="NUMERO FACT SASSS" numFmtId="0">
      <sharedItems containsMixedTypes="1" containsNumber="1" containsInteger="1" minValue="4225047" maxValue="4756139"/>
    </cacheField>
    <cacheField name="FECHA FACT IPS" numFmtId="14">
      <sharedItems containsSemiMixedTypes="0" containsNonDate="0" containsDate="1" containsString="0" minDate="2020-06-11T00:00:00" maxDate="2022-09-15T00:00:00"/>
    </cacheField>
    <cacheField name="VALOR FACT IPS" numFmtId="165">
      <sharedItems containsSemiMixedTypes="0" containsString="0" containsNumber="1" containsInteger="1" minValue="11760" maxValue="19690666"/>
    </cacheField>
    <cacheField name="SALDO FACT IPS" numFmtId="165">
      <sharedItems containsSemiMixedTypes="0" containsString="0" containsNumber="1" containsInteger="1" minValue="11760" maxValue="19561566"/>
    </cacheField>
    <cacheField name="OBSERVACION SASS" numFmtId="0">
      <sharedItems/>
    </cacheField>
    <cacheField name="ESTADO EPS 1/11/2022" numFmtId="0">
      <sharedItems count="4">
        <s v="FACTURA NO RADICADA"/>
        <s v="FACTURA EN PROGRAMACION DE PAGO"/>
        <s v="GLOSA ACEPTADA POR LA IPS"/>
        <s v="GLOSA ACEPTADA POR LA IPS/PROGRMACION DE PAGO" u="1"/>
      </sharedItems>
    </cacheField>
    <cacheField name="VALIDACION ALFA FACT" numFmtId="0">
      <sharedItems/>
    </cacheField>
    <cacheField name="VALOR RADICADO FACT" numFmtId="165">
      <sharedItems containsSemiMixedTypes="0" containsString="0" containsNumber="1" containsInteger="1" minValue="0" maxValue="19690666"/>
    </cacheField>
    <cacheField name="VALOR NOTA CREDITO" numFmtId="165">
      <sharedItems containsSemiMixedTypes="0" containsString="0" containsNumber="1" containsInteger="1" minValue="0" maxValue="129100"/>
    </cacheField>
    <cacheField name="VALOR NOTA DEBITO" numFmtId="165">
      <sharedItems containsSemiMixedTypes="0" containsString="0" containsNumber="1" containsInteger="1" minValue="0" maxValue="0"/>
    </cacheField>
    <cacheField name="VALOR DESCCOMERCIAL" numFmtId="165">
      <sharedItems containsSemiMixedTypes="0" containsString="0" containsNumber="1" containsInteger="1" minValue="0" maxValue="0"/>
    </cacheField>
    <cacheField name="VALOR CRUZADO SASS" numFmtId="165">
      <sharedItems containsSemiMixedTypes="0" containsString="0" containsNumber="1" containsInteger="1" minValue="0" maxValue="19561566"/>
    </cacheField>
    <cacheField name="VALOR GLOSA ACEPTDA" numFmtId="165">
      <sharedItems containsSemiMixedTypes="0" containsString="0" containsNumber="1" containsInteger="1" minValue="0" maxValue="0"/>
    </cacheField>
    <cacheField name="VALOR GLOSA DV" numFmtId="165">
      <sharedItems containsSemiMixedTypes="0" containsString="0" containsNumber="1" containsInteger="1" minValue="0" maxValue="14710039"/>
    </cacheField>
    <cacheField name="SALDO SASS" numFmtId="165">
      <sharedItems containsSemiMixedTypes="0" containsString="0" containsNumber="1" containsInteger="1" minValue="0" maxValue="14710039"/>
    </cacheField>
    <cacheField name="VALO CANCELADO SAP" numFmtId="165">
      <sharedItems containsSemiMixedTypes="0" containsString="0" containsNumber="1" containsInteger="1" minValue="0" maxValue="0"/>
    </cacheField>
    <cacheField name="RETENCION" numFmtId="165">
      <sharedItems containsSemiMixedTypes="0" containsString="0" containsNumber="1" containsInteger="1" minValue="0" maxValue="0"/>
    </cacheField>
    <cacheField name="DOC COMPENSACION SAP" numFmtId="0">
      <sharedItems containsNonDate="0" containsString="0" containsBlank="1"/>
    </cacheField>
    <cacheField name="FECHA COMPENSACION SAP" numFmtId="0">
      <sharedItems containsNonDate="0" containsString="0" containsBlank="1"/>
    </cacheField>
    <cacheField name="VALOR TRANFERENCIA" numFmtId="165">
      <sharedItems containsSemiMixedTypes="0" containsString="0" containsNumber="1" containsInteger="1" minValue="0" maxValue="0"/>
    </cacheField>
    <cacheField name="AUTORIZACION" numFmtId="0">
      <sharedItems containsNonDate="0" containsString="0" containsBlank="1"/>
    </cacheField>
    <cacheField name="ENTIDAD RESPONSABLE PAGO" numFmtId="0">
      <sharedItems containsNonDate="0" containsString="0" containsBlank="1"/>
    </cacheField>
    <cacheField name="OBSERVACION GLOSA DV" numFmtId="0">
      <sharedItems containsBlank="1" longText="1"/>
    </cacheField>
    <cacheField name="FECHA RAD IPS" numFmtId="14">
      <sharedItems containsSemiMixedTypes="0" containsNonDate="0" containsDate="1" containsString="0" minDate="2020-07-15T00:00:00" maxDate="2022-09-21T00:00:00"/>
    </cacheField>
    <cacheField name="FECHA RAD INICIAL SASS" numFmtId="0">
      <sharedItems containsNonDate="0" containsString="0" containsBlank="1"/>
    </cacheField>
    <cacheField name="ULTIMO ESTADO FACT" numFmtId="0">
      <sharedItems containsString="0" containsBlank="1" containsNumber="1" containsInteger="1" minValue="0" maxValue="9"/>
    </cacheField>
    <cacheField name="FECHA ULTIMA NOVEDAD" numFmtId="0">
      <sharedItems containsString="0" containsBlank="1" containsNumber="1" containsInteger="1" minValue="20211124" maxValue="20220926"/>
    </cacheField>
    <cacheField name="CLASIFICACION GLOSA" numFmtId="0">
      <sharedItems/>
    </cacheField>
    <cacheField name="NUMERO INGRESO FACT" numFmtId="0">
      <sharedItems containsString="0" containsBlank="1" containsNumber="1" containsInteger="1" minValue="1" maxValue="5"/>
    </cacheField>
    <cacheField name="F PROBABLE PAGO SASS" numFmtId="0">
      <sharedItems containsString="0" containsBlank="1" containsNumber="1" containsInteger="1" minValue="20220730" maxValue="21001231"/>
    </cacheField>
    <cacheField name="F RAD SASS" numFmtId="0">
      <sharedItems containsString="0" containsBlank="1" containsNumber="1" containsInteger="1" minValue="20220714" maxValue="20221013"/>
    </cacheField>
    <cacheField name="VALOR REPORTADO CRICULAR 030" numFmtId="165">
      <sharedItems containsSemiMixedTypes="0" containsString="0" containsNumber="1" containsInteger="1" minValue="0" maxValue="19690666"/>
    </cacheField>
    <cacheField name="VALOR GLOSA ACEPTADA REPORTADO CIRCULAR 030" numFmtId="165">
      <sharedItems containsSemiMixedTypes="0" containsString="0" containsNumber="1" containsInteger="1" minValue="0" maxValue="129100"/>
    </cacheField>
    <cacheField name="OBSERVACION GLOSA ACEPTADA" numFmtId="0">
      <sharedItems containsString="0" containsBlank="1" containsNumber="1" containsInteger="1" minValue="308977" maxValue="599750"/>
    </cacheField>
    <cacheField name="F CORTE"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3">
  <r>
    <n v="890939936"/>
    <s v="SOCIEDAD MEDICA RIONEGRO S.A. SOMER S.A."/>
    <m/>
    <n v="4479951"/>
    <s v="_4479951"/>
    <s v="890939936__4479951"/>
    <s v="NULL"/>
    <s v="NULL"/>
    <d v="2021-07-21T00:00:00"/>
    <n v="1759500"/>
    <n v="1675800"/>
    <s v="A)Factura no radicada en ERP"/>
    <x v="0"/>
    <s v="no_cruza"/>
    <n v="0"/>
    <n v="0"/>
    <n v="0"/>
    <n v="0"/>
    <n v="0"/>
    <n v="0"/>
    <n v="0"/>
    <n v="0"/>
    <n v="0"/>
    <n v="0"/>
    <m/>
    <m/>
    <n v="0"/>
    <m/>
    <m/>
    <m/>
    <d v="2021-08-20T00:00:00"/>
    <m/>
    <m/>
    <m/>
    <s v="SI"/>
    <m/>
    <m/>
    <m/>
    <n v="0"/>
    <n v="0"/>
    <m/>
    <s v="NULL"/>
  </r>
  <r>
    <n v="890939936"/>
    <s v="SOCIEDAD MEDICA RIONEGRO S.A. SOMER S.A."/>
    <m/>
    <n v="4871090"/>
    <s v="_4871090"/>
    <s v="890939936__4871090"/>
    <s v="NULL"/>
    <s v="NULL"/>
    <d v="2022-09-14T00:00:00"/>
    <n v="2932069"/>
    <n v="2932069"/>
    <s v="A)Factura no radicada en ERP"/>
    <x v="0"/>
    <s v="no_cruza"/>
    <n v="0"/>
    <n v="0"/>
    <n v="0"/>
    <n v="0"/>
    <n v="0"/>
    <n v="0"/>
    <n v="0"/>
    <n v="0"/>
    <n v="0"/>
    <n v="0"/>
    <m/>
    <m/>
    <n v="0"/>
    <m/>
    <m/>
    <m/>
    <d v="2022-09-20T00:00:00"/>
    <m/>
    <m/>
    <m/>
    <s v="SI"/>
    <m/>
    <m/>
    <m/>
    <n v="0"/>
    <n v="0"/>
    <m/>
    <s v="NULL"/>
  </r>
  <r>
    <n v="890939936"/>
    <s v="SOCIEDAD MEDICA RIONEGRO S.A. SOMER S.A."/>
    <m/>
    <n v="4658749"/>
    <s v="_4658749"/>
    <s v="890939936__4658749"/>
    <m/>
    <n v="4658749"/>
    <d v="2022-01-25T00:00:00"/>
    <n v="75900"/>
    <n v="75900"/>
    <s v="B)Factura sin saldo ERP"/>
    <x v="1"/>
    <s v="OK"/>
    <n v="75900"/>
    <n v="0"/>
    <n v="0"/>
    <n v="0"/>
    <n v="75900"/>
    <n v="0"/>
    <n v="0"/>
    <n v="0"/>
    <n v="0"/>
    <n v="0"/>
    <m/>
    <m/>
    <n v="0"/>
    <m/>
    <m/>
    <m/>
    <d v="2022-02-16T00:00:00"/>
    <m/>
    <n v="2"/>
    <m/>
    <s v="SI"/>
    <n v="1"/>
    <n v="20220730"/>
    <n v="20220714"/>
    <n v="75900"/>
    <n v="0"/>
    <m/>
    <s v="NULL"/>
  </r>
  <r>
    <n v="890939936"/>
    <s v="SOCIEDAD MEDICA RIONEGRO S.A. SOMER S.A."/>
    <m/>
    <n v="4705483"/>
    <s v="_4705483"/>
    <s v="890939936__4705483"/>
    <m/>
    <n v="4705483"/>
    <d v="2022-03-16T00:00:00"/>
    <n v="75900"/>
    <n v="75900"/>
    <s v="B)Factura sin saldo ERP"/>
    <x v="1"/>
    <s v="OK"/>
    <n v="75900"/>
    <n v="0"/>
    <n v="0"/>
    <n v="0"/>
    <n v="75900"/>
    <n v="0"/>
    <n v="0"/>
    <n v="0"/>
    <n v="0"/>
    <n v="0"/>
    <m/>
    <m/>
    <n v="0"/>
    <m/>
    <m/>
    <m/>
    <d v="2022-04-20T00:00:00"/>
    <m/>
    <n v="2"/>
    <m/>
    <s v="SI"/>
    <n v="1"/>
    <n v="20220730"/>
    <n v="20220714"/>
    <n v="75900"/>
    <n v="0"/>
    <m/>
    <s v="NULL"/>
  </r>
  <r>
    <n v="890939936"/>
    <s v="SOCIEDAD MEDICA RIONEGRO S.A. SOMER S.A."/>
    <m/>
    <n v="4581543"/>
    <s v="_4581543"/>
    <s v="890939936__4581543"/>
    <m/>
    <n v="4581543"/>
    <d v="2021-11-02T00:00:00"/>
    <n v="707226"/>
    <n v="707226"/>
    <s v="B)Factura sin saldo ERP"/>
    <x v="1"/>
    <s v="OK"/>
    <n v="707226"/>
    <n v="0"/>
    <n v="0"/>
    <n v="0"/>
    <n v="707226"/>
    <n v="0"/>
    <n v="0"/>
    <n v="0"/>
    <n v="0"/>
    <n v="0"/>
    <m/>
    <m/>
    <n v="0"/>
    <m/>
    <m/>
    <m/>
    <d v="2021-12-15T00:00:00"/>
    <m/>
    <n v="2"/>
    <m/>
    <s v="SI"/>
    <n v="1"/>
    <n v="20220730"/>
    <n v="20220714"/>
    <n v="707226"/>
    <n v="0"/>
    <m/>
    <s v="NULL"/>
  </r>
  <r>
    <n v="890939936"/>
    <s v="SOCIEDAD MEDICA RIONEGRO S.A. SOMER S.A."/>
    <m/>
    <n v="4597465"/>
    <s v="_4597465"/>
    <s v="890939936__4597465"/>
    <m/>
    <n v="4597465"/>
    <d v="2021-11-19T00:00:00"/>
    <n v="52400"/>
    <n v="52400"/>
    <s v="B)Factura sin saldo ERP"/>
    <x v="1"/>
    <s v="OK"/>
    <n v="52400"/>
    <n v="0"/>
    <n v="0"/>
    <n v="0"/>
    <n v="52400"/>
    <n v="0"/>
    <n v="0"/>
    <n v="0"/>
    <n v="0"/>
    <n v="0"/>
    <m/>
    <m/>
    <n v="0"/>
    <m/>
    <m/>
    <m/>
    <d v="2021-12-15T00:00:00"/>
    <m/>
    <n v="2"/>
    <m/>
    <s v="SI"/>
    <n v="1"/>
    <n v="20220730"/>
    <n v="20220714"/>
    <n v="52400"/>
    <n v="0"/>
    <m/>
    <s v="NULL"/>
  </r>
  <r>
    <n v="890939936"/>
    <s v="SOCIEDAD MEDICA RIONEGRO S.A. SOMER S.A."/>
    <m/>
    <n v="4680392"/>
    <s v="_4680392"/>
    <s v="890939936__4680392"/>
    <m/>
    <n v="4680392"/>
    <d v="2022-02-17T00:00:00"/>
    <n v="48100"/>
    <n v="48100"/>
    <s v="B)Factura sin saldo ERP"/>
    <x v="1"/>
    <s v="OK"/>
    <n v="48100"/>
    <n v="0"/>
    <n v="0"/>
    <n v="0"/>
    <n v="48100"/>
    <n v="0"/>
    <n v="0"/>
    <n v="0"/>
    <n v="0"/>
    <n v="0"/>
    <m/>
    <m/>
    <n v="0"/>
    <m/>
    <m/>
    <m/>
    <d v="2022-03-16T00:00:00"/>
    <m/>
    <n v="2"/>
    <m/>
    <s v="SI"/>
    <n v="1"/>
    <n v="20220730"/>
    <n v="20220714"/>
    <n v="48100"/>
    <n v="0"/>
    <m/>
    <s v="NULL"/>
  </r>
  <r>
    <n v="890939936"/>
    <s v="SOCIEDAD MEDICA RIONEGRO S.A. SOMER S.A."/>
    <m/>
    <n v="4684486"/>
    <s v="_4684486"/>
    <s v="890939936__4684486"/>
    <m/>
    <n v="4684486"/>
    <d v="2022-02-22T00:00:00"/>
    <n v="75900"/>
    <n v="75900"/>
    <s v="B)Factura sin saldo ERP"/>
    <x v="1"/>
    <s v="OK"/>
    <n v="75900"/>
    <n v="0"/>
    <n v="0"/>
    <n v="0"/>
    <n v="75900"/>
    <n v="0"/>
    <n v="0"/>
    <n v="0"/>
    <n v="0"/>
    <n v="0"/>
    <m/>
    <m/>
    <n v="0"/>
    <m/>
    <m/>
    <m/>
    <d v="2022-04-20T00:00:00"/>
    <m/>
    <n v="2"/>
    <m/>
    <s v="SI"/>
    <n v="1"/>
    <n v="20220730"/>
    <n v="20220714"/>
    <n v="75900"/>
    <n v="0"/>
    <m/>
    <s v="NULL"/>
  </r>
  <r>
    <n v="890939936"/>
    <s v="SOCIEDAD MEDICA RIONEGRO S.A. SOMER S.A."/>
    <m/>
    <n v="4669563"/>
    <s v="_4669563"/>
    <s v="890939936__4669563"/>
    <m/>
    <n v="4669563"/>
    <d v="2022-02-05T00:00:00"/>
    <n v="43700"/>
    <n v="43700"/>
    <s v="B)Factura sin saldo ERP"/>
    <x v="1"/>
    <s v="OK"/>
    <n v="43700"/>
    <n v="0"/>
    <n v="0"/>
    <n v="0"/>
    <n v="43700"/>
    <n v="0"/>
    <n v="0"/>
    <n v="0"/>
    <n v="0"/>
    <n v="0"/>
    <m/>
    <m/>
    <n v="0"/>
    <m/>
    <m/>
    <m/>
    <d v="2022-02-16T00:00:00"/>
    <m/>
    <n v="2"/>
    <m/>
    <s v="SI"/>
    <n v="1"/>
    <n v="20220730"/>
    <n v="20220714"/>
    <n v="43700"/>
    <n v="0"/>
    <m/>
    <s v="NULL"/>
  </r>
  <r>
    <n v="890939936"/>
    <s v="SOCIEDAD MEDICA RIONEGRO S.A. SOMER S.A."/>
    <m/>
    <n v="4663148"/>
    <s v="_4663148"/>
    <s v="890939936__4663148"/>
    <m/>
    <n v="4663148"/>
    <d v="2022-01-29T00:00:00"/>
    <n v="123200"/>
    <n v="123200"/>
    <s v="B)Factura sin saldo ERP"/>
    <x v="1"/>
    <s v="OK"/>
    <n v="123200"/>
    <n v="0"/>
    <n v="0"/>
    <n v="0"/>
    <n v="123200"/>
    <n v="0"/>
    <n v="0"/>
    <n v="0"/>
    <n v="0"/>
    <n v="0"/>
    <m/>
    <m/>
    <n v="0"/>
    <m/>
    <m/>
    <m/>
    <d v="2022-02-16T00:00:00"/>
    <m/>
    <n v="2"/>
    <m/>
    <s v="SI"/>
    <n v="1"/>
    <n v="20220730"/>
    <n v="20220714"/>
    <n v="123200"/>
    <n v="0"/>
    <m/>
    <s v="NULL"/>
  </r>
  <r>
    <n v="890939936"/>
    <s v="SOCIEDAD MEDICA RIONEGRO S.A. SOMER S.A."/>
    <m/>
    <n v="4601460"/>
    <s v="_4601460"/>
    <s v="890939936__4601460"/>
    <m/>
    <n v="4601460"/>
    <d v="2021-11-24T00:00:00"/>
    <n v="75900"/>
    <n v="75900"/>
    <s v="B)Factura sin saldo ERP"/>
    <x v="1"/>
    <s v="OK"/>
    <n v="75900"/>
    <n v="0"/>
    <n v="0"/>
    <n v="0"/>
    <n v="75900"/>
    <n v="0"/>
    <n v="0"/>
    <n v="0"/>
    <n v="0"/>
    <n v="0"/>
    <m/>
    <m/>
    <n v="0"/>
    <m/>
    <m/>
    <m/>
    <d v="2021-12-15T00:00:00"/>
    <m/>
    <n v="2"/>
    <m/>
    <s v="SI"/>
    <n v="1"/>
    <n v="20220730"/>
    <n v="20220714"/>
    <n v="75900"/>
    <n v="0"/>
    <m/>
    <s v="NULL"/>
  </r>
  <r>
    <n v="890939936"/>
    <s v="SOCIEDAD MEDICA RIONEGRO S.A. SOMER S.A."/>
    <m/>
    <n v="4606460"/>
    <s v="_4606460"/>
    <s v="890939936__4606460"/>
    <m/>
    <n v="4606460"/>
    <d v="2021-11-27T00:00:00"/>
    <n v="5601786"/>
    <n v="5601786"/>
    <s v="B)Factura sin saldo ERP"/>
    <x v="1"/>
    <s v="OK"/>
    <n v="5601786"/>
    <n v="0"/>
    <n v="0"/>
    <n v="0"/>
    <n v="5601786"/>
    <n v="0"/>
    <n v="0"/>
    <n v="0"/>
    <n v="0"/>
    <n v="0"/>
    <m/>
    <m/>
    <n v="0"/>
    <m/>
    <m/>
    <m/>
    <d v="2021-12-15T00:00:00"/>
    <m/>
    <n v="2"/>
    <m/>
    <s v="SI"/>
    <n v="1"/>
    <n v="20220730"/>
    <n v="20220714"/>
    <n v="5601786"/>
    <n v="0"/>
    <m/>
    <s v="NULL"/>
  </r>
  <r>
    <n v="890939936"/>
    <s v="SOCIEDAD MEDICA RIONEGRO S.A. SOMER S.A."/>
    <m/>
    <n v="4657041"/>
    <s v="_4657041"/>
    <s v="890939936__4657041"/>
    <m/>
    <n v="4657041"/>
    <d v="2022-01-24T00:00:00"/>
    <n v="19690666"/>
    <n v="19561566"/>
    <s v="B)Factura sin saldo ERP/conciliar diferencia glosa aceptada"/>
    <x v="1"/>
    <s v="OK"/>
    <n v="19690666"/>
    <n v="129100"/>
    <n v="0"/>
    <n v="0"/>
    <n v="19561566"/>
    <n v="0"/>
    <n v="0"/>
    <n v="0"/>
    <n v="0"/>
    <n v="0"/>
    <m/>
    <m/>
    <n v="0"/>
    <m/>
    <m/>
    <m/>
    <d v="2022-03-16T00:00:00"/>
    <m/>
    <n v="2"/>
    <m/>
    <s v="SI"/>
    <n v="2"/>
    <n v="20220922"/>
    <n v="20220908"/>
    <n v="19690666"/>
    <n v="129100"/>
    <m/>
    <s v="NULL"/>
  </r>
  <r>
    <n v="890939936"/>
    <s v="SOCIEDAD MEDICA RIONEGRO S.A. SOMER S.A."/>
    <m/>
    <n v="4685558"/>
    <s v="_4685558"/>
    <s v="890939936__4685558"/>
    <m/>
    <n v="4685558"/>
    <d v="2022-02-23T00:00:00"/>
    <n v="228000"/>
    <n v="110441"/>
    <s v="B)Factura sin saldo ERP/conciliar diferencia glosa aceptada"/>
    <x v="1"/>
    <s v="OK"/>
    <n v="228000"/>
    <n v="117559"/>
    <n v="0"/>
    <n v="0"/>
    <n v="110441"/>
    <n v="0"/>
    <n v="0"/>
    <n v="0"/>
    <n v="0"/>
    <n v="0"/>
    <m/>
    <m/>
    <n v="0"/>
    <m/>
    <m/>
    <m/>
    <d v="2022-04-20T00:00:00"/>
    <m/>
    <n v="2"/>
    <m/>
    <s v="SI"/>
    <n v="2"/>
    <n v="20220923"/>
    <n v="20220908"/>
    <n v="228000"/>
    <n v="117559"/>
    <m/>
    <s v="NULL"/>
  </r>
  <r>
    <n v="890939936"/>
    <s v="SOCIEDAD MEDICA RIONEGRO S.A. SOMER S.A."/>
    <m/>
    <n v="4453319"/>
    <s v="_4453319"/>
    <s v="890939936__4453319"/>
    <m/>
    <n v="4453319"/>
    <d v="2021-06-18T00:00:00"/>
    <n v="52400"/>
    <n v="48900"/>
    <s v="B)Factura sin saldo ERP/conciliar diferencia valor de factura"/>
    <x v="1"/>
    <s v="OK"/>
    <n v="48900"/>
    <n v="0"/>
    <n v="0"/>
    <n v="0"/>
    <n v="48900"/>
    <n v="0"/>
    <n v="0"/>
    <n v="0"/>
    <n v="0"/>
    <n v="0"/>
    <m/>
    <m/>
    <n v="0"/>
    <m/>
    <m/>
    <m/>
    <d v="2021-12-15T00:00:00"/>
    <m/>
    <n v="2"/>
    <m/>
    <s v="SI"/>
    <n v="1"/>
    <n v="20220730"/>
    <n v="20220714"/>
    <n v="48900"/>
    <n v="0"/>
    <m/>
    <s v="NULL"/>
  </r>
  <r>
    <n v="890939936"/>
    <s v="SOCIEDAD MEDICA RIONEGRO S.A. SOMER S.A."/>
    <m/>
    <n v="4674934"/>
    <s v="_4674934"/>
    <s v="890939936__4674934"/>
    <m/>
    <n v="4674934"/>
    <d v="2022-02-11T00:00:00"/>
    <n v="57700"/>
    <n v="54000"/>
    <s v="B)Factura sin saldo ERP/conciliar diferencia valor de factura"/>
    <x v="1"/>
    <s v="OK"/>
    <n v="54000"/>
    <n v="0"/>
    <n v="0"/>
    <n v="0"/>
    <n v="54000"/>
    <n v="0"/>
    <n v="0"/>
    <n v="0"/>
    <n v="0"/>
    <n v="0"/>
    <m/>
    <m/>
    <n v="0"/>
    <m/>
    <m/>
    <m/>
    <d v="2022-02-16T00:00:00"/>
    <m/>
    <n v="2"/>
    <m/>
    <s v="SI"/>
    <n v="1"/>
    <n v="20220730"/>
    <n v="20220714"/>
    <n v="54000"/>
    <n v="0"/>
    <m/>
    <s v="NULL"/>
  </r>
  <r>
    <n v="890939936"/>
    <s v="SOCIEDAD MEDICA RIONEGRO S.A. SOMER S.A."/>
    <m/>
    <n v="4679086"/>
    <s v="_4679086"/>
    <s v="890939936__4679086"/>
    <m/>
    <n v="4679086"/>
    <d v="2022-02-16T00:00:00"/>
    <n v="1198384"/>
    <n v="788192"/>
    <s v="B)Factura sin saldo ERP/conciliar diferencia valor de factura"/>
    <x v="1"/>
    <s v="OK"/>
    <n v="1131184"/>
    <n v="0"/>
    <n v="0"/>
    <n v="0"/>
    <n v="1131184"/>
    <n v="0"/>
    <n v="0"/>
    <n v="0"/>
    <n v="0"/>
    <n v="0"/>
    <m/>
    <m/>
    <n v="0"/>
    <m/>
    <m/>
    <m/>
    <d v="2022-03-16T00:00:00"/>
    <m/>
    <n v="2"/>
    <m/>
    <s v="SI"/>
    <n v="2"/>
    <n v="20220930"/>
    <n v="20220908"/>
    <n v="1131184"/>
    <n v="0"/>
    <n v="342992"/>
    <s v="NULL"/>
  </r>
  <r>
    <n v="890939936"/>
    <s v="SOCIEDAD MEDICA RIONEGRO S.A. SOMER S.A."/>
    <m/>
    <n v="4679295"/>
    <s v="_4679295"/>
    <s v="890939936__4679295"/>
    <m/>
    <n v="4679295"/>
    <d v="2022-02-16T00:00:00"/>
    <n v="52448"/>
    <n v="48948"/>
    <s v="B)Factura sin saldo ERP/conciliar diferencia valor de factura"/>
    <x v="1"/>
    <s v="OK"/>
    <n v="48948"/>
    <n v="0"/>
    <n v="0"/>
    <n v="0"/>
    <n v="48948"/>
    <n v="0"/>
    <n v="0"/>
    <n v="0"/>
    <n v="0"/>
    <n v="0"/>
    <m/>
    <m/>
    <n v="0"/>
    <m/>
    <m/>
    <m/>
    <d v="2022-03-16T00:00:00"/>
    <m/>
    <n v="2"/>
    <m/>
    <s v="SI"/>
    <n v="1"/>
    <n v="20220730"/>
    <n v="20220714"/>
    <n v="48948"/>
    <n v="0"/>
    <m/>
    <s v="NULL"/>
  </r>
  <r>
    <n v="890939936"/>
    <s v="SOCIEDAD MEDICA RIONEGRO S.A. SOMER S.A."/>
    <m/>
    <n v="4621360"/>
    <s v="_4621360"/>
    <s v="890939936__4621360"/>
    <m/>
    <n v="4621360"/>
    <d v="2021-12-13T00:00:00"/>
    <n v="75900"/>
    <n v="72400"/>
    <s v="B)Factura sin saldo ERP/conciliar diferencia valor de factura"/>
    <x v="1"/>
    <s v="OK"/>
    <n v="72400"/>
    <n v="0"/>
    <n v="0"/>
    <n v="0"/>
    <n v="72400"/>
    <n v="0"/>
    <n v="0"/>
    <n v="0"/>
    <n v="0"/>
    <n v="0"/>
    <m/>
    <m/>
    <n v="0"/>
    <m/>
    <m/>
    <m/>
    <d v="2021-12-15T00:00:00"/>
    <m/>
    <n v="2"/>
    <m/>
    <s v="SI"/>
    <n v="1"/>
    <n v="20220730"/>
    <n v="20220714"/>
    <n v="72400"/>
    <n v="0"/>
    <m/>
    <s v="NULL"/>
  </r>
  <r>
    <n v="890939936"/>
    <s v="SOCIEDAD MEDICA RIONEGRO S.A. SOMER S.A."/>
    <m/>
    <n v="4631210"/>
    <s v="_4631210"/>
    <s v="890939936__4631210"/>
    <m/>
    <n v="4631210"/>
    <d v="2021-12-22T00:00:00"/>
    <n v="85800"/>
    <n v="82300"/>
    <s v="B)Factura sin saldo ERP/conciliar diferencia valor de factura"/>
    <x v="1"/>
    <s v="OK"/>
    <n v="82300"/>
    <n v="0"/>
    <n v="0"/>
    <n v="0"/>
    <n v="82300"/>
    <n v="0"/>
    <n v="0"/>
    <n v="0"/>
    <n v="0"/>
    <n v="0"/>
    <m/>
    <m/>
    <n v="0"/>
    <m/>
    <m/>
    <m/>
    <d v="2022-08-11T00:00:00"/>
    <m/>
    <n v="2"/>
    <m/>
    <s v="SI"/>
    <n v="1"/>
    <n v="20220830"/>
    <n v="20220818"/>
    <n v="82300"/>
    <n v="0"/>
    <m/>
    <s v="NULL"/>
  </r>
  <r>
    <n v="890939936"/>
    <s v="SOCIEDAD MEDICA RIONEGRO S.A. SOMER S.A."/>
    <m/>
    <n v="4644002"/>
    <s v="_4644002"/>
    <s v="890939936__4644002"/>
    <m/>
    <n v="4644002"/>
    <d v="2022-01-07T00:00:00"/>
    <n v="111800"/>
    <n v="104500"/>
    <s v="B)Factura sin saldo ERP/conciliar diferencia valor de factura"/>
    <x v="1"/>
    <s v="OK"/>
    <n v="104500"/>
    <n v="0"/>
    <n v="0"/>
    <n v="0"/>
    <n v="104500"/>
    <n v="0"/>
    <n v="0"/>
    <n v="0"/>
    <n v="0"/>
    <n v="0"/>
    <m/>
    <m/>
    <n v="0"/>
    <m/>
    <m/>
    <m/>
    <d v="2022-02-16T00:00:00"/>
    <m/>
    <n v="2"/>
    <m/>
    <s v="SI"/>
    <n v="1"/>
    <n v="20220730"/>
    <n v="20220714"/>
    <n v="104500"/>
    <n v="0"/>
    <m/>
    <s v="NULL"/>
  </r>
  <r>
    <n v="890939936"/>
    <s v="SOCIEDAD MEDICA RIONEGRO S.A. SOMER S.A."/>
    <m/>
    <n v="4652582"/>
    <s v="_4652582"/>
    <s v="890939936__4652582"/>
    <m/>
    <n v="4652582"/>
    <d v="2022-01-19T00:00:00"/>
    <n v="251000"/>
    <n v="238600"/>
    <s v="B)Factura sin saldo ERP/conciliar diferencia valor de factura"/>
    <x v="1"/>
    <s v="OK"/>
    <n v="238600"/>
    <n v="0"/>
    <n v="0"/>
    <n v="0"/>
    <n v="238600"/>
    <n v="0"/>
    <n v="0"/>
    <n v="0"/>
    <n v="0"/>
    <n v="0"/>
    <m/>
    <m/>
    <n v="0"/>
    <m/>
    <m/>
    <m/>
    <d v="2022-02-16T00:00:00"/>
    <m/>
    <n v="2"/>
    <m/>
    <s v="SI"/>
    <n v="1"/>
    <n v="20220730"/>
    <n v="20220714"/>
    <n v="238600"/>
    <n v="0"/>
    <m/>
    <s v="NULL"/>
  </r>
  <r>
    <n v="890939936"/>
    <s v="SOCIEDAD MEDICA RIONEGRO S.A. SOMER S.A."/>
    <m/>
    <n v="4652968"/>
    <s v="_4652968"/>
    <s v="890939936__4652968"/>
    <m/>
    <n v="4652968"/>
    <d v="2022-01-19T00:00:00"/>
    <n v="502000"/>
    <n v="489600"/>
    <s v="B)Factura sin saldo ERP/conciliar diferencia valor de factura"/>
    <x v="1"/>
    <s v="OK"/>
    <n v="489600"/>
    <n v="0"/>
    <n v="0"/>
    <n v="0"/>
    <n v="489600"/>
    <n v="0"/>
    <n v="0"/>
    <n v="0"/>
    <n v="0"/>
    <n v="0"/>
    <m/>
    <m/>
    <n v="0"/>
    <m/>
    <m/>
    <m/>
    <d v="2022-02-16T00:00:00"/>
    <m/>
    <n v="2"/>
    <m/>
    <s v="SI"/>
    <n v="1"/>
    <n v="20220730"/>
    <n v="20220714"/>
    <n v="489600"/>
    <n v="0"/>
    <m/>
    <s v="NULL"/>
  </r>
  <r>
    <n v="890939936"/>
    <s v="SOCIEDAD MEDICA RIONEGRO S.A. SOMER S.A."/>
    <m/>
    <n v="4652978"/>
    <s v="_4652978"/>
    <s v="890939936__4652978"/>
    <m/>
    <n v="4652978"/>
    <d v="2022-01-19T00:00:00"/>
    <n v="465500"/>
    <n v="448900"/>
    <s v="B)Factura sin saldo ERP/conciliar diferencia valor de factura"/>
    <x v="1"/>
    <s v="OK"/>
    <n v="448900"/>
    <n v="0"/>
    <n v="0"/>
    <n v="0"/>
    <n v="448900"/>
    <n v="0"/>
    <n v="0"/>
    <n v="0"/>
    <n v="0"/>
    <n v="0"/>
    <m/>
    <m/>
    <n v="0"/>
    <m/>
    <m/>
    <m/>
    <d v="2022-02-16T00:00:00"/>
    <m/>
    <n v="2"/>
    <m/>
    <s v="SI"/>
    <n v="1"/>
    <n v="20220730"/>
    <n v="20220714"/>
    <n v="448900"/>
    <n v="0"/>
    <m/>
    <s v="NULL"/>
  </r>
  <r>
    <n v="890939936"/>
    <s v="SOCIEDAD MEDICA RIONEGRO S.A. SOMER S.A."/>
    <m/>
    <n v="4655132"/>
    <s v="_4655132"/>
    <s v="890939936__4655132"/>
    <m/>
    <n v="4655132"/>
    <d v="2022-01-21T00:00:00"/>
    <n v="38007"/>
    <n v="34507"/>
    <s v="B)Factura sin saldo ERP/conciliar diferencia valor de factura"/>
    <x v="1"/>
    <s v="OK"/>
    <n v="34507"/>
    <n v="0"/>
    <n v="0"/>
    <n v="0"/>
    <n v="34507"/>
    <n v="0"/>
    <n v="0"/>
    <n v="0"/>
    <n v="0"/>
    <n v="0"/>
    <m/>
    <m/>
    <n v="0"/>
    <m/>
    <m/>
    <m/>
    <d v="2022-02-16T00:00:00"/>
    <m/>
    <n v="2"/>
    <m/>
    <s v="SI"/>
    <n v="1"/>
    <n v="20220730"/>
    <n v="20220714"/>
    <n v="34507"/>
    <n v="0"/>
    <m/>
    <s v="NULL"/>
  </r>
  <r>
    <n v="890939936"/>
    <s v="SOCIEDAD MEDICA RIONEGRO S.A. SOMER S.A."/>
    <m/>
    <n v="4655520"/>
    <s v="_4655520"/>
    <s v="890939936__4655520"/>
    <m/>
    <n v="4655520"/>
    <d v="2022-01-21T00:00:00"/>
    <n v="229100"/>
    <n v="222100"/>
    <s v="B)Factura sin saldo ERP/conciliar diferencia valor de factura"/>
    <x v="1"/>
    <s v="OK"/>
    <n v="222100"/>
    <n v="0"/>
    <n v="0"/>
    <n v="0"/>
    <n v="222100"/>
    <n v="0"/>
    <n v="0"/>
    <n v="0"/>
    <n v="0"/>
    <n v="0"/>
    <m/>
    <m/>
    <n v="0"/>
    <m/>
    <m/>
    <m/>
    <d v="2022-02-16T00:00:00"/>
    <m/>
    <n v="2"/>
    <m/>
    <s v="SI"/>
    <n v="1"/>
    <n v="20220730"/>
    <n v="20220714"/>
    <n v="222100"/>
    <n v="0"/>
    <m/>
    <s v="NULL"/>
  </r>
  <r>
    <n v="890939936"/>
    <s v="SOCIEDAD MEDICA RIONEGRO S.A. SOMER S.A."/>
    <m/>
    <n v="4599976"/>
    <s v="_4599976"/>
    <s v="890939936__4599976"/>
    <m/>
    <n v="4599976"/>
    <d v="2021-11-23T00:00:00"/>
    <n v="75900"/>
    <n v="72400"/>
    <s v="B)Factura sin saldo ERP/conciliar diferencia valor de factura"/>
    <x v="1"/>
    <s v="OK"/>
    <n v="72400"/>
    <n v="0"/>
    <n v="0"/>
    <n v="0"/>
    <n v="72400"/>
    <n v="0"/>
    <n v="0"/>
    <n v="0"/>
    <n v="0"/>
    <n v="0"/>
    <m/>
    <m/>
    <n v="0"/>
    <m/>
    <m/>
    <m/>
    <d v="2021-12-15T00:00:00"/>
    <m/>
    <n v="2"/>
    <m/>
    <s v="SI"/>
    <n v="1"/>
    <n v="20220730"/>
    <n v="20220714"/>
    <n v="72400"/>
    <n v="0"/>
    <m/>
    <s v="NULL"/>
  </r>
  <r>
    <n v="890939936"/>
    <s v="SOCIEDAD MEDICA RIONEGRO S.A. SOMER S.A."/>
    <m/>
    <n v="4660544"/>
    <s v="_4660544"/>
    <s v="890939936__4660544"/>
    <m/>
    <n v="4660544"/>
    <d v="2022-01-27T00:00:00"/>
    <n v="132019"/>
    <n v="102919"/>
    <s v="B)Factura sin saldo ERP/conciliar diferencia valor de factura"/>
    <x v="1"/>
    <s v="OK"/>
    <n v="102919"/>
    <n v="0"/>
    <n v="0"/>
    <n v="0"/>
    <n v="102919"/>
    <n v="0"/>
    <n v="0"/>
    <n v="0"/>
    <n v="0"/>
    <n v="0"/>
    <m/>
    <m/>
    <n v="0"/>
    <m/>
    <m/>
    <m/>
    <d v="2022-02-16T00:00:00"/>
    <m/>
    <n v="2"/>
    <m/>
    <s v="SI"/>
    <n v="1"/>
    <n v="20220730"/>
    <n v="20220714"/>
    <n v="102919"/>
    <n v="0"/>
    <m/>
    <s v="NULL"/>
  </r>
  <r>
    <n v="890939936"/>
    <s v="SOCIEDAD MEDICA RIONEGRO S.A. SOMER S.A."/>
    <m/>
    <n v="4663161"/>
    <s v="_4663161"/>
    <s v="890939936__4663161"/>
    <m/>
    <n v="4663161"/>
    <d v="2022-01-29T00:00:00"/>
    <n v="64200"/>
    <n v="60500"/>
    <s v="B)Factura sin saldo ERP/conciliar diferencia valor de factura"/>
    <x v="1"/>
    <s v="OK"/>
    <n v="60500"/>
    <n v="0"/>
    <n v="0"/>
    <n v="0"/>
    <n v="60500"/>
    <n v="0"/>
    <n v="0"/>
    <n v="0"/>
    <n v="0"/>
    <n v="0"/>
    <m/>
    <m/>
    <n v="0"/>
    <m/>
    <m/>
    <m/>
    <d v="2022-02-16T00:00:00"/>
    <m/>
    <n v="2"/>
    <m/>
    <s v="SI"/>
    <n v="1"/>
    <n v="20220730"/>
    <n v="20220714"/>
    <n v="60500"/>
    <n v="0"/>
    <m/>
    <s v="NULL"/>
  </r>
  <r>
    <n v="890939936"/>
    <s v="SOCIEDAD MEDICA RIONEGRO S.A. SOMER S.A."/>
    <m/>
    <n v="4667732"/>
    <s v="_4667732"/>
    <s v="890939936__4667732"/>
    <m/>
    <n v="4667732"/>
    <d v="2022-02-03T00:00:00"/>
    <n v="113800"/>
    <n v="110100"/>
    <s v="B)Factura sin saldo ERP/conciliar diferencia valor de factura"/>
    <x v="1"/>
    <s v="OK"/>
    <n v="110100"/>
    <n v="0"/>
    <n v="0"/>
    <n v="0"/>
    <n v="110100"/>
    <n v="0"/>
    <n v="0"/>
    <n v="0"/>
    <n v="0"/>
    <n v="0"/>
    <m/>
    <m/>
    <n v="0"/>
    <m/>
    <m/>
    <m/>
    <d v="2022-02-16T00:00:00"/>
    <m/>
    <n v="2"/>
    <m/>
    <s v="SI"/>
    <n v="1"/>
    <n v="20220730"/>
    <n v="20220714"/>
    <n v="110100"/>
    <n v="0"/>
    <m/>
    <s v="NULL"/>
  </r>
  <r>
    <n v="890939936"/>
    <s v="SOCIEDAD MEDICA RIONEGRO S.A. SOMER S.A."/>
    <m/>
    <n v="4668950"/>
    <s v="_4668950"/>
    <s v="890939936__4668950"/>
    <m/>
    <n v="4668950"/>
    <d v="2022-02-04T00:00:00"/>
    <n v="56100"/>
    <n v="17600"/>
    <s v="B)Factura sin saldo ERP/conciliar diferencia valor de factura"/>
    <x v="1"/>
    <s v="OK"/>
    <n v="17600"/>
    <n v="0"/>
    <n v="0"/>
    <n v="0"/>
    <n v="17600"/>
    <n v="0"/>
    <n v="0"/>
    <n v="0"/>
    <n v="0"/>
    <n v="0"/>
    <m/>
    <m/>
    <n v="0"/>
    <m/>
    <m/>
    <m/>
    <d v="2022-02-16T00:00:00"/>
    <m/>
    <n v="2"/>
    <m/>
    <s v="SI"/>
    <n v="1"/>
    <n v="20220730"/>
    <n v="20220714"/>
    <n v="17600"/>
    <n v="0"/>
    <m/>
    <s v="NULL"/>
  </r>
  <r>
    <n v="890939936"/>
    <s v="SOCIEDAD MEDICA RIONEGRO S.A. SOMER S.A."/>
    <m/>
    <n v="4669084"/>
    <s v="_4669084"/>
    <s v="890939936__4669084"/>
    <m/>
    <n v="4669084"/>
    <d v="2022-02-04T00:00:00"/>
    <n v="682014"/>
    <n v="647514"/>
    <s v="B)Factura sin saldo ERP/conciliar diferencia valor de factura"/>
    <x v="1"/>
    <s v="OK"/>
    <n v="647514"/>
    <n v="0"/>
    <n v="0"/>
    <n v="0"/>
    <n v="647514"/>
    <n v="0"/>
    <n v="0"/>
    <n v="0"/>
    <n v="0"/>
    <n v="0"/>
    <m/>
    <m/>
    <n v="0"/>
    <m/>
    <m/>
    <m/>
    <d v="2022-02-16T00:00:00"/>
    <m/>
    <n v="2"/>
    <m/>
    <s v="SI"/>
    <n v="1"/>
    <n v="20220730"/>
    <n v="20220714"/>
    <n v="647514"/>
    <n v="0"/>
    <m/>
    <s v="NULL"/>
  </r>
  <r>
    <n v="890939936"/>
    <s v="SOCIEDAD MEDICA RIONEGRO S.A. SOMER S.A."/>
    <m/>
    <n v="4687703"/>
    <s v="_4687703"/>
    <s v="890939936__4687703"/>
    <m/>
    <n v="4687703"/>
    <d v="2022-02-24T00:00:00"/>
    <n v="70400"/>
    <n v="66700"/>
    <s v="B)Factura sin saldo ERP/conciliar diferencia valor de factura"/>
    <x v="1"/>
    <s v="OK"/>
    <n v="66700"/>
    <n v="0"/>
    <n v="0"/>
    <n v="0"/>
    <n v="66700"/>
    <n v="0"/>
    <n v="0"/>
    <n v="0"/>
    <n v="0"/>
    <n v="0"/>
    <m/>
    <m/>
    <n v="0"/>
    <m/>
    <m/>
    <m/>
    <d v="2022-04-20T00:00:00"/>
    <m/>
    <n v="2"/>
    <m/>
    <s v="SI"/>
    <n v="1"/>
    <n v="20220730"/>
    <n v="20220714"/>
    <n v="66700"/>
    <n v="0"/>
    <m/>
    <s v="NULL"/>
  </r>
  <r>
    <n v="890939936"/>
    <s v="SOCIEDAD MEDICA RIONEGRO S.A. SOMER S.A."/>
    <m/>
    <n v="4690728"/>
    <s v="_4690728"/>
    <s v="890939936__4690728"/>
    <m/>
    <n v="4690728"/>
    <d v="2022-02-28T00:00:00"/>
    <n v="299000"/>
    <n v="260500"/>
    <s v="B)Factura sin saldo ERP/conciliar diferencia valor de factura"/>
    <x v="1"/>
    <s v="OK"/>
    <n v="260500"/>
    <n v="0"/>
    <n v="0"/>
    <n v="0"/>
    <n v="260500"/>
    <n v="0"/>
    <n v="0"/>
    <n v="0"/>
    <n v="0"/>
    <n v="0"/>
    <m/>
    <m/>
    <n v="0"/>
    <m/>
    <m/>
    <m/>
    <d v="2022-04-20T00:00:00"/>
    <m/>
    <n v="2"/>
    <m/>
    <s v="SI"/>
    <n v="1"/>
    <n v="20220730"/>
    <n v="20220714"/>
    <n v="260500"/>
    <n v="0"/>
    <m/>
    <s v="NULL"/>
  </r>
  <r>
    <n v="890939936"/>
    <s v="SOCIEDAD MEDICA RIONEGRO S.A. SOMER S.A."/>
    <m/>
    <n v="4225047"/>
    <s v="_4225047"/>
    <s v="890939936__4225047"/>
    <m/>
    <n v="4225047"/>
    <d v="2020-06-11T00:00:00"/>
    <n v="518363"/>
    <n v="518363"/>
    <s v="C)Glosas total pendiente por respuesta de IPS"/>
    <x v="2"/>
    <s v="OK"/>
    <n v="518363"/>
    <n v="0"/>
    <n v="0"/>
    <n v="0"/>
    <n v="0"/>
    <n v="0"/>
    <n v="518363"/>
    <n v="518363"/>
    <n v="0"/>
    <n v="0"/>
    <m/>
    <m/>
    <n v="0"/>
    <m/>
    <m/>
    <s v="AUT SE SOSTIENE DEVOLUCION SEGUN RESPUESTA NO ACEPTACION POALA IPS SE ENVIA FEHCAS DE ANTERIORES DEVOLUCIONES NO DAN GESTION POR PARTE IPS NO ES EXTEMPORANEO POR EPS. ENVIO 1 2020-07-17 ENVIO 2 2020-08-27 ENVIO 3 2021-12-29 ENVIO 4 20221005SE DEVUELVE FACTURA LA AUTORIZACION QUE ENVIAN 201548495580939 ESTA GENERADA PARA OTRO PRESTADOR NIT 860013570 CAJA DE COMPENSACION FAMILIAR CAFAM GESTIONAR CON 860013570 CAJA DE COMPENSACION FAMILIAR CAFAM GESTIONAR CON EL AREA ENCARGADANO SE ACEPTA LA RESPUESTA SE DEVUELVE  GESTIONAR POR PARTE D LA IPS.MILENA"/>
    <d v="2020-07-15T00:00:00"/>
    <m/>
    <n v="9"/>
    <n v="20220809"/>
    <s v="SI"/>
    <n v="5"/>
    <n v="21001231"/>
    <n v="20221005"/>
    <n v="518363"/>
    <n v="0"/>
    <m/>
    <s v="NULL"/>
  </r>
  <r>
    <n v="890939936"/>
    <s v="SOCIEDAD MEDICA RIONEGRO S.A. SOMER S.A."/>
    <m/>
    <n v="4339550"/>
    <s v="_4339550"/>
    <s v="890939936__4339550"/>
    <m/>
    <n v="4339550"/>
    <d v="2021-01-05T00:00:00"/>
    <n v="250000"/>
    <n v="250000"/>
    <s v="E)Glosas total en Gestion por ERP"/>
    <x v="2"/>
    <s v="OK"/>
    <n v="250000"/>
    <n v="0"/>
    <n v="0"/>
    <n v="0"/>
    <n v="0"/>
    <n v="0"/>
    <n v="250000"/>
    <n v="250000"/>
    <n v="0"/>
    <n v="0"/>
    <m/>
    <m/>
    <n v="0"/>
    <m/>
    <m/>
    <s v="SE DEVUELVE FACTURA COVID CODIGO 908856 NO ENVIAN SOPORTE DE REPORTE PARA  HACER LA VALIDACION SI ES APTA O NO PARA PAGO. REVISAR SI ESTA MONTADA EN LA BASE SISMUESTRA NO ENVIAN SOPORTE. MILENA"/>
    <d v="2021-10-01T00:00:00"/>
    <m/>
    <n v="0"/>
    <n v="20220818"/>
    <s v="SI"/>
    <n v="3"/>
    <n v="20221030"/>
    <n v="20221013"/>
    <n v="250000"/>
    <n v="0"/>
    <m/>
    <s v="NULL"/>
  </r>
  <r>
    <n v="890939936"/>
    <s v="SOCIEDAD MEDICA RIONEGRO S.A. SOMER S.A."/>
    <m/>
    <n v="4340386"/>
    <s v="_4340386"/>
    <s v="890939936__4340386"/>
    <m/>
    <n v="4340386"/>
    <d v="2021-01-06T00:00:00"/>
    <n v="26460"/>
    <n v="26460"/>
    <s v="E)Glosas total en Gestion por ERP"/>
    <x v="2"/>
    <s v="OK"/>
    <n v="26460"/>
    <n v="0"/>
    <n v="0"/>
    <n v="0"/>
    <n v="0"/>
    <n v="0"/>
    <n v="26460"/>
    <n v="26460"/>
    <n v="0"/>
    <n v="0"/>
    <m/>
    <m/>
    <n v="0"/>
    <m/>
    <m/>
    <s v="NO PBS SE DEVUELVE FACT MIPRES 20200507141018879587 NO EXITOSE ESCALA CASO A MANDELA AUT MIPRES NO AUTORIZAN  no éxito ya que se especifica en al observaciones que es un error en eel ámbito.prescripciones hospitalario solo van por 30 dias.REVISAR CASO CON EL AREA ENCARGADA DE AUTORIZACIONES. VALIDAR AL CORREO mipres@ipsnelsonmandela.com dar respuesta a esta devolucion cuando le generen mipres Exitoso con Autorizacion para poder hacer la validacion si es apta o no para pago.el mipres no exitoso no se puede dar tramite de pago.milena"/>
    <d v="2021-09-17T00:00:00"/>
    <m/>
    <n v="0"/>
    <n v="20220818"/>
    <s v="SI"/>
    <n v="3"/>
    <n v="20221030"/>
    <n v="20221013"/>
    <n v="26460"/>
    <n v="0"/>
    <m/>
    <s v="NULL"/>
  </r>
  <r>
    <n v="890939936"/>
    <s v="SOCIEDAD MEDICA RIONEGRO S.A. SOMER S.A."/>
    <m/>
    <n v="4454700"/>
    <s v="_4454700"/>
    <s v="890939936__4454700"/>
    <m/>
    <n v="4454700"/>
    <d v="2021-06-21T00:00:00"/>
    <n v="11760"/>
    <n v="11760"/>
    <s v="E)Glosas total en Gestion por ERP"/>
    <x v="1"/>
    <s v="OK"/>
    <n v="11760"/>
    <n v="0"/>
    <n v="0"/>
    <n v="0"/>
    <n v="0"/>
    <n v="0"/>
    <n v="11760"/>
    <n v="11760"/>
    <n v="0"/>
    <n v="0"/>
    <m/>
    <m/>
    <n v="0"/>
    <m/>
    <m/>
    <s v="NO POS SE DEVUELVE FACTURA EN LA RESPUESTA DE DEVOLCUION NODAN RESPUESTA A LO QUE SE REERIA. SE REALIZA LA VALIDACION NO APTA PARA PAGO EN LA WEB SERVICE DEBEN DE AREGLAR LA FECHADE SUMINSITRO PARA PODER RELAIZAR LA VALIDACION NO POS FAVORDAR RESPUESTA CUANDO LO AREGLEN EN LA WEB SERVICE. SE VALIDO NUEVAMENTE SIGUE MAL LA FECHA. MILENA"/>
    <d v="2021-08-02T00:00:00"/>
    <m/>
    <n v="0"/>
    <n v="20220818"/>
    <s v="SI"/>
    <n v="3"/>
    <n v="20221030"/>
    <n v="20221013"/>
    <n v="11760"/>
    <n v="0"/>
    <m/>
    <s v="NULL"/>
  </r>
  <r>
    <n v="890939936"/>
    <s v="SOCIEDAD MEDICA RIONEGRO S.A. SOMER S.A."/>
    <m/>
    <n v="4756139"/>
    <s v="_4756139"/>
    <s v="890939936__4756139"/>
    <m/>
    <n v="4756139"/>
    <d v="2022-05-12T00:00:00"/>
    <n v="6049236"/>
    <n v="5457236"/>
    <s v="E)Glosas total en Gestion por ERP"/>
    <x v="1"/>
    <s v="OK"/>
    <n v="6049236"/>
    <n v="0"/>
    <n v="0"/>
    <n v="0"/>
    <n v="0"/>
    <n v="0"/>
    <n v="6049236"/>
    <n v="6049236"/>
    <n v="0"/>
    <n v="0"/>
    <m/>
    <m/>
    <n v="0"/>
    <m/>
    <m/>
    <s v="AUT SE DEVUELVE FACTURTA NO HAY AUTORIZACION PARA EL SERVICIO FACTURADO GESTIINAR AUT DE VACIAMEITNO LINFATICO GESTIONARCON EL AREA ENCARGADA DE LA CAP DE AUTORIZACIONES QUE LE GENERAN LA AUT DE 15 DIGITOS PARA LOS CODIGOS FACTURADOS Y PARAEL CODIGO CODIGO 405101 VACIAMIENTO LINFATICO.PTE MEDMILENA"/>
    <d v="2022-06-13T00:00:00"/>
    <m/>
    <n v="0"/>
    <n v="20220909"/>
    <s v="SI"/>
    <n v="3"/>
    <n v="20221030"/>
    <n v="20221013"/>
    <n v="6049236"/>
    <n v="0"/>
    <n v="592000"/>
    <s v="NULL"/>
  </r>
  <r>
    <n v="890939936"/>
    <s v="SOCIEDAD MEDICA RIONEGRO S.A. SOMER S.A."/>
    <m/>
    <n v="4501167"/>
    <s v="_4501167"/>
    <s v="890939936__4501167"/>
    <m/>
    <n v="4501167"/>
    <d v="2021-08-11T00:00:00"/>
    <n v="369800"/>
    <n v="369800"/>
    <s v="E)Glosas total en Gestion por ERP"/>
    <x v="2"/>
    <s v="OK"/>
    <n v="369800"/>
    <n v="0"/>
    <n v="0"/>
    <n v="0"/>
    <n v="0"/>
    <n v="0"/>
    <n v="369800"/>
    <n v="369800"/>
    <n v="0"/>
    <n v="0"/>
    <m/>
    <m/>
    <n v="0"/>
    <m/>
    <m/>
    <s v="SE DEVUELVE FACTURA LA AUTORIZACION 210906701273088 ESTA GENERADA PARA EPS SEDE  8 COMPENSAR BOGOTA. NO PERTENECE USUARIO EPS 12 COMFENALCO .MILENA"/>
    <d v="2021-11-16T00:00:00"/>
    <m/>
    <n v="0"/>
    <n v="20211124"/>
    <s v="SI"/>
    <n v="2"/>
    <n v="20221030"/>
    <n v="20221013"/>
    <n v="369800"/>
    <n v="0"/>
    <m/>
    <s v="NULL"/>
  </r>
  <r>
    <n v="890939936"/>
    <s v="SOCIEDAD MEDICA RIONEGRO S.A. SOMER S.A."/>
    <m/>
    <n v="4719672"/>
    <s v="_4719672"/>
    <s v="890939936__4719672"/>
    <m/>
    <n v="4719672"/>
    <d v="2022-03-31T00:00:00"/>
    <n v="6236051"/>
    <n v="5963127"/>
    <s v="E)Glosas total en Gestion por ERP"/>
    <x v="1"/>
    <s v="OK"/>
    <n v="5963127"/>
    <n v="0"/>
    <n v="0"/>
    <n v="0"/>
    <n v="0"/>
    <n v="0"/>
    <n v="5963127"/>
    <n v="5963127"/>
    <n v="0"/>
    <n v="0"/>
    <m/>
    <m/>
    <n v="0"/>
    <m/>
    <m/>
    <s v="AUT SE DEVUELVE FACTURA NO HAY AUTORIZACION PARA EL SERVIIOFACTURADO SOLO HAY DE URGENCIA 220808523006492 GESTIONAR CON EL AREA ENCARGADA. PTE MED.MILENA"/>
    <d v="2022-04-20T00:00:00"/>
    <m/>
    <n v="0"/>
    <n v="20220727"/>
    <s v="SI"/>
    <n v="2"/>
    <n v="20221030"/>
    <n v="20221013"/>
    <n v="5963127"/>
    <n v="0"/>
    <m/>
    <s v="NULL"/>
  </r>
  <r>
    <n v="890939936"/>
    <s v="SOCIEDAD MEDICA RIONEGRO S.A. SOMER S.A."/>
    <m/>
    <n v="4607115"/>
    <s v="_4607115"/>
    <s v="890939936__4607115"/>
    <m/>
    <n v="4607115"/>
    <d v="2021-11-27T00:00:00"/>
    <n v="14970786"/>
    <n v="14110289"/>
    <s v="E)Glosas total en Gestion por ERP"/>
    <x v="1"/>
    <s v="OK"/>
    <n v="14710039"/>
    <n v="0"/>
    <n v="0"/>
    <n v="0"/>
    <n v="0"/>
    <n v="0"/>
    <n v="14710039"/>
    <n v="14710039"/>
    <n v="0"/>
    <n v="0"/>
    <m/>
    <m/>
    <n v="0"/>
    <m/>
    <m/>
    <s v="AUT SE DEVUELVE FACTURA SE SOSTIENE DEVOLUCION NO HAY AUUTORIZACION PARA EL SERVICIO FACTURADO SOLO HAY DE URGENCIAS213088516567107 EL QUE ENVIAN EN LA RESPUESTA DE DEVOLUCIONN 17 AGOST 2022 ENVIAN CODIGO PROVIIONAL CDA 33547 DEBEN DE CAP GENERAL AUTORIZACION DE 15 DIGITOS  GESTIONAR CON EL AREA ENCARGADA DE AUTORIZACIONES CAP.OBJECION MEDICA DRA MAIBEACEVEDO Estancia no pertinente Fact Bipersonal 10 días (Novi4- 14). Paciente a quuie el 5 de Noviembre le definen remisión s Somer incare para continaur manejo por Cirugíavascular. El mismo día la EPS  autoriza los procedimientossolicitados, los cuales le realalizan 11 NOV2021 objeta la eestancia Noviembre 6- 10/21 inoportunidad en procedimiento m"/>
    <d v="2021-12-15T00:00:00"/>
    <m/>
    <n v="0"/>
    <n v="20220926"/>
    <s v="SI"/>
    <n v="3"/>
    <n v="20221030"/>
    <n v="20221013"/>
    <n v="14710039"/>
    <n v="0"/>
    <n v="599750"/>
    <s v="NULL"/>
  </r>
  <r>
    <n v="890939936"/>
    <s v="SOCIEDAD MEDICA RIONEGRO S.A. SOMER S.A."/>
    <m/>
    <n v="4485525"/>
    <s v="_4485525"/>
    <s v="890939936__4485525"/>
    <m/>
    <n v="4485525"/>
    <d v="2021-07-27T00:00:00"/>
    <n v="518363"/>
    <n v="205986"/>
    <s v="E)Glosas total en Gestion por ERP"/>
    <x v="1"/>
    <s v="OK"/>
    <n v="514963"/>
    <n v="0"/>
    <n v="0"/>
    <n v="0"/>
    <n v="0"/>
    <n v="0"/>
    <n v="514963"/>
    <n v="514963"/>
    <n v="0"/>
    <n v="0"/>
    <m/>
    <m/>
    <n v="0"/>
    <m/>
    <m/>
    <s v="SE DEVUELVE FACTURA NO ENVIAN SOPORTES PARA EL SERVICIO FACTRADO. MILENA"/>
    <d v="2021-08-18T00:00:00"/>
    <m/>
    <n v="0"/>
    <n v="20211124"/>
    <s v="SI"/>
    <n v="2"/>
    <n v="20221030"/>
    <n v="20221013"/>
    <n v="514963"/>
    <n v="0"/>
    <n v="308977"/>
    <s v="NULL"/>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4" cacheId="98"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7" firstHeaderRow="0" firstDataRow="1" firstDataCol="1"/>
  <pivotFields count="42">
    <pivotField showAll="0"/>
    <pivotField showAll="0"/>
    <pivotField showAll="0"/>
    <pivotField showAll="0"/>
    <pivotField showAll="0"/>
    <pivotField showAll="0"/>
    <pivotField showAll="0"/>
    <pivotField showAll="0"/>
    <pivotField numFmtId="14" showAll="0"/>
    <pivotField numFmtId="165" showAll="0"/>
    <pivotField dataField="1" numFmtId="165" showAll="0"/>
    <pivotField showAll="0"/>
    <pivotField axis="axisRow" showAll="0">
      <items count="5">
        <item x="1"/>
        <item x="0"/>
        <item x="2"/>
        <item m="1" x="3"/>
        <item t="default"/>
      </items>
    </pivotField>
    <pivotField showAll="0"/>
    <pivotField numFmtId="165" showAll="0"/>
    <pivotField numFmtId="165" showAll="0"/>
    <pivotField numFmtId="165" showAll="0"/>
    <pivotField numFmtId="165" showAll="0"/>
    <pivotField numFmtId="165" showAll="0"/>
    <pivotField numFmtId="165" showAll="0"/>
    <pivotField numFmtId="165" showAll="0"/>
    <pivotField numFmtId="165" showAll="0"/>
    <pivotField numFmtId="165" showAll="0"/>
    <pivotField numFmtId="165" showAll="0"/>
    <pivotField showAll="0"/>
    <pivotField showAll="0"/>
    <pivotField numFmtId="165" showAll="0"/>
    <pivotField showAll="0"/>
    <pivotField showAll="0"/>
    <pivotField showAll="0"/>
    <pivotField numFmtId="14" showAll="0"/>
    <pivotField showAll="0"/>
    <pivotField showAll="0"/>
    <pivotField showAll="0"/>
    <pivotField showAll="0"/>
    <pivotField showAll="0"/>
    <pivotField showAll="0"/>
    <pivotField showAll="0"/>
    <pivotField numFmtId="165" showAll="0"/>
    <pivotField numFmtId="165" showAll="0"/>
    <pivotField showAll="0"/>
    <pivotField showAll="0"/>
  </pivotFields>
  <rowFields count="1">
    <field x="12"/>
  </rowFields>
  <rowItems count="4">
    <i>
      <x/>
    </i>
    <i>
      <x v="1"/>
    </i>
    <i>
      <x v="2"/>
    </i>
    <i t="grand">
      <x/>
    </i>
  </rowItems>
  <colFields count="1">
    <field x="-2"/>
  </colFields>
  <colItems count="2">
    <i>
      <x/>
    </i>
    <i i="1">
      <x v="1"/>
    </i>
  </colItems>
  <dataFields count="2">
    <dataField name="CANT FACT" fld="10" subtotal="count" baseField="12" baseItem="0"/>
    <dataField name=" SALDO FACT IPS" fld="10" baseField="0" baseItem="0" numFmtId="41"/>
  </dataFields>
  <formats count="1">
    <format dxfId="1">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7"/>
  <sheetViews>
    <sheetView workbookViewId="0">
      <selection activeCell="C4" sqref="C4"/>
    </sheetView>
  </sheetViews>
  <sheetFormatPr baseColWidth="10" defaultRowHeight="15" x14ac:dyDescent="0.25"/>
  <cols>
    <col min="1" max="1" width="36.28515625" customWidth="1"/>
    <col min="2" max="2" width="10.7109375" customWidth="1"/>
    <col min="3" max="3" width="15.28515625" customWidth="1"/>
  </cols>
  <sheetData>
    <row r="3" spans="1:3" x14ac:dyDescent="0.25">
      <c r="A3" s="12" t="s">
        <v>152</v>
      </c>
      <c r="B3" t="s">
        <v>153</v>
      </c>
      <c r="C3" t="s">
        <v>154</v>
      </c>
    </row>
    <row r="4" spans="1:3" x14ac:dyDescent="0.25">
      <c r="A4" s="13" t="s">
        <v>148</v>
      </c>
      <c r="B4" s="14">
        <v>37</v>
      </c>
      <c r="C4" s="15">
        <v>56271597</v>
      </c>
    </row>
    <row r="5" spans="1:3" x14ac:dyDescent="0.25">
      <c r="A5" s="13" t="s">
        <v>150</v>
      </c>
      <c r="B5" s="14">
        <v>2</v>
      </c>
      <c r="C5" s="15">
        <v>4607869</v>
      </c>
    </row>
    <row r="6" spans="1:3" x14ac:dyDescent="0.25">
      <c r="A6" s="13" t="s">
        <v>147</v>
      </c>
      <c r="B6" s="14">
        <v>4</v>
      </c>
      <c r="C6" s="15">
        <v>1164623</v>
      </c>
    </row>
    <row r="7" spans="1:3" x14ac:dyDescent="0.25">
      <c r="A7" s="13" t="s">
        <v>151</v>
      </c>
      <c r="B7" s="14">
        <v>43</v>
      </c>
      <c r="C7" s="15">
        <v>62044089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P46"/>
  <sheetViews>
    <sheetView topLeftCell="H1" workbookViewId="0">
      <pane ySplit="1" topLeftCell="A18" activePane="bottomLeft" state="frozen"/>
      <selection pane="bottomLeft" activeCell="K24" sqref="K24"/>
    </sheetView>
  </sheetViews>
  <sheetFormatPr baseColWidth="10" defaultRowHeight="15" x14ac:dyDescent="0.25"/>
  <cols>
    <col min="2" max="2" width="22.28515625" customWidth="1"/>
    <col min="6" max="6" width="24.85546875" customWidth="1"/>
    <col min="12" max="12" width="36.85546875" customWidth="1"/>
    <col min="13" max="13" width="25" customWidth="1"/>
  </cols>
  <sheetData>
    <row r="1" spans="1:42" s="6" customFormat="1" ht="63" x14ac:dyDescent="0.25">
      <c r="A1" s="1" t="s">
        <v>0</v>
      </c>
      <c r="B1" s="1" t="s">
        <v>1</v>
      </c>
      <c r="C1" s="1" t="s">
        <v>2</v>
      </c>
      <c r="D1" s="1" t="s">
        <v>3</v>
      </c>
      <c r="E1" s="2" t="s">
        <v>4</v>
      </c>
      <c r="F1" s="2" t="s">
        <v>5</v>
      </c>
      <c r="G1" s="1" t="s">
        <v>6</v>
      </c>
      <c r="H1" s="1" t="s">
        <v>7</v>
      </c>
      <c r="I1" s="1" t="s">
        <v>8</v>
      </c>
      <c r="J1" s="3" t="s">
        <v>9</v>
      </c>
      <c r="K1" s="3" t="s">
        <v>10</v>
      </c>
      <c r="L1" s="1" t="s">
        <v>11</v>
      </c>
      <c r="M1" s="4" t="s">
        <v>149</v>
      </c>
      <c r="N1" s="1" t="s">
        <v>12</v>
      </c>
      <c r="O1" s="3" t="s">
        <v>13</v>
      </c>
      <c r="P1" s="3" t="s">
        <v>14</v>
      </c>
      <c r="Q1" s="3" t="s">
        <v>15</v>
      </c>
      <c r="R1" s="3" t="s">
        <v>16</v>
      </c>
      <c r="S1" s="3" t="s">
        <v>17</v>
      </c>
      <c r="T1" s="5" t="s">
        <v>18</v>
      </c>
      <c r="U1" s="5" t="s">
        <v>19</v>
      </c>
      <c r="V1" s="3" t="s">
        <v>20</v>
      </c>
      <c r="W1" s="5" t="s">
        <v>21</v>
      </c>
      <c r="X1" s="5" t="s">
        <v>22</v>
      </c>
      <c r="Y1" s="2" t="s">
        <v>23</v>
      </c>
      <c r="Z1" s="2" t="s">
        <v>24</v>
      </c>
      <c r="AA1" s="5" t="s">
        <v>25</v>
      </c>
      <c r="AB1" s="1" t="s">
        <v>26</v>
      </c>
      <c r="AC1" s="1" t="s">
        <v>27</v>
      </c>
      <c r="AD1" s="2" t="s">
        <v>28</v>
      </c>
      <c r="AE1" s="1" t="s">
        <v>29</v>
      </c>
      <c r="AF1" s="1" t="s">
        <v>30</v>
      </c>
      <c r="AG1" s="1" t="s">
        <v>31</v>
      </c>
      <c r="AH1" s="2" t="s">
        <v>32</v>
      </c>
      <c r="AI1" s="1" t="s">
        <v>33</v>
      </c>
      <c r="AJ1" s="1" t="s">
        <v>34</v>
      </c>
      <c r="AK1" s="2" t="s">
        <v>35</v>
      </c>
      <c r="AL1" s="2" t="s">
        <v>36</v>
      </c>
      <c r="AM1" s="3" t="s">
        <v>37</v>
      </c>
      <c r="AN1" s="3" t="s">
        <v>38</v>
      </c>
      <c r="AO1" s="1" t="s">
        <v>39</v>
      </c>
      <c r="AP1" s="1" t="s">
        <v>40</v>
      </c>
    </row>
    <row r="2" spans="1:42" s="10" customFormat="1" ht="10.5" hidden="1" x14ac:dyDescent="0.15">
      <c r="A2" s="7">
        <v>890939936</v>
      </c>
      <c r="B2" s="7" t="s">
        <v>41</v>
      </c>
      <c r="C2" s="7"/>
      <c r="D2" s="7">
        <v>4479951</v>
      </c>
      <c r="E2" s="7" t="s">
        <v>42</v>
      </c>
      <c r="F2" s="7" t="s">
        <v>43</v>
      </c>
      <c r="G2" s="7" t="s">
        <v>44</v>
      </c>
      <c r="H2" s="7" t="s">
        <v>44</v>
      </c>
      <c r="I2" s="8">
        <v>44398</v>
      </c>
      <c r="J2" s="9">
        <v>1759500</v>
      </c>
      <c r="K2" s="9">
        <v>1675800</v>
      </c>
      <c r="L2" s="7" t="s">
        <v>45</v>
      </c>
      <c r="M2" s="7" t="s">
        <v>150</v>
      </c>
      <c r="N2" s="7" t="s">
        <v>46</v>
      </c>
      <c r="O2" s="9">
        <v>0</v>
      </c>
      <c r="P2" s="9">
        <v>0</v>
      </c>
      <c r="Q2" s="9">
        <v>0</v>
      </c>
      <c r="R2" s="9">
        <v>0</v>
      </c>
      <c r="S2" s="9">
        <v>0</v>
      </c>
      <c r="T2" s="9">
        <v>0</v>
      </c>
      <c r="U2" s="9">
        <v>0</v>
      </c>
      <c r="V2" s="9">
        <v>0</v>
      </c>
      <c r="W2" s="9">
        <v>0</v>
      </c>
      <c r="X2" s="9">
        <v>0</v>
      </c>
      <c r="Y2" s="7"/>
      <c r="Z2" s="7"/>
      <c r="AA2" s="9">
        <v>0</v>
      </c>
      <c r="AB2" s="7"/>
      <c r="AC2" s="7"/>
      <c r="AD2" s="7"/>
      <c r="AE2" s="8">
        <v>44428</v>
      </c>
      <c r="AF2" s="7"/>
      <c r="AG2" s="7"/>
      <c r="AH2" s="7"/>
      <c r="AI2" s="7" t="s">
        <v>47</v>
      </c>
      <c r="AJ2" s="7"/>
      <c r="AK2" s="7"/>
      <c r="AL2" s="7"/>
      <c r="AM2" s="9">
        <v>0</v>
      </c>
      <c r="AN2" s="9">
        <v>0</v>
      </c>
      <c r="AO2" s="7"/>
      <c r="AP2" s="7" t="s">
        <v>44</v>
      </c>
    </row>
    <row r="3" spans="1:42" s="10" customFormat="1" ht="10.5" hidden="1" x14ac:dyDescent="0.15">
      <c r="A3" s="7">
        <v>890939936</v>
      </c>
      <c r="B3" s="7" t="s">
        <v>41</v>
      </c>
      <c r="C3" s="7"/>
      <c r="D3" s="7">
        <v>4871090</v>
      </c>
      <c r="E3" s="7" t="s">
        <v>48</v>
      </c>
      <c r="F3" s="7" t="s">
        <v>49</v>
      </c>
      <c r="G3" s="7" t="s">
        <v>44</v>
      </c>
      <c r="H3" s="7" t="s">
        <v>44</v>
      </c>
      <c r="I3" s="8">
        <v>44818</v>
      </c>
      <c r="J3" s="9">
        <v>2932069</v>
      </c>
      <c r="K3" s="9">
        <v>2932069</v>
      </c>
      <c r="L3" s="7" t="s">
        <v>45</v>
      </c>
      <c r="M3" s="7" t="s">
        <v>150</v>
      </c>
      <c r="N3" s="7" t="s">
        <v>46</v>
      </c>
      <c r="O3" s="9">
        <v>0</v>
      </c>
      <c r="P3" s="9">
        <v>0</v>
      </c>
      <c r="Q3" s="9">
        <v>0</v>
      </c>
      <c r="R3" s="9">
        <v>0</v>
      </c>
      <c r="S3" s="9">
        <v>0</v>
      </c>
      <c r="T3" s="9">
        <v>0</v>
      </c>
      <c r="U3" s="9">
        <v>0</v>
      </c>
      <c r="V3" s="9">
        <v>0</v>
      </c>
      <c r="W3" s="9">
        <v>0</v>
      </c>
      <c r="X3" s="9">
        <v>0</v>
      </c>
      <c r="Y3" s="7"/>
      <c r="Z3" s="7"/>
      <c r="AA3" s="9">
        <v>0</v>
      </c>
      <c r="AB3" s="7"/>
      <c r="AC3" s="7"/>
      <c r="AD3" s="7"/>
      <c r="AE3" s="8">
        <v>44824</v>
      </c>
      <c r="AF3" s="7"/>
      <c r="AG3" s="7"/>
      <c r="AH3" s="7"/>
      <c r="AI3" s="7" t="s">
        <v>47</v>
      </c>
      <c r="AJ3" s="7"/>
      <c r="AK3" s="7"/>
      <c r="AL3" s="7"/>
      <c r="AM3" s="9">
        <v>0</v>
      </c>
      <c r="AN3" s="9">
        <v>0</v>
      </c>
      <c r="AO3" s="7"/>
      <c r="AP3" s="7" t="s">
        <v>44</v>
      </c>
    </row>
    <row r="4" spans="1:42" s="10" customFormat="1" ht="10.5" x14ac:dyDescent="0.15">
      <c r="A4" s="7">
        <v>890939936</v>
      </c>
      <c r="B4" s="7" t="s">
        <v>41</v>
      </c>
      <c r="C4" s="7"/>
      <c r="D4" s="7">
        <v>4658749</v>
      </c>
      <c r="E4" s="7" t="s">
        <v>50</v>
      </c>
      <c r="F4" s="7" t="s">
        <v>51</v>
      </c>
      <c r="G4" s="7"/>
      <c r="H4" s="7">
        <v>4658749</v>
      </c>
      <c r="I4" s="8">
        <v>44586</v>
      </c>
      <c r="J4" s="9">
        <v>75900</v>
      </c>
      <c r="K4" s="58">
        <v>75900</v>
      </c>
      <c r="L4" s="7" t="s">
        <v>52</v>
      </c>
      <c r="M4" s="7" t="s">
        <v>148</v>
      </c>
      <c r="N4" s="7" t="s">
        <v>53</v>
      </c>
      <c r="O4" s="9">
        <v>75900</v>
      </c>
      <c r="P4" s="9">
        <v>0</v>
      </c>
      <c r="Q4" s="9">
        <v>0</v>
      </c>
      <c r="R4" s="9">
        <v>0</v>
      </c>
      <c r="S4" s="9">
        <v>75900</v>
      </c>
      <c r="T4" s="9">
        <v>0</v>
      </c>
      <c r="U4" s="9">
        <v>0</v>
      </c>
      <c r="V4" s="9">
        <v>0</v>
      </c>
      <c r="W4" s="9">
        <v>0</v>
      </c>
      <c r="X4" s="9">
        <v>0</v>
      </c>
      <c r="Y4" s="7"/>
      <c r="Z4" s="7"/>
      <c r="AA4" s="9">
        <v>0</v>
      </c>
      <c r="AB4" s="7"/>
      <c r="AC4" s="7"/>
      <c r="AD4" s="7"/>
      <c r="AE4" s="8">
        <v>44608</v>
      </c>
      <c r="AF4" s="7"/>
      <c r="AG4" s="7">
        <v>2</v>
      </c>
      <c r="AH4" s="7"/>
      <c r="AI4" s="7" t="s">
        <v>47</v>
      </c>
      <c r="AJ4" s="7">
        <v>1</v>
      </c>
      <c r="AK4" s="7">
        <v>20220730</v>
      </c>
      <c r="AL4" s="7">
        <v>20220714</v>
      </c>
      <c r="AM4" s="9">
        <v>75900</v>
      </c>
      <c r="AN4" s="9">
        <v>0</v>
      </c>
      <c r="AO4" s="7"/>
      <c r="AP4" s="7" t="s">
        <v>44</v>
      </c>
    </row>
    <row r="5" spans="1:42" s="10" customFormat="1" ht="10.5" x14ac:dyDescent="0.15">
      <c r="A5" s="7">
        <v>890939936</v>
      </c>
      <c r="B5" s="7" t="s">
        <v>41</v>
      </c>
      <c r="C5" s="7"/>
      <c r="D5" s="7">
        <v>4705483</v>
      </c>
      <c r="E5" s="7" t="s">
        <v>54</v>
      </c>
      <c r="F5" s="7" t="s">
        <v>55</v>
      </c>
      <c r="G5" s="7"/>
      <c r="H5" s="7">
        <v>4705483</v>
      </c>
      <c r="I5" s="8">
        <v>44636</v>
      </c>
      <c r="J5" s="9">
        <v>75900</v>
      </c>
      <c r="K5" s="58">
        <v>75900</v>
      </c>
      <c r="L5" s="7" t="s">
        <v>52</v>
      </c>
      <c r="M5" s="7" t="s">
        <v>148</v>
      </c>
      <c r="N5" s="7" t="s">
        <v>53</v>
      </c>
      <c r="O5" s="9">
        <v>75900</v>
      </c>
      <c r="P5" s="9">
        <v>0</v>
      </c>
      <c r="Q5" s="9">
        <v>0</v>
      </c>
      <c r="R5" s="9">
        <v>0</v>
      </c>
      <c r="S5" s="9">
        <v>75900</v>
      </c>
      <c r="T5" s="9">
        <v>0</v>
      </c>
      <c r="U5" s="9">
        <v>0</v>
      </c>
      <c r="V5" s="9">
        <v>0</v>
      </c>
      <c r="W5" s="9">
        <v>0</v>
      </c>
      <c r="X5" s="9">
        <v>0</v>
      </c>
      <c r="Y5" s="7"/>
      <c r="Z5" s="7"/>
      <c r="AA5" s="9">
        <v>0</v>
      </c>
      <c r="AB5" s="7"/>
      <c r="AC5" s="7"/>
      <c r="AD5" s="7"/>
      <c r="AE5" s="8">
        <v>44671</v>
      </c>
      <c r="AF5" s="7"/>
      <c r="AG5" s="7">
        <v>2</v>
      </c>
      <c r="AH5" s="7"/>
      <c r="AI5" s="7" t="s">
        <v>47</v>
      </c>
      <c r="AJ5" s="7">
        <v>1</v>
      </c>
      <c r="AK5" s="7">
        <v>20220730</v>
      </c>
      <c r="AL5" s="7">
        <v>20220714</v>
      </c>
      <c r="AM5" s="9">
        <v>75900</v>
      </c>
      <c r="AN5" s="9">
        <v>0</v>
      </c>
      <c r="AO5" s="7"/>
      <c r="AP5" s="7" t="s">
        <v>44</v>
      </c>
    </row>
    <row r="6" spans="1:42" s="10" customFormat="1" ht="10.5" x14ac:dyDescent="0.15">
      <c r="A6" s="7">
        <v>890939936</v>
      </c>
      <c r="B6" s="7" t="s">
        <v>41</v>
      </c>
      <c r="C6" s="7"/>
      <c r="D6" s="7">
        <v>4581543</v>
      </c>
      <c r="E6" s="7" t="s">
        <v>56</v>
      </c>
      <c r="F6" s="7" t="s">
        <v>57</v>
      </c>
      <c r="G6" s="7"/>
      <c r="H6" s="7">
        <v>4581543</v>
      </c>
      <c r="I6" s="8">
        <v>44502</v>
      </c>
      <c r="J6" s="9">
        <v>707226</v>
      </c>
      <c r="K6" s="58">
        <v>707226</v>
      </c>
      <c r="L6" s="7" t="s">
        <v>52</v>
      </c>
      <c r="M6" s="7" t="s">
        <v>148</v>
      </c>
      <c r="N6" s="7" t="s">
        <v>53</v>
      </c>
      <c r="O6" s="9">
        <v>707226</v>
      </c>
      <c r="P6" s="9">
        <v>0</v>
      </c>
      <c r="Q6" s="9">
        <v>0</v>
      </c>
      <c r="R6" s="9">
        <v>0</v>
      </c>
      <c r="S6" s="9">
        <v>707226</v>
      </c>
      <c r="T6" s="9">
        <v>0</v>
      </c>
      <c r="U6" s="9">
        <v>0</v>
      </c>
      <c r="V6" s="9">
        <v>0</v>
      </c>
      <c r="W6" s="9">
        <v>0</v>
      </c>
      <c r="X6" s="9">
        <v>0</v>
      </c>
      <c r="Y6" s="7"/>
      <c r="Z6" s="7"/>
      <c r="AA6" s="9">
        <v>0</v>
      </c>
      <c r="AB6" s="7"/>
      <c r="AC6" s="7"/>
      <c r="AD6" s="7"/>
      <c r="AE6" s="8">
        <v>44545</v>
      </c>
      <c r="AF6" s="7"/>
      <c r="AG6" s="7">
        <v>2</v>
      </c>
      <c r="AH6" s="7"/>
      <c r="AI6" s="7" t="s">
        <v>47</v>
      </c>
      <c r="AJ6" s="7">
        <v>1</v>
      </c>
      <c r="AK6" s="7">
        <v>20220730</v>
      </c>
      <c r="AL6" s="7">
        <v>20220714</v>
      </c>
      <c r="AM6" s="9">
        <v>707226</v>
      </c>
      <c r="AN6" s="9">
        <v>0</v>
      </c>
      <c r="AO6" s="7"/>
      <c r="AP6" s="7" t="s">
        <v>44</v>
      </c>
    </row>
    <row r="7" spans="1:42" s="10" customFormat="1" ht="10.5" x14ac:dyDescent="0.15">
      <c r="A7" s="7">
        <v>890939936</v>
      </c>
      <c r="B7" s="7" t="s">
        <v>41</v>
      </c>
      <c r="C7" s="7"/>
      <c r="D7" s="7">
        <v>4597465</v>
      </c>
      <c r="E7" s="7" t="s">
        <v>58</v>
      </c>
      <c r="F7" s="7" t="s">
        <v>59</v>
      </c>
      <c r="G7" s="7"/>
      <c r="H7" s="7">
        <v>4597465</v>
      </c>
      <c r="I7" s="8">
        <v>44519</v>
      </c>
      <c r="J7" s="9">
        <v>52400</v>
      </c>
      <c r="K7" s="58">
        <v>52400</v>
      </c>
      <c r="L7" s="7" t="s">
        <v>52</v>
      </c>
      <c r="M7" s="7" t="s">
        <v>148</v>
      </c>
      <c r="N7" s="7" t="s">
        <v>53</v>
      </c>
      <c r="O7" s="9">
        <v>52400</v>
      </c>
      <c r="P7" s="9">
        <v>0</v>
      </c>
      <c r="Q7" s="9">
        <v>0</v>
      </c>
      <c r="R7" s="9">
        <v>0</v>
      </c>
      <c r="S7" s="9">
        <v>52400</v>
      </c>
      <c r="T7" s="9">
        <v>0</v>
      </c>
      <c r="U7" s="9">
        <v>0</v>
      </c>
      <c r="V7" s="9">
        <v>0</v>
      </c>
      <c r="W7" s="9">
        <v>0</v>
      </c>
      <c r="X7" s="9">
        <v>0</v>
      </c>
      <c r="Y7" s="7"/>
      <c r="Z7" s="7"/>
      <c r="AA7" s="9">
        <v>0</v>
      </c>
      <c r="AB7" s="7"/>
      <c r="AC7" s="7"/>
      <c r="AD7" s="7"/>
      <c r="AE7" s="8">
        <v>44545</v>
      </c>
      <c r="AF7" s="7"/>
      <c r="AG7" s="7">
        <v>2</v>
      </c>
      <c r="AH7" s="7"/>
      <c r="AI7" s="7" t="s">
        <v>47</v>
      </c>
      <c r="AJ7" s="7">
        <v>1</v>
      </c>
      <c r="AK7" s="7">
        <v>20220730</v>
      </c>
      <c r="AL7" s="7">
        <v>20220714</v>
      </c>
      <c r="AM7" s="9">
        <v>52400</v>
      </c>
      <c r="AN7" s="9">
        <v>0</v>
      </c>
      <c r="AO7" s="7"/>
      <c r="AP7" s="7" t="s">
        <v>44</v>
      </c>
    </row>
    <row r="8" spans="1:42" s="10" customFormat="1" ht="10.5" x14ac:dyDescent="0.15">
      <c r="A8" s="7">
        <v>890939936</v>
      </c>
      <c r="B8" s="7" t="s">
        <v>41</v>
      </c>
      <c r="C8" s="7"/>
      <c r="D8" s="7">
        <v>4680392</v>
      </c>
      <c r="E8" s="7" t="s">
        <v>60</v>
      </c>
      <c r="F8" s="7" t="s">
        <v>61</v>
      </c>
      <c r="G8" s="7"/>
      <c r="H8" s="7">
        <v>4680392</v>
      </c>
      <c r="I8" s="8">
        <v>44609</v>
      </c>
      <c r="J8" s="9">
        <v>48100</v>
      </c>
      <c r="K8" s="58">
        <v>48100</v>
      </c>
      <c r="L8" s="7" t="s">
        <v>52</v>
      </c>
      <c r="M8" s="7" t="s">
        <v>148</v>
      </c>
      <c r="N8" s="7" t="s">
        <v>53</v>
      </c>
      <c r="O8" s="9">
        <v>48100</v>
      </c>
      <c r="P8" s="9">
        <v>0</v>
      </c>
      <c r="Q8" s="9">
        <v>0</v>
      </c>
      <c r="R8" s="9">
        <v>0</v>
      </c>
      <c r="S8" s="9">
        <v>48100</v>
      </c>
      <c r="T8" s="9">
        <v>0</v>
      </c>
      <c r="U8" s="9">
        <v>0</v>
      </c>
      <c r="V8" s="9">
        <v>0</v>
      </c>
      <c r="W8" s="9">
        <v>0</v>
      </c>
      <c r="X8" s="9">
        <v>0</v>
      </c>
      <c r="Y8" s="7"/>
      <c r="Z8" s="7"/>
      <c r="AA8" s="9">
        <v>0</v>
      </c>
      <c r="AB8" s="7"/>
      <c r="AC8" s="7"/>
      <c r="AD8" s="7"/>
      <c r="AE8" s="8">
        <v>44636</v>
      </c>
      <c r="AF8" s="7"/>
      <c r="AG8" s="7">
        <v>2</v>
      </c>
      <c r="AH8" s="7"/>
      <c r="AI8" s="7" t="s">
        <v>47</v>
      </c>
      <c r="AJ8" s="7">
        <v>1</v>
      </c>
      <c r="AK8" s="7">
        <v>20220730</v>
      </c>
      <c r="AL8" s="7">
        <v>20220714</v>
      </c>
      <c r="AM8" s="9">
        <v>48100</v>
      </c>
      <c r="AN8" s="9">
        <v>0</v>
      </c>
      <c r="AO8" s="7"/>
      <c r="AP8" s="7" t="s">
        <v>44</v>
      </c>
    </row>
    <row r="9" spans="1:42" s="10" customFormat="1" ht="10.5" x14ac:dyDescent="0.15">
      <c r="A9" s="7">
        <v>890939936</v>
      </c>
      <c r="B9" s="7" t="s">
        <v>41</v>
      </c>
      <c r="C9" s="7"/>
      <c r="D9" s="7">
        <v>4684486</v>
      </c>
      <c r="E9" s="7" t="s">
        <v>62</v>
      </c>
      <c r="F9" s="7" t="s">
        <v>63</v>
      </c>
      <c r="G9" s="7"/>
      <c r="H9" s="7">
        <v>4684486</v>
      </c>
      <c r="I9" s="8">
        <v>44614</v>
      </c>
      <c r="J9" s="9">
        <v>75900</v>
      </c>
      <c r="K9" s="58">
        <v>75900</v>
      </c>
      <c r="L9" s="7" t="s">
        <v>52</v>
      </c>
      <c r="M9" s="7" t="s">
        <v>148</v>
      </c>
      <c r="N9" s="7" t="s">
        <v>53</v>
      </c>
      <c r="O9" s="9">
        <v>75900</v>
      </c>
      <c r="P9" s="9">
        <v>0</v>
      </c>
      <c r="Q9" s="9">
        <v>0</v>
      </c>
      <c r="R9" s="9">
        <v>0</v>
      </c>
      <c r="S9" s="9">
        <v>75900</v>
      </c>
      <c r="T9" s="9">
        <v>0</v>
      </c>
      <c r="U9" s="9">
        <v>0</v>
      </c>
      <c r="V9" s="9">
        <v>0</v>
      </c>
      <c r="W9" s="9">
        <v>0</v>
      </c>
      <c r="X9" s="9">
        <v>0</v>
      </c>
      <c r="Y9" s="7"/>
      <c r="Z9" s="7"/>
      <c r="AA9" s="9">
        <v>0</v>
      </c>
      <c r="AB9" s="7"/>
      <c r="AC9" s="7"/>
      <c r="AD9" s="7"/>
      <c r="AE9" s="8">
        <v>44671</v>
      </c>
      <c r="AF9" s="7"/>
      <c r="AG9" s="7">
        <v>2</v>
      </c>
      <c r="AH9" s="7"/>
      <c r="AI9" s="7" t="s">
        <v>47</v>
      </c>
      <c r="AJ9" s="7">
        <v>1</v>
      </c>
      <c r="AK9" s="7">
        <v>20220730</v>
      </c>
      <c r="AL9" s="7">
        <v>20220714</v>
      </c>
      <c r="AM9" s="9">
        <v>75900</v>
      </c>
      <c r="AN9" s="9">
        <v>0</v>
      </c>
      <c r="AO9" s="7"/>
      <c r="AP9" s="7" t="s">
        <v>44</v>
      </c>
    </row>
    <row r="10" spans="1:42" s="10" customFormat="1" ht="10.5" x14ac:dyDescent="0.15">
      <c r="A10" s="7">
        <v>890939936</v>
      </c>
      <c r="B10" s="7" t="s">
        <v>41</v>
      </c>
      <c r="C10" s="7"/>
      <c r="D10" s="7">
        <v>4669563</v>
      </c>
      <c r="E10" s="7" t="s">
        <v>64</v>
      </c>
      <c r="F10" s="7" t="s">
        <v>65</v>
      </c>
      <c r="G10" s="7"/>
      <c r="H10" s="7">
        <v>4669563</v>
      </c>
      <c r="I10" s="8">
        <v>44597</v>
      </c>
      <c r="J10" s="9">
        <v>43700</v>
      </c>
      <c r="K10" s="58">
        <v>43700</v>
      </c>
      <c r="L10" s="7" t="s">
        <v>52</v>
      </c>
      <c r="M10" s="7" t="s">
        <v>148</v>
      </c>
      <c r="N10" s="7" t="s">
        <v>53</v>
      </c>
      <c r="O10" s="9">
        <v>43700</v>
      </c>
      <c r="P10" s="9">
        <v>0</v>
      </c>
      <c r="Q10" s="9">
        <v>0</v>
      </c>
      <c r="R10" s="9">
        <v>0</v>
      </c>
      <c r="S10" s="9">
        <v>43700</v>
      </c>
      <c r="T10" s="9">
        <v>0</v>
      </c>
      <c r="U10" s="9">
        <v>0</v>
      </c>
      <c r="V10" s="9">
        <v>0</v>
      </c>
      <c r="W10" s="9">
        <v>0</v>
      </c>
      <c r="X10" s="9">
        <v>0</v>
      </c>
      <c r="Y10" s="7"/>
      <c r="Z10" s="7"/>
      <c r="AA10" s="9">
        <v>0</v>
      </c>
      <c r="AB10" s="7"/>
      <c r="AC10" s="7"/>
      <c r="AD10" s="7"/>
      <c r="AE10" s="8">
        <v>44608</v>
      </c>
      <c r="AF10" s="7"/>
      <c r="AG10" s="7">
        <v>2</v>
      </c>
      <c r="AH10" s="7"/>
      <c r="AI10" s="7" t="s">
        <v>47</v>
      </c>
      <c r="AJ10" s="7">
        <v>1</v>
      </c>
      <c r="AK10" s="7">
        <v>20220730</v>
      </c>
      <c r="AL10" s="7">
        <v>20220714</v>
      </c>
      <c r="AM10" s="9">
        <v>43700</v>
      </c>
      <c r="AN10" s="9">
        <v>0</v>
      </c>
      <c r="AO10" s="7"/>
      <c r="AP10" s="7" t="s">
        <v>44</v>
      </c>
    </row>
    <row r="11" spans="1:42" s="10" customFormat="1" ht="10.5" x14ac:dyDescent="0.15">
      <c r="A11" s="7">
        <v>890939936</v>
      </c>
      <c r="B11" s="7" t="s">
        <v>41</v>
      </c>
      <c r="C11" s="7"/>
      <c r="D11" s="7">
        <v>4663148</v>
      </c>
      <c r="E11" s="7" t="s">
        <v>66</v>
      </c>
      <c r="F11" s="7" t="s">
        <v>67</v>
      </c>
      <c r="G11" s="7"/>
      <c r="H11" s="7">
        <v>4663148</v>
      </c>
      <c r="I11" s="8">
        <v>44590</v>
      </c>
      <c r="J11" s="9">
        <v>123200</v>
      </c>
      <c r="K11" s="58">
        <v>123200</v>
      </c>
      <c r="L11" s="7" t="s">
        <v>52</v>
      </c>
      <c r="M11" s="7" t="s">
        <v>148</v>
      </c>
      <c r="N11" s="7" t="s">
        <v>53</v>
      </c>
      <c r="O11" s="9">
        <v>123200</v>
      </c>
      <c r="P11" s="9">
        <v>0</v>
      </c>
      <c r="Q11" s="9">
        <v>0</v>
      </c>
      <c r="R11" s="9">
        <v>0</v>
      </c>
      <c r="S11" s="9">
        <v>123200</v>
      </c>
      <c r="T11" s="9">
        <v>0</v>
      </c>
      <c r="U11" s="9">
        <v>0</v>
      </c>
      <c r="V11" s="9">
        <v>0</v>
      </c>
      <c r="W11" s="9">
        <v>0</v>
      </c>
      <c r="X11" s="9">
        <v>0</v>
      </c>
      <c r="Y11" s="7"/>
      <c r="Z11" s="7"/>
      <c r="AA11" s="9">
        <v>0</v>
      </c>
      <c r="AB11" s="7"/>
      <c r="AC11" s="7"/>
      <c r="AD11" s="7"/>
      <c r="AE11" s="8">
        <v>44608</v>
      </c>
      <c r="AF11" s="7"/>
      <c r="AG11" s="7">
        <v>2</v>
      </c>
      <c r="AH11" s="7"/>
      <c r="AI11" s="7" t="s">
        <v>47</v>
      </c>
      <c r="AJ11" s="7">
        <v>1</v>
      </c>
      <c r="AK11" s="7">
        <v>20220730</v>
      </c>
      <c r="AL11" s="7">
        <v>20220714</v>
      </c>
      <c r="AM11" s="9">
        <v>123200</v>
      </c>
      <c r="AN11" s="9">
        <v>0</v>
      </c>
      <c r="AO11" s="7"/>
      <c r="AP11" s="7" t="s">
        <v>44</v>
      </c>
    </row>
    <row r="12" spans="1:42" s="10" customFormat="1" ht="10.5" x14ac:dyDescent="0.15">
      <c r="A12" s="7">
        <v>890939936</v>
      </c>
      <c r="B12" s="7" t="s">
        <v>41</v>
      </c>
      <c r="C12" s="7"/>
      <c r="D12" s="7">
        <v>4601460</v>
      </c>
      <c r="E12" s="7" t="s">
        <v>68</v>
      </c>
      <c r="F12" s="7" t="s">
        <v>69</v>
      </c>
      <c r="G12" s="7"/>
      <c r="H12" s="7">
        <v>4601460</v>
      </c>
      <c r="I12" s="8">
        <v>44524</v>
      </c>
      <c r="J12" s="9">
        <v>75900</v>
      </c>
      <c r="K12" s="58">
        <v>75900</v>
      </c>
      <c r="L12" s="7" t="s">
        <v>52</v>
      </c>
      <c r="M12" s="7" t="s">
        <v>148</v>
      </c>
      <c r="N12" s="7" t="s">
        <v>53</v>
      </c>
      <c r="O12" s="9">
        <v>75900</v>
      </c>
      <c r="P12" s="9">
        <v>0</v>
      </c>
      <c r="Q12" s="9">
        <v>0</v>
      </c>
      <c r="R12" s="9">
        <v>0</v>
      </c>
      <c r="S12" s="9">
        <v>75900</v>
      </c>
      <c r="T12" s="9">
        <v>0</v>
      </c>
      <c r="U12" s="9">
        <v>0</v>
      </c>
      <c r="V12" s="9">
        <v>0</v>
      </c>
      <c r="W12" s="9">
        <v>0</v>
      </c>
      <c r="X12" s="9">
        <v>0</v>
      </c>
      <c r="Y12" s="7"/>
      <c r="Z12" s="7"/>
      <c r="AA12" s="9">
        <v>0</v>
      </c>
      <c r="AB12" s="7"/>
      <c r="AC12" s="7"/>
      <c r="AD12" s="7"/>
      <c r="AE12" s="8">
        <v>44545</v>
      </c>
      <c r="AF12" s="7"/>
      <c r="AG12" s="7">
        <v>2</v>
      </c>
      <c r="AH12" s="7"/>
      <c r="AI12" s="7" t="s">
        <v>47</v>
      </c>
      <c r="AJ12" s="7">
        <v>1</v>
      </c>
      <c r="AK12" s="7">
        <v>20220730</v>
      </c>
      <c r="AL12" s="7">
        <v>20220714</v>
      </c>
      <c r="AM12" s="9">
        <v>75900</v>
      </c>
      <c r="AN12" s="9">
        <v>0</v>
      </c>
      <c r="AO12" s="7"/>
      <c r="AP12" s="7" t="s">
        <v>44</v>
      </c>
    </row>
    <row r="13" spans="1:42" s="10" customFormat="1" ht="10.5" x14ac:dyDescent="0.15">
      <c r="A13" s="7">
        <v>890939936</v>
      </c>
      <c r="B13" s="7" t="s">
        <v>41</v>
      </c>
      <c r="C13" s="7"/>
      <c r="D13" s="7">
        <v>4606460</v>
      </c>
      <c r="E13" s="7" t="s">
        <v>70</v>
      </c>
      <c r="F13" s="7" t="s">
        <v>71</v>
      </c>
      <c r="G13" s="7"/>
      <c r="H13" s="7">
        <v>4606460</v>
      </c>
      <c r="I13" s="8">
        <v>44527</v>
      </c>
      <c r="J13" s="9">
        <v>5601786</v>
      </c>
      <c r="K13" s="58">
        <v>5601786</v>
      </c>
      <c r="L13" s="7" t="s">
        <v>52</v>
      </c>
      <c r="M13" s="7" t="s">
        <v>148</v>
      </c>
      <c r="N13" s="7" t="s">
        <v>53</v>
      </c>
      <c r="O13" s="9">
        <v>5601786</v>
      </c>
      <c r="P13" s="9">
        <v>0</v>
      </c>
      <c r="Q13" s="9">
        <v>0</v>
      </c>
      <c r="R13" s="9">
        <v>0</v>
      </c>
      <c r="S13" s="9">
        <v>5601786</v>
      </c>
      <c r="T13" s="9">
        <v>0</v>
      </c>
      <c r="U13" s="9">
        <v>0</v>
      </c>
      <c r="V13" s="9">
        <v>0</v>
      </c>
      <c r="W13" s="9">
        <v>0</v>
      </c>
      <c r="X13" s="9">
        <v>0</v>
      </c>
      <c r="Y13" s="7"/>
      <c r="Z13" s="7"/>
      <c r="AA13" s="9">
        <v>0</v>
      </c>
      <c r="AB13" s="7"/>
      <c r="AC13" s="7"/>
      <c r="AD13" s="7"/>
      <c r="AE13" s="8">
        <v>44545</v>
      </c>
      <c r="AF13" s="7"/>
      <c r="AG13" s="7">
        <v>2</v>
      </c>
      <c r="AH13" s="7"/>
      <c r="AI13" s="7" t="s">
        <v>47</v>
      </c>
      <c r="AJ13" s="7">
        <v>1</v>
      </c>
      <c r="AK13" s="7">
        <v>20220730</v>
      </c>
      <c r="AL13" s="7">
        <v>20220714</v>
      </c>
      <c r="AM13" s="9">
        <v>5601786</v>
      </c>
      <c r="AN13" s="9">
        <v>0</v>
      </c>
      <c r="AO13" s="7"/>
      <c r="AP13" s="7" t="s">
        <v>44</v>
      </c>
    </row>
    <row r="14" spans="1:42" s="10" customFormat="1" ht="10.5" x14ac:dyDescent="0.15">
      <c r="A14" s="7">
        <v>890939936</v>
      </c>
      <c r="B14" s="7" t="s">
        <v>41</v>
      </c>
      <c r="C14" s="7"/>
      <c r="D14" s="7">
        <v>4657041</v>
      </c>
      <c r="E14" s="7" t="s">
        <v>72</v>
      </c>
      <c r="F14" s="7" t="s">
        <v>73</v>
      </c>
      <c r="G14" s="7"/>
      <c r="H14" s="7">
        <v>4657041</v>
      </c>
      <c r="I14" s="8">
        <v>44585</v>
      </c>
      <c r="J14" s="9">
        <v>19690666</v>
      </c>
      <c r="K14" s="58">
        <v>19561566</v>
      </c>
      <c r="L14" s="7" t="s">
        <v>74</v>
      </c>
      <c r="M14" s="7" t="s">
        <v>148</v>
      </c>
      <c r="N14" s="7" t="s">
        <v>53</v>
      </c>
      <c r="O14" s="9">
        <v>19690666</v>
      </c>
      <c r="P14" s="9">
        <v>129100</v>
      </c>
      <c r="Q14" s="9">
        <v>0</v>
      </c>
      <c r="R14" s="9">
        <v>0</v>
      </c>
      <c r="S14" s="9">
        <v>19561566</v>
      </c>
      <c r="T14" s="9">
        <v>0</v>
      </c>
      <c r="U14" s="9">
        <v>0</v>
      </c>
      <c r="V14" s="9">
        <v>0</v>
      </c>
      <c r="W14" s="9">
        <v>0</v>
      </c>
      <c r="X14" s="9">
        <v>0</v>
      </c>
      <c r="Y14" s="7"/>
      <c r="Z14" s="7"/>
      <c r="AA14" s="9">
        <v>0</v>
      </c>
      <c r="AB14" s="7"/>
      <c r="AC14" s="7"/>
      <c r="AD14" s="7"/>
      <c r="AE14" s="8">
        <v>44636</v>
      </c>
      <c r="AF14" s="7"/>
      <c r="AG14" s="7">
        <v>2</v>
      </c>
      <c r="AH14" s="7"/>
      <c r="AI14" s="7" t="s">
        <v>47</v>
      </c>
      <c r="AJ14" s="7">
        <v>2</v>
      </c>
      <c r="AK14" s="7">
        <v>20220922</v>
      </c>
      <c r="AL14" s="7">
        <v>20220908</v>
      </c>
      <c r="AM14" s="9">
        <v>19690666</v>
      </c>
      <c r="AN14" s="9">
        <v>129100</v>
      </c>
      <c r="AO14" s="7"/>
      <c r="AP14" s="7" t="s">
        <v>44</v>
      </c>
    </row>
    <row r="15" spans="1:42" s="10" customFormat="1" ht="10.5" x14ac:dyDescent="0.15">
      <c r="A15" s="7">
        <v>890939936</v>
      </c>
      <c r="B15" s="7" t="s">
        <v>41</v>
      </c>
      <c r="C15" s="7"/>
      <c r="D15" s="7">
        <v>4685558</v>
      </c>
      <c r="E15" s="7" t="s">
        <v>75</v>
      </c>
      <c r="F15" s="7" t="s">
        <v>76</v>
      </c>
      <c r="G15" s="7"/>
      <c r="H15" s="7">
        <v>4685558</v>
      </c>
      <c r="I15" s="8">
        <v>44615</v>
      </c>
      <c r="J15" s="9">
        <v>228000</v>
      </c>
      <c r="K15" s="58">
        <v>110441</v>
      </c>
      <c r="L15" s="7" t="s">
        <v>74</v>
      </c>
      <c r="M15" s="7" t="s">
        <v>148</v>
      </c>
      <c r="N15" s="7" t="s">
        <v>53</v>
      </c>
      <c r="O15" s="9">
        <v>228000</v>
      </c>
      <c r="P15" s="9">
        <v>117559</v>
      </c>
      <c r="Q15" s="9">
        <v>0</v>
      </c>
      <c r="R15" s="9">
        <v>0</v>
      </c>
      <c r="S15" s="9">
        <v>110441</v>
      </c>
      <c r="T15" s="9">
        <v>0</v>
      </c>
      <c r="U15" s="9">
        <v>0</v>
      </c>
      <c r="V15" s="9">
        <v>0</v>
      </c>
      <c r="W15" s="9">
        <v>0</v>
      </c>
      <c r="X15" s="9">
        <v>0</v>
      </c>
      <c r="Y15" s="7"/>
      <c r="Z15" s="7"/>
      <c r="AA15" s="9">
        <v>0</v>
      </c>
      <c r="AB15" s="7"/>
      <c r="AC15" s="7"/>
      <c r="AD15" s="7"/>
      <c r="AE15" s="8">
        <v>44671</v>
      </c>
      <c r="AF15" s="7"/>
      <c r="AG15" s="7">
        <v>2</v>
      </c>
      <c r="AH15" s="7"/>
      <c r="AI15" s="7" t="s">
        <v>47</v>
      </c>
      <c r="AJ15" s="7">
        <v>2</v>
      </c>
      <c r="AK15" s="7">
        <v>20220923</v>
      </c>
      <c r="AL15" s="7">
        <v>20220908</v>
      </c>
      <c r="AM15" s="9">
        <v>228000</v>
      </c>
      <c r="AN15" s="9">
        <v>117559</v>
      </c>
      <c r="AO15" s="7"/>
      <c r="AP15" s="7" t="s">
        <v>44</v>
      </c>
    </row>
    <row r="16" spans="1:42" s="10" customFormat="1" ht="10.5" x14ac:dyDescent="0.15">
      <c r="A16" s="7">
        <v>890939936</v>
      </c>
      <c r="B16" s="7" t="s">
        <v>41</v>
      </c>
      <c r="C16" s="7"/>
      <c r="D16" s="7">
        <v>4453319</v>
      </c>
      <c r="E16" s="7" t="s">
        <v>77</v>
      </c>
      <c r="F16" s="7" t="s">
        <v>78</v>
      </c>
      <c r="G16" s="7"/>
      <c r="H16" s="7">
        <v>4453319</v>
      </c>
      <c r="I16" s="8">
        <v>44365</v>
      </c>
      <c r="J16" s="9">
        <v>52400</v>
      </c>
      <c r="K16" s="58">
        <v>48900</v>
      </c>
      <c r="L16" s="7" t="s">
        <v>79</v>
      </c>
      <c r="M16" s="7" t="s">
        <v>148</v>
      </c>
      <c r="N16" s="7" t="s">
        <v>53</v>
      </c>
      <c r="O16" s="9">
        <v>48900</v>
      </c>
      <c r="P16" s="9">
        <v>0</v>
      </c>
      <c r="Q16" s="9">
        <v>0</v>
      </c>
      <c r="R16" s="9">
        <v>0</v>
      </c>
      <c r="S16" s="9">
        <v>48900</v>
      </c>
      <c r="T16" s="9">
        <v>0</v>
      </c>
      <c r="U16" s="9">
        <v>0</v>
      </c>
      <c r="V16" s="9">
        <v>0</v>
      </c>
      <c r="W16" s="9">
        <v>0</v>
      </c>
      <c r="X16" s="9">
        <v>0</v>
      </c>
      <c r="Y16" s="7"/>
      <c r="Z16" s="7"/>
      <c r="AA16" s="9">
        <v>0</v>
      </c>
      <c r="AB16" s="7"/>
      <c r="AC16" s="7"/>
      <c r="AD16" s="7"/>
      <c r="AE16" s="8">
        <v>44545</v>
      </c>
      <c r="AF16" s="7"/>
      <c r="AG16" s="7">
        <v>2</v>
      </c>
      <c r="AH16" s="7"/>
      <c r="AI16" s="7" t="s">
        <v>47</v>
      </c>
      <c r="AJ16" s="7">
        <v>1</v>
      </c>
      <c r="AK16" s="7">
        <v>20220730</v>
      </c>
      <c r="AL16" s="7">
        <v>20220714</v>
      </c>
      <c r="AM16" s="9">
        <v>48900</v>
      </c>
      <c r="AN16" s="9">
        <v>0</v>
      </c>
      <c r="AO16" s="7"/>
      <c r="AP16" s="7" t="s">
        <v>44</v>
      </c>
    </row>
    <row r="17" spans="1:42" s="10" customFormat="1" ht="10.5" x14ac:dyDescent="0.15">
      <c r="A17" s="7">
        <v>890939936</v>
      </c>
      <c r="B17" s="7" t="s">
        <v>41</v>
      </c>
      <c r="C17" s="7"/>
      <c r="D17" s="7">
        <v>4674934</v>
      </c>
      <c r="E17" s="7" t="s">
        <v>80</v>
      </c>
      <c r="F17" s="7" t="s">
        <v>81</v>
      </c>
      <c r="G17" s="7"/>
      <c r="H17" s="7">
        <v>4674934</v>
      </c>
      <c r="I17" s="8">
        <v>44603</v>
      </c>
      <c r="J17" s="9">
        <v>57700</v>
      </c>
      <c r="K17" s="58">
        <v>54000</v>
      </c>
      <c r="L17" s="7" t="s">
        <v>79</v>
      </c>
      <c r="M17" s="7" t="s">
        <v>148</v>
      </c>
      <c r="N17" s="7" t="s">
        <v>53</v>
      </c>
      <c r="O17" s="9">
        <v>54000</v>
      </c>
      <c r="P17" s="9">
        <v>0</v>
      </c>
      <c r="Q17" s="9">
        <v>0</v>
      </c>
      <c r="R17" s="9">
        <v>0</v>
      </c>
      <c r="S17" s="9">
        <v>54000</v>
      </c>
      <c r="T17" s="9">
        <v>0</v>
      </c>
      <c r="U17" s="9">
        <v>0</v>
      </c>
      <c r="V17" s="9">
        <v>0</v>
      </c>
      <c r="W17" s="9">
        <v>0</v>
      </c>
      <c r="X17" s="9">
        <v>0</v>
      </c>
      <c r="Y17" s="7"/>
      <c r="Z17" s="7"/>
      <c r="AA17" s="9">
        <v>0</v>
      </c>
      <c r="AB17" s="7"/>
      <c r="AC17" s="7"/>
      <c r="AD17" s="7"/>
      <c r="AE17" s="8">
        <v>44608</v>
      </c>
      <c r="AF17" s="7"/>
      <c r="AG17" s="7">
        <v>2</v>
      </c>
      <c r="AH17" s="7"/>
      <c r="AI17" s="7" t="s">
        <v>47</v>
      </c>
      <c r="AJ17" s="7">
        <v>1</v>
      </c>
      <c r="AK17" s="7">
        <v>20220730</v>
      </c>
      <c r="AL17" s="7">
        <v>20220714</v>
      </c>
      <c r="AM17" s="9">
        <v>54000</v>
      </c>
      <c r="AN17" s="9">
        <v>0</v>
      </c>
      <c r="AO17" s="7"/>
      <c r="AP17" s="7" t="s">
        <v>44</v>
      </c>
    </row>
    <row r="18" spans="1:42" s="10" customFormat="1" ht="10.5" x14ac:dyDescent="0.15">
      <c r="A18" s="7">
        <v>890939936</v>
      </c>
      <c r="B18" s="7" t="s">
        <v>41</v>
      </c>
      <c r="C18" s="7"/>
      <c r="D18" s="7">
        <v>4679086</v>
      </c>
      <c r="E18" s="7" t="s">
        <v>82</v>
      </c>
      <c r="F18" s="7" t="s">
        <v>83</v>
      </c>
      <c r="G18" s="7"/>
      <c r="H18" s="7">
        <v>4679086</v>
      </c>
      <c r="I18" s="8">
        <v>44608</v>
      </c>
      <c r="J18" s="9">
        <v>1198384</v>
      </c>
      <c r="K18" s="58">
        <v>788192</v>
      </c>
      <c r="L18" s="7" t="s">
        <v>79</v>
      </c>
      <c r="M18" s="7" t="s">
        <v>148</v>
      </c>
      <c r="N18" s="7" t="s">
        <v>53</v>
      </c>
      <c r="O18" s="9">
        <v>1131184</v>
      </c>
      <c r="P18" s="9">
        <v>0</v>
      </c>
      <c r="Q18" s="9">
        <v>0</v>
      </c>
      <c r="R18" s="9">
        <v>0</v>
      </c>
      <c r="S18" s="9">
        <v>1131184</v>
      </c>
      <c r="T18" s="9">
        <v>0</v>
      </c>
      <c r="U18" s="9">
        <v>0</v>
      </c>
      <c r="V18" s="9">
        <v>0</v>
      </c>
      <c r="W18" s="9">
        <v>0</v>
      </c>
      <c r="X18" s="9">
        <v>0</v>
      </c>
      <c r="Y18" s="7"/>
      <c r="Z18" s="7"/>
      <c r="AA18" s="9">
        <v>0</v>
      </c>
      <c r="AB18" s="7"/>
      <c r="AC18" s="7"/>
      <c r="AD18" s="7"/>
      <c r="AE18" s="8">
        <v>44636</v>
      </c>
      <c r="AF18" s="7"/>
      <c r="AG18" s="7">
        <v>2</v>
      </c>
      <c r="AH18" s="7"/>
      <c r="AI18" s="7" t="s">
        <v>47</v>
      </c>
      <c r="AJ18" s="7">
        <v>2</v>
      </c>
      <c r="AK18" s="7">
        <v>20220930</v>
      </c>
      <c r="AL18" s="7">
        <v>20220908</v>
      </c>
      <c r="AM18" s="9">
        <v>1131184</v>
      </c>
      <c r="AN18" s="9">
        <v>0</v>
      </c>
      <c r="AO18" s="11">
        <v>342992</v>
      </c>
      <c r="AP18" s="7" t="s">
        <v>44</v>
      </c>
    </row>
    <row r="19" spans="1:42" s="10" customFormat="1" ht="10.5" x14ac:dyDescent="0.15">
      <c r="A19" s="7">
        <v>890939936</v>
      </c>
      <c r="B19" s="7" t="s">
        <v>41</v>
      </c>
      <c r="C19" s="7"/>
      <c r="D19" s="7">
        <v>4679295</v>
      </c>
      <c r="E19" s="7" t="s">
        <v>84</v>
      </c>
      <c r="F19" s="7" t="s">
        <v>85</v>
      </c>
      <c r="G19" s="7"/>
      <c r="H19" s="7">
        <v>4679295</v>
      </c>
      <c r="I19" s="8">
        <v>44608</v>
      </c>
      <c r="J19" s="9">
        <v>52448</v>
      </c>
      <c r="K19" s="58">
        <v>48948</v>
      </c>
      <c r="L19" s="7" t="s">
        <v>79</v>
      </c>
      <c r="M19" s="7" t="s">
        <v>148</v>
      </c>
      <c r="N19" s="7" t="s">
        <v>53</v>
      </c>
      <c r="O19" s="9">
        <v>48948</v>
      </c>
      <c r="P19" s="9">
        <v>0</v>
      </c>
      <c r="Q19" s="9">
        <v>0</v>
      </c>
      <c r="R19" s="9">
        <v>0</v>
      </c>
      <c r="S19" s="9">
        <v>48948</v>
      </c>
      <c r="T19" s="9">
        <v>0</v>
      </c>
      <c r="U19" s="9">
        <v>0</v>
      </c>
      <c r="V19" s="9">
        <v>0</v>
      </c>
      <c r="W19" s="9">
        <v>0</v>
      </c>
      <c r="X19" s="9">
        <v>0</v>
      </c>
      <c r="Y19" s="7"/>
      <c r="Z19" s="7"/>
      <c r="AA19" s="9">
        <v>0</v>
      </c>
      <c r="AB19" s="7"/>
      <c r="AC19" s="7"/>
      <c r="AD19" s="7"/>
      <c r="AE19" s="8">
        <v>44636</v>
      </c>
      <c r="AF19" s="7"/>
      <c r="AG19" s="7">
        <v>2</v>
      </c>
      <c r="AH19" s="7"/>
      <c r="AI19" s="7" t="s">
        <v>47</v>
      </c>
      <c r="AJ19" s="7">
        <v>1</v>
      </c>
      <c r="AK19" s="7">
        <v>20220730</v>
      </c>
      <c r="AL19" s="7">
        <v>20220714</v>
      </c>
      <c r="AM19" s="9">
        <v>48948</v>
      </c>
      <c r="AN19" s="9">
        <v>0</v>
      </c>
      <c r="AO19" s="7"/>
      <c r="AP19" s="7" t="s">
        <v>44</v>
      </c>
    </row>
    <row r="20" spans="1:42" s="10" customFormat="1" ht="10.5" x14ac:dyDescent="0.15">
      <c r="A20" s="7">
        <v>890939936</v>
      </c>
      <c r="B20" s="7" t="s">
        <v>41</v>
      </c>
      <c r="C20" s="7"/>
      <c r="D20" s="7">
        <v>4621360</v>
      </c>
      <c r="E20" s="7" t="s">
        <v>86</v>
      </c>
      <c r="F20" s="7" t="s">
        <v>87</v>
      </c>
      <c r="G20" s="7"/>
      <c r="H20" s="7">
        <v>4621360</v>
      </c>
      <c r="I20" s="8">
        <v>44543</v>
      </c>
      <c r="J20" s="9">
        <v>75900</v>
      </c>
      <c r="K20" s="58">
        <v>72400</v>
      </c>
      <c r="L20" s="7" t="s">
        <v>79</v>
      </c>
      <c r="M20" s="7" t="s">
        <v>148</v>
      </c>
      <c r="N20" s="7" t="s">
        <v>53</v>
      </c>
      <c r="O20" s="9">
        <v>72400</v>
      </c>
      <c r="P20" s="9">
        <v>0</v>
      </c>
      <c r="Q20" s="9">
        <v>0</v>
      </c>
      <c r="R20" s="9">
        <v>0</v>
      </c>
      <c r="S20" s="9">
        <v>72400</v>
      </c>
      <c r="T20" s="9">
        <v>0</v>
      </c>
      <c r="U20" s="9">
        <v>0</v>
      </c>
      <c r="V20" s="9">
        <v>0</v>
      </c>
      <c r="W20" s="9">
        <v>0</v>
      </c>
      <c r="X20" s="9">
        <v>0</v>
      </c>
      <c r="Y20" s="7"/>
      <c r="Z20" s="7"/>
      <c r="AA20" s="9">
        <v>0</v>
      </c>
      <c r="AB20" s="7"/>
      <c r="AC20" s="7"/>
      <c r="AD20" s="7"/>
      <c r="AE20" s="8">
        <v>44545</v>
      </c>
      <c r="AF20" s="7"/>
      <c r="AG20" s="7">
        <v>2</v>
      </c>
      <c r="AH20" s="7"/>
      <c r="AI20" s="7" t="s">
        <v>47</v>
      </c>
      <c r="AJ20" s="7">
        <v>1</v>
      </c>
      <c r="AK20" s="7">
        <v>20220730</v>
      </c>
      <c r="AL20" s="7">
        <v>20220714</v>
      </c>
      <c r="AM20" s="9">
        <v>72400</v>
      </c>
      <c r="AN20" s="9">
        <v>0</v>
      </c>
      <c r="AO20" s="7"/>
      <c r="AP20" s="7" t="s">
        <v>44</v>
      </c>
    </row>
    <row r="21" spans="1:42" s="10" customFormat="1" ht="10.5" x14ac:dyDescent="0.15">
      <c r="A21" s="7">
        <v>890939936</v>
      </c>
      <c r="B21" s="7" t="s">
        <v>41</v>
      </c>
      <c r="C21" s="7"/>
      <c r="D21" s="7">
        <v>4631210</v>
      </c>
      <c r="E21" s="7" t="s">
        <v>88</v>
      </c>
      <c r="F21" s="7" t="s">
        <v>89</v>
      </c>
      <c r="G21" s="7"/>
      <c r="H21" s="7">
        <v>4631210</v>
      </c>
      <c r="I21" s="8">
        <v>44552</v>
      </c>
      <c r="J21" s="9">
        <v>85800</v>
      </c>
      <c r="K21" s="58">
        <v>82300</v>
      </c>
      <c r="L21" s="7" t="s">
        <v>79</v>
      </c>
      <c r="M21" s="7" t="s">
        <v>148</v>
      </c>
      <c r="N21" s="7" t="s">
        <v>53</v>
      </c>
      <c r="O21" s="9">
        <v>82300</v>
      </c>
      <c r="P21" s="9">
        <v>0</v>
      </c>
      <c r="Q21" s="9">
        <v>0</v>
      </c>
      <c r="R21" s="9">
        <v>0</v>
      </c>
      <c r="S21" s="9">
        <v>82300</v>
      </c>
      <c r="T21" s="9">
        <v>0</v>
      </c>
      <c r="U21" s="9">
        <v>0</v>
      </c>
      <c r="V21" s="9">
        <v>0</v>
      </c>
      <c r="W21" s="9">
        <v>0</v>
      </c>
      <c r="X21" s="9">
        <v>0</v>
      </c>
      <c r="Y21" s="7"/>
      <c r="Z21" s="7"/>
      <c r="AA21" s="9">
        <v>0</v>
      </c>
      <c r="AB21" s="7"/>
      <c r="AC21" s="7"/>
      <c r="AD21" s="7"/>
      <c r="AE21" s="8">
        <v>44784</v>
      </c>
      <c r="AF21" s="7"/>
      <c r="AG21" s="7">
        <v>2</v>
      </c>
      <c r="AH21" s="7"/>
      <c r="AI21" s="7" t="s">
        <v>47</v>
      </c>
      <c r="AJ21" s="7">
        <v>1</v>
      </c>
      <c r="AK21" s="7">
        <v>20220830</v>
      </c>
      <c r="AL21" s="7">
        <v>20220818</v>
      </c>
      <c r="AM21" s="9">
        <v>82300</v>
      </c>
      <c r="AN21" s="9">
        <v>0</v>
      </c>
      <c r="AO21" s="7"/>
      <c r="AP21" s="7" t="s">
        <v>44</v>
      </c>
    </row>
    <row r="22" spans="1:42" s="10" customFormat="1" ht="10.5" x14ac:dyDescent="0.15">
      <c r="A22" s="7">
        <v>890939936</v>
      </c>
      <c r="B22" s="7" t="s">
        <v>41</v>
      </c>
      <c r="C22" s="7"/>
      <c r="D22" s="7">
        <v>4644002</v>
      </c>
      <c r="E22" s="7" t="s">
        <v>90</v>
      </c>
      <c r="F22" s="7" t="s">
        <v>91</v>
      </c>
      <c r="G22" s="7"/>
      <c r="H22" s="7">
        <v>4644002</v>
      </c>
      <c r="I22" s="8">
        <v>44568</v>
      </c>
      <c r="J22" s="9">
        <v>111800</v>
      </c>
      <c r="K22" s="58">
        <v>104500</v>
      </c>
      <c r="L22" s="7" t="s">
        <v>79</v>
      </c>
      <c r="M22" s="7" t="s">
        <v>148</v>
      </c>
      <c r="N22" s="7" t="s">
        <v>53</v>
      </c>
      <c r="O22" s="9">
        <v>104500</v>
      </c>
      <c r="P22" s="9">
        <v>0</v>
      </c>
      <c r="Q22" s="9">
        <v>0</v>
      </c>
      <c r="R22" s="9">
        <v>0</v>
      </c>
      <c r="S22" s="9">
        <v>104500</v>
      </c>
      <c r="T22" s="9">
        <v>0</v>
      </c>
      <c r="U22" s="9">
        <v>0</v>
      </c>
      <c r="V22" s="9">
        <v>0</v>
      </c>
      <c r="W22" s="9">
        <v>0</v>
      </c>
      <c r="X22" s="9">
        <v>0</v>
      </c>
      <c r="Y22" s="7"/>
      <c r="Z22" s="7"/>
      <c r="AA22" s="9">
        <v>0</v>
      </c>
      <c r="AB22" s="7"/>
      <c r="AC22" s="7"/>
      <c r="AD22" s="7"/>
      <c r="AE22" s="8">
        <v>44608</v>
      </c>
      <c r="AF22" s="7"/>
      <c r="AG22" s="7">
        <v>2</v>
      </c>
      <c r="AH22" s="7"/>
      <c r="AI22" s="7" t="s">
        <v>47</v>
      </c>
      <c r="AJ22" s="7">
        <v>1</v>
      </c>
      <c r="AK22" s="7">
        <v>20220730</v>
      </c>
      <c r="AL22" s="7">
        <v>20220714</v>
      </c>
      <c r="AM22" s="9">
        <v>104500</v>
      </c>
      <c r="AN22" s="9">
        <v>0</v>
      </c>
      <c r="AO22" s="7"/>
      <c r="AP22" s="7" t="s">
        <v>44</v>
      </c>
    </row>
    <row r="23" spans="1:42" s="10" customFormat="1" ht="10.5" x14ac:dyDescent="0.15">
      <c r="A23" s="7">
        <v>890939936</v>
      </c>
      <c r="B23" s="7" t="s">
        <v>41</v>
      </c>
      <c r="C23" s="7"/>
      <c r="D23" s="7">
        <v>4652582</v>
      </c>
      <c r="E23" s="7" t="s">
        <v>92</v>
      </c>
      <c r="F23" s="7" t="s">
        <v>93</v>
      </c>
      <c r="G23" s="7"/>
      <c r="H23" s="7">
        <v>4652582</v>
      </c>
      <c r="I23" s="8">
        <v>44580</v>
      </c>
      <c r="J23" s="9">
        <v>251000</v>
      </c>
      <c r="K23" s="58">
        <v>238600</v>
      </c>
      <c r="L23" s="7" t="s">
        <v>79</v>
      </c>
      <c r="M23" s="7" t="s">
        <v>148</v>
      </c>
      <c r="N23" s="7" t="s">
        <v>53</v>
      </c>
      <c r="O23" s="9">
        <v>238600</v>
      </c>
      <c r="P23" s="9">
        <v>0</v>
      </c>
      <c r="Q23" s="9">
        <v>0</v>
      </c>
      <c r="R23" s="9">
        <v>0</v>
      </c>
      <c r="S23" s="9">
        <v>238600</v>
      </c>
      <c r="T23" s="9">
        <v>0</v>
      </c>
      <c r="U23" s="9">
        <v>0</v>
      </c>
      <c r="V23" s="9">
        <v>0</v>
      </c>
      <c r="W23" s="9">
        <v>0</v>
      </c>
      <c r="X23" s="9">
        <v>0</v>
      </c>
      <c r="Y23" s="7"/>
      <c r="Z23" s="7"/>
      <c r="AA23" s="9">
        <v>0</v>
      </c>
      <c r="AB23" s="7"/>
      <c r="AC23" s="7"/>
      <c r="AD23" s="7"/>
      <c r="AE23" s="8">
        <v>44608</v>
      </c>
      <c r="AF23" s="7"/>
      <c r="AG23" s="7">
        <v>2</v>
      </c>
      <c r="AH23" s="7"/>
      <c r="AI23" s="7" t="s">
        <v>47</v>
      </c>
      <c r="AJ23" s="7">
        <v>1</v>
      </c>
      <c r="AK23" s="7">
        <v>20220730</v>
      </c>
      <c r="AL23" s="7">
        <v>20220714</v>
      </c>
      <c r="AM23" s="9">
        <v>238600</v>
      </c>
      <c r="AN23" s="9">
        <v>0</v>
      </c>
      <c r="AO23" s="7"/>
      <c r="AP23" s="7" t="s">
        <v>44</v>
      </c>
    </row>
    <row r="24" spans="1:42" s="10" customFormat="1" ht="10.5" x14ac:dyDescent="0.15">
      <c r="A24" s="7">
        <v>890939936</v>
      </c>
      <c r="B24" s="7" t="s">
        <v>41</v>
      </c>
      <c r="C24" s="7"/>
      <c r="D24" s="7">
        <v>4652968</v>
      </c>
      <c r="E24" s="7" t="s">
        <v>94</v>
      </c>
      <c r="F24" s="7" t="s">
        <v>95</v>
      </c>
      <c r="G24" s="7"/>
      <c r="H24" s="7">
        <v>4652968</v>
      </c>
      <c r="I24" s="8">
        <v>44580</v>
      </c>
      <c r="J24" s="9">
        <v>502000</v>
      </c>
      <c r="K24" s="58">
        <v>489600</v>
      </c>
      <c r="L24" s="7" t="s">
        <v>79</v>
      </c>
      <c r="M24" s="7" t="s">
        <v>148</v>
      </c>
      <c r="N24" s="7" t="s">
        <v>53</v>
      </c>
      <c r="O24" s="9">
        <v>489600</v>
      </c>
      <c r="P24" s="9">
        <v>0</v>
      </c>
      <c r="Q24" s="9">
        <v>0</v>
      </c>
      <c r="R24" s="9">
        <v>0</v>
      </c>
      <c r="S24" s="9">
        <v>489600</v>
      </c>
      <c r="T24" s="9">
        <v>0</v>
      </c>
      <c r="U24" s="9">
        <v>0</v>
      </c>
      <c r="V24" s="9">
        <v>0</v>
      </c>
      <c r="W24" s="9">
        <v>0</v>
      </c>
      <c r="X24" s="9">
        <v>0</v>
      </c>
      <c r="Y24" s="7"/>
      <c r="Z24" s="7"/>
      <c r="AA24" s="9">
        <v>0</v>
      </c>
      <c r="AB24" s="7"/>
      <c r="AC24" s="7"/>
      <c r="AD24" s="7"/>
      <c r="AE24" s="8">
        <v>44608</v>
      </c>
      <c r="AF24" s="7"/>
      <c r="AG24" s="7">
        <v>2</v>
      </c>
      <c r="AH24" s="7"/>
      <c r="AI24" s="7" t="s">
        <v>47</v>
      </c>
      <c r="AJ24" s="7">
        <v>1</v>
      </c>
      <c r="AK24" s="7">
        <v>20220730</v>
      </c>
      <c r="AL24" s="7">
        <v>20220714</v>
      </c>
      <c r="AM24" s="9">
        <v>489600</v>
      </c>
      <c r="AN24" s="9">
        <v>0</v>
      </c>
      <c r="AO24" s="7"/>
      <c r="AP24" s="7" t="s">
        <v>44</v>
      </c>
    </row>
    <row r="25" spans="1:42" s="10" customFormat="1" ht="10.5" x14ac:dyDescent="0.15">
      <c r="A25" s="7">
        <v>890939936</v>
      </c>
      <c r="B25" s="7" t="s">
        <v>41</v>
      </c>
      <c r="C25" s="7"/>
      <c r="D25" s="7">
        <v>4652978</v>
      </c>
      <c r="E25" s="7" t="s">
        <v>96</v>
      </c>
      <c r="F25" s="7" t="s">
        <v>97</v>
      </c>
      <c r="G25" s="7"/>
      <c r="H25" s="7">
        <v>4652978</v>
      </c>
      <c r="I25" s="8">
        <v>44580</v>
      </c>
      <c r="J25" s="9">
        <v>465500</v>
      </c>
      <c r="K25" s="58">
        <v>448900</v>
      </c>
      <c r="L25" s="7" t="s">
        <v>79</v>
      </c>
      <c r="M25" s="7" t="s">
        <v>148</v>
      </c>
      <c r="N25" s="7" t="s">
        <v>53</v>
      </c>
      <c r="O25" s="9">
        <v>448900</v>
      </c>
      <c r="P25" s="9">
        <v>0</v>
      </c>
      <c r="Q25" s="9">
        <v>0</v>
      </c>
      <c r="R25" s="9">
        <v>0</v>
      </c>
      <c r="S25" s="9">
        <v>448900</v>
      </c>
      <c r="T25" s="9">
        <v>0</v>
      </c>
      <c r="U25" s="9">
        <v>0</v>
      </c>
      <c r="V25" s="9">
        <v>0</v>
      </c>
      <c r="W25" s="9">
        <v>0</v>
      </c>
      <c r="X25" s="9">
        <v>0</v>
      </c>
      <c r="Y25" s="7"/>
      <c r="Z25" s="7"/>
      <c r="AA25" s="9">
        <v>0</v>
      </c>
      <c r="AB25" s="7"/>
      <c r="AC25" s="7"/>
      <c r="AD25" s="7"/>
      <c r="AE25" s="8">
        <v>44608</v>
      </c>
      <c r="AF25" s="7"/>
      <c r="AG25" s="7">
        <v>2</v>
      </c>
      <c r="AH25" s="7"/>
      <c r="AI25" s="7" t="s">
        <v>47</v>
      </c>
      <c r="AJ25" s="7">
        <v>1</v>
      </c>
      <c r="AK25" s="7">
        <v>20220730</v>
      </c>
      <c r="AL25" s="7">
        <v>20220714</v>
      </c>
      <c r="AM25" s="9">
        <v>448900</v>
      </c>
      <c r="AN25" s="9">
        <v>0</v>
      </c>
      <c r="AO25" s="7"/>
      <c r="AP25" s="7" t="s">
        <v>44</v>
      </c>
    </row>
    <row r="26" spans="1:42" s="10" customFormat="1" ht="10.5" x14ac:dyDescent="0.15">
      <c r="A26" s="7">
        <v>890939936</v>
      </c>
      <c r="B26" s="7" t="s">
        <v>41</v>
      </c>
      <c r="C26" s="7"/>
      <c r="D26" s="7">
        <v>4655132</v>
      </c>
      <c r="E26" s="7" t="s">
        <v>98</v>
      </c>
      <c r="F26" s="7" t="s">
        <v>99</v>
      </c>
      <c r="G26" s="7"/>
      <c r="H26" s="7">
        <v>4655132</v>
      </c>
      <c r="I26" s="8">
        <v>44582</v>
      </c>
      <c r="J26" s="9">
        <v>38007</v>
      </c>
      <c r="K26" s="58">
        <v>34507</v>
      </c>
      <c r="L26" s="7" t="s">
        <v>79</v>
      </c>
      <c r="M26" s="7" t="s">
        <v>148</v>
      </c>
      <c r="N26" s="7" t="s">
        <v>53</v>
      </c>
      <c r="O26" s="9">
        <v>34507</v>
      </c>
      <c r="P26" s="9">
        <v>0</v>
      </c>
      <c r="Q26" s="9">
        <v>0</v>
      </c>
      <c r="R26" s="9">
        <v>0</v>
      </c>
      <c r="S26" s="9">
        <v>34507</v>
      </c>
      <c r="T26" s="9">
        <v>0</v>
      </c>
      <c r="U26" s="9">
        <v>0</v>
      </c>
      <c r="V26" s="9">
        <v>0</v>
      </c>
      <c r="W26" s="9">
        <v>0</v>
      </c>
      <c r="X26" s="9">
        <v>0</v>
      </c>
      <c r="Y26" s="7"/>
      <c r="Z26" s="7"/>
      <c r="AA26" s="9">
        <v>0</v>
      </c>
      <c r="AB26" s="7"/>
      <c r="AC26" s="7"/>
      <c r="AD26" s="7"/>
      <c r="AE26" s="8">
        <v>44608</v>
      </c>
      <c r="AF26" s="7"/>
      <c r="AG26" s="7">
        <v>2</v>
      </c>
      <c r="AH26" s="7"/>
      <c r="AI26" s="7" t="s">
        <v>47</v>
      </c>
      <c r="AJ26" s="7">
        <v>1</v>
      </c>
      <c r="AK26" s="7">
        <v>20220730</v>
      </c>
      <c r="AL26" s="7">
        <v>20220714</v>
      </c>
      <c r="AM26" s="9">
        <v>34507</v>
      </c>
      <c r="AN26" s="9">
        <v>0</v>
      </c>
      <c r="AO26" s="7"/>
      <c r="AP26" s="7" t="s">
        <v>44</v>
      </c>
    </row>
    <row r="27" spans="1:42" s="10" customFormat="1" ht="10.5" x14ac:dyDescent="0.15">
      <c r="A27" s="7">
        <v>890939936</v>
      </c>
      <c r="B27" s="7" t="s">
        <v>41</v>
      </c>
      <c r="C27" s="7"/>
      <c r="D27" s="7">
        <v>4655520</v>
      </c>
      <c r="E27" s="7" t="s">
        <v>100</v>
      </c>
      <c r="F27" s="7" t="s">
        <v>101</v>
      </c>
      <c r="G27" s="7"/>
      <c r="H27" s="7">
        <v>4655520</v>
      </c>
      <c r="I27" s="8">
        <v>44582</v>
      </c>
      <c r="J27" s="9">
        <v>229100</v>
      </c>
      <c r="K27" s="58">
        <v>222100</v>
      </c>
      <c r="L27" s="7" t="s">
        <v>79</v>
      </c>
      <c r="M27" s="7" t="s">
        <v>148</v>
      </c>
      <c r="N27" s="7" t="s">
        <v>53</v>
      </c>
      <c r="O27" s="9">
        <v>222100</v>
      </c>
      <c r="P27" s="9">
        <v>0</v>
      </c>
      <c r="Q27" s="9">
        <v>0</v>
      </c>
      <c r="R27" s="9">
        <v>0</v>
      </c>
      <c r="S27" s="9">
        <v>222100</v>
      </c>
      <c r="T27" s="9">
        <v>0</v>
      </c>
      <c r="U27" s="9">
        <v>0</v>
      </c>
      <c r="V27" s="9">
        <v>0</v>
      </c>
      <c r="W27" s="9">
        <v>0</v>
      </c>
      <c r="X27" s="9">
        <v>0</v>
      </c>
      <c r="Y27" s="7"/>
      <c r="Z27" s="7"/>
      <c r="AA27" s="9">
        <v>0</v>
      </c>
      <c r="AB27" s="7"/>
      <c r="AC27" s="7"/>
      <c r="AD27" s="7"/>
      <c r="AE27" s="8">
        <v>44608</v>
      </c>
      <c r="AF27" s="7"/>
      <c r="AG27" s="7">
        <v>2</v>
      </c>
      <c r="AH27" s="7"/>
      <c r="AI27" s="7" t="s">
        <v>47</v>
      </c>
      <c r="AJ27" s="7">
        <v>1</v>
      </c>
      <c r="AK27" s="7">
        <v>20220730</v>
      </c>
      <c r="AL27" s="7">
        <v>20220714</v>
      </c>
      <c r="AM27" s="9">
        <v>222100</v>
      </c>
      <c r="AN27" s="9">
        <v>0</v>
      </c>
      <c r="AO27" s="7"/>
      <c r="AP27" s="7" t="s">
        <v>44</v>
      </c>
    </row>
    <row r="28" spans="1:42" s="10" customFormat="1" ht="10.5" x14ac:dyDescent="0.15">
      <c r="A28" s="7">
        <v>890939936</v>
      </c>
      <c r="B28" s="7" t="s">
        <v>41</v>
      </c>
      <c r="C28" s="7"/>
      <c r="D28" s="7">
        <v>4599976</v>
      </c>
      <c r="E28" s="7" t="s">
        <v>102</v>
      </c>
      <c r="F28" s="7" t="s">
        <v>103</v>
      </c>
      <c r="G28" s="7"/>
      <c r="H28" s="7">
        <v>4599976</v>
      </c>
      <c r="I28" s="8">
        <v>44523</v>
      </c>
      <c r="J28" s="9">
        <v>75900</v>
      </c>
      <c r="K28" s="58">
        <v>72400</v>
      </c>
      <c r="L28" s="7" t="s">
        <v>79</v>
      </c>
      <c r="M28" s="7" t="s">
        <v>148</v>
      </c>
      <c r="N28" s="7" t="s">
        <v>53</v>
      </c>
      <c r="O28" s="9">
        <v>72400</v>
      </c>
      <c r="P28" s="9">
        <v>0</v>
      </c>
      <c r="Q28" s="9">
        <v>0</v>
      </c>
      <c r="R28" s="9">
        <v>0</v>
      </c>
      <c r="S28" s="9">
        <v>72400</v>
      </c>
      <c r="T28" s="9">
        <v>0</v>
      </c>
      <c r="U28" s="9">
        <v>0</v>
      </c>
      <c r="V28" s="9">
        <v>0</v>
      </c>
      <c r="W28" s="9">
        <v>0</v>
      </c>
      <c r="X28" s="9">
        <v>0</v>
      </c>
      <c r="Y28" s="7"/>
      <c r="Z28" s="7"/>
      <c r="AA28" s="9">
        <v>0</v>
      </c>
      <c r="AB28" s="7"/>
      <c r="AC28" s="7"/>
      <c r="AD28" s="7"/>
      <c r="AE28" s="8">
        <v>44545</v>
      </c>
      <c r="AF28" s="7"/>
      <c r="AG28" s="7">
        <v>2</v>
      </c>
      <c r="AH28" s="7"/>
      <c r="AI28" s="7" t="s">
        <v>47</v>
      </c>
      <c r="AJ28" s="7">
        <v>1</v>
      </c>
      <c r="AK28" s="7">
        <v>20220730</v>
      </c>
      <c r="AL28" s="7">
        <v>20220714</v>
      </c>
      <c r="AM28" s="9">
        <v>72400</v>
      </c>
      <c r="AN28" s="9">
        <v>0</v>
      </c>
      <c r="AO28" s="7"/>
      <c r="AP28" s="7" t="s">
        <v>44</v>
      </c>
    </row>
    <row r="29" spans="1:42" s="10" customFormat="1" ht="10.5" x14ac:dyDescent="0.15">
      <c r="A29" s="7">
        <v>890939936</v>
      </c>
      <c r="B29" s="7" t="s">
        <v>41</v>
      </c>
      <c r="C29" s="7"/>
      <c r="D29" s="7">
        <v>4660544</v>
      </c>
      <c r="E29" s="7" t="s">
        <v>104</v>
      </c>
      <c r="F29" s="7" t="s">
        <v>105</v>
      </c>
      <c r="G29" s="7"/>
      <c r="H29" s="7">
        <v>4660544</v>
      </c>
      <c r="I29" s="8">
        <v>44588</v>
      </c>
      <c r="J29" s="9">
        <v>132019</v>
      </c>
      <c r="K29" s="58">
        <v>102919</v>
      </c>
      <c r="L29" s="7" t="s">
        <v>79</v>
      </c>
      <c r="M29" s="7" t="s">
        <v>148</v>
      </c>
      <c r="N29" s="7" t="s">
        <v>53</v>
      </c>
      <c r="O29" s="9">
        <v>102919</v>
      </c>
      <c r="P29" s="9">
        <v>0</v>
      </c>
      <c r="Q29" s="9">
        <v>0</v>
      </c>
      <c r="R29" s="9">
        <v>0</v>
      </c>
      <c r="S29" s="9">
        <v>102919</v>
      </c>
      <c r="T29" s="9">
        <v>0</v>
      </c>
      <c r="U29" s="9">
        <v>0</v>
      </c>
      <c r="V29" s="9">
        <v>0</v>
      </c>
      <c r="W29" s="9">
        <v>0</v>
      </c>
      <c r="X29" s="9">
        <v>0</v>
      </c>
      <c r="Y29" s="7"/>
      <c r="Z29" s="7"/>
      <c r="AA29" s="9">
        <v>0</v>
      </c>
      <c r="AB29" s="7"/>
      <c r="AC29" s="7"/>
      <c r="AD29" s="7"/>
      <c r="AE29" s="8">
        <v>44608</v>
      </c>
      <c r="AF29" s="7"/>
      <c r="AG29" s="7">
        <v>2</v>
      </c>
      <c r="AH29" s="7"/>
      <c r="AI29" s="7" t="s">
        <v>47</v>
      </c>
      <c r="AJ29" s="7">
        <v>1</v>
      </c>
      <c r="AK29" s="7">
        <v>20220730</v>
      </c>
      <c r="AL29" s="7">
        <v>20220714</v>
      </c>
      <c r="AM29" s="9">
        <v>102919</v>
      </c>
      <c r="AN29" s="9">
        <v>0</v>
      </c>
      <c r="AO29" s="7"/>
      <c r="AP29" s="7" t="s">
        <v>44</v>
      </c>
    </row>
    <row r="30" spans="1:42" s="10" customFormat="1" ht="10.5" x14ac:dyDescent="0.15">
      <c r="A30" s="7">
        <v>890939936</v>
      </c>
      <c r="B30" s="7" t="s">
        <v>41</v>
      </c>
      <c r="C30" s="7"/>
      <c r="D30" s="7">
        <v>4663161</v>
      </c>
      <c r="E30" s="7" t="s">
        <v>106</v>
      </c>
      <c r="F30" s="7" t="s">
        <v>107</v>
      </c>
      <c r="G30" s="7"/>
      <c r="H30" s="7">
        <v>4663161</v>
      </c>
      <c r="I30" s="8">
        <v>44590</v>
      </c>
      <c r="J30" s="9">
        <v>64200</v>
      </c>
      <c r="K30" s="58">
        <v>60500</v>
      </c>
      <c r="L30" s="7" t="s">
        <v>79</v>
      </c>
      <c r="M30" s="7" t="s">
        <v>148</v>
      </c>
      <c r="N30" s="7" t="s">
        <v>53</v>
      </c>
      <c r="O30" s="9">
        <v>60500</v>
      </c>
      <c r="P30" s="9">
        <v>0</v>
      </c>
      <c r="Q30" s="9">
        <v>0</v>
      </c>
      <c r="R30" s="9">
        <v>0</v>
      </c>
      <c r="S30" s="9">
        <v>60500</v>
      </c>
      <c r="T30" s="9">
        <v>0</v>
      </c>
      <c r="U30" s="9">
        <v>0</v>
      </c>
      <c r="V30" s="9">
        <v>0</v>
      </c>
      <c r="W30" s="9">
        <v>0</v>
      </c>
      <c r="X30" s="9">
        <v>0</v>
      </c>
      <c r="Y30" s="7"/>
      <c r="Z30" s="7"/>
      <c r="AA30" s="9">
        <v>0</v>
      </c>
      <c r="AB30" s="7"/>
      <c r="AC30" s="7"/>
      <c r="AD30" s="7"/>
      <c r="AE30" s="8">
        <v>44608</v>
      </c>
      <c r="AF30" s="7"/>
      <c r="AG30" s="7">
        <v>2</v>
      </c>
      <c r="AH30" s="7"/>
      <c r="AI30" s="7" t="s">
        <v>47</v>
      </c>
      <c r="AJ30" s="7">
        <v>1</v>
      </c>
      <c r="AK30" s="7">
        <v>20220730</v>
      </c>
      <c r="AL30" s="7">
        <v>20220714</v>
      </c>
      <c r="AM30" s="9">
        <v>60500</v>
      </c>
      <c r="AN30" s="9">
        <v>0</v>
      </c>
      <c r="AO30" s="7"/>
      <c r="AP30" s="7" t="s">
        <v>44</v>
      </c>
    </row>
    <row r="31" spans="1:42" s="10" customFormat="1" ht="10.5" x14ac:dyDescent="0.15">
      <c r="A31" s="7">
        <v>890939936</v>
      </c>
      <c r="B31" s="7" t="s">
        <v>41</v>
      </c>
      <c r="C31" s="7"/>
      <c r="D31" s="7">
        <v>4667732</v>
      </c>
      <c r="E31" s="7" t="s">
        <v>108</v>
      </c>
      <c r="F31" s="7" t="s">
        <v>109</v>
      </c>
      <c r="G31" s="7"/>
      <c r="H31" s="7">
        <v>4667732</v>
      </c>
      <c r="I31" s="8">
        <v>44595</v>
      </c>
      <c r="J31" s="9">
        <v>113800</v>
      </c>
      <c r="K31" s="58">
        <v>110100</v>
      </c>
      <c r="L31" s="7" t="s">
        <v>79</v>
      </c>
      <c r="M31" s="7" t="s">
        <v>148</v>
      </c>
      <c r="N31" s="7" t="s">
        <v>53</v>
      </c>
      <c r="O31" s="9">
        <v>110100</v>
      </c>
      <c r="P31" s="9">
        <v>0</v>
      </c>
      <c r="Q31" s="9">
        <v>0</v>
      </c>
      <c r="R31" s="9">
        <v>0</v>
      </c>
      <c r="S31" s="9">
        <v>110100</v>
      </c>
      <c r="T31" s="9">
        <v>0</v>
      </c>
      <c r="U31" s="9">
        <v>0</v>
      </c>
      <c r="V31" s="9">
        <v>0</v>
      </c>
      <c r="W31" s="9">
        <v>0</v>
      </c>
      <c r="X31" s="9">
        <v>0</v>
      </c>
      <c r="Y31" s="7"/>
      <c r="Z31" s="7"/>
      <c r="AA31" s="9">
        <v>0</v>
      </c>
      <c r="AB31" s="7"/>
      <c r="AC31" s="7"/>
      <c r="AD31" s="7"/>
      <c r="AE31" s="8">
        <v>44608</v>
      </c>
      <c r="AF31" s="7"/>
      <c r="AG31" s="7">
        <v>2</v>
      </c>
      <c r="AH31" s="7"/>
      <c r="AI31" s="7" t="s">
        <v>47</v>
      </c>
      <c r="AJ31" s="7">
        <v>1</v>
      </c>
      <c r="AK31" s="7">
        <v>20220730</v>
      </c>
      <c r="AL31" s="7">
        <v>20220714</v>
      </c>
      <c r="AM31" s="9">
        <v>110100</v>
      </c>
      <c r="AN31" s="9">
        <v>0</v>
      </c>
      <c r="AO31" s="7"/>
      <c r="AP31" s="7" t="s">
        <v>44</v>
      </c>
    </row>
    <row r="32" spans="1:42" s="10" customFormat="1" ht="10.5" x14ac:dyDescent="0.15">
      <c r="A32" s="7">
        <v>890939936</v>
      </c>
      <c r="B32" s="7" t="s">
        <v>41</v>
      </c>
      <c r="C32" s="7"/>
      <c r="D32" s="7">
        <v>4668950</v>
      </c>
      <c r="E32" s="7" t="s">
        <v>110</v>
      </c>
      <c r="F32" s="7" t="s">
        <v>111</v>
      </c>
      <c r="G32" s="7"/>
      <c r="H32" s="7">
        <v>4668950</v>
      </c>
      <c r="I32" s="8">
        <v>44596</v>
      </c>
      <c r="J32" s="9">
        <v>56100</v>
      </c>
      <c r="K32" s="58">
        <v>17600</v>
      </c>
      <c r="L32" s="7" t="s">
        <v>79</v>
      </c>
      <c r="M32" s="7" t="s">
        <v>148</v>
      </c>
      <c r="N32" s="7" t="s">
        <v>53</v>
      </c>
      <c r="O32" s="9">
        <v>17600</v>
      </c>
      <c r="P32" s="9">
        <v>0</v>
      </c>
      <c r="Q32" s="9">
        <v>0</v>
      </c>
      <c r="R32" s="9">
        <v>0</v>
      </c>
      <c r="S32" s="9">
        <v>17600</v>
      </c>
      <c r="T32" s="9">
        <v>0</v>
      </c>
      <c r="U32" s="9">
        <v>0</v>
      </c>
      <c r="V32" s="9">
        <v>0</v>
      </c>
      <c r="W32" s="9">
        <v>0</v>
      </c>
      <c r="X32" s="9">
        <v>0</v>
      </c>
      <c r="Y32" s="7"/>
      <c r="Z32" s="7"/>
      <c r="AA32" s="9">
        <v>0</v>
      </c>
      <c r="AB32" s="7"/>
      <c r="AC32" s="7"/>
      <c r="AD32" s="7"/>
      <c r="AE32" s="8">
        <v>44608</v>
      </c>
      <c r="AF32" s="7"/>
      <c r="AG32" s="7">
        <v>2</v>
      </c>
      <c r="AH32" s="7"/>
      <c r="AI32" s="7" t="s">
        <v>47</v>
      </c>
      <c r="AJ32" s="7">
        <v>1</v>
      </c>
      <c r="AK32" s="7">
        <v>20220730</v>
      </c>
      <c r="AL32" s="7">
        <v>20220714</v>
      </c>
      <c r="AM32" s="9">
        <v>17600</v>
      </c>
      <c r="AN32" s="9">
        <v>0</v>
      </c>
      <c r="AO32" s="7"/>
      <c r="AP32" s="7" t="s">
        <v>44</v>
      </c>
    </row>
    <row r="33" spans="1:42" s="10" customFormat="1" ht="10.5" x14ac:dyDescent="0.15">
      <c r="A33" s="7">
        <v>890939936</v>
      </c>
      <c r="B33" s="7" t="s">
        <v>41</v>
      </c>
      <c r="C33" s="7"/>
      <c r="D33" s="7">
        <v>4669084</v>
      </c>
      <c r="E33" s="7" t="s">
        <v>112</v>
      </c>
      <c r="F33" s="7" t="s">
        <v>113</v>
      </c>
      <c r="G33" s="7"/>
      <c r="H33" s="7">
        <v>4669084</v>
      </c>
      <c r="I33" s="8">
        <v>44596</v>
      </c>
      <c r="J33" s="9">
        <v>682014</v>
      </c>
      <c r="K33" s="58">
        <v>647514</v>
      </c>
      <c r="L33" s="7" t="s">
        <v>79</v>
      </c>
      <c r="M33" s="7" t="s">
        <v>148</v>
      </c>
      <c r="N33" s="7" t="s">
        <v>53</v>
      </c>
      <c r="O33" s="9">
        <v>647514</v>
      </c>
      <c r="P33" s="9">
        <v>0</v>
      </c>
      <c r="Q33" s="9">
        <v>0</v>
      </c>
      <c r="R33" s="9">
        <v>0</v>
      </c>
      <c r="S33" s="9">
        <v>647514</v>
      </c>
      <c r="T33" s="9">
        <v>0</v>
      </c>
      <c r="U33" s="9">
        <v>0</v>
      </c>
      <c r="V33" s="9">
        <v>0</v>
      </c>
      <c r="W33" s="9">
        <v>0</v>
      </c>
      <c r="X33" s="9">
        <v>0</v>
      </c>
      <c r="Y33" s="7"/>
      <c r="Z33" s="7"/>
      <c r="AA33" s="9">
        <v>0</v>
      </c>
      <c r="AB33" s="7"/>
      <c r="AC33" s="7"/>
      <c r="AD33" s="7"/>
      <c r="AE33" s="8">
        <v>44608</v>
      </c>
      <c r="AF33" s="7"/>
      <c r="AG33" s="7">
        <v>2</v>
      </c>
      <c r="AH33" s="7"/>
      <c r="AI33" s="7" t="s">
        <v>47</v>
      </c>
      <c r="AJ33" s="7">
        <v>1</v>
      </c>
      <c r="AK33" s="7">
        <v>20220730</v>
      </c>
      <c r="AL33" s="7">
        <v>20220714</v>
      </c>
      <c r="AM33" s="9">
        <v>647514</v>
      </c>
      <c r="AN33" s="9">
        <v>0</v>
      </c>
      <c r="AO33" s="7"/>
      <c r="AP33" s="7" t="s">
        <v>44</v>
      </c>
    </row>
    <row r="34" spans="1:42" s="10" customFormat="1" ht="10.5" x14ac:dyDescent="0.15">
      <c r="A34" s="7">
        <v>890939936</v>
      </c>
      <c r="B34" s="7" t="s">
        <v>41</v>
      </c>
      <c r="C34" s="7"/>
      <c r="D34" s="7">
        <v>4687703</v>
      </c>
      <c r="E34" s="7" t="s">
        <v>114</v>
      </c>
      <c r="F34" s="7" t="s">
        <v>115</v>
      </c>
      <c r="G34" s="7"/>
      <c r="H34" s="7">
        <v>4687703</v>
      </c>
      <c r="I34" s="8">
        <v>44616</v>
      </c>
      <c r="J34" s="9">
        <v>70400</v>
      </c>
      <c r="K34" s="58">
        <v>66700</v>
      </c>
      <c r="L34" s="7" t="s">
        <v>79</v>
      </c>
      <c r="M34" s="7" t="s">
        <v>148</v>
      </c>
      <c r="N34" s="7" t="s">
        <v>53</v>
      </c>
      <c r="O34" s="9">
        <v>66700</v>
      </c>
      <c r="P34" s="9">
        <v>0</v>
      </c>
      <c r="Q34" s="9">
        <v>0</v>
      </c>
      <c r="R34" s="9">
        <v>0</v>
      </c>
      <c r="S34" s="9">
        <v>66700</v>
      </c>
      <c r="T34" s="9">
        <v>0</v>
      </c>
      <c r="U34" s="9">
        <v>0</v>
      </c>
      <c r="V34" s="9">
        <v>0</v>
      </c>
      <c r="W34" s="9">
        <v>0</v>
      </c>
      <c r="X34" s="9">
        <v>0</v>
      </c>
      <c r="Y34" s="7"/>
      <c r="Z34" s="7"/>
      <c r="AA34" s="9">
        <v>0</v>
      </c>
      <c r="AB34" s="7"/>
      <c r="AC34" s="7"/>
      <c r="AD34" s="7"/>
      <c r="AE34" s="8">
        <v>44671</v>
      </c>
      <c r="AF34" s="7"/>
      <c r="AG34" s="7">
        <v>2</v>
      </c>
      <c r="AH34" s="7"/>
      <c r="AI34" s="7" t="s">
        <v>47</v>
      </c>
      <c r="AJ34" s="7">
        <v>1</v>
      </c>
      <c r="AK34" s="7">
        <v>20220730</v>
      </c>
      <c r="AL34" s="7">
        <v>20220714</v>
      </c>
      <c r="AM34" s="9">
        <v>66700</v>
      </c>
      <c r="AN34" s="9">
        <v>0</v>
      </c>
      <c r="AO34" s="7"/>
      <c r="AP34" s="7" t="s">
        <v>44</v>
      </c>
    </row>
    <row r="35" spans="1:42" s="10" customFormat="1" ht="10.5" x14ac:dyDescent="0.15">
      <c r="A35" s="7">
        <v>890939936</v>
      </c>
      <c r="B35" s="7" t="s">
        <v>41</v>
      </c>
      <c r="C35" s="7"/>
      <c r="D35" s="7">
        <v>4690728</v>
      </c>
      <c r="E35" s="7" t="s">
        <v>116</v>
      </c>
      <c r="F35" s="7" t="s">
        <v>117</v>
      </c>
      <c r="G35" s="7"/>
      <c r="H35" s="7">
        <v>4690728</v>
      </c>
      <c r="I35" s="8">
        <v>44620</v>
      </c>
      <c r="J35" s="9">
        <v>299000</v>
      </c>
      <c r="K35" s="58">
        <v>260500</v>
      </c>
      <c r="L35" s="7" t="s">
        <v>79</v>
      </c>
      <c r="M35" s="7" t="s">
        <v>148</v>
      </c>
      <c r="N35" s="7" t="s">
        <v>53</v>
      </c>
      <c r="O35" s="9">
        <v>260500</v>
      </c>
      <c r="P35" s="9">
        <v>0</v>
      </c>
      <c r="Q35" s="9">
        <v>0</v>
      </c>
      <c r="R35" s="9">
        <v>0</v>
      </c>
      <c r="S35" s="9">
        <v>260500</v>
      </c>
      <c r="T35" s="9">
        <v>0</v>
      </c>
      <c r="U35" s="9">
        <v>0</v>
      </c>
      <c r="V35" s="9">
        <v>0</v>
      </c>
      <c r="W35" s="9">
        <v>0</v>
      </c>
      <c r="X35" s="9">
        <v>0</v>
      </c>
      <c r="Y35" s="7"/>
      <c r="Z35" s="7"/>
      <c r="AA35" s="9">
        <v>0</v>
      </c>
      <c r="AB35" s="7"/>
      <c r="AC35" s="7"/>
      <c r="AD35" s="7"/>
      <c r="AE35" s="8">
        <v>44671</v>
      </c>
      <c r="AF35" s="7"/>
      <c r="AG35" s="7">
        <v>2</v>
      </c>
      <c r="AH35" s="7"/>
      <c r="AI35" s="7" t="s">
        <v>47</v>
      </c>
      <c r="AJ35" s="7">
        <v>1</v>
      </c>
      <c r="AK35" s="7">
        <v>20220730</v>
      </c>
      <c r="AL35" s="7">
        <v>20220714</v>
      </c>
      <c r="AM35" s="9">
        <v>260500</v>
      </c>
      <c r="AN35" s="9">
        <v>0</v>
      </c>
      <c r="AO35" s="7"/>
      <c r="AP35" s="7" t="s">
        <v>44</v>
      </c>
    </row>
    <row r="36" spans="1:42" s="10" customFormat="1" ht="10.5" hidden="1" x14ac:dyDescent="0.15">
      <c r="A36" s="7">
        <v>890939936</v>
      </c>
      <c r="B36" s="7" t="s">
        <v>41</v>
      </c>
      <c r="C36" s="7"/>
      <c r="D36" s="7">
        <v>4225047</v>
      </c>
      <c r="E36" s="7" t="s">
        <v>118</v>
      </c>
      <c r="F36" s="7" t="s">
        <v>119</v>
      </c>
      <c r="G36" s="7"/>
      <c r="H36" s="7">
        <v>4225047</v>
      </c>
      <c r="I36" s="8">
        <v>43993</v>
      </c>
      <c r="J36" s="9">
        <v>518363</v>
      </c>
      <c r="K36" s="58">
        <v>518363</v>
      </c>
      <c r="L36" s="7" t="s">
        <v>120</v>
      </c>
      <c r="M36" s="7" t="s">
        <v>147</v>
      </c>
      <c r="N36" s="7" t="s">
        <v>53</v>
      </c>
      <c r="O36" s="9">
        <v>518363</v>
      </c>
      <c r="P36" s="9">
        <v>0</v>
      </c>
      <c r="Q36" s="9">
        <v>0</v>
      </c>
      <c r="R36" s="9">
        <v>0</v>
      </c>
      <c r="S36" s="9">
        <v>0</v>
      </c>
      <c r="T36" s="9">
        <v>0</v>
      </c>
      <c r="U36" s="9">
        <v>518363</v>
      </c>
      <c r="V36" s="9">
        <v>518363</v>
      </c>
      <c r="W36" s="9">
        <v>0</v>
      </c>
      <c r="X36" s="9">
        <v>0</v>
      </c>
      <c r="Y36" s="7"/>
      <c r="Z36" s="7"/>
      <c r="AA36" s="9">
        <v>0</v>
      </c>
      <c r="AB36" s="7"/>
      <c r="AC36" s="7"/>
      <c r="AD36" s="7" t="s">
        <v>121</v>
      </c>
      <c r="AE36" s="8">
        <v>44027</v>
      </c>
      <c r="AF36" s="7"/>
      <c r="AG36" s="7">
        <v>9</v>
      </c>
      <c r="AH36" s="7">
        <v>20220809</v>
      </c>
      <c r="AI36" s="7" t="s">
        <v>47</v>
      </c>
      <c r="AJ36" s="7">
        <v>5</v>
      </c>
      <c r="AK36" s="7">
        <v>21001231</v>
      </c>
      <c r="AL36" s="7">
        <v>20221005</v>
      </c>
      <c r="AM36" s="9">
        <v>518363</v>
      </c>
      <c r="AN36" s="9">
        <v>0</v>
      </c>
      <c r="AO36" s="7"/>
      <c r="AP36" s="7" t="s">
        <v>44</v>
      </c>
    </row>
    <row r="37" spans="1:42" s="10" customFormat="1" ht="10.5" hidden="1" x14ac:dyDescent="0.15">
      <c r="A37" s="7">
        <v>890939936</v>
      </c>
      <c r="B37" s="7" t="s">
        <v>41</v>
      </c>
      <c r="C37" s="7"/>
      <c r="D37" s="7">
        <v>4339550</v>
      </c>
      <c r="E37" s="7" t="s">
        <v>122</v>
      </c>
      <c r="F37" s="7" t="s">
        <v>123</v>
      </c>
      <c r="G37" s="7"/>
      <c r="H37" s="7">
        <v>4339550</v>
      </c>
      <c r="I37" s="8">
        <v>44201</v>
      </c>
      <c r="J37" s="9">
        <v>250000</v>
      </c>
      <c r="K37" s="58">
        <v>250000</v>
      </c>
      <c r="L37" s="7" t="s">
        <v>124</v>
      </c>
      <c r="M37" s="7" t="s">
        <v>147</v>
      </c>
      <c r="N37" s="7" t="s">
        <v>53</v>
      </c>
      <c r="O37" s="9">
        <v>250000</v>
      </c>
      <c r="P37" s="9">
        <v>0</v>
      </c>
      <c r="Q37" s="9">
        <v>0</v>
      </c>
      <c r="R37" s="9">
        <v>0</v>
      </c>
      <c r="S37" s="9">
        <v>0</v>
      </c>
      <c r="T37" s="9">
        <v>0</v>
      </c>
      <c r="U37" s="9">
        <v>250000</v>
      </c>
      <c r="V37" s="9">
        <v>250000</v>
      </c>
      <c r="W37" s="9">
        <v>0</v>
      </c>
      <c r="X37" s="9">
        <v>0</v>
      </c>
      <c r="Y37" s="7"/>
      <c r="Z37" s="7"/>
      <c r="AA37" s="9">
        <v>0</v>
      </c>
      <c r="AB37" s="7"/>
      <c r="AC37" s="7"/>
      <c r="AD37" s="7" t="s">
        <v>125</v>
      </c>
      <c r="AE37" s="8">
        <v>44470</v>
      </c>
      <c r="AF37" s="7"/>
      <c r="AG37" s="7">
        <v>0</v>
      </c>
      <c r="AH37" s="7">
        <v>20220818</v>
      </c>
      <c r="AI37" s="7" t="s">
        <v>47</v>
      </c>
      <c r="AJ37" s="7">
        <v>3</v>
      </c>
      <c r="AK37" s="7">
        <v>20221030</v>
      </c>
      <c r="AL37" s="7">
        <v>20221013</v>
      </c>
      <c r="AM37" s="9">
        <v>250000</v>
      </c>
      <c r="AN37" s="9">
        <v>0</v>
      </c>
      <c r="AO37" s="7"/>
      <c r="AP37" s="7" t="s">
        <v>44</v>
      </c>
    </row>
    <row r="38" spans="1:42" s="10" customFormat="1" ht="10.5" hidden="1" x14ac:dyDescent="0.15">
      <c r="A38" s="7">
        <v>890939936</v>
      </c>
      <c r="B38" s="7" t="s">
        <v>41</v>
      </c>
      <c r="C38" s="7"/>
      <c r="D38" s="7">
        <v>4340386</v>
      </c>
      <c r="E38" s="7" t="s">
        <v>126</v>
      </c>
      <c r="F38" s="7" t="s">
        <v>127</v>
      </c>
      <c r="G38" s="7"/>
      <c r="H38" s="7">
        <v>4340386</v>
      </c>
      <c r="I38" s="8">
        <v>44202</v>
      </c>
      <c r="J38" s="9">
        <v>26460</v>
      </c>
      <c r="K38" s="58">
        <v>26460</v>
      </c>
      <c r="L38" s="7" t="s">
        <v>124</v>
      </c>
      <c r="M38" s="7" t="s">
        <v>147</v>
      </c>
      <c r="N38" s="7" t="s">
        <v>53</v>
      </c>
      <c r="O38" s="9">
        <v>26460</v>
      </c>
      <c r="P38" s="9">
        <v>0</v>
      </c>
      <c r="Q38" s="9">
        <v>0</v>
      </c>
      <c r="R38" s="9">
        <v>0</v>
      </c>
      <c r="S38" s="9">
        <v>0</v>
      </c>
      <c r="T38" s="9">
        <v>0</v>
      </c>
      <c r="U38" s="9">
        <v>26460</v>
      </c>
      <c r="V38" s="9">
        <v>26460</v>
      </c>
      <c r="W38" s="9">
        <v>0</v>
      </c>
      <c r="X38" s="9">
        <v>0</v>
      </c>
      <c r="Y38" s="7"/>
      <c r="Z38" s="7"/>
      <c r="AA38" s="9">
        <v>0</v>
      </c>
      <c r="AB38" s="7"/>
      <c r="AC38" s="7"/>
      <c r="AD38" s="7" t="s">
        <v>128</v>
      </c>
      <c r="AE38" s="8">
        <v>44456</v>
      </c>
      <c r="AF38" s="7"/>
      <c r="AG38" s="7">
        <v>0</v>
      </c>
      <c r="AH38" s="7">
        <v>20220818</v>
      </c>
      <c r="AI38" s="7" t="s">
        <v>47</v>
      </c>
      <c r="AJ38" s="7">
        <v>3</v>
      </c>
      <c r="AK38" s="7">
        <v>20221030</v>
      </c>
      <c r="AL38" s="7">
        <v>20221013</v>
      </c>
      <c r="AM38" s="9">
        <v>26460</v>
      </c>
      <c r="AN38" s="9">
        <v>0</v>
      </c>
      <c r="AO38" s="7"/>
      <c r="AP38" s="7" t="s">
        <v>44</v>
      </c>
    </row>
    <row r="39" spans="1:42" s="10" customFormat="1" ht="10.5" x14ac:dyDescent="0.15">
      <c r="A39" s="7">
        <v>890939936</v>
      </c>
      <c r="B39" s="7" t="s">
        <v>41</v>
      </c>
      <c r="C39" s="7"/>
      <c r="D39" s="7">
        <v>4454700</v>
      </c>
      <c r="E39" s="7" t="s">
        <v>129</v>
      </c>
      <c r="F39" s="7" t="s">
        <v>130</v>
      </c>
      <c r="G39" s="7"/>
      <c r="H39" s="7">
        <v>4454700</v>
      </c>
      <c r="I39" s="8">
        <v>44368</v>
      </c>
      <c r="J39" s="9">
        <v>11760</v>
      </c>
      <c r="K39" s="58">
        <v>11760</v>
      </c>
      <c r="L39" s="7" t="s">
        <v>124</v>
      </c>
      <c r="M39" s="7" t="s">
        <v>148</v>
      </c>
      <c r="N39" s="7" t="s">
        <v>53</v>
      </c>
      <c r="O39" s="9">
        <v>11760</v>
      </c>
      <c r="P39" s="9">
        <v>0</v>
      </c>
      <c r="Q39" s="9">
        <v>0</v>
      </c>
      <c r="R39" s="9">
        <v>0</v>
      </c>
      <c r="S39" s="9">
        <v>0</v>
      </c>
      <c r="T39" s="9">
        <v>0</v>
      </c>
      <c r="U39" s="9">
        <v>11760</v>
      </c>
      <c r="V39" s="9">
        <v>11760</v>
      </c>
      <c r="W39" s="9">
        <v>0</v>
      </c>
      <c r="X39" s="9">
        <v>0</v>
      </c>
      <c r="Y39" s="7"/>
      <c r="Z39" s="7"/>
      <c r="AA39" s="9">
        <v>0</v>
      </c>
      <c r="AB39" s="7"/>
      <c r="AC39" s="7"/>
      <c r="AD39" s="7" t="s">
        <v>131</v>
      </c>
      <c r="AE39" s="8">
        <v>44410</v>
      </c>
      <c r="AF39" s="7"/>
      <c r="AG39" s="7">
        <v>0</v>
      </c>
      <c r="AH39" s="7">
        <v>20220818</v>
      </c>
      <c r="AI39" s="7" t="s">
        <v>47</v>
      </c>
      <c r="AJ39" s="7">
        <v>3</v>
      </c>
      <c r="AK39" s="7">
        <v>20221030</v>
      </c>
      <c r="AL39" s="7">
        <v>20221013</v>
      </c>
      <c r="AM39" s="9">
        <v>11760</v>
      </c>
      <c r="AN39" s="9">
        <v>0</v>
      </c>
      <c r="AO39" s="7"/>
      <c r="AP39" s="7" t="s">
        <v>44</v>
      </c>
    </row>
    <row r="40" spans="1:42" s="10" customFormat="1" ht="10.5" x14ac:dyDescent="0.15">
      <c r="A40" s="7">
        <v>890939936</v>
      </c>
      <c r="B40" s="7" t="s">
        <v>41</v>
      </c>
      <c r="C40" s="7"/>
      <c r="D40" s="7">
        <v>4756139</v>
      </c>
      <c r="E40" s="7" t="s">
        <v>132</v>
      </c>
      <c r="F40" s="7" t="s">
        <v>133</v>
      </c>
      <c r="G40" s="7"/>
      <c r="H40" s="7">
        <v>4756139</v>
      </c>
      <c r="I40" s="8">
        <v>44693</v>
      </c>
      <c r="J40" s="9">
        <v>6049236</v>
      </c>
      <c r="K40" s="58">
        <v>5457236</v>
      </c>
      <c r="L40" s="7" t="s">
        <v>124</v>
      </c>
      <c r="M40" s="7" t="s">
        <v>148</v>
      </c>
      <c r="N40" s="7" t="s">
        <v>53</v>
      </c>
      <c r="O40" s="9">
        <v>6049236</v>
      </c>
      <c r="P40" s="9">
        <v>0</v>
      </c>
      <c r="Q40" s="9">
        <v>0</v>
      </c>
      <c r="R40" s="9">
        <v>0</v>
      </c>
      <c r="S40" s="9">
        <v>0</v>
      </c>
      <c r="T40" s="9">
        <v>0</v>
      </c>
      <c r="U40" s="9">
        <v>6049236</v>
      </c>
      <c r="V40" s="9">
        <v>6049236</v>
      </c>
      <c r="W40" s="9">
        <v>0</v>
      </c>
      <c r="X40" s="9">
        <v>0</v>
      </c>
      <c r="Y40" s="7"/>
      <c r="Z40" s="7"/>
      <c r="AA40" s="9">
        <v>0</v>
      </c>
      <c r="AB40" s="7"/>
      <c r="AC40" s="7"/>
      <c r="AD40" s="7" t="s">
        <v>134</v>
      </c>
      <c r="AE40" s="8">
        <v>44725</v>
      </c>
      <c r="AF40" s="7"/>
      <c r="AG40" s="7">
        <v>0</v>
      </c>
      <c r="AH40" s="7">
        <v>20220909</v>
      </c>
      <c r="AI40" s="7" t="s">
        <v>47</v>
      </c>
      <c r="AJ40" s="7">
        <v>3</v>
      </c>
      <c r="AK40" s="7">
        <v>20221030</v>
      </c>
      <c r="AL40" s="7">
        <v>20221013</v>
      </c>
      <c r="AM40" s="9">
        <v>6049236</v>
      </c>
      <c r="AN40" s="9">
        <v>0</v>
      </c>
      <c r="AO40" s="11">
        <v>592000</v>
      </c>
      <c r="AP40" s="7" t="s">
        <v>44</v>
      </c>
    </row>
    <row r="41" spans="1:42" s="10" customFormat="1" ht="10.5" hidden="1" x14ac:dyDescent="0.15">
      <c r="A41" s="7">
        <v>890939936</v>
      </c>
      <c r="B41" s="7" t="s">
        <v>41</v>
      </c>
      <c r="C41" s="7"/>
      <c r="D41" s="7">
        <v>4501167</v>
      </c>
      <c r="E41" s="7" t="s">
        <v>135</v>
      </c>
      <c r="F41" s="7" t="s">
        <v>136</v>
      </c>
      <c r="G41" s="7"/>
      <c r="H41" s="7">
        <v>4501167</v>
      </c>
      <c r="I41" s="8">
        <v>44419</v>
      </c>
      <c r="J41" s="9">
        <v>369800</v>
      </c>
      <c r="K41" s="9">
        <v>369800</v>
      </c>
      <c r="L41" s="7" t="s">
        <v>124</v>
      </c>
      <c r="M41" s="7" t="s">
        <v>147</v>
      </c>
      <c r="N41" s="7" t="s">
        <v>53</v>
      </c>
      <c r="O41" s="9">
        <v>369800</v>
      </c>
      <c r="P41" s="9">
        <v>0</v>
      </c>
      <c r="Q41" s="9">
        <v>0</v>
      </c>
      <c r="R41" s="9">
        <v>0</v>
      </c>
      <c r="S41" s="9">
        <v>0</v>
      </c>
      <c r="T41" s="9">
        <v>0</v>
      </c>
      <c r="U41" s="9">
        <v>369800</v>
      </c>
      <c r="V41" s="9">
        <v>369800</v>
      </c>
      <c r="W41" s="9">
        <v>0</v>
      </c>
      <c r="X41" s="9">
        <v>0</v>
      </c>
      <c r="Y41" s="7"/>
      <c r="Z41" s="7"/>
      <c r="AA41" s="9">
        <v>0</v>
      </c>
      <c r="AB41" s="7"/>
      <c r="AC41" s="7"/>
      <c r="AD41" s="7" t="s">
        <v>137</v>
      </c>
      <c r="AE41" s="8">
        <v>44516</v>
      </c>
      <c r="AF41" s="7"/>
      <c r="AG41" s="7">
        <v>0</v>
      </c>
      <c r="AH41" s="7">
        <v>20211124</v>
      </c>
      <c r="AI41" s="7" t="s">
        <v>47</v>
      </c>
      <c r="AJ41" s="7">
        <v>2</v>
      </c>
      <c r="AK41" s="7">
        <v>20221030</v>
      </c>
      <c r="AL41" s="7">
        <v>20221013</v>
      </c>
      <c r="AM41" s="9">
        <v>369800</v>
      </c>
      <c r="AN41" s="9">
        <v>0</v>
      </c>
      <c r="AO41" s="7"/>
      <c r="AP41" s="7" t="s">
        <v>44</v>
      </c>
    </row>
    <row r="42" spans="1:42" s="10" customFormat="1" ht="10.5" x14ac:dyDescent="0.15">
      <c r="A42" s="7">
        <v>890939936</v>
      </c>
      <c r="B42" s="7" t="s">
        <v>41</v>
      </c>
      <c r="C42" s="7"/>
      <c r="D42" s="7">
        <v>4719672</v>
      </c>
      <c r="E42" s="7" t="s">
        <v>138</v>
      </c>
      <c r="F42" s="7" t="s">
        <v>139</v>
      </c>
      <c r="G42" s="7"/>
      <c r="H42" s="7">
        <v>4719672</v>
      </c>
      <c r="I42" s="8">
        <v>44651</v>
      </c>
      <c r="J42" s="9">
        <v>6236051</v>
      </c>
      <c r="K42" s="58">
        <v>5963127</v>
      </c>
      <c r="L42" s="7" t="s">
        <v>124</v>
      </c>
      <c r="M42" s="7" t="s">
        <v>148</v>
      </c>
      <c r="N42" s="7" t="s">
        <v>53</v>
      </c>
      <c r="O42" s="9">
        <v>5963127</v>
      </c>
      <c r="P42" s="9">
        <v>0</v>
      </c>
      <c r="Q42" s="9">
        <v>0</v>
      </c>
      <c r="R42" s="9">
        <v>0</v>
      </c>
      <c r="S42" s="9">
        <v>0</v>
      </c>
      <c r="T42" s="9">
        <v>0</v>
      </c>
      <c r="U42" s="9">
        <v>5963127</v>
      </c>
      <c r="V42" s="9">
        <v>5963127</v>
      </c>
      <c r="W42" s="9">
        <v>0</v>
      </c>
      <c r="X42" s="9">
        <v>0</v>
      </c>
      <c r="Y42" s="7"/>
      <c r="Z42" s="7"/>
      <c r="AA42" s="9">
        <v>0</v>
      </c>
      <c r="AB42" s="7"/>
      <c r="AC42" s="7"/>
      <c r="AD42" s="7" t="s">
        <v>140</v>
      </c>
      <c r="AE42" s="8">
        <v>44671</v>
      </c>
      <c r="AF42" s="7"/>
      <c r="AG42" s="7">
        <v>0</v>
      </c>
      <c r="AH42" s="7">
        <v>20220727</v>
      </c>
      <c r="AI42" s="7" t="s">
        <v>47</v>
      </c>
      <c r="AJ42" s="7">
        <v>2</v>
      </c>
      <c r="AK42" s="7">
        <v>20221030</v>
      </c>
      <c r="AL42" s="7">
        <v>20221013</v>
      </c>
      <c r="AM42" s="9">
        <v>5963127</v>
      </c>
      <c r="AN42" s="9">
        <v>0</v>
      </c>
      <c r="AO42" s="7"/>
      <c r="AP42" s="7" t="s">
        <v>44</v>
      </c>
    </row>
    <row r="43" spans="1:42" s="10" customFormat="1" ht="10.5" x14ac:dyDescent="0.15">
      <c r="A43" s="7">
        <v>890939936</v>
      </c>
      <c r="B43" s="7" t="s">
        <v>41</v>
      </c>
      <c r="C43" s="7"/>
      <c r="D43" s="7">
        <v>4607115</v>
      </c>
      <c r="E43" s="7" t="s">
        <v>141</v>
      </c>
      <c r="F43" s="7" t="s">
        <v>142</v>
      </c>
      <c r="G43" s="7"/>
      <c r="H43" s="7">
        <v>4607115</v>
      </c>
      <c r="I43" s="8">
        <v>44527</v>
      </c>
      <c r="J43" s="9">
        <v>14970786</v>
      </c>
      <c r="K43" s="9">
        <v>14110289</v>
      </c>
      <c r="L43" s="7" t="s">
        <v>124</v>
      </c>
      <c r="M43" s="7" t="s">
        <v>148</v>
      </c>
      <c r="N43" s="7" t="s">
        <v>53</v>
      </c>
      <c r="O43" s="9">
        <v>14710039</v>
      </c>
      <c r="P43" s="9">
        <v>0</v>
      </c>
      <c r="Q43" s="9">
        <v>0</v>
      </c>
      <c r="R43" s="9">
        <v>0</v>
      </c>
      <c r="S43" s="9">
        <v>0</v>
      </c>
      <c r="T43" s="9">
        <v>0</v>
      </c>
      <c r="U43" s="9">
        <v>14710039</v>
      </c>
      <c r="V43" s="9">
        <v>14710039</v>
      </c>
      <c r="W43" s="9">
        <v>0</v>
      </c>
      <c r="X43" s="9">
        <v>0</v>
      </c>
      <c r="Y43" s="7"/>
      <c r="Z43" s="7"/>
      <c r="AA43" s="9">
        <v>0</v>
      </c>
      <c r="AB43" s="7"/>
      <c r="AC43" s="7"/>
      <c r="AD43" s="7" t="s">
        <v>143</v>
      </c>
      <c r="AE43" s="8">
        <v>44545</v>
      </c>
      <c r="AF43" s="7"/>
      <c r="AG43" s="7">
        <v>0</v>
      </c>
      <c r="AH43" s="7">
        <v>20220926</v>
      </c>
      <c r="AI43" s="7" t="s">
        <v>47</v>
      </c>
      <c r="AJ43" s="7">
        <v>3</v>
      </c>
      <c r="AK43" s="7">
        <v>20221030</v>
      </c>
      <c r="AL43" s="7">
        <v>20221013</v>
      </c>
      <c r="AM43" s="9">
        <v>14710039</v>
      </c>
      <c r="AN43" s="9">
        <v>0</v>
      </c>
      <c r="AO43" s="11">
        <v>599750</v>
      </c>
      <c r="AP43" s="7" t="s">
        <v>44</v>
      </c>
    </row>
    <row r="44" spans="1:42" s="10" customFormat="1" ht="10.5" x14ac:dyDescent="0.15">
      <c r="A44" s="7">
        <v>890939936</v>
      </c>
      <c r="B44" s="7" t="s">
        <v>41</v>
      </c>
      <c r="C44" s="7"/>
      <c r="D44" s="7">
        <v>4485525</v>
      </c>
      <c r="E44" s="7" t="s">
        <v>144</v>
      </c>
      <c r="F44" s="7" t="s">
        <v>145</v>
      </c>
      <c r="G44" s="7"/>
      <c r="H44" s="7">
        <v>4485525</v>
      </c>
      <c r="I44" s="8">
        <v>44404</v>
      </c>
      <c r="J44" s="9">
        <v>518363</v>
      </c>
      <c r="K44" s="9">
        <v>205986</v>
      </c>
      <c r="L44" s="7" t="s">
        <v>124</v>
      </c>
      <c r="M44" s="7" t="s">
        <v>148</v>
      </c>
      <c r="N44" s="7" t="s">
        <v>53</v>
      </c>
      <c r="O44" s="9">
        <v>514963</v>
      </c>
      <c r="P44" s="9">
        <v>0</v>
      </c>
      <c r="Q44" s="9">
        <v>0</v>
      </c>
      <c r="R44" s="9">
        <v>0</v>
      </c>
      <c r="S44" s="9">
        <v>0</v>
      </c>
      <c r="T44" s="9">
        <v>0</v>
      </c>
      <c r="U44" s="9">
        <v>514963</v>
      </c>
      <c r="V44" s="9">
        <v>514963</v>
      </c>
      <c r="W44" s="9">
        <v>0</v>
      </c>
      <c r="X44" s="9">
        <v>0</v>
      </c>
      <c r="Y44" s="7"/>
      <c r="Z44" s="7"/>
      <c r="AA44" s="9">
        <v>0</v>
      </c>
      <c r="AB44" s="7"/>
      <c r="AC44" s="7"/>
      <c r="AD44" s="7" t="s">
        <v>146</v>
      </c>
      <c r="AE44" s="8">
        <v>44426</v>
      </c>
      <c r="AF44" s="7"/>
      <c r="AG44" s="7">
        <v>0</v>
      </c>
      <c r="AH44" s="7">
        <v>20211124</v>
      </c>
      <c r="AI44" s="7" t="s">
        <v>47</v>
      </c>
      <c r="AJ44" s="7">
        <v>2</v>
      </c>
      <c r="AK44" s="7">
        <v>20221030</v>
      </c>
      <c r="AL44" s="7">
        <v>20221013</v>
      </c>
      <c r="AM44" s="9">
        <v>514963</v>
      </c>
      <c r="AN44" s="9">
        <v>0</v>
      </c>
      <c r="AO44" s="7">
        <v>308977</v>
      </c>
      <c r="AP44" s="7" t="s">
        <v>44</v>
      </c>
    </row>
    <row r="46" spans="1:42" x14ac:dyDescent="0.25">
      <c r="O46" s="57"/>
    </row>
  </sheetData>
  <autoFilter ref="A1:AP44">
    <filterColumn colId="12">
      <filters>
        <filter val="FACTURA EN PROGRAMACION DE PAGO"/>
      </filters>
    </filterColumn>
  </autoFilter>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1"/>
  <sheetViews>
    <sheetView showGridLines="0" tabSelected="1" topLeftCell="A7" zoomScale="90" zoomScaleNormal="90" zoomScaleSheetLayoutView="100" workbookViewId="0">
      <selection activeCell="C11" sqref="C11"/>
    </sheetView>
  </sheetViews>
  <sheetFormatPr baseColWidth="10" defaultRowHeight="12.75" x14ac:dyDescent="0.2"/>
  <cols>
    <col min="1" max="1" width="4.42578125" style="16" customWidth="1"/>
    <col min="2" max="2" width="11.42578125" style="16"/>
    <col min="3" max="3" width="17.5703125" style="16" customWidth="1"/>
    <col min="4" max="4" width="11.5703125" style="16" customWidth="1"/>
    <col min="5" max="8" width="11.42578125" style="16"/>
    <col min="9" max="9" width="22.5703125" style="16" customWidth="1"/>
    <col min="10" max="10" width="14" style="16" customWidth="1"/>
    <col min="11" max="11" width="1.7109375" style="16" customWidth="1"/>
    <col min="12" max="12" width="11.42578125" style="16"/>
    <col min="13" max="13" width="29.28515625" style="16" customWidth="1"/>
    <col min="14" max="14" width="11.42578125" style="16"/>
    <col min="15" max="15" width="21.42578125" style="16" customWidth="1"/>
    <col min="16" max="204" width="11.42578125" style="16"/>
    <col min="205" max="205" width="4.42578125" style="16" customWidth="1"/>
    <col min="206" max="206" width="11.42578125" style="16"/>
    <col min="207" max="207" width="17.5703125" style="16" customWidth="1"/>
    <col min="208" max="208" width="11.5703125" style="16" customWidth="1"/>
    <col min="209" max="212" width="11.42578125" style="16"/>
    <col min="213" max="213" width="22.5703125" style="16" customWidth="1"/>
    <col min="214" max="214" width="14" style="16" customWidth="1"/>
    <col min="215" max="215" width="1.7109375" style="16" customWidth="1"/>
    <col min="216" max="460" width="11.42578125" style="16"/>
    <col min="461" max="461" width="4.42578125" style="16" customWidth="1"/>
    <col min="462" max="462" width="11.42578125" style="16"/>
    <col min="463" max="463" width="17.5703125" style="16" customWidth="1"/>
    <col min="464" max="464" width="11.5703125" style="16" customWidth="1"/>
    <col min="465" max="468" width="11.42578125" style="16"/>
    <col min="469" max="469" width="22.5703125" style="16" customWidth="1"/>
    <col min="470" max="470" width="14" style="16" customWidth="1"/>
    <col min="471" max="471" width="1.7109375" style="16" customWidth="1"/>
    <col min="472" max="716" width="11.42578125" style="16"/>
    <col min="717" max="717" width="4.42578125" style="16" customWidth="1"/>
    <col min="718" max="718" width="11.42578125" style="16"/>
    <col min="719" max="719" width="17.5703125" style="16" customWidth="1"/>
    <col min="720" max="720" width="11.5703125" style="16" customWidth="1"/>
    <col min="721" max="724" width="11.42578125" style="16"/>
    <col min="725" max="725" width="22.5703125" style="16" customWidth="1"/>
    <col min="726" max="726" width="14" style="16" customWidth="1"/>
    <col min="727" max="727" width="1.7109375" style="16" customWidth="1"/>
    <col min="728" max="972" width="11.42578125" style="16"/>
    <col min="973" max="973" width="4.42578125" style="16" customWidth="1"/>
    <col min="974" max="974" width="11.42578125" style="16"/>
    <col min="975" max="975" width="17.5703125" style="16" customWidth="1"/>
    <col min="976" max="976" width="11.5703125" style="16" customWidth="1"/>
    <col min="977" max="980" width="11.42578125" style="16"/>
    <col min="981" max="981" width="22.5703125" style="16" customWidth="1"/>
    <col min="982" max="982" width="14" style="16" customWidth="1"/>
    <col min="983" max="983" width="1.7109375" style="16" customWidth="1"/>
    <col min="984" max="1228" width="11.42578125" style="16"/>
    <col min="1229" max="1229" width="4.42578125" style="16" customWidth="1"/>
    <col min="1230" max="1230" width="11.42578125" style="16"/>
    <col min="1231" max="1231" width="17.5703125" style="16" customWidth="1"/>
    <col min="1232" max="1232" width="11.5703125" style="16" customWidth="1"/>
    <col min="1233" max="1236" width="11.42578125" style="16"/>
    <col min="1237" max="1237" width="22.5703125" style="16" customWidth="1"/>
    <col min="1238" max="1238" width="14" style="16" customWidth="1"/>
    <col min="1239" max="1239" width="1.7109375" style="16" customWidth="1"/>
    <col min="1240" max="1484" width="11.42578125" style="16"/>
    <col min="1485" max="1485" width="4.42578125" style="16" customWidth="1"/>
    <col min="1486" max="1486" width="11.42578125" style="16"/>
    <col min="1487" max="1487" width="17.5703125" style="16" customWidth="1"/>
    <col min="1488" max="1488" width="11.5703125" style="16" customWidth="1"/>
    <col min="1489" max="1492" width="11.42578125" style="16"/>
    <col min="1493" max="1493" width="22.5703125" style="16" customWidth="1"/>
    <col min="1494" max="1494" width="14" style="16" customWidth="1"/>
    <col min="1495" max="1495" width="1.7109375" style="16" customWidth="1"/>
    <col min="1496" max="1740" width="11.42578125" style="16"/>
    <col min="1741" max="1741" width="4.42578125" style="16" customWidth="1"/>
    <col min="1742" max="1742" width="11.42578125" style="16"/>
    <col min="1743" max="1743" width="17.5703125" style="16" customWidth="1"/>
    <col min="1744" max="1744" width="11.5703125" style="16" customWidth="1"/>
    <col min="1745" max="1748" width="11.42578125" style="16"/>
    <col min="1749" max="1749" width="22.5703125" style="16" customWidth="1"/>
    <col min="1750" max="1750" width="14" style="16" customWidth="1"/>
    <col min="1751" max="1751" width="1.7109375" style="16" customWidth="1"/>
    <col min="1752" max="1996" width="11.42578125" style="16"/>
    <col min="1997" max="1997" width="4.42578125" style="16" customWidth="1"/>
    <col min="1998" max="1998" width="11.42578125" style="16"/>
    <col min="1999" max="1999" width="17.5703125" style="16" customWidth="1"/>
    <col min="2000" max="2000" width="11.5703125" style="16" customWidth="1"/>
    <col min="2001" max="2004" width="11.42578125" style="16"/>
    <col min="2005" max="2005" width="22.5703125" style="16" customWidth="1"/>
    <col min="2006" max="2006" width="14" style="16" customWidth="1"/>
    <col min="2007" max="2007" width="1.7109375" style="16" customWidth="1"/>
    <col min="2008" max="2252" width="11.42578125" style="16"/>
    <col min="2253" max="2253" width="4.42578125" style="16" customWidth="1"/>
    <col min="2254" max="2254" width="11.42578125" style="16"/>
    <col min="2255" max="2255" width="17.5703125" style="16" customWidth="1"/>
    <col min="2256" max="2256" width="11.5703125" style="16" customWidth="1"/>
    <col min="2257" max="2260" width="11.42578125" style="16"/>
    <col min="2261" max="2261" width="22.5703125" style="16" customWidth="1"/>
    <col min="2262" max="2262" width="14" style="16" customWidth="1"/>
    <col min="2263" max="2263" width="1.7109375" style="16" customWidth="1"/>
    <col min="2264" max="2508" width="11.42578125" style="16"/>
    <col min="2509" max="2509" width="4.42578125" style="16" customWidth="1"/>
    <col min="2510" max="2510" width="11.42578125" style="16"/>
    <col min="2511" max="2511" width="17.5703125" style="16" customWidth="1"/>
    <col min="2512" max="2512" width="11.5703125" style="16" customWidth="1"/>
    <col min="2513" max="2516" width="11.42578125" style="16"/>
    <col min="2517" max="2517" width="22.5703125" style="16" customWidth="1"/>
    <col min="2518" max="2518" width="14" style="16" customWidth="1"/>
    <col min="2519" max="2519" width="1.7109375" style="16" customWidth="1"/>
    <col min="2520" max="2764" width="11.42578125" style="16"/>
    <col min="2765" max="2765" width="4.42578125" style="16" customWidth="1"/>
    <col min="2766" max="2766" width="11.42578125" style="16"/>
    <col min="2767" max="2767" width="17.5703125" style="16" customWidth="1"/>
    <col min="2768" max="2768" width="11.5703125" style="16" customWidth="1"/>
    <col min="2769" max="2772" width="11.42578125" style="16"/>
    <col min="2773" max="2773" width="22.5703125" style="16" customWidth="1"/>
    <col min="2774" max="2774" width="14" style="16" customWidth="1"/>
    <col min="2775" max="2775" width="1.7109375" style="16" customWidth="1"/>
    <col min="2776" max="3020" width="11.42578125" style="16"/>
    <col min="3021" max="3021" width="4.42578125" style="16" customWidth="1"/>
    <col min="3022" max="3022" width="11.42578125" style="16"/>
    <col min="3023" max="3023" width="17.5703125" style="16" customWidth="1"/>
    <col min="3024" max="3024" width="11.5703125" style="16" customWidth="1"/>
    <col min="3025" max="3028" width="11.42578125" style="16"/>
    <col min="3029" max="3029" width="22.5703125" style="16" customWidth="1"/>
    <col min="3030" max="3030" width="14" style="16" customWidth="1"/>
    <col min="3031" max="3031" width="1.7109375" style="16" customWidth="1"/>
    <col min="3032" max="3276" width="11.42578125" style="16"/>
    <col min="3277" max="3277" width="4.42578125" style="16" customWidth="1"/>
    <col min="3278" max="3278" width="11.42578125" style="16"/>
    <col min="3279" max="3279" width="17.5703125" style="16" customWidth="1"/>
    <col min="3280" max="3280" width="11.5703125" style="16" customWidth="1"/>
    <col min="3281" max="3284" width="11.42578125" style="16"/>
    <col min="3285" max="3285" width="22.5703125" style="16" customWidth="1"/>
    <col min="3286" max="3286" width="14" style="16" customWidth="1"/>
    <col min="3287" max="3287" width="1.7109375" style="16" customWidth="1"/>
    <col min="3288" max="3532" width="11.42578125" style="16"/>
    <col min="3533" max="3533" width="4.42578125" style="16" customWidth="1"/>
    <col min="3534" max="3534" width="11.42578125" style="16"/>
    <col min="3535" max="3535" width="17.5703125" style="16" customWidth="1"/>
    <col min="3536" max="3536" width="11.5703125" style="16" customWidth="1"/>
    <col min="3537" max="3540" width="11.42578125" style="16"/>
    <col min="3541" max="3541" width="22.5703125" style="16" customWidth="1"/>
    <col min="3542" max="3542" width="14" style="16" customWidth="1"/>
    <col min="3543" max="3543" width="1.7109375" style="16" customWidth="1"/>
    <col min="3544" max="3788" width="11.42578125" style="16"/>
    <col min="3789" max="3789" width="4.42578125" style="16" customWidth="1"/>
    <col min="3790" max="3790" width="11.42578125" style="16"/>
    <col min="3791" max="3791" width="17.5703125" style="16" customWidth="1"/>
    <col min="3792" max="3792" width="11.5703125" style="16" customWidth="1"/>
    <col min="3793" max="3796" width="11.42578125" style="16"/>
    <col min="3797" max="3797" width="22.5703125" style="16" customWidth="1"/>
    <col min="3798" max="3798" width="14" style="16" customWidth="1"/>
    <col min="3799" max="3799" width="1.7109375" style="16" customWidth="1"/>
    <col min="3800" max="4044" width="11.42578125" style="16"/>
    <col min="4045" max="4045" width="4.42578125" style="16" customWidth="1"/>
    <col min="4046" max="4046" width="11.42578125" style="16"/>
    <col min="4047" max="4047" width="17.5703125" style="16" customWidth="1"/>
    <col min="4048" max="4048" width="11.5703125" style="16" customWidth="1"/>
    <col min="4049" max="4052" width="11.42578125" style="16"/>
    <col min="4053" max="4053" width="22.5703125" style="16" customWidth="1"/>
    <col min="4054" max="4054" width="14" style="16" customWidth="1"/>
    <col min="4055" max="4055" width="1.7109375" style="16" customWidth="1"/>
    <col min="4056" max="4300" width="11.42578125" style="16"/>
    <col min="4301" max="4301" width="4.42578125" style="16" customWidth="1"/>
    <col min="4302" max="4302" width="11.42578125" style="16"/>
    <col min="4303" max="4303" width="17.5703125" style="16" customWidth="1"/>
    <col min="4304" max="4304" width="11.5703125" style="16" customWidth="1"/>
    <col min="4305" max="4308" width="11.42578125" style="16"/>
    <col min="4309" max="4309" width="22.5703125" style="16" customWidth="1"/>
    <col min="4310" max="4310" width="14" style="16" customWidth="1"/>
    <col min="4311" max="4311" width="1.7109375" style="16" customWidth="1"/>
    <col min="4312" max="4556" width="11.42578125" style="16"/>
    <col min="4557" max="4557" width="4.42578125" style="16" customWidth="1"/>
    <col min="4558" max="4558" width="11.42578125" style="16"/>
    <col min="4559" max="4559" width="17.5703125" style="16" customWidth="1"/>
    <col min="4560" max="4560" width="11.5703125" style="16" customWidth="1"/>
    <col min="4561" max="4564" width="11.42578125" style="16"/>
    <col min="4565" max="4565" width="22.5703125" style="16" customWidth="1"/>
    <col min="4566" max="4566" width="14" style="16" customWidth="1"/>
    <col min="4567" max="4567" width="1.7109375" style="16" customWidth="1"/>
    <col min="4568" max="4812" width="11.42578125" style="16"/>
    <col min="4813" max="4813" width="4.42578125" style="16" customWidth="1"/>
    <col min="4814" max="4814" width="11.42578125" style="16"/>
    <col min="4815" max="4815" width="17.5703125" style="16" customWidth="1"/>
    <col min="4816" max="4816" width="11.5703125" style="16" customWidth="1"/>
    <col min="4817" max="4820" width="11.42578125" style="16"/>
    <col min="4821" max="4821" width="22.5703125" style="16" customWidth="1"/>
    <col min="4822" max="4822" width="14" style="16" customWidth="1"/>
    <col min="4823" max="4823" width="1.7109375" style="16" customWidth="1"/>
    <col min="4824" max="5068" width="11.42578125" style="16"/>
    <col min="5069" max="5069" width="4.42578125" style="16" customWidth="1"/>
    <col min="5070" max="5070" width="11.42578125" style="16"/>
    <col min="5071" max="5071" width="17.5703125" style="16" customWidth="1"/>
    <col min="5072" max="5072" width="11.5703125" style="16" customWidth="1"/>
    <col min="5073" max="5076" width="11.42578125" style="16"/>
    <col min="5077" max="5077" width="22.5703125" style="16" customWidth="1"/>
    <col min="5078" max="5078" width="14" style="16" customWidth="1"/>
    <col min="5079" max="5079" width="1.7109375" style="16" customWidth="1"/>
    <col min="5080" max="5324" width="11.42578125" style="16"/>
    <col min="5325" max="5325" width="4.42578125" style="16" customWidth="1"/>
    <col min="5326" max="5326" width="11.42578125" style="16"/>
    <col min="5327" max="5327" width="17.5703125" style="16" customWidth="1"/>
    <col min="5328" max="5328" width="11.5703125" style="16" customWidth="1"/>
    <col min="5329" max="5332" width="11.42578125" style="16"/>
    <col min="5333" max="5333" width="22.5703125" style="16" customWidth="1"/>
    <col min="5334" max="5334" width="14" style="16" customWidth="1"/>
    <col min="5335" max="5335" width="1.7109375" style="16" customWidth="1"/>
    <col min="5336" max="5580" width="11.42578125" style="16"/>
    <col min="5581" max="5581" width="4.42578125" style="16" customWidth="1"/>
    <col min="5582" max="5582" width="11.42578125" style="16"/>
    <col min="5583" max="5583" width="17.5703125" style="16" customWidth="1"/>
    <col min="5584" max="5584" width="11.5703125" style="16" customWidth="1"/>
    <col min="5585" max="5588" width="11.42578125" style="16"/>
    <col min="5589" max="5589" width="22.5703125" style="16" customWidth="1"/>
    <col min="5590" max="5590" width="14" style="16" customWidth="1"/>
    <col min="5591" max="5591" width="1.7109375" style="16" customWidth="1"/>
    <col min="5592" max="5836" width="11.42578125" style="16"/>
    <col min="5837" max="5837" width="4.42578125" style="16" customWidth="1"/>
    <col min="5838" max="5838" width="11.42578125" style="16"/>
    <col min="5839" max="5839" width="17.5703125" style="16" customWidth="1"/>
    <col min="5840" max="5840" width="11.5703125" style="16" customWidth="1"/>
    <col min="5841" max="5844" width="11.42578125" style="16"/>
    <col min="5845" max="5845" width="22.5703125" style="16" customWidth="1"/>
    <col min="5846" max="5846" width="14" style="16" customWidth="1"/>
    <col min="5847" max="5847" width="1.7109375" style="16" customWidth="1"/>
    <col min="5848" max="6092" width="11.42578125" style="16"/>
    <col min="6093" max="6093" width="4.42578125" style="16" customWidth="1"/>
    <col min="6094" max="6094" width="11.42578125" style="16"/>
    <col min="6095" max="6095" width="17.5703125" style="16" customWidth="1"/>
    <col min="6096" max="6096" width="11.5703125" style="16" customWidth="1"/>
    <col min="6097" max="6100" width="11.42578125" style="16"/>
    <col min="6101" max="6101" width="22.5703125" style="16" customWidth="1"/>
    <col min="6102" max="6102" width="14" style="16" customWidth="1"/>
    <col min="6103" max="6103" width="1.7109375" style="16" customWidth="1"/>
    <col min="6104" max="6348" width="11.42578125" style="16"/>
    <col min="6349" max="6349" width="4.42578125" style="16" customWidth="1"/>
    <col min="6350" max="6350" width="11.42578125" style="16"/>
    <col min="6351" max="6351" width="17.5703125" style="16" customWidth="1"/>
    <col min="6352" max="6352" width="11.5703125" style="16" customWidth="1"/>
    <col min="6353" max="6356" width="11.42578125" style="16"/>
    <col min="6357" max="6357" width="22.5703125" style="16" customWidth="1"/>
    <col min="6358" max="6358" width="14" style="16" customWidth="1"/>
    <col min="6359" max="6359" width="1.7109375" style="16" customWidth="1"/>
    <col min="6360" max="6604" width="11.42578125" style="16"/>
    <col min="6605" max="6605" width="4.42578125" style="16" customWidth="1"/>
    <col min="6606" max="6606" width="11.42578125" style="16"/>
    <col min="6607" max="6607" width="17.5703125" style="16" customWidth="1"/>
    <col min="6608" max="6608" width="11.5703125" style="16" customWidth="1"/>
    <col min="6609" max="6612" width="11.42578125" style="16"/>
    <col min="6613" max="6613" width="22.5703125" style="16" customWidth="1"/>
    <col min="6614" max="6614" width="14" style="16" customWidth="1"/>
    <col min="6615" max="6615" width="1.7109375" style="16" customWidth="1"/>
    <col min="6616" max="6860" width="11.42578125" style="16"/>
    <col min="6861" max="6861" width="4.42578125" style="16" customWidth="1"/>
    <col min="6862" max="6862" width="11.42578125" style="16"/>
    <col min="6863" max="6863" width="17.5703125" style="16" customWidth="1"/>
    <col min="6864" max="6864" width="11.5703125" style="16" customWidth="1"/>
    <col min="6865" max="6868" width="11.42578125" style="16"/>
    <col min="6869" max="6869" width="22.5703125" style="16" customWidth="1"/>
    <col min="6870" max="6870" width="14" style="16" customWidth="1"/>
    <col min="6871" max="6871" width="1.7109375" style="16" customWidth="1"/>
    <col min="6872" max="7116" width="11.42578125" style="16"/>
    <col min="7117" max="7117" width="4.42578125" style="16" customWidth="1"/>
    <col min="7118" max="7118" width="11.42578125" style="16"/>
    <col min="7119" max="7119" width="17.5703125" style="16" customWidth="1"/>
    <col min="7120" max="7120" width="11.5703125" style="16" customWidth="1"/>
    <col min="7121" max="7124" width="11.42578125" style="16"/>
    <col min="7125" max="7125" width="22.5703125" style="16" customWidth="1"/>
    <col min="7126" max="7126" width="14" style="16" customWidth="1"/>
    <col min="7127" max="7127" width="1.7109375" style="16" customWidth="1"/>
    <col min="7128" max="7372" width="11.42578125" style="16"/>
    <col min="7373" max="7373" width="4.42578125" style="16" customWidth="1"/>
    <col min="7374" max="7374" width="11.42578125" style="16"/>
    <col min="7375" max="7375" width="17.5703125" style="16" customWidth="1"/>
    <col min="7376" max="7376" width="11.5703125" style="16" customWidth="1"/>
    <col min="7377" max="7380" width="11.42578125" style="16"/>
    <col min="7381" max="7381" width="22.5703125" style="16" customWidth="1"/>
    <col min="7382" max="7382" width="14" style="16" customWidth="1"/>
    <col min="7383" max="7383" width="1.7109375" style="16" customWidth="1"/>
    <col min="7384" max="7628" width="11.42578125" style="16"/>
    <col min="7629" max="7629" width="4.42578125" style="16" customWidth="1"/>
    <col min="7630" max="7630" width="11.42578125" style="16"/>
    <col min="7631" max="7631" width="17.5703125" style="16" customWidth="1"/>
    <col min="7632" max="7632" width="11.5703125" style="16" customWidth="1"/>
    <col min="7633" max="7636" width="11.42578125" style="16"/>
    <col min="7637" max="7637" width="22.5703125" style="16" customWidth="1"/>
    <col min="7638" max="7638" width="14" style="16" customWidth="1"/>
    <col min="7639" max="7639" width="1.7109375" style="16" customWidth="1"/>
    <col min="7640" max="7884" width="11.42578125" style="16"/>
    <col min="7885" max="7885" width="4.42578125" style="16" customWidth="1"/>
    <col min="7886" max="7886" width="11.42578125" style="16"/>
    <col min="7887" max="7887" width="17.5703125" style="16" customWidth="1"/>
    <col min="7888" max="7888" width="11.5703125" style="16" customWidth="1"/>
    <col min="7889" max="7892" width="11.42578125" style="16"/>
    <col min="7893" max="7893" width="22.5703125" style="16" customWidth="1"/>
    <col min="7894" max="7894" width="14" style="16" customWidth="1"/>
    <col min="7895" max="7895" width="1.7109375" style="16" customWidth="1"/>
    <col min="7896" max="8140" width="11.42578125" style="16"/>
    <col min="8141" max="8141" width="4.42578125" style="16" customWidth="1"/>
    <col min="8142" max="8142" width="11.42578125" style="16"/>
    <col min="8143" max="8143" width="17.5703125" style="16" customWidth="1"/>
    <col min="8144" max="8144" width="11.5703125" style="16" customWidth="1"/>
    <col min="8145" max="8148" width="11.42578125" style="16"/>
    <col min="8149" max="8149" width="22.5703125" style="16" customWidth="1"/>
    <col min="8150" max="8150" width="14" style="16" customWidth="1"/>
    <col min="8151" max="8151" width="1.7109375" style="16" customWidth="1"/>
    <col min="8152" max="8396" width="11.42578125" style="16"/>
    <col min="8397" max="8397" width="4.42578125" style="16" customWidth="1"/>
    <col min="8398" max="8398" width="11.42578125" style="16"/>
    <col min="8399" max="8399" width="17.5703125" style="16" customWidth="1"/>
    <col min="8400" max="8400" width="11.5703125" style="16" customWidth="1"/>
    <col min="8401" max="8404" width="11.42578125" style="16"/>
    <col min="8405" max="8405" width="22.5703125" style="16" customWidth="1"/>
    <col min="8406" max="8406" width="14" style="16" customWidth="1"/>
    <col min="8407" max="8407" width="1.7109375" style="16" customWidth="1"/>
    <col min="8408" max="8652" width="11.42578125" style="16"/>
    <col min="8653" max="8653" width="4.42578125" style="16" customWidth="1"/>
    <col min="8654" max="8654" width="11.42578125" style="16"/>
    <col min="8655" max="8655" width="17.5703125" style="16" customWidth="1"/>
    <col min="8656" max="8656" width="11.5703125" style="16" customWidth="1"/>
    <col min="8657" max="8660" width="11.42578125" style="16"/>
    <col min="8661" max="8661" width="22.5703125" style="16" customWidth="1"/>
    <col min="8662" max="8662" width="14" style="16" customWidth="1"/>
    <col min="8663" max="8663" width="1.7109375" style="16" customWidth="1"/>
    <col min="8664" max="8908" width="11.42578125" style="16"/>
    <col min="8909" max="8909" width="4.42578125" style="16" customWidth="1"/>
    <col min="8910" max="8910" width="11.42578125" style="16"/>
    <col min="8911" max="8911" width="17.5703125" style="16" customWidth="1"/>
    <col min="8912" max="8912" width="11.5703125" style="16" customWidth="1"/>
    <col min="8913" max="8916" width="11.42578125" style="16"/>
    <col min="8917" max="8917" width="22.5703125" style="16" customWidth="1"/>
    <col min="8918" max="8918" width="14" style="16" customWidth="1"/>
    <col min="8919" max="8919" width="1.7109375" style="16" customWidth="1"/>
    <col min="8920" max="9164" width="11.42578125" style="16"/>
    <col min="9165" max="9165" width="4.42578125" style="16" customWidth="1"/>
    <col min="9166" max="9166" width="11.42578125" style="16"/>
    <col min="9167" max="9167" width="17.5703125" style="16" customWidth="1"/>
    <col min="9168" max="9168" width="11.5703125" style="16" customWidth="1"/>
    <col min="9169" max="9172" width="11.42578125" style="16"/>
    <col min="9173" max="9173" width="22.5703125" style="16" customWidth="1"/>
    <col min="9174" max="9174" width="14" style="16" customWidth="1"/>
    <col min="9175" max="9175" width="1.7109375" style="16" customWidth="1"/>
    <col min="9176" max="9420" width="11.42578125" style="16"/>
    <col min="9421" max="9421" width="4.42578125" style="16" customWidth="1"/>
    <col min="9422" max="9422" width="11.42578125" style="16"/>
    <col min="9423" max="9423" width="17.5703125" style="16" customWidth="1"/>
    <col min="9424" max="9424" width="11.5703125" style="16" customWidth="1"/>
    <col min="9425" max="9428" width="11.42578125" style="16"/>
    <col min="9429" max="9429" width="22.5703125" style="16" customWidth="1"/>
    <col min="9430" max="9430" width="14" style="16" customWidth="1"/>
    <col min="9431" max="9431" width="1.7109375" style="16" customWidth="1"/>
    <col min="9432" max="9676" width="11.42578125" style="16"/>
    <col min="9677" max="9677" width="4.42578125" style="16" customWidth="1"/>
    <col min="9678" max="9678" width="11.42578125" style="16"/>
    <col min="9679" max="9679" width="17.5703125" style="16" customWidth="1"/>
    <col min="9680" max="9680" width="11.5703125" style="16" customWidth="1"/>
    <col min="9681" max="9684" width="11.42578125" style="16"/>
    <col min="9685" max="9685" width="22.5703125" style="16" customWidth="1"/>
    <col min="9686" max="9686" width="14" style="16" customWidth="1"/>
    <col min="9687" max="9687" width="1.7109375" style="16" customWidth="1"/>
    <col min="9688" max="9932" width="11.42578125" style="16"/>
    <col min="9933" max="9933" width="4.42578125" style="16" customWidth="1"/>
    <col min="9934" max="9934" width="11.42578125" style="16"/>
    <col min="9935" max="9935" width="17.5703125" style="16" customWidth="1"/>
    <col min="9936" max="9936" width="11.5703125" style="16" customWidth="1"/>
    <col min="9937" max="9940" width="11.42578125" style="16"/>
    <col min="9941" max="9941" width="22.5703125" style="16" customWidth="1"/>
    <col min="9942" max="9942" width="14" style="16" customWidth="1"/>
    <col min="9943" max="9943" width="1.7109375" style="16" customWidth="1"/>
    <col min="9944" max="10188" width="11.42578125" style="16"/>
    <col min="10189" max="10189" width="4.42578125" style="16" customWidth="1"/>
    <col min="10190" max="10190" width="11.42578125" style="16"/>
    <col min="10191" max="10191" width="17.5703125" style="16" customWidth="1"/>
    <col min="10192" max="10192" width="11.5703125" style="16" customWidth="1"/>
    <col min="10193" max="10196" width="11.42578125" style="16"/>
    <col min="10197" max="10197" width="22.5703125" style="16" customWidth="1"/>
    <col min="10198" max="10198" width="14" style="16" customWidth="1"/>
    <col min="10199" max="10199" width="1.7109375" style="16" customWidth="1"/>
    <col min="10200" max="10444" width="11.42578125" style="16"/>
    <col min="10445" max="10445" width="4.42578125" style="16" customWidth="1"/>
    <col min="10446" max="10446" width="11.42578125" style="16"/>
    <col min="10447" max="10447" width="17.5703125" style="16" customWidth="1"/>
    <col min="10448" max="10448" width="11.5703125" style="16" customWidth="1"/>
    <col min="10449" max="10452" width="11.42578125" style="16"/>
    <col min="10453" max="10453" width="22.5703125" style="16" customWidth="1"/>
    <col min="10454" max="10454" width="14" style="16" customWidth="1"/>
    <col min="10455" max="10455" width="1.7109375" style="16" customWidth="1"/>
    <col min="10456" max="10700" width="11.42578125" style="16"/>
    <col min="10701" max="10701" width="4.42578125" style="16" customWidth="1"/>
    <col min="10702" max="10702" width="11.42578125" style="16"/>
    <col min="10703" max="10703" width="17.5703125" style="16" customWidth="1"/>
    <col min="10704" max="10704" width="11.5703125" style="16" customWidth="1"/>
    <col min="10705" max="10708" width="11.42578125" style="16"/>
    <col min="10709" max="10709" width="22.5703125" style="16" customWidth="1"/>
    <col min="10710" max="10710" width="14" style="16" customWidth="1"/>
    <col min="10711" max="10711" width="1.7109375" style="16" customWidth="1"/>
    <col min="10712" max="10956" width="11.42578125" style="16"/>
    <col min="10957" max="10957" width="4.42578125" style="16" customWidth="1"/>
    <col min="10958" max="10958" width="11.42578125" style="16"/>
    <col min="10959" max="10959" width="17.5703125" style="16" customWidth="1"/>
    <col min="10960" max="10960" width="11.5703125" style="16" customWidth="1"/>
    <col min="10961" max="10964" width="11.42578125" style="16"/>
    <col min="10965" max="10965" width="22.5703125" style="16" customWidth="1"/>
    <col min="10966" max="10966" width="14" style="16" customWidth="1"/>
    <col min="10967" max="10967" width="1.7109375" style="16" customWidth="1"/>
    <col min="10968" max="11212" width="11.42578125" style="16"/>
    <col min="11213" max="11213" width="4.42578125" style="16" customWidth="1"/>
    <col min="11214" max="11214" width="11.42578125" style="16"/>
    <col min="11215" max="11215" width="17.5703125" style="16" customWidth="1"/>
    <col min="11216" max="11216" width="11.5703125" style="16" customWidth="1"/>
    <col min="11217" max="11220" width="11.42578125" style="16"/>
    <col min="11221" max="11221" width="22.5703125" style="16" customWidth="1"/>
    <col min="11222" max="11222" width="14" style="16" customWidth="1"/>
    <col min="11223" max="11223" width="1.7109375" style="16" customWidth="1"/>
    <col min="11224" max="11468" width="11.42578125" style="16"/>
    <col min="11469" max="11469" width="4.42578125" style="16" customWidth="1"/>
    <col min="11470" max="11470" width="11.42578125" style="16"/>
    <col min="11471" max="11471" width="17.5703125" style="16" customWidth="1"/>
    <col min="11472" max="11472" width="11.5703125" style="16" customWidth="1"/>
    <col min="11473" max="11476" width="11.42578125" style="16"/>
    <col min="11477" max="11477" width="22.5703125" style="16" customWidth="1"/>
    <col min="11478" max="11478" width="14" style="16" customWidth="1"/>
    <col min="11479" max="11479" width="1.7109375" style="16" customWidth="1"/>
    <col min="11480" max="11724" width="11.42578125" style="16"/>
    <col min="11725" max="11725" width="4.42578125" style="16" customWidth="1"/>
    <col min="11726" max="11726" width="11.42578125" style="16"/>
    <col min="11727" max="11727" width="17.5703125" style="16" customWidth="1"/>
    <col min="11728" max="11728" width="11.5703125" style="16" customWidth="1"/>
    <col min="11729" max="11732" width="11.42578125" style="16"/>
    <col min="11733" max="11733" width="22.5703125" style="16" customWidth="1"/>
    <col min="11734" max="11734" width="14" style="16" customWidth="1"/>
    <col min="11735" max="11735" width="1.7109375" style="16" customWidth="1"/>
    <col min="11736" max="11980" width="11.42578125" style="16"/>
    <col min="11981" max="11981" width="4.42578125" style="16" customWidth="1"/>
    <col min="11982" max="11982" width="11.42578125" style="16"/>
    <col min="11983" max="11983" width="17.5703125" style="16" customWidth="1"/>
    <col min="11984" max="11984" width="11.5703125" style="16" customWidth="1"/>
    <col min="11985" max="11988" width="11.42578125" style="16"/>
    <col min="11989" max="11989" width="22.5703125" style="16" customWidth="1"/>
    <col min="11990" max="11990" width="14" style="16" customWidth="1"/>
    <col min="11991" max="11991" width="1.7109375" style="16" customWidth="1"/>
    <col min="11992" max="12236" width="11.42578125" style="16"/>
    <col min="12237" max="12237" width="4.42578125" style="16" customWidth="1"/>
    <col min="12238" max="12238" width="11.42578125" style="16"/>
    <col min="12239" max="12239" width="17.5703125" style="16" customWidth="1"/>
    <col min="12240" max="12240" width="11.5703125" style="16" customWidth="1"/>
    <col min="12241" max="12244" width="11.42578125" style="16"/>
    <col min="12245" max="12245" width="22.5703125" style="16" customWidth="1"/>
    <col min="12246" max="12246" width="14" style="16" customWidth="1"/>
    <col min="12247" max="12247" width="1.7109375" style="16" customWidth="1"/>
    <col min="12248" max="12492" width="11.42578125" style="16"/>
    <col min="12493" max="12493" width="4.42578125" style="16" customWidth="1"/>
    <col min="12494" max="12494" width="11.42578125" style="16"/>
    <col min="12495" max="12495" width="17.5703125" style="16" customWidth="1"/>
    <col min="12496" max="12496" width="11.5703125" style="16" customWidth="1"/>
    <col min="12497" max="12500" width="11.42578125" style="16"/>
    <col min="12501" max="12501" width="22.5703125" style="16" customWidth="1"/>
    <col min="12502" max="12502" width="14" style="16" customWidth="1"/>
    <col min="12503" max="12503" width="1.7109375" style="16" customWidth="1"/>
    <col min="12504" max="12748" width="11.42578125" style="16"/>
    <col min="12749" max="12749" width="4.42578125" style="16" customWidth="1"/>
    <col min="12750" max="12750" width="11.42578125" style="16"/>
    <col min="12751" max="12751" width="17.5703125" style="16" customWidth="1"/>
    <col min="12752" max="12752" width="11.5703125" style="16" customWidth="1"/>
    <col min="12753" max="12756" width="11.42578125" style="16"/>
    <col min="12757" max="12757" width="22.5703125" style="16" customWidth="1"/>
    <col min="12758" max="12758" width="14" style="16" customWidth="1"/>
    <col min="12759" max="12759" width="1.7109375" style="16" customWidth="1"/>
    <col min="12760" max="13004" width="11.42578125" style="16"/>
    <col min="13005" max="13005" width="4.42578125" style="16" customWidth="1"/>
    <col min="13006" max="13006" width="11.42578125" style="16"/>
    <col min="13007" max="13007" width="17.5703125" style="16" customWidth="1"/>
    <col min="13008" max="13008" width="11.5703125" style="16" customWidth="1"/>
    <col min="13009" max="13012" width="11.42578125" style="16"/>
    <col min="13013" max="13013" width="22.5703125" style="16" customWidth="1"/>
    <col min="13014" max="13014" width="14" style="16" customWidth="1"/>
    <col min="13015" max="13015" width="1.7109375" style="16" customWidth="1"/>
    <col min="13016" max="13260" width="11.42578125" style="16"/>
    <col min="13261" max="13261" width="4.42578125" style="16" customWidth="1"/>
    <col min="13262" max="13262" width="11.42578125" style="16"/>
    <col min="13263" max="13263" width="17.5703125" style="16" customWidth="1"/>
    <col min="13264" max="13264" width="11.5703125" style="16" customWidth="1"/>
    <col min="13265" max="13268" width="11.42578125" style="16"/>
    <col min="13269" max="13269" width="22.5703125" style="16" customWidth="1"/>
    <col min="13270" max="13270" width="14" style="16" customWidth="1"/>
    <col min="13271" max="13271" width="1.7109375" style="16" customWidth="1"/>
    <col min="13272" max="13516" width="11.42578125" style="16"/>
    <col min="13517" max="13517" width="4.42578125" style="16" customWidth="1"/>
    <col min="13518" max="13518" width="11.42578125" style="16"/>
    <col min="13519" max="13519" width="17.5703125" style="16" customWidth="1"/>
    <col min="13520" max="13520" width="11.5703125" style="16" customWidth="1"/>
    <col min="13521" max="13524" width="11.42578125" style="16"/>
    <col min="13525" max="13525" width="22.5703125" style="16" customWidth="1"/>
    <col min="13526" max="13526" width="14" style="16" customWidth="1"/>
    <col min="13527" max="13527" width="1.7109375" style="16" customWidth="1"/>
    <col min="13528" max="13772" width="11.42578125" style="16"/>
    <col min="13773" max="13773" width="4.42578125" style="16" customWidth="1"/>
    <col min="13774" max="13774" width="11.42578125" style="16"/>
    <col min="13775" max="13775" width="17.5703125" style="16" customWidth="1"/>
    <col min="13776" max="13776" width="11.5703125" style="16" customWidth="1"/>
    <col min="13777" max="13780" width="11.42578125" style="16"/>
    <col min="13781" max="13781" width="22.5703125" style="16" customWidth="1"/>
    <col min="13782" max="13782" width="14" style="16" customWidth="1"/>
    <col min="13783" max="13783" width="1.7109375" style="16" customWidth="1"/>
    <col min="13784" max="14028" width="11.42578125" style="16"/>
    <col min="14029" max="14029" width="4.42578125" style="16" customWidth="1"/>
    <col min="14030" max="14030" width="11.42578125" style="16"/>
    <col min="14031" max="14031" width="17.5703125" style="16" customWidth="1"/>
    <col min="14032" max="14032" width="11.5703125" style="16" customWidth="1"/>
    <col min="14033" max="14036" width="11.42578125" style="16"/>
    <col min="14037" max="14037" width="22.5703125" style="16" customWidth="1"/>
    <col min="14038" max="14038" width="14" style="16" customWidth="1"/>
    <col min="14039" max="14039" width="1.7109375" style="16" customWidth="1"/>
    <col min="14040" max="14284" width="11.42578125" style="16"/>
    <col min="14285" max="14285" width="4.42578125" style="16" customWidth="1"/>
    <col min="14286" max="14286" width="11.42578125" style="16"/>
    <col min="14287" max="14287" width="17.5703125" style="16" customWidth="1"/>
    <col min="14288" max="14288" width="11.5703125" style="16" customWidth="1"/>
    <col min="14289" max="14292" width="11.42578125" style="16"/>
    <col min="14293" max="14293" width="22.5703125" style="16" customWidth="1"/>
    <col min="14294" max="14294" width="14" style="16" customWidth="1"/>
    <col min="14295" max="14295" width="1.7109375" style="16" customWidth="1"/>
    <col min="14296" max="14540" width="11.42578125" style="16"/>
    <col min="14541" max="14541" width="4.42578125" style="16" customWidth="1"/>
    <col min="14542" max="14542" width="11.42578125" style="16"/>
    <col min="14543" max="14543" width="17.5703125" style="16" customWidth="1"/>
    <col min="14544" max="14544" width="11.5703125" style="16" customWidth="1"/>
    <col min="14545" max="14548" width="11.42578125" style="16"/>
    <col min="14549" max="14549" width="22.5703125" style="16" customWidth="1"/>
    <col min="14550" max="14550" width="14" style="16" customWidth="1"/>
    <col min="14551" max="14551" width="1.7109375" style="16" customWidth="1"/>
    <col min="14552" max="14796" width="11.42578125" style="16"/>
    <col min="14797" max="14797" width="4.42578125" style="16" customWidth="1"/>
    <col min="14798" max="14798" width="11.42578125" style="16"/>
    <col min="14799" max="14799" width="17.5703125" style="16" customWidth="1"/>
    <col min="14800" max="14800" width="11.5703125" style="16" customWidth="1"/>
    <col min="14801" max="14804" width="11.42578125" style="16"/>
    <col min="14805" max="14805" width="22.5703125" style="16" customWidth="1"/>
    <col min="14806" max="14806" width="14" style="16" customWidth="1"/>
    <col min="14807" max="14807" width="1.7109375" style="16" customWidth="1"/>
    <col min="14808" max="15052" width="11.42578125" style="16"/>
    <col min="15053" max="15053" width="4.42578125" style="16" customWidth="1"/>
    <col min="15054" max="15054" width="11.42578125" style="16"/>
    <col min="15055" max="15055" width="17.5703125" style="16" customWidth="1"/>
    <col min="15056" max="15056" width="11.5703125" style="16" customWidth="1"/>
    <col min="15057" max="15060" width="11.42578125" style="16"/>
    <col min="15061" max="15061" width="22.5703125" style="16" customWidth="1"/>
    <col min="15062" max="15062" width="14" style="16" customWidth="1"/>
    <col min="15063" max="15063" width="1.7109375" style="16" customWidth="1"/>
    <col min="15064" max="15308" width="11.42578125" style="16"/>
    <col min="15309" max="15309" width="4.42578125" style="16" customWidth="1"/>
    <col min="15310" max="15310" width="11.42578125" style="16"/>
    <col min="15311" max="15311" width="17.5703125" style="16" customWidth="1"/>
    <col min="15312" max="15312" width="11.5703125" style="16" customWidth="1"/>
    <col min="15313" max="15316" width="11.42578125" style="16"/>
    <col min="15317" max="15317" width="22.5703125" style="16" customWidth="1"/>
    <col min="15318" max="15318" width="14" style="16" customWidth="1"/>
    <col min="15319" max="15319" width="1.7109375" style="16" customWidth="1"/>
    <col min="15320" max="15564" width="11.42578125" style="16"/>
    <col min="15565" max="15565" width="4.42578125" style="16" customWidth="1"/>
    <col min="15566" max="15566" width="11.42578125" style="16"/>
    <col min="15567" max="15567" width="17.5703125" style="16" customWidth="1"/>
    <col min="15568" max="15568" width="11.5703125" style="16" customWidth="1"/>
    <col min="15569" max="15572" width="11.42578125" style="16"/>
    <col min="15573" max="15573" width="22.5703125" style="16" customWidth="1"/>
    <col min="15574" max="15574" width="14" style="16" customWidth="1"/>
    <col min="15575" max="15575" width="1.7109375" style="16" customWidth="1"/>
    <col min="15576" max="15820" width="11.42578125" style="16"/>
    <col min="15821" max="15821" width="4.42578125" style="16" customWidth="1"/>
    <col min="15822" max="15822" width="11.42578125" style="16"/>
    <col min="15823" max="15823" width="17.5703125" style="16" customWidth="1"/>
    <col min="15824" max="15824" width="11.5703125" style="16" customWidth="1"/>
    <col min="15825" max="15828" width="11.42578125" style="16"/>
    <col min="15829" max="15829" width="22.5703125" style="16" customWidth="1"/>
    <col min="15830" max="15830" width="14" style="16" customWidth="1"/>
    <col min="15831" max="15831" width="1.7109375" style="16" customWidth="1"/>
    <col min="15832" max="16076" width="11.42578125" style="16"/>
    <col min="16077" max="16077" width="4.42578125" style="16" customWidth="1"/>
    <col min="16078" max="16078" width="11.42578125" style="16"/>
    <col min="16079" max="16079" width="17.5703125" style="16" customWidth="1"/>
    <col min="16080" max="16080" width="11.5703125" style="16" customWidth="1"/>
    <col min="16081" max="16084" width="11.42578125" style="16"/>
    <col min="16085" max="16085" width="22.5703125" style="16" customWidth="1"/>
    <col min="16086" max="16086" width="14" style="16" customWidth="1"/>
    <col min="16087" max="16087" width="1.7109375" style="16" customWidth="1"/>
    <col min="16088" max="16384" width="11.42578125" style="16"/>
  </cols>
  <sheetData>
    <row r="1" spans="2:10" ht="18" customHeight="1" thickBot="1" x14ac:dyDescent="0.25"/>
    <row r="2" spans="2:10" ht="19.5" customHeight="1" x14ac:dyDescent="0.2">
      <c r="B2" s="17"/>
      <c r="C2" s="18"/>
      <c r="D2" s="19" t="s">
        <v>155</v>
      </c>
      <c r="E2" s="20"/>
      <c r="F2" s="20"/>
      <c r="G2" s="20"/>
      <c r="H2" s="20"/>
      <c r="I2" s="21"/>
      <c r="J2" s="22" t="s">
        <v>156</v>
      </c>
    </row>
    <row r="3" spans="2:10" ht="13.5" thickBot="1" x14ac:dyDescent="0.25">
      <c r="B3" s="23"/>
      <c r="C3" s="24"/>
      <c r="D3" s="25"/>
      <c r="E3" s="26"/>
      <c r="F3" s="26"/>
      <c r="G3" s="26"/>
      <c r="H3" s="26"/>
      <c r="I3" s="27"/>
      <c r="J3" s="28"/>
    </row>
    <row r="4" spans="2:10" x14ac:dyDescent="0.2">
      <c r="B4" s="23"/>
      <c r="C4" s="24"/>
      <c r="D4" s="19" t="s">
        <v>157</v>
      </c>
      <c r="E4" s="20"/>
      <c r="F4" s="20"/>
      <c r="G4" s="20"/>
      <c r="H4" s="20"/>
      <c r="I4" s="21"/>
      <c r="J4" s="22" t="s">
        <v>158</v>
      </c>
    </row>
    <row r="5" spans="2:10" x14ac:dyDescent="0.2">
      <c r="B5" s="23"/>
      <c r="C5" s="24"/>
      <c r="D5" s="29"/>
      <c r="E5" s="30"/>
      <c r="F5" s="30"/>
      <c r="G5" s="30"/>
      <c r="H5" s="30"/>
      <c r="I5" s="31"/>
      <c r="J5" s="32"/>
    </row>
    <row r="6" spans="2:10" ht="13.5" thickBot="1" x14ac:dyDescent="0.25">
      <c r="B6" s="33"/>
      <c r="C6" s="34"/>
      <c r="D6" s="25"/>
      <c r="E6" s="26"/>
      <c r="F6" s="26"/>
      <c r="G6" s="26"/>
      <c r="H6" s="26"/>
      <c r="I6" s="27"/>
      <c r="J6" s="28"/>
    </row>
    <row r="7" spans="2:10" x14ac:dyDescent="0.2">
      <c r="B7" s="35"/>
      <c r="J7" s="36"/>
    </row>
    <row r="8" spans="2:10" x14ac:dyDescent="0.2">
      <c r="B8" s="35"/>
      <c r="J8" s="36"/>
    </row>
    <row r="9" spans="2:10" x14ac:dyDescent="0.2">
      <c r="B9" s="35"/>
      <c r="J9" s="36"/>
    </row>
    <row r="10" spans="2:10" x14ac:dyDescent="0.2">
      <c r="B10" s="35"/>
      <c r="C10" s="16" t="s">
        <v>182</v>
      </c>
      <c r="E10" s="37"/>
      <c r="J10" s="36"/>
    </row>
    <row r="11" spans="2:10" x14ac:dyDescent="0.2">
      <c r="B11" s="35"/>
      <c r="J11" s="36"/>
    </row>
    <row r="12" spans="2:10" x14ac:dyDescent="0.2">
      <c r="B12" s="35"/>
      <c r="C12" s="38" t="s">
        <v>180</v>
      </c>
      <c r="J12" s="36"/>
    </row>
    <row r="13" spans="2:10" x14ac:dyDescent="0.2">
      <c r="B13" s="35"/>
      <c r="C13" s="16" t="s">
        <v>181</v>
      </c>
      <c r="J13" s="36"/>
    </row>
    <row r="14" spans="2:10" x14ac:dyDescent="0.2">
      <c r="B14" s="35"/>
      <c r="J14" s="36"/>
    </row>
    <row r="15" spans="2:10" x14ac:dyDescent="0.2">
      <c r="B15" s="35"/>
      <c r="C15" s="16" t="s">
        <v>159</v>
      </c>
      <c r="J15" s="36"/>
    </row>
    <row r="16" spans="2:10" x14ac:dyDescent="0.2">
      <c r="B16" s="35"/>
      <c r="C16" s="39"/>
      <c r="J16" s="36"/>
    </row>
    <row r="17" spans="2:13" x14ac:dyDescent="0.2">
      <c r="B17" s="35"/>
      <c r="C17" s="16" t="s">
        <v>160</v>
      </c>
      <c r="D17" s="37"/>
      <c r="H17" s="40" t="s">
        <v>161</v>
      </c>
      <c r="I17" s="40" t="s">
        <v>162</v>
      </c>
      <c r="J17" s="36"/>
    </row>
    <row r="18" spans="2:13" x14ac:dyDescent="0.2">
      <c r="B18" s="35"/>
      <c r="C18" s="38" t="s">
        <v>163</v>
      </c>
      <c r="D18" s="38"/>
      <c r="E18" s="38"/>
      <c r="F18" s="38"/>
      <c r="H18" s="41">
        <v>43</v>
      </c>
      <c r="I18" s="42">
        <v>63887808</v>
      </c>
      <c r="J18" s="36"/>
    </row>
    <row r="19" spans="2:13" x14ac:dyDescent="0.2">
      <c r="B19" s="35"/>
      <c r="C19" s="16" t="s">
        <v>164</v>
      </c>
      <c r="H19" s="43"/>
      <c r="I19" s="44">
        <v>0</v>
      </c>
      <c r="J19" s="36"/>
    </row>
    <row r="20" spans="2:13" x14ac:dyDescent="0.2">
      <c r="B20" s="35"/>
      <c r="C20" s="16" t="s">
        <v>165</v>
      </c>
      <c r="H20" s="43"/>
      <c r="I20" s="44">
        <v>0</v>
      </c>
      <c r="J20" s="36"/>
    </row>
    <row r="21" spans="2:13" ht="15" x14ac:dyDescent="0.25">
      <c r="B21" s="35"/>
      <c r="C21" s="16" t="s">
        <v>166</v>
      </c>
      <c r="H21" s="43"/>
      <c r="I21" s="45">
        <v>0</v>
      </c>
      <c r="J21" s="36"/>
      <c r="M21" s="57"/>
    </row>
    <row r="22" spans="2:13" x14ac:dyDescent="0.2">
      <c r="B22" s="35"/>
      <c r="C22" s="16" t="s">
        <v>167</v>
      </c>
      <c r="H22" s="43">
        <v>3</v>
      </c>
      <c r="I22" s="44">
        <f>(3255001-246659)</f>
        <v>3008342</v>
      </c>
      <c r="J22" s="36"/>
    </row>
    <row r="23" spans="2:13" ht="13.5" thickBot="1" x14ac:dyDescent="0.25">
      <c r="B23" s="35"/>
      <c r="C23" s="16" t="s">
        <v>168</v>
      </c>
      <c r="H23" s="46"/>
      <c r="I23" s="47">
        <v>0</v>
      </c>
      <c r="J23" s="36"/>
    </row>
    <row r="24" spans="2:13" x14ac:dyDescent="0.2">
      <c r="B24" s="35"/>
      <c r="C24" s="38" t="s">
        <v>169</v>
      </c>
      <c r="D24" s="38"/>
      <c r="E24" s="38"/>
      <c r="F24" s="38"/>
      <c r="H24" s="41">
        <f>H19+H20+H21+H22+H23</f>
        <v>3</v>
      </c>
      <c r="I24" s="48">
        <f>I19+I20+I21+I22+I23</f>
        <v>3008342</v>
      </c>
      <c r="J24" s="36"/>
    </row>
    <row r="25" spans="2:13" x14ac:dyDescent="0.2">
      <c r="B25" s="35"/>
      <c r="C25" s="16" t="s">
        <v>170</v>
      </c>
      <c r="H25" s="43">
        <v>38</v>
      </c>
      <c r="I25" s="44">
        <v>56271597</v>
      </c>
      <c r="J25" s="36"/>
    </row>
    <row r="26" spans="2:13" x14ac:dyDescent="0.2">
      <c r="B26" s="35"/>
      <c r="C26" s="16" t="s">
        <v>171</v>
      </c>
      <c r="H26" s="43">
        <v>0</v>
      </c>
      <c r="I26" s="44">
        <v>0</v>
      </c>
      <c r="J26" s="36"/>
    </row>
    <row r="27" spans="2:13" ht="13.5" thickBot="1" x14ac:dyDescent="0.25">
      <c r="B27" s="35"/>
      <c r="C27" s="16" t="s">
        <v>172</v>
      </c>
      <c r="H27" s="46">
        <v>2</v>
      </c>
      <c r="I27" s="47">
        <v>4607869</v>
      </c>
      <c r="J27" s="36"/>
    </row>
    <row r="28" spans="2:13" x14ac:dyDescent="0.2">
      <c r="B28" s="35"/>
      <c r="C28" s="38" t="s">
        <v>173</v>
      </c>
      <c r="D28" s="38"/>
      <c r="E28" s="38"/>
      <c r="F28" s="38"/>
      <c r="H28" s="41">
        <f>H25+H26+H27</f>
        <v>40</v>
      </c>
      <c r="I28" s="48">
        <f>I25+I26+I27</f>
        <v>60879466</v>
      </c>
      <c r="J28" s="36"/>
    </row>
    <row r="29" spans="2:13" ht="13.5" thickBot="1" x14ac:dyDescent="0.25">
      <c r="B29" s="35"/>
      <c r="C29" s="16" t="s">
        <v>174</v>
      </c>
      <c r="D29" s="38"/>
      <c r="E29" s="38"/>
      <c r="F29" s="38"/>
      <c r="H29" s="46"/>
      <c r="I29" s="47">
        <v>0</v>
      </c>
      <c r="J29" s="36"/>
    </row>
    <row r="30" spans="2:13" x14ac:dyDescent="0.2">
      <c r="B30" s="35"/>
      <c r="C30" s="38" t="s">
        <v>175</v>
      </c>
      <c r="D30" s="38"/>
      <c r="E30" s="38"/>
      <c r="F30" s="38"/>
      <c r="H30" s="43">
        <f>H29</f>
        <v>0</v>
      </c>
      <c r="I30" s="44">
        <f>I29</f>
        <v>0</v>
      </c>
      <c r="J30" s="36"/>
    </row>
    <row r="31" spans="2:13" x14ac:dyDescent="0.2">
      <c r="B31" s="35"/>
      <c r="C31" s="38"/>
      <c r="D31" s="38"/>
      <c r="E31" s="38"/>
      <c r="F31" s="38"/>
      <c r="H31" s="49"/>
      <c r="I31" s="48"/>
      <c r="J31" s="36"/>
    </row>
    <row r="32" spans="2:13" ht="13.5" thickBot="1" x14ac:dyDescent="0.25">
      <c r="B32" s="35"/>
      <c r="C32" s="38" t="s">
        <v>176</v>
      </c>
      <c r="D32" s="38"/>
      <c r="H32" s="50">
        <f>H24+H28+H30</f>
        <v>43</v>
      </c>
      <c r="I32" s="51">
        <f>I24+I28+I30</f>
        <v>63887808</v>
      </c>
      <c r="J32" s="36"/>
    </row>
    <row r="33" spans="2:10" ht="13.5" thickTop="1" x14ac:dyDescent="0.2">
      <c r="B33" s="35"/>
      <c r="C33" s="38"/>
      <c r="D33" s="38"/>
      <c r="H33" s="52"/>
      <c r="I33" s="44"/>
      <c r="J33" s="36"/>
    </row>
    <row r="34" spans="2:10" x14ac:dyDescent="0.2">
      <c r="B34" s="35"/>
      <c r="G34" s="52"/>
      <c r="H34" s="52"/>
      <c r="I34" s="52"/>
      <c r="J34" s="36"/>
    </row>
    <row r="35" spans="2:10" x14ac:dyDescent="0.2">
      <c r="B35" s="35"/>
      <c r="G35" s="52"/>
      <c r="H35" s="52"/>
      <c r="I35" s="52"/>
      <c r="J35" s="36"/>
    </row>
    <row r="36" spans="2:10" x14ac:dyDescent="0.2">
      <c r="B36" s="35"/>
      <c r="G36" s="52"/>
      <c r="H36" s="52"/>
      <c r="I36" s="52"/>
      <c r="J36" s="36"/>
    </row>
    <row r="37" spans="2:10" ht="13.5" thickBot="1" x14ac:dyDescent="0.25">
      <c r="B37" s="35"/>
      <c r="C37" s="53"/>
      <c r="D37" s="53"/>
      <c r="G37" s="53" t="s">
        <v>177</v>
      </c>
      <c r="H37" s="53"/>
      <c r="I37" s="52"/>
      <c r="J37" s="36"/>
    </row>
    <row r="38" spans="2:10" x14ac:dyDescent="0.2">
      <c r="B38" s="35"/>
      <c r="C38" s="52" t="s">
        <v>178</v>
      </c>
      <c r="D38" s="52"/>
      <c r="G38" s="52" t="s">
        <v>179</v>
      </c>
      <c r="H38" s="52"/>
      <c r="I38" s="52"/>
      <c r="J38" s="36"/>
    </row>
    <row r="39" spans="2:10" x14ac:dyDescent="0.2">
      <c r="B39" s="35"/>
      <c r="G39" s="52"/>
      <c r="H39" s="52"/>
      <c r="I39" s="52"/>
      <c r="J39" s="36"/>
    </row>
    <row r="40" spans="2:10" x14ac:dyDescent="0.2">
      <c r="B40" s="35"/>
      <c r="G40" s="52"/>
      <c r="H40" s="52"/>
      <c r="I40" s="52"/>
      <c r="J40" s="36"/>
    </row>
    <row r="41" spans="2:10" ht="18.75" customHeight="1" thickBot="1" x14ac:dyDescent="0.25">
      <c r="B41" s="54"/>
      <c r="C41" s="55"/>
      <c r="D41" s="55"/>
      <c r="E41" s="55"/>
      <c r="F41" s="55"/>
      <c r="G41" s="53"/>
      <c r="H41" s="53"/>
      <c r="I41" s="53"/>
      <c r="J41" s="56"/>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TD</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Natalia Elena Granados Oviedo</cp:lastModifiedBy>
  <dcterms:created xsi:type="dcterms:W3CDTF">2022-10-24T18:36:08Z</dcterms:created>
  <dcterms:modified xsi:type="dcterms:W3CDTF">2022-11-01T16:30:09Z</dcterms:modified>
</cp:coreProperties>
</file>