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20" yWindow="-120" windowWidth="20730" windowHeight="11160" firstSheet="1" activeTab="3"/>
  </bookViews>
  <sheets>
    <sheet name="CARTERA A SEPTIEMBRE 2022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'CARTERA A SEPTIEMBRE 2022'!$A$7:$H$17</definedName>
    <definedName name="_xlnm.Print_Area" localSheetId="0">'CARTERA A SEPTIEMBRE 2022'!$A$1:$H$27</definedName>
    <definedName name="_xlnm.Print_Area" localSheetId="3">'FOR-CSA-018'!$A$1:$K$38</definedName>
  </definedNames>
  <calcPr calcId="152511"/>
  <pivotCaches>
    <pivotCache cacheId="7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I29" i="4"/>
  <c r="I24" i="4"/>
  <c r="G11" i="2" l="1"/>
  <c r="F17" i="1"/>
  <c r="E17" i="1"/>
  <c r="D17" i="1"/>
  <c r="C17" i="1"/>
</calcChain>
</file>

<file path=xl/sharedStrings.xml><?xml version="1.0" encoding="utf-8"?>
<sst xmlns="http://schemas.openxmlformats.org/spreadsheetml/2006/main" count="106" uniqueCount="82">
  <si>
    <t>FacturaNumero</t>
  </si>
  <si>
    <t>FacturaFecha</t>
  </si>
  <si>
    <t>FacturaValor</t>
  </si>
  <si>
    <t>FacturaSaldo</t>
  </si>
  <si>
    <t>TotalObjetado</t>
  </si>
  <si>
    <t>TotalAceptado</t>
  </si>
  <si>
    <t>RadicacionNumero</t>
  </si>
  <si>
    <t>RadicacionFecha</t>
  </si>
  <si>
    <t>TOTAL CARTERA</t>
  </si>
  <si>
    <t xml:space="preserve">ESTADO DE CARTERA </t>
  </si>
  <si>
    <t>Documento de: Sistema Integrado de Gestión (SIG)</t>
  </si>
  <si>
    <t>DOCUMENTO 
CONTROLADO</t>
  </si>
  <si>
    <t xml:space="preserve">NIT </t>
  </si>
  <si>
    <t xml:space="preserve">PERIODO </t>
  </si>
  <si>
    <t xml:space="preserve">ERP DEUDORA </t>
  </si>
  <si>
    <t>PROCESO GESTIÓN FINANCIERA</t>
  </si>
  <si>
    <r>
      <t xml:space="preserve">Código: </t>
    </r>
    <r>
      <rPr>
        <b/>
        <sz val="12"/>
        <color theme="1"/>
        <rFont val="Arial"/>
        <family val="2"/>
      </rPr>
      <t>GF-F-18</t>
    </r>
  </si>
  <si>
    <r>
      <t xml:space="preserve">Versión: </t>
    </r>
    <r>
      <rPr>
        <b/>
        <sz val="12"/>
        <color theme="1"/>
        <rFont val="Arial"/>
        <family val="2"/>
      </rPr>
      <t>01</t>
    </r>
  </si>
  <si>
    <r>
      <t>Aprobado:</t>
    </r>
    <r>
      <rPr>
        <b/>
        <sz val="12"/>
        <color theme="1"/>
        <rFont val="Arial"/>
        <family val="2"/>
      </rPr>
      <t xml:space="preserve"> 2017/03/14</t>
    </r>
  </si>
  <si>
    <t>Estados de Cartera para Enviar a ERP para Cobro y Conciliación en Cartera</t>
  </si>
  <si>
    <t>Tecnico administrativo de cartera</t>
  </si>
  <si>
    <t>FABIAN ANDRES SANDOVAL TORRES</t>
  </si>
  <si>
    <t xml:space="preserve">ENVIADO POR </t>
  </si>
  <si>
    <t>CAJA DE COMPENSACIÓN FAMILIAR DEL VALLE DEL CAUCA - COMFENALCO VALLE</t>
  </si>
  <si>
    <t>HMI 0001285363</t>
  </si>
  <si>
    <t>HMI 0001426015</t>
  </si>
  <si>
    <t>HMI 0001429434</t>
  </si>
  <si>
    <t>HDMI0000002992</t>
  </si>
  <si>
    <t>HDMI0000015180</t>
  </si>
  <si>
    <t>HDMI0000043034</t>
  </si>
  <si>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</si>
  <si>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</si>
  <si>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</si>
  <si>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</si>
  <si>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</si>
  <si>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</si>
  <si>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</si>
  <si>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ESE HOSPITAL DEPARTAMENTAL MARIA INMACULADA</t>
  </si>
  <si>
    <t>HMI</t>
  </si>
  <si>
    <t>HDMI</t>
  </si>
  <si>
    <t>HDMI0000302486</t>
  </si>
  <si>
    <t>HDMI0000308956</t>
  </si>
  <si>
    <t>12/12/2018 AL 31/07/2022</t>
  </si>
  <si>
    <t>HDMI0000374684</t>
  </si>
  <si>
    <t>FACTURA DEVUELTA</t>
  </si>
  <si>
    <t>FACTURA NO RADICADA</t>
  </si>
  <si>
    <t>ESTADO EPS OCTUBRE 20 DE 2022</t>
  </si>
  <si>
    <t>SE SOSTIENE GLOSA EXAMEN RESULTADO LEPTOSPIRA SEROLOGIA ADJUNTAN RESULTADO O DESCRIPCION EN HC.GLADYS VIVAS.</t>
  </si>
  <si>
    <t>OBSERVACION GLOSA DEVOLUCION</t>
  </si>
  <si>
    <t>FACTURA CANCELADA</t>
  </si>
  <si>
    <t>TRNASFERENCIA</t>
  </si>
  <si>
    <t>VALOR</t>
  </si>
  <si>
    <t>FECHA COMPENSACION</t>
  </si>
  <si>
    <t>Total general</t>
  </si>
  <si>
    <t xml:space="preserve"> TIPIFICACION</t>
  </si>
  <si>
    <t>CANT FACTURAS</t>
  </si>
  <si>
    <t xml:space="preserve"> SALDO FACTURA</t>
  </si>
  <si>
    <t>FOR-CSA-018</t>
  </si>
  <si>
    <t>HOJA 1 DE 2</t>
  </si>
  <si>
    <t>RESUMEN DE CARTERA REVISADA POR LA EPS</t>
  </si>
  <si>
    <t>VERSION 1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</si>
  <si>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</si>
  <si>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</si>
  <si>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</si>
  <si>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</si>
  <si>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</si>
  <si>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</si>
  <si>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</si>
  <si>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</si>
  <si>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</si>
  <si>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</si>
  <si>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</si>
  <si>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</si>
  <si>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</si>
  <si>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CALI,OCTUBRE 20 DE 2022</t>
  </si>
  <si>
    <t>Señores :HOSPITAL DEPARTAMENTAL MARIA INMACULADA</t>
  </si>
  <si>
    <t xml:space="preserve">NIT: 891180098 </t>
  </si>
  <si>
    <t>A continuacion me permito remitir   nuestra respuesta al estado de cartera presentado en la fecha:  11/10/2022</t>
  </si>
  <si>
    <t>Con Corte al dia :30/09/2022</t>
  </si>
  <si>
    <t xml:space="preserve">VALOR PRESENTADO POR LA ENTIDAD 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</si>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</sst>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164" formatCode="_(* #,##0.00_);_(* \(#,##0.00\);_(* &quot;-&quot;??_);_(@_)"/>
    <numFmt numFmtId="165" formatCode="dd/mm/yyyy;@"/>
    <numFmt numFmtId="166" formatCode="_(* #,##0_);_(* \(#,##0\);_(* &quot;-&quot;??_);_(@_)"/>
    <numFmt numFmtId="167" formatCode="&quot;$&quot;\ #,##0;[Red]&quot;$&quot;\ 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mbria"/>
      <family val="1"/>
      <scheme val="major"/>
    </font>
    <font>
      <sz val="12"/>
      <color theme="1"/>
      <name val="Arial"/>
      <family val="2"/>
    </font>
    <font>
      <b/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21" fillId="0" borderId="0" xfId="0" applyFont="1" applyAlignment="1">
      <alignment vertical="center"/>
    </xf>
    <xf numFmtId="166" fontId="21" fillId="0" borderId="0" xfId="1" applyNumberFormat="1" applyFont="1" applyBorder="1" applyAlignment="1">
      <alignment vertical="center"/>
    </xf>
    <xf numFmtId="166" fontId="22" fillId="0" borderId="0" xfId="1" applyNumberFormat="1" applyFont="1" applyBorder="1" applyAlignment="1">
      <alignment horizontal="left" vertical="center" wrapText="1"/>
    </xf>
    <xf numFmtId="0" fontId="20" fillId="0" borderId="10" xfId="0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6" fontId="0" fillId="0" borderId="0" xfId="1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166" fontId="0" fillId="0" borderId="10" xfId="1" applyNumberFormat="1" applyFont="1" applyBorder="1" applyAlignment="1">
      <alignment vertical="center"/>
    </xf>
    <xf numFmtId="0" fontId="16" fillId="33" borderId="19" xfId="0" applyFont="1" applyFill="1" applyBorder="1" applyAlignment="1">
      <alignment vertical="center"/>
    </xf>
    <xf numFmtId="165" fontId="16" fillId="33" borderId="20" xfId="0" applyNumberFormat="1" applyFont="1" applyFill="1" applyBorder="1" applyAlignment="1">
      <alignment vertical="center"/>
    </xf>
    <xf numFmtId="166" fontId="16" fillId="33" borderId="20" xfId="1" applyNumberFormat="1" applyFont="1" applyFill="1" applyBorder="1" applyAlignment="1">
      <alignment vertical="center"/>
    </xf>
    <xf numFmtId="0" fontId="16" fillId="33" borderId="20" xfId="0" applyFont="1" applyFill="1" applyBorder="1" applyAlignment="1">
      <alignment vertical="center"/>
    </xf>
    <xf numFmtId="165" fontId="16" fillId="33" borderId="21" xfId="0" applyNumberFormat="1" applyFont="1" applyFill="1" applyBorder="1" applyAlignment="1">
      <alignment vertical="center"/>
    </xf>
    <xf numFmtId="0" fontId="16" fillId="34" borderId="14" xfId="0" applyFont="1" applyFill="1" applyBorder="1" applyAlignment="1">
      <alignment vertical="center"/>
    </xf>
    <xf numFmtId="0" fontId="16" fillId="34" borderId="17" xfId="0" applyFont="1" applyFill="1" applyBorder="1" applyAlignment="1">
      <alignment horizontal="center" vertical="center"/>
    </xf>
    <xf numFmtId="165" fontId="16" fillId="34" borderId="10" xfId="0" applyNumberFormat="1" applyFont="1" applyFill="1" applyBorder="1" applyAlignment="1">
      <alignment horizontal="center" vertical="center"/>
    </xf>
    <xf numFmtId="166" fontId="16" fillId="34" borderId="10" xfId="1" applyNumberFormat="1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 vertical="center"/>
    </xf>
    <xf numFmtId="165" fontId="16" fillId="34" borderId="1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34" borderId="17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5" fontId="0" fillId="0" borderId="10" xfId="0" applyNumberFormat="1" applyBorder="1" applyAlignment="1">
      <alignment vertical="center"/>
    </xf>
    <xf numFmtId="14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166" fontId="0" fillId="0" borderId="32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14" fontId="0" fillId="0" borderId="18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166" fontId="16" fillId="0" borderId="10" xfId="1" applyNumberFormat="1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4" fillId="34" borderId="30" xfId="0" applyFont="1" applyFill="1" applyBorder="1" applyAlignment="1">
      <alignment horizontal="center" vertical="center" wrapText="1"/>
    </xf>
    <xf numFmtId="0" fontId="24" fillId="34" borderId="13" xfId="0" applyFont="1" applyFill="1" applyBorder="1" applyAlignment="1">
      <alignment horizontal="center" vertical="center" wrapText="1"/>
    </xf>
    <xf numFmtId="0" fontId="24" fillId="34" borderId="31" xfId="0" applyFont="1" applyFill="1" applyBorder="1" applyAlignment="1">
      <alignment horizontal="center" vertical="center" wrapText="1"/>
    </xf>
    <xf numFmtId="165" fontId="16" fillId="34" borderId="15" xfId="0" applyNumberFormat="1" applyFont="1" applyFill="1" applyBorder="1" applyAlignment="1">
      <alignment horizontal="center" vertical="center"/>
    </xf>
    <xf numFmtId="166" fontId="16" fillId="34" borderId="22" xfId="1" applyNumberFormat="1" applyFont="1" applyFill="1" applyBorder="1" applyAlignment="1">
      <alignment horizontal="center" vertical="center"/>
    </xf>
    <xf numFmtId="166" fontId="16" fillId="34" borderId="23" xfId="1" applyNumberFormat="1" applyFont="1" applyFill="1" applyBorder="1" applyAlignment="1">
      <alignment horizontal="center" vertical="center"/>
    </xf>
    <xf numFmtId="0" fontId="24" fillId="34" borderId="15" xfId="0" applyFont="1" applyFill="1" applyBorder="1" applyAlignment="1">
      <alignment horizontal="center" vertical="center"/>
    </xf>
    <xf numFmtId="0" fontId="24" fillId="34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5" fillId="0" borderId="26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14" fontId="24" fillId="34" borderId="30" xfId="0" applyNumberFormat="1" applyFont="1" applyFill="1" applyBorder="1" applyAlignment="1">
      <alignment horizontal="center" vertical="center"/>
    </xf>
    <xf numFmtId="14" fontId="24" fillId="34" borderId="24" xfId="0" applyNumberFormat="1" applyFont="1" applyFill="1" applyBorder="1" applyAlignment="1">
      <alignment horizontal="center" vertical="center"/>
    </xf>
    <xf numFmtId="0" fontId="0" fillId="0" borderId="10" xfId="0" pivotButton="1" applyBorder="1"/>
    <xf numFmtId="0" fontId="0" fillId="0" borderId="10" xfId="0" applyBorder="1"/>
    <xf numFmtId="0" fontId="0" fillId="0" borderId="10" xfId="0" applyBorder="1" applyAlignment="1">
      <alignment horizontal="left"/>
    </xf>
    <xf numFmtId="0" fontId="0" fillId="0" borderId="10" xfId="0" applyNumberFormat="1" applyBorder="1"/>
    <xf numFmtId="42" fontId="0" fillId="0" borderId="10" xfId="0" applyNumberFormat="1" applyBorder="1"/>
    <xf numFmtId="0" fontId="21" fillId="0" borderId="0" xfId="0" applyFont="1"/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23" fillId="0" borderId="34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/>
    </xf>
    <xf numFmtId="0" fontId="21" fillId="0" borderId="39" xfId="0" applyFont="1" applyBorder="1" applyAlignment="1">
      <alignment horizont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38" xfId="0" applyFont="1" applyBorder="1"/>
    <xf numFmtId="0" fontId="21" fillId="0" borderId="0" xfId="0" applyFont="1" applyBorder="1"/>
    <xf numFmtId="0" fontId="21" fillId="0" borderId="39" xfId="0" applyFont="1" applyBorder="1"/>
    <xf numFmtId="14" fontId="21" fillId="0" borderId="0" xfId="0" applyNumberFormat="1" applyFont="1" applyBorder="1"/>
    <xf numFmtId="14" fontId="21" fillId="0" borderId="0" xfId="0" applyNumberFormat="1" applyFont="1" applyFill="1" applyBorder="1" applyAlignment="1">
      <alignment horizontal="left"/>
    </xf>
    <xf numFmtId="0" fontId="23" fillId="0" borderId="0" xfId="0" applyFont="1" applyBorder="1"/>
    <xf numFmtId="167" fontId="23" fillId="0" borderId="0" xfId="0" applyNumberFormat="1" applyFont="1" applyBorder="1"/>
    <xf numFmtId="167" fontId="23" fillId="0" borderId="0" xfId="0" applyNumberFormat="1" applyFont="1" applyBorder="1" applyAlignment="1">
      <alignment horizontal="right"/>
    </xf>
    <xf numFmtId="167" fontId="21" fillId="0" borderId="0" xfId="0" applyNumberFormat="1" applyFont="1" applyBorder="1"/>
    <xf numFmtId="167" fontId="21" fillId="0" borderId="0" xfId="0" applyNumberFormat="1" applyFont="1" applyBorder="1" applyAlignment="1">
      <alignment horizontal="right"/>
    </xf>
    <xf numFmtId="0" fontId="21" fillId="0" borderId="0" xfId="0" applyFont="1" applyFill="1" applyBorder="1"/>
    <xf numFmtId="167" fontId="21" fillId="0" borderId="45" xfId="0" applyNumberFormat="1" applyFont="1" applyBorder="1" applyAlignment="1">
      <alignment horizontal="right"/>
    </xf>
    <xf numFmtId="0" fontId="23" fillId="0" borderId="0" xfId="0" applyFont="1" applyFill="1" applyBorder="1"/>
    <xf numFmtId="167" fontId="21" fillId="0" borderId="41" xfId="0" applyNumberFormat="1" applyFont="1" applyBorder="1" applyAlignment="1">
      <alignment horizontal="right"/>
    </xf>
    <xf numFmtId="167" fontId="21" fillId="0" borderId="11" xfId="0" applyNumberFormat="1" applyFont="1" applyBorder="1" applyAlignment="1">
      <alignment horizontal="right"/>
    </xf>
    <xf numFmtId="167" fontId="21" fillId="0" borderId="41" xfId="0" applyNumberFormat="1" applyFont="1" applyBorder="1"/>
    <xf numFmtId="0" fontId="21" fillId="0" borderId="40" xfId="0" applyFont="1" applyBorder="1"/>
    <xf numFmtId="0" fontId="21" fillId="0" borderId="41" xfId="0" applyFont="1" applyBorder="1"/>
    <xf numFmtId="0" fontId="21" fillId="0" borderId="42" xfId="0" applyFont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95250</xdr:rowOff>
    </xdr:from>
    <xdr:to>
      <xdr:col>1</xdr:col>
      <xdr:colOff>771525</xdr:colOff>
      <xdr:row>2</xdr:row>
      <xdr:rowOff>333375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95250"/>
          <a:ext cx="1819275" cy="61912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25</xdr:row>
      <xdr:rowOff>114300</xdr:rowOff>
    </xdr:from>
    <xdr:to>
      <xdr:col>0</xdr:col>
      <xdr:colOff>914400</xdr:colOff>
      <xdr:row>25</xdr:row>
      <xdr:rowOff>685800</xdr:rowOff>
    </xdr:to>
    <xdr:pic>
      <xdr:nvPicPr>
        <xdr:cNvPr id="3" name="2 Imagen" descr="INMACULADA - GD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7650" y="9915525"/>
          <a:ext cx="666750" cy="571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685801</xdr:colOff>
      <xdr:row>31</xdr:row>
      <xdr:rowOff>0</xdr:rowOff>
    </xdr:from>
    <xdr:to>
      <xdr:col>8</xdr:col>
      <xdr:colOff>95251</xdr:colOff>
      <xdr:row>33</xdr:row>
      <xdr:rowOff>1943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48176" y="5219700"/>
          <a:ext cx="1695450" cy="32579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54.609343865741" createdVersion="5" refreshedVersion="5" minRefreshableVersion="3" recordCount="9">
  <cacheSource type="worksheet">
    <worksheetSource ref="A1:H10" sheet="ESTADO DE CADA FACTURA"/>
  </cacheSource>
  <cacheFields count="8">
    <cacheField name="NIT" numFmtId="0">
      <sharedItems containsSemiMixedTypes="0" containsString="0" containsNumber="1" containsInteger="1" minValue="891180098" maxValue="891180098"/>
    </cacheField>
    <cacheField name="NOMBRE ENTIDAD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2992" maxValue="1429434"/>
    </cacheField>
    <cacheField name="FECHA FACTURA" numFmtId="165">
      <sharedItems containsSemiMixedTypes="0" containsNonDate="0" containsDate="1" containsString="0" minDate="2018-11-04T22:01:22" maxDate="2022-09-16T00:00:00"/>
    </cacheField>
    <cacheField name="VALOR INICIAL FACTURA" numFmtId="0">
      <sharedItems containsSemiMixedTypes="0" containsString="0" containsNumber="1" containsInteger="1" minValue="65700" maxValue="2649558"/>
    </cacheField>
    <cacheField name="SALDO FACTURA" numFmtId="166">
      <sharedItems containsSemiMixedTypes="0" containsString="0" containsNumber="1" containsInteger="1" minValue="35400" maxValue="2649558"/>
    </cacheField>
    <cacheField name="ESTADO EPS OCTUBRE 20 DE 2022" numFmtId="0">
      <sharedItems count="3">
        <s v="FACTURA CANCELADA"/>
        <s v="FACTURA DEVUELTA"/>
        <s v="FACTURA NO RADICAD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180098"/>
    <s v="ESE HOSPITAL DEPARTAMENTAL MARIA INMACULADA"/>
    <s v="HMI"/>
    <n v="1285363"/>
    <d v="2018-11-04T22:01:22"/>
    <n v="275322"/>
    <n v="84661"/>
    <x v="0"/>
  </r>
  <r>
    <n v="891180098"/>
    <s v="ESE HOSPITAL DEPARTAMENTAL MARIA INMACULADA"/>
    <s v="HMI"/>
    <n v="1426015"/>
    <d v="2020-05-12T15:09:09"/>
    <n v="2554106"/>
    <n v="35400"/>
    <x v="1"/>
  </r>
  <r>
    <n v="891180098"/>
    <s v="ESE HOSPITAL DEPARTAMENTAL MARIA INMACULADA"/>
    <s v="HMI"/>
    <n v="1429434"/>
    <d v="2020-06-09T11:43:08"/>
    <n v="2202458"/>
    <n v="2202458"/>
    <x v="2"/>
  </r>
  <r>
    <n v="891180098"/>
    <s v="ESE HOSPITAL DEPARTAMENTAL MARIA INMACULADA"/>
    <s v="HDMI"/>
    <n v="2992"/>
    <d v="2020-10-15T04:49:18"/>
    <n v="310857"/>
    <n v="310857"/>
    <x v="2"/>
  </r>
  <r>
    <n v="891180098"/>
    <s v="ESE HOSPITAL DEPARTAMENTAL MARIA INMACULADA"/>
    <s v="HDMI"/>
    <n v="15180"/>
    <d v="2020-11-25T13:03:33"/>
    <n v="412437"/>
    <n v="412437"/>
    <x v="2"/>
  </r>
  <r>
    <n v="891180098"/>
    <s v="ESE HOSPITAL DEPARTAMENTAL MARIA INMACULADA"/>
    <s v="HDMI"/>
    <n v="43034"/>
    <d v="2021-03-03T19:46:29"/>
    <n v="2649558"/>
    <n v="2649558"/>
    <x v="2"/>
  </r>
  <r>
    <n v="891180098"/>
    <s v="ESE HOSPITAL DEPARTAMENTAL MARIA INMACULADA"/>
    <s v="HDMI"/>
    <n v="302486"/>
    <d v="2022-02-10T00:00:00"/>
    <n v="412355"/>
    <n v="412355"/>
    <x v="2"/>
  </r>
  <r>
    <n v="891180098"/>
    <s v="ESE HOSPITAL DEPARTAMENTAL MARIA INMACULADA"/>
    <s v="HDMI"/>
    <n v="308956"/>
    <d v="2022-02-26T00:00:00"/>
    <n v="631770"/>
    <n v="631770"/>
    <x v="2"/>
  </r>
  <r>
    <n v="891180098"/>
    <s v="ESE HOSPITAL DEPARTAMENTAL MARIA INMACULADA"/>
    <s v="HDMI"/>
    <n v="374684"/>
    <d v="2022-09-15T00:00:00"/>
    <n v="65700"/>
    <n v="6570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8">
    <pivotField showAll="0"/>
    <pivotField showAll="0"/>
    <pivotField showAll="0"/>
    <pivotField showAll="0"/>
    <pivotField numFmtId="165" showAll="0"/>
    <pivotField showAll="0"/>
    <pivotField dataField="1" numFmtId="166" showAll="0"/>
    <pivotField axis="axisRow" showAll="0">
      <items count="4">
        <item x="0"/>
        <item x="1"/>
        <item x="2"/>
        <item t="default"/>
      </items>
    </pivotField>
  </pivotFields>
  <rowFields count="1">
    <field x="7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6" subtotal="count" baseField="7" baseItem="0"/>
    <dataField name=" SALDO FACTURA" fld="6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7" type="button" dataOnly="0" labelOnly="1" outline="0" axis="axisRow" fieldPosition="0"/>
    </format>
    <format dxfId="3">
      <pivotArea dataOnly="0" labelOnly="1" fieldPosition="0">
        <references count="1">
          <reference field="7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6" sqref="A6"/>
    </sheetView>
  </sheetViews>
  <sheetFormatPr baseColWidth="10" defaultRowHeight="15" x14ac:dyDescent="0.25"/>
  <cols>
    <col min="1" max="1" width="16.5703125" style="7" customWidth="1"/>
    <col min="2" max="2" width="12.7109375" style="6" customWidth="1"/>
    <col min="3" max="4" width="13.140625" style="8" bestFit="1" customWidth="1"/>
    <col min="5" max="5" width="14.140625" style="8" customWidth="1"/>
    <col min="6" max="6" width="14.140625" style="8" bestFit="1" customWidth="1"/>
    <col min="7" max="7" width="17.5703125" style="7" customWidth="1"/>
    <col min="8" max="8" width="15.42578125" style="7" customWidth="1"/>
    <col min="9" max="9" width="12.5703125" style="6" customWidth="1"/>
    <col min="10" max="16384" width="11.42578125" style="7"/>
  </cols>
  <sheetData>
    <row r="1" spans="1:9" x14ac:dyDescent="0.25">
      <c r="A1" s="51"/>
      <c r="B1" s="52"/>
      <c r="C1" s="60" t="s">
        <v>15</v>
      </c>
      <c r="D1" s="60"/>
      <c r="E1" s="60"/>
      <c r="F1" s="60"/>
      <c r="G1" s="62" t="s">
        <v>16</v>
      </c>
      <c r="H1" s="63"/>
    </row>
    <row r="2" spans="1:9" x14ac:dyDescent="0.25">
      <c r="A2" s="53"/>
      <c r="B2" s="54"/>
      <c r="C2" s="61"/>
      <c r="D2" s="61"/>
      <c r="E2" s="61"/>
      <c r="F2" s="61"/>
      <c r="G2" s="64" t="s">
        <v>17</v>
      </c>
      <c r="H2" s="65"/>
    </row>
    <row r="3" spans="1:9" ht="35.25" customHeight="1" thickBot="1" x14ac:dyDescent="0.3">
      <c r="A3" s="55"/>
      <c r="B3" s="56"/>
      <c r="C3" s="57" t="s">
        <v>19</v>
      </c>
      <c r="D3" s="58"/>
      <c r="E3" s="58"/>
      <c r="F3" s="59"/>
      <c r="G3" s="66" t="s">
        <v>18</v>
      </c>
      <c r="H3" s="67"/>
    </row>
    <row r="4" spans="1:9" ht="15.75" thickBot="1" x14ac:dyDescent="0.3"/>
    <row r="5" spans="1:9" x14ac:dyDescent="0.25">
      <c r="A5" s="19" t="s">
        <v>12</v>
      </c>
      <c r="B5" s="46" t="s">
        <v>14</v>
      </c>
      <c r="C5" s="46"/>
      <c r="D5" s="46"/>
      <c r="E5" s="49" t="s">
        <v>9</v>
      </c>
      <c r="F5" s="49"/>
      <c r="G5" s="47" t="s">
        <v>13</v>
      </c>
      <c r="H5" s="48"/>
    </row>
    <row r="6" spans="1:9" ht="42" customHeight="1" x14ac:dyDescent="0.25">
      <c r="A6" s="26">
        <v>890303093</v>
      </c>
      <c r="B6" s="43" t="s">
        <v>23</v>
      </c>
      <c r="C6" s="44"/>
      <c r="D6" s="45"/>
      <c r="E6" s="50"/>
      <c r="F6" s="50"/>
      <c r="G6" s="68" t="s">
        <v>42</v>
      </c>
      <c r="H6" s="69"/>
      <c r="I6" s="9"/>
    </row>
    <row r="7" spans="1:9" x14ac:dyDescent="0.25">
      <c r="A7" s="20" t="s">
        <v>0</v>
      </c>
      <c r="B7" s="21" t="s">
        <v>1</v>
      </c>
      <c r="C7" s="22" t="s">
        <v>2</v>
      </c>
      <c r="D7" s="22" t="s">
        <v>3</v>
      </c>
      <c r="E7" s="22" t="s">
        <v>4</v>
      </c>
      <c r="F7" s="22" t="s">
        <v>5</v>
      </c>
      <c r="G7" s="23" t="s">
        <v>6</v>
      </c>
      <c r="H7" s="24" t="s">
        <v>7</v>
      </c>
    </row>
    <row r="8" spans="1:9" x14ac:dyDescent="0.25">
      <c r="A8" s="33" t="s">
        <v>24</v>
      </c>
      <c r="B8" s="11">
        <v>43408</v>
      </c>
      <c r="C8" s="12">
        <v>275322</v>
      </c>
      <c r="D8" s="12">
        <v>84661</v>
      </c>
      <c r="E8" s="13">
        <v>0</v>
      </c>
      <c r="F8" s="13">
        <v>0</v>
      </c>
      <c r="G8" s="10">
        <v>40309</v>
      </c>
      <c r="H8" s="34">
        <v>43446</v>
      </c>
    </row>
    <row r="9" spans="1:9" x14ac:dyDescent="0.25">
      <c r="A9" s="33" t="s">
        <v>25</v>
      </c>
      <c r="B9" s="11">
        <v>43963</v>
      </c>
      <c r="C9" s="12">
        <v>2554106</v>
      </c>
      <c r="D9" s="12">
        <v>35400</v>
      </c>
      <c r="E9" s="13">
        <v>2554106</v>
      </c>
      <c r="F9" s="13">
        <v>0</v>
      </c>
      <c r="G9" s="10">
        <v>73275</v>
      </c>
      <c r="H9" s="34">
        <v>43998</v>
      </c>
    </row>
    <row r="10" spans="1:9" x14ac:dyDescent="0.25">
      <c r="A10" s="33" t="s">
        <v>26</v>
      </c>
      <c r="B10" s="11">
        <v>43991</v>
      </c>
      <c r="C10" s="12">
        <v>2202458</v>
      </c>
      <c r="D10" s="12">
        <v>2202458</v>
      </c>
      <c r="E10" s="13">
        <v>0</v>
      </c>
      <c r="F10" s="13">
        <v>0</v>
      </c>
      <c r="G10" s="10">
        <v>77792</v>
      </c>
      <c r="H10" s="34">
        <v>44123</v>
      </c>
    </row>
    <row r="11" spans="1:9" x14ac:dyDescent="0.25">
      <c r="A11" s="33" t="s">
        <v>27</v>
      </c>
      <c r="B11" s="11">
        <v>44119</v>
      </c>
      <c r="C11" s="12">
        <v>310857</v>
      </c>
      <c r="D11" s="12">
        <v>310857</v>
      </c>
      <c r="E11" s="13">
        <v>0</v>
      </c>
      <c r="F11" s="13">
        <v>0</v>
      </c>
      <c r="G11" s="10">
        <v>79911</v>
      </c>
      <c r="H11" s="34">
        <v>44146</v>
      </c>
    </row>
    <row r="12" spans="1:9" x14ac:dyDescent="0.25">
      <c r="A12" s="33" t="s">
        <v>28</v>
      </c>
      <c r="B12" s="11">
        <v>44160</v>
      </c>
      <c r="C12" s="12">
        <v>412437</v>
      </c>
      <c r="D12" s="12">
        <v>412437</v>
      </c>
      <c r="E12" s="13">
        <v>0</v>
      </c>
      <c r="F12" s="13">
        <v>0</v>
      </c>
      <c r="G12" s="10">
        <v>80355</v>
      </c>
      <c r="H12" s="34">
        <v>44182</v>
      </c>
    </row>
    <row r="13" spans="1:9" x14ac:dyDescent="0.25">
      <c r="A13" s="33" t="s">
        <v>29</v>
      </c>
      <c r="B13" s="11">
        <v>44258</v>
      </c>
      <c r="C13" s="12">
        <v>2649558</v>
      </c>
      <c r="D13" s="12">
        <v>2649558</v>
      </c>
      <c r="E13" s="13">
        <v>0</v>
      </c>
      <c r="F13" s="13">
        <v>0</v>
      </c>
      <c r="G13" s="10">
        <v>83085</v>
      </c>
      <c r="H13" s="34">
        <v>44377</v>
      </c>
    </row>
    <row r="14" spans="1:9" x14ac:dyDescent="0.25">
      <c r="A14" s="33" t="s">
        <v>40</v>
      </c>
      <c r="B14" s="11">
        <v>44602</v>
      </c>
      <c r="C14" s="12">
        <v>412355</v>
      </c>
      <c r="D14" s="12">
        <v>412355</v>
      </c>
      <c r="E14" s="13">
        <v>0</v>
      </c>
      <c r="F14" s="13">
        <v>0</v>
      </c>
      <c r="G14" s="10">
        <v>88580</v>
      </c>
      <c r="H14" s="34">
        <v>44635</v>
      </c>
    </row>
    <row r="15" spans="1:9" x14ac:dyDescent="0.25">
      <c r="A15" s="33" t="s">
        <v>41</v>
      </c>
      <c r="B15" s="11">
        <v>44618</v>
      </c>
      <c r="C15" s="12">
        <v>631770</v>
      </c>
      <c r="D15" s="12">
        <v>631770</v>
      </c>
      <c r="E15" s="13">
        <v>0</v>
      </c>
      <c r="F15" s="13">
        <v>0</v>
      </c>
      <c r="G15" s="10">
        <v>88579</v>
      </c>
      <c r="H15" s="34">
        <v>44635</v>
      </c>
    </row>
    <row r="16" spans="1:9" x14ac:dyDescent="0.25">
      <c r="A16" s="35" t="s">
        <v>43</v>
      </c>
      <c r="B16" s="30">
        <v>44819</v>
      </c>
      <c r="C16" s="31">
        <v>65700</v>
      </c>
      <c r="D16" s="31">
        <v>65700</v>
      </c>
      <c r="E16" s="32">
        <v>0</v>
      </c>
      <c r="F16" s="32">
        <v>0</v>
      </c>
      <c r="G16" s="10"/>
      <c r="H16" s="34"/>
    </row>
    <row r="17" spans="1:8" ht="15.75" thickBot="1" x14ac:dyDescent="0.3">
      <c r="A17" s="14" t="s">
        <v>8</v>
      </c>
      <c r="B17" s="15"/>
      <c r="C17" s="16">
        <f>SUM(C8:C16)</f>
        <v>9514563</v>
      </c>
      <c r="D17" s="16">
        <f t="shared" ref="D17:E17" si="0">SUM(D8:D16)</f>
        <v>6805196</v>
      </c>
      <c r="E17" s="16">
        <f t="shared" si="0"/>
        <v>2554106</v>
      </c>
      <c r="F17" s="16">
        <f>SUM(F8:F16)</f>
        <v>0</v>
      </c>
      <c r="G17" s="17"/>
      <c r="H17" s="18"/>
    </row>
    <row r="19" spans="1:8" x14ac:dyDescent="0.25">
      <c r="A19" s="25" t="s">
        <v>22</v>
      </c>
      <c r="B19" s="1"/>
      <c r="C19" s="1"/>
      <c r="D19" s="1"/>
      <c r="E19" s="2"/>
      <c r="F19" s="2"/>
    </row>
    <row r="20" spans="1:8" x14ac:dyDescent="0.25">
      <c r="A20" s="1"/>
      <c r="B20" s="1"/>
      <c r="C20" s="1"/>
      <c r="D20" s="1"/>
      <c r="E20" s="2"/>
      <c r="F20" s="2"/>
    </row>
    <row r="21" spans="1:8" ht="15.75" thickBot="1" x14ac:dyDescent="0.3">
      <c r="A21" s="41"/>
      <c r="B21" s="41"/>
      <c r="C21" s="41"/>
      <c r="D21" s="41"/>
      <c r="E21" s="41"/>
      <c r="F21" s="41"/>
    </row>
    <row r="22" spans="1:8" ht="15.75" thickTop="1" x14ac:dyDescent="0.25">
      <c r="A22" s="42" t="s">
        <v>21</v>
      </c>
      <c r="B22" s="42"/>
      <c r="C22" s="42"/>
      <c r="D22" s="42"/>
      <c r="E22" s="42"/>
      <c r="F22" s="42"/>
    </row>
    <row r="23" spans="1:8" x14ac:dyDescent="0.25">
      <c r="A23" s="42" t="s">
        <v>20</v>
      </c>
      <c r="B23" s="42"/>
      <c r="C23" s="42"/>
      <c r="D23" s="42"/>
      <c r="E23" s="42"/>
      <c r="F23" s="42"/>
    </row>
    <row r="24" spans="1:8" ht="24.75" customHeight="1" thickBot="1" x14ac:dyDescent="0.3">
      <c r="A24" s="5"/>
      <c r="B24" s="5"/>
      <c r="C24" s="5"/>
      <c r="D24" s="5"/>
      <c r="E24" s="3"/>
      <c r="F24" s="3"/>
    </row>
    <row r="25" spans="1:8" ht="15.75" hidden="1" thickBot="1" x14ac:dyDescent="0.3">
      <c r="B25" s="7"/>
      <c r="C25" s="7"/>
      <c r="D25" s="7"/>
    </row>
    <row r="26" spans="1:8" ht="57" customHeight="1" thickBot="1" x14ac:dyDescent="0.3">
      <c r="A26" s="4"/>
      <c r="B26" s="39" t="s">
        <v>10</v>
      </c>
      <c r="C26" s="40"/>
      <c r="D26" s="40"/>
      <c r="E26" s="40"/>
      <c r="F26" s="40"/>
      <c r="G26" s="37" t="s">
        <v>11</v>
      </c>
      <c r="H26" s="38"/>
    </row>
  </sheetData>
  <sortState ref="A8:H26">
    <sortCondition ref="G8:G26"/>
  </sortState>
  <mergeCells count="16">
    <mergeCell ref="B6:D6"/>
    <mergeCell ref="B5:D5"/>
    <mergeCell ref="G5:H5"/>
    <mergeCell ref="E5:F6"/>
    <mergeCell ref="A1:B3"/>
    <mergeCell ref="C3:F3"/>
    <mergeCell ref="C1:F2"/>
    <mergeCell ref="G1:H1"/>
    <mergeCell ref="G2:H2"/>
    <mergeCell ref="G3:H3"/>
    <mergeCell ref="G6:H6"/>
    <mergeCell ref="G26:H26"/>
    <mergeCell ref="B26:F26"/>
    <mergeCell ref="A21:F21"/>
    <mergeCell ref="A22:F22"/>
    <mergeCell ref="A23:F23"/>
  </mergeCells>
  <printOptions horizontalCentered="1"/>
  <pageMargins left="0.31496062992125984" right="0.31496062992125984" top="0.74803149606299213" bottom="0.74803149606299213" header="0.31496062992125984" footer="0.31496062992125984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2" sqref="A2:C7"/>
    </sheetView>
  </sheetViews>
  <sheetFormatPr baseColWidth="10" defaultRowHeight="15" x14ac:dyDescent="0.25"/>
  <cols>
    <col min="1" max="1" width="22.42578125" bestFit="1" customWidth="1"/>
    <col min="2" max="2" width="15.28515625" customWidth="1"/>
    <col min="3" max="3" width="17.42578125" customWidth="1"/>
  </cols>
  <sheetData>
    <row r="3" spans="1:3" x14ac:dyDescent="0.25">
      <c r="A3" s="70" t="s">
        <v>54</v>
      </c>
      <c r="B3" s="71" t="s">
        <v>55</v>
      </c>
      <c r="C3" s="71" t="s">
        <v>56</v>
      </c>
    </row>
    <row r="4" spans="1:3" x14ac:dyDescent="0.25">
      <c r="A4" s="72" t="s">
        <v>49</v>
      </c>
      <c r="B4" s="73">
        <v>1</v>
      </c>
      <c r="C4" s="74">
        <v>84661</v>
      </c>
    </row>
    <row r="5" spans="1:3" x14ac:dyDescent="0.25">
      <c r="A5" s="72" t="s">
        <v>44</v>
      </c>
      <c r="B5" s="73">
        <v>1</v>
      </c>
      <c r="C5" s="74">
        <v>35400</v>
      </c>
    </row>
    <row r="6" spans="1:3" x14ac:dyDescent="0.25">
      <c r="A6" s="72" t="s">
        <v>45</v>
      </c>
      <c r="B6" s="73">
        <v>7</v>
      </c>
      <c r="C6" s="74">
        <v>6685135</v>
      </c>
    </row>
    <row r="7" spans="1:3" x14ac:dyDescent="0.25">
      <c r="A7" s="72" t="s">
        <v>53</v>
      </c>
      <c r="B7" s="73">
        <v>9</v>
      </c>
      <c r="C7" s="74">
        <v>6805196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sqref="A1:H10"/>
    </sheetView>
  </sheetViews>
  <sheetFormatPr baseColWidth="10" defaultRowHeight="15" x14ac:dyDescent="0.25"/>
  <cols>
    <col min="1" max="1" width="13.5703125" style="7" customWidth="1"/>
    <col min="2" max="2" width="45.5703125" style="7" customWidth="1"/>
    <col min="3" max="5" width="11.42578125" style="7"/>
    <col min="6" max="6" width="15.5703125" style="7" customWidth="1"/>
    <col min="7" max="7" width="14.7109375" style="8" customWidth="1"/>
    <col min="8" max="8" width="25.140625" style="7" customWidth="1"/>
    <col min="9" max="9" width="14.85546875" style="7" customWidth="1"/>
    <col min="10" max="10" width="18.140625" style="7" customWidth="1"/>
    <col min="11" max="11" width="11.42578125" style="7"/>
    <col min="12" max="12" width="16.7109375" style="7" customWidth="1"/>
    <col min="13" max="16384" width="11.42578125" style="7"/>
  </cols>
  <sheetData>
    <row r="1" spans="1:12" s="27" customFormat="1" ht="45" x14ac:dyDescent="0.25">
      <c r="A1" s="28" t="s">
        <v>30</v>
      </c>
      <c r="B1" s="28" t="s">
        <v>31</v>
      </c>
      <c r="C1" s="28" t="s">
        <v>32</v>
      </c>
      <c r="D1" s="28" t="s">
        <v>33</v>
      </c>
      <c r="E1" s="28" t="s">
        <v>34</v>
      </c>
      <c r="F1" s="28" t="s">
        <v>35</v>
      </c>
      <c r="G1" s="36" t="s">
        <v>36</v>
      </c>
      <c r="H1" s="28" t="s">
        <v>46</v>
      </c>
      <c r="I1" s="28" t="s">
        <v>48</v>
      </c>
      <c r="J1" s="28" t="s">
        <v>50</v>
      </c>
      <c r="K1" s="28" t="s">
        <v>51</v>
      </c>
      <c r="L1" s="28" t="s">
        <v>52</v>
      </c>
    </row>
    <row r="2" spans="1:12" x14ac:dyDescent="0.25">
      <c r="A2" s="10">
        <v>891180098</v>
      </c>
      <c r="B2" s="10" t="s">
        <v>37</v>
      </c>
      <c r="C2" s="10" t="s">
        <v>38</v>
      </c>
      <c r="D2" s="10">
        <v>1285363</v>
      </c>
      <c r="E2" s="29">
        <v>43408.917615740742</v>
      </c>
      <c r="F2" s="10">
        <v>275322</v>
      </c>
      <c r="G2" s="13">
        <v>84661</v>
      </c>
      <c r="H2" s="10" t="s">
        <v>49</v>
      </c>
      <c r="I2" s="10"/>
      <c r="J2" s="10">
        <v>2200592871</v>
      </c>
      <c r="K2" s="10">
        <v>275322</v>
      </c>
      <c r="L2" s="11">
        <v>43451</v>
      </c>
    </row>
    <row r="3" spans="1:12" x14ac:dyDescent="0.25">
      <c r="A3" s="10">
        <v>891180098</v>
      </c>
      <c r="B3" s="10" t="s">
        <v>37</v>
      </c>
      <c r="C3" s="10" t="s">
        <v>38</v>
      </c>
      <c r="D3" s="10">
        <v>1426015</v>
      </c>
      <c r="E3" s="29">
        <v>43963.631354166668</v>
      </c>
      <c r="F3" s="10">
        <v>2554106</v>
      </c>
      <c r="G3" s="13">
        <v>35400</v>
      </c>
      <c r="H3" s="10" t="s">
        <v>44</v>
      </c>
      <c r="I3" s="10" t="s">
        <v>47</v>
      </c>
      <c r="J3" s="10"/>
      <c r="K3" s="10"/>
      <c r="L3" s="10"/>
    </row>
    <row r="4" spans="1:12" x14ac:dyDescent="0.25">
      <c r="A4" s="10">
        <v>891180098</v>
      </c>
      <c r="B4" s="10" t="s">
        <v>37</v>
      </c>
      <c r="C4" s="10" t="s">
        <v>38</v>
      </c>
      <c r="D4" s="10">
        <v>1429434</v>
      </c>
      <c r="E4" s="29">
        <v>43991.488287037035</v>
      </c>
      <c r="F4" s="10">
        <v>2202458</v>
      </c>
      <c r="G4" s="13">
        <v>2202458</v>
      </c>
      <c r="H4" s="10" t="s">
        <v>45</v>
      </c>
      <c r="I4" s="10"/>
      <c r="J4" s="10"/>
      <c r="K4" s="10"/>
      <c r="L4" s="10"/>
    </row>
    <row r="5" spans="1:12" x14ac:dyDescent="0.25">
      <c r="A5" s="10">
        <v>891180098</v>
      </c>
      <c r="B5" s="10" t="s">
        <v>37</v>
      </c>
      <c r="C5" s="10" t="s">
        <v>39</v>
      </c>
      <c r="D5" s="10">
        <v>2992</v>
      </c>
      <c r="E5" s="29">
        <v>44119.200902777775</v>
      </c>
      <c r="F5" s="10">
        <v>310857</v>
      </c>
      <c r="G5" s="13">
        <v>310857</v>
      </c>
      <c r="H5" s="10" t="s">
        <v>45</v>
      </c>
      <c r="I5" s="10"/>
      <c r="J5" s="10"/>
      <c r="K5" s="10"/>
      <c r="L5" s="10"/>
    </row>
    <row r="6" spans="1:12" x14ac:dyDescent="0.25">
      <c r="A6" s="10">
        <v>891180098</v>
      </c>
      <c r="B6" s="10" t="s">
        <v>37</v>
      </c>
      <c r="C6" s="10" t="s">
        <v>39</v>
      </c>
      <c r="D6" s="10">
        <v>15180</v>
      </c>
      <c r="E6" s="29">
        <v>44160.544131944444</v>
      </c>
      <c r="F6" s="10">
        <v>412437</v>
      </c>
      <c r="G6" s="13">
        <v>412437</v>
      </c>
      <c r="H6" s="10" t="s">
        <v>45</v>
      </c>
      <c r="I6" s="10"/>
      <c r="J6" s="10"/>
      <c r="K6" s="10"/>
      <c r="L6" s="10"/>
    </row>
    <row r="7" spans="1:12" x14ac:dyDescent="0.25">
      <c r="A7" s="10">
        <v>891180098</v>
      </c>
      <c r="B7" s="10" t="s">
        <v>37</v>
      </c>
      <c r="C7" s="10" t="s">
        <v>39</v>
      </c>
      <c r="D7" s="10">
        <v>43034</v>
      </c>
      <c r="E7" s="29">
        <v>44258.823946759258</v>
      </c>
      <c r="F7" s="10">
        <v>2649558</v>
      </c>
      <c r="G7" s="13">
        <v>2649558</v>
      </c>
      <c r="H7" s="10" t="s">
        <v>45</v>
      </c>
      <c r="I7" s="10"/>
      <c r="J7" s="10"/>
      <c r="K7" s="10"/>
      <c r="L7" s="10"/>
    </row>
    <row r="8" spans="1:12" x14ac:dyDescent="0.25">
      <c r="A8" s="10">
        <v>891180098</v>
      </c>
      <c r="B8" s="10" t="s">
        <v>37</v>
      </c>
      <c r="C8" s="10" t="s">
        <v>39</v>
      </c>
      <c r="D8" s="10">
        <v>302486</v>
      </c>
      <c r="E8" s="29">
        <v>44602</v>
      </c>
      <c r="F8" s="10">
        <v>412355</v>
      </c>
      <c r="G8" s="13">
        <v>412355</v>
      </c>
      <c r="H8" s="10" t="s">
        <v>45</v>
      </c>
      <c r="I8" s="10"/>
      <c r="J8" s="10"/>
      <c r="K8" s="10"/>
      <c r="L8" s="10"/>
    </row>
    <row r="9" spans="1:12" x14ac:dyDescent="0.25">
      <c r="A9" s="10">
        <v>891180098</v>
      </c>
      <c r="B9" s="10" t="s">
        <v>37</v>
      </c>
      <c r="C9" s="10" t="s">
        <v>39</v>
      </c>
      <c r="D9" s="10">
        <v>308956</v>
      </c>
      <c r="E9" s="29">
        <v>44618</v>
      </c>
      <c r="F9" s="10">
        <v>631770</v>
      </c>
      <c r="G9" s="13">
        <v>631770</v>
      </c>
      <c r="H9" s="10" t="s">
        <v>45</v>
      </c>
      <c r="I9" s="10"/>
      <c r="J9" s="10"/>
      <c r="K9" s="10"/>
      <c r="L9" s="10"/>
    </row>
    <row r="10" spans="1:12" x14ac:dyDescent="0.25">
      <c r="A10" s="10">
        <v>891180098</v>
      </c>
      <c r="B10" s="10" t="s">
        <v>37</v>
      </c>
      <c r="C10" s="10" t="s">
        <v>39</v>
      </c>
      <c r="D10" s="10">
        <v>374684</v>
      </c>
      <c r="E10" s="29">
        <v>44819</v>
      </c>
      <c r="F10" s="10">
        <v>65700</v>
      </c>
      <c r="G10" s="13">
        <v>65700</v>
      </c>
      <c r="H10" s="10" t="s">
        <v>45</v>
      </c>
      <c r="I10" s="10"/>
      <c r="J10" s="10"/>
      <c r="K10" s="10"/>
      <c r="L10" s="10"/>
    </row>
    <row r="11" spans="1:12" x14ac:dyDescent="0.25">
      <c r="G11" s="8">
        <f>SUM(G2:G10)</f>
        <v>6805196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4" zoomScaleNormal="100" workbookViewId="0">
      <selection activeCell="D21" sqref="D21"/>
    </sheetView>
  </sheetViews>
  <sheetFormatPr baseColWidth="10" defaultColWidth="11.42578125" defaultRowHeight="12.75" x14ac:dyDescent="0.2"/>
  <cols>
    <col min="1" max="1" width="4.42578125" style="75" customWidth="1"/>
    <col min="2" max="2" width="11.42578125" style="75"/>
    <col min="3" max="3" width="17.5703125" style="75" customWidth="1"/>
    <col min="4" max="4" width="11.5703125" style="75" bestFit="1" customWidth="1"/>
    <col min="5" max="8" width="11.42578125" style="75"/>
    <col min="9" max="9" width="13" style="75" bestFit="1" customWidth="1"/>
    <col min="10" max="10" width="14" style="75" customWidth="1"/>
    <col min="11" max="11" width="1.7109375" style="75" customWidth="1"/>
    <col min="12" max="14" width="11.42578125" style="75"/>
    <col min="15" max="15" width="18.85546875" style="75" customWidth="1"/>
    <col min="16" max="16384" width="11.42578125" style="75"/>
  </cols>
  <sheetData>
    <row r="1" spans="2:10" ht="18" customHeight="1" thickBot="1" x14ac:dyDescent="0.25"/>
    <row r="2" spans="2:10" ht="19.5" customHeight="1" x14ac:dyDescent="0.2">
      <c r="B2" s="76"/>
      <c r="C2" s="77"/>
      <c r="D2" s="78" t="s">
        <v>57</v>
      </c>
      <c r="E2" s="79"/>
      <c r="F2" s="79"/>
      <c r="G2" s="79"/>
      <c r="H2" s="79"/>
      <c r="I2" s="80"/>
      <c r="J2" s="81" t="s">
        <v>58</v>
      </c>
    </row>
    <row r="3" spans="2:10" ht="13.5" thickBot="1" x14ac:dyDescent="0.25">
      <c r="B3" s="82"/>
      <c r="C3" s="83"/>
      <c r="D3" s="84"/>
      <c r="E3" s="85"/>
      <c r="F3" s="85"/>
      <c r="G3" s="85"/>
      <c r="H3" s="85"/>
      <c r="I3" s="86"/>
      <c r="J3" s="87"/>
    </row>
    <row r="4" spans="2:10" x14ac:dyDescent="0.2">
      <c r="B4" s="82"/>
      <c r="C4" s="83"/>
      <c r="D4" s="78" t="s">
        <v>59</v>
      </c>
      <c r="E4" s="79"/>
      <c r="F4" s="79"/>
      <c r="G4" s="79"/>
      <c r="H4" s="79"/>
      <c r="I4" s="80"/>
      <c r="J4" s="81" t="s">
        <v>60</v>
      </c>
    </row>
    <row r="5" spans="2:10" x14ac:dyDescent="0.2">
      <c r="B5" s="82"/>
      <c r="C5" s="83"/>
      <c r="D5" s="88"/>
      <c r="E5" s="89"/>
      <c r="F5" s="89"/>
      <c r="G5" s="89"/>
      <c r="H5" s="89"/>
      <c r="I5" s="90"/>
      <c r="J5" s="91"/>
    </row>
    <row r="6" spans="2:10" ht="13.5" thickBot="1" x14ac:dyDescent="0.25">
      <c r="B6" s="92"/>
      <c r="C6" s="93"/>
      <c r="D6" s="84"/>
      <c r="E6" s="85"/>
      <c r="F6" s="85"/>
      <c r="G6" s="85"/>
      <c r="H6" s="85"/>
      <c r="I6" s="86"/>
      <c r="J6" s="87"/>
    </row>
    <row r="7" spans="2:10" x14ac:dyDescent="0.2">
      <c r="B7" s="94"/>
      <c r="C7" s="95"/>
      <c r="D7" s="95"/>
      <c r="E7" s="95"/>
      <c r="F7" s="95"/>
      <c r="G7" s="95"/>
      <c r="H7" s="95"/>
      <c r="I7" s="95"/>
      <c r="J7" s="96"/>
    </row>
    <row r="8" spans="2:10" x14ac:dyDescent="0.2">
      <c r="B8" s="94"/>
      <c r="C8" s="95"/>
      <c r="D8" s="95"/>
      <c r="E8" s="95"/>
      <c r="F8" s="95"/>
      <c r="G8" s="95"/>
      <c r="H8" s="95"/>
      <c r="I8" s="95"/>
      <c r="J8" s="96"/>
    </row>
    <row r="9" spans="2:10" x14ac:dyDescent="0.2">
      <c r="B9" s="94"/>
      <c r="C9" s="95"/>
      <c r="D9" s="95"/>
      <c r="E9" s="95"/>
      <c r="F9" s="95"/>
      <c r="G9" s="95"/>
      <c r="H9" s="95"/>
      <c r="I9" s="95"/>
      <c r="J9" s="96"/>
    </row>
    <row r="10" spans="2:10" x14ac:dyDescent="0.2">
      <c r="B10" s="94"/>
      <c r="C10" s="95" t="s">
        <v>74</v>
      </c>
      <c r="D10" s="95"/>
      <c r="E10" s="97"/>
      <c r="F10" s="95"/>
      <c r="G10" s="95"/>
      <c r="H10" s="95"/>
      <c r="I10" s="95"/>
      <c r="J10" s="96"/>
    </row>
    <row r="11" spans="2:10" x14ac:dyDescent="0.2">
      <c r="B11" s="94"/>
      <c r="C11" s="95"/>
      <c r="D11" s="95"/>
      <c r="E11" s="95"/>
      <c r="F11" s="95"/>
      <c r="G11" s="95"/>
      <c r="H11" s="95"/>
      <c r="I11" s="95"/>
      <c r="J11" s="96"/>
    </row>
    <row r="12" spans="2:10" x14ac:dyDescent="0.2">
      <c r="B12" s="94"/>
      <c r="C12" s="95" t="s">
        <v>75</v>
      </c>
      <c r="D12" s="95"/>
      <c r="E12" s="95"/>
      <c r="F12" s="95"/>
      <c r="G12" s="95"/>
      <c r="H12" s="95"/>
      <c r="I12" s="95"/>
      <c r="J12" s="96"/>
    </row>
    <row r="13" spans="2:10" x14ac:dyDescent="0.2">
      <c r="B13" s="94"/>
      <c r="C13" s="95" t="s">
        <v>76</v>
      </c>
      <c r="D13" s="95"/>
      <c r="E13" s="95"/>
      <c r="F13" s="95"/>
      <c r="G13" s="95"/>
      <c r="H13" s="95"/>
      <c r="I13" s="95"/>
      <c r="J13" s="96"/>
    </row>
    <row r="14" spans="2:10" x14ac:dyDescent="0.2">
      <c r="B14" s="94"/>
      <c r="C14" s="95"/>
      <c r="D14" s="95"/>
      <c r="E14" s="95"/>
      <c r="F14" s="95"/>
      <c r="G14" s="95"/>
      <c r="H14" s="95"/>
      <c r="I14" s="95"/>
      <c r="J14" s="96"/>
    </row>
    <row r="15" spans="2:10" x14ac:dyDescent="0.2">
      <c r="B15" s="94"/>
      <c r="C15" s="95" t="s">
        <v>77</v>
      </c>
      <c r="D15" s="95"/>
      <c r="E15" s="95"/>
      <c r="F15" s="95"/>
      <c r="G15" s="95"/>
      <c r="H15" s="95"/>
      <c r="I15" s="95"/>
      <c r="J15" s="96"/>
    </row>
    <row r="16" spans="2:10" x14ac:dyDescent="0.2">
      <c r="B16" s="94"/>
      <c r="C16" s="98"/>
      <c r="D16" s="95"/>
      <c r="E16" s="95"/>
      <c r="F16" s="95"/>
      <c r="G16" s="95"/>
      <c r="H16" s="95"/>
      <c r="I16" s="95"/>
      <c r="J16" s="96"/>
    </row>
    <row r="17" spans="2:10" x14ac:dyDescent="0.2">
      <c r="B17" s="94"/>
      <c r="C17" s="95" t="s">
        <v>78</v>
      </c>
      <c r="D17" s="97"/>
      <c r="E17" s="95"/>
      <c r="F17" s="95"/>
      <c r="G17" s="95"/>
      <c r="H17" s="95"/>
      <c r="I17" s="95"/>
      <c r="J17" s="96"/>
    </row>
    <row r="18" spans="2:10" x14ac:dyDescent="0.2">
      <c r="B18" s="94"/>
      <c r="C18" s="99" t="s">
        <v>79</v>
      </c>
      <c r="D18" s="99"/>
      <c r="E18" s="99"/>
      <c r="F18" s="99"/>
      <c r="G18" s="75">
        <v>9</v>
      </c>
      <c r="H18" s="100"/>
      <c r="I18" s="101">
        <v>6805196</v>
      </c>
      <c r="J18" s="96"/>
    </row>
    <row r="19" spans="2:10" x14ac:dyDescent="0.2">
      <c r="B19" s="94"/>
      <c r="C19" s="95" t="s">
        <v>61</v>
      </c>
      <c r="D19" s="95"/>
      <c r="E19" s="95"/>
      <c r="F19" s="95"/>
      <c r="G19" s="75">
        <v>1</v>
      </c>
      <c r="H19" s="102"/>
      <c r="I19" s="103">
        <v>84661</v>
      </c>
      <c r="J19" s="96"/>
    </row>
    <row r="20" spans="2:10" x14ac:dyDescent="0.2">
      <c r="B20" s="94"/>
      <c r="C20" s="95" t="s">
        <v>62</v>
      </c>
      <c r="D20" s="95"/>
      <c r="E20" s="95"/>
      <c r="F20" s="95"/>
      <c r="G20" s="75">
        <v>1</v>
      </c>
      <c r="H20" s="102"/>
      <c r="I20" s="103">
        <v>35400</v>
      </c>
      <c r="J20" s="96"/>
    </row>
    <row r="21" spans="2:10" x14ac:dyDescent="0.2">
      <c r="B21" s="94"/>
      <c r="C21" s="95" t="s">
        <v>63</v>
      </c>
      <c r="D21" s="95"/>
      <c r="E21" s="95"/>
      <c r="F21" s="95"/>
      <c r="G21" s="75">
        <v>7</v>
      </c>
      <c r="H21" s="102"/>
      <c r="I21" s="103">
        <v>6685135</v>
      </c>
      <c r="J21" s="96"/>
    </row>
    <row r="22" spans="2:10" x14ac:dyDescent="0.2">
      <c r="B22" s="94"/>
      <c r="C22" s="104" t="s">
        <v>64</v>
      </c>
      <c r="D22" s="95"/>
      <c r="E22" s="95"/>
      <c r="F22" s="95"/>
      <c r="H22" s="102"/>
      <c r="I22" s="103">
        <v>0</v>
      </c>
      <c r="J22" s="96"/>
    </row>
    <row r="23" spans="2:10" x14ac:dyDescent="0.2">
      <c r="B23" s="94"/>
      <c r="C23" s="95" t="s">
        <v>65</v>
      </c>
      <c r="D23" s="95"/>
      <c r="E23" s="95"/>
      <c r="F23" s="95"/>
      <c r="H23" s="102"/>
      <c r="I23" s="105">
        <v>0</v>
      </c>
      <c r="J23" s="96"/>
    </row>
    <row r="24" spans="2:10" x14ac:dyDescent="0.2">
      <c r="B24" s="94"/>
      <c r="C24" s="106" t="s">
        <v>66</v>
      </c>
      <c r="D24" s="99"/>
      <c r="E24" s="99"/>
      <c r="F24" s="99"/>
      <c r="H24" s="102"/>
      <c r="I24" s="101">
        <f>(I19+I20+I21)</f>
        <v>6805196</v>
      </c>
      <c r="J24" s="96"/>
    </row>
    <row r="25" spans="2:10" x14ac:dyDescent="0.2">
      <c r="B25" s="94"/>
      <c r="C25" s="95" t="s">
        <v>67</v>
      </c>
      <c r="D25" s="95"/>
      <c r="E25" s="95"/>
      <c r="F25" s="95"/>
      <c r="H25" s="102"/>
      <c r="I25" s="103">
        <v>0</v>
      </c>
      <c r="J25" s="96"/>
    </row>
    <row r="26" spans="2:10" x14ac:dyDescent="0.2">
      <c r="B26" s="94"/>
      <c r="C26" s="104" t="s">
        <v>68</v>
      </c>
      <c r="D26" s="95"/>
      <c r="E26" s="95"/>
      <c r="F26" s="95"/>
      <c r="H26" s="102"/>
      <c r="I26" s="103">
        <v>0</v>
      </c>
      <c r="J26" s="96"/>
    </row>
    <row r="27" spans="2:10" x14ac:dyDescent="0.2">
      <c r="B27" s="94"/>
      <c r="C27" s="104" t="s">
        <v>69</v>
      </c>
      <c r="D27" s="95"/>
      <c r="E27" s="95"/>
      <c r="F27" s="95"/>
      <c r="H27" s="102"/>
      <c r="I27" s="103">
        <v>0</v>
      </c>
      <c r="J27" s="96"/>
    </row>
    <row r="28" spans="2:10" ht="13.5" thickBot="1" x14ac:dyDescent="0.25">
      <c r="B28" s="94"/>
      <c r="C28" s="95" t="s">
        <v>70</v>
      </c>
      <c r="D28" s="95"/>
      <c r="E28" s="95"/>
      <c r="F28" s="95"/>
      <c r="H28" s="102"/>
      <c r="I28" s="107">
        <v>0</v>
      </c>
      <c r="J28" s="96"/>
    </row>
    <row r="29" spans="2:10" x14ac:dyDescent="0.2">
      <c r="B29" s="94"/>
      <c r="C29" s="99" t="s">
        <v>71</v>
      </c>
      <c r="D29" s="99"/>
      <c r="E29" s="99"/>
      <c r="F29" s="99"/>
      <c r="H29" s="102"/>
      <c r="I29" s="101">
        <f>(I24)</f>
        <v>6805196</v>
      </c>
      <c r="J29" s="96"/>
    </row>
    <row r="30" spans="2:10" ht="13.5" thickBot="1" x14ac:dyDescent="0.25">
      <c r="B30" s="94"/>
      <c r="C30" s="106" t="s">
        <v>72</v>
      </c>
      <c r="D30" s="99"/>
      <c r="E30" s="95"/>
      <c r="F30" s="95"/>
      <c r="H30" s="102"/>
      <c r="I30" s="108">
        <f>(I24)</f>
        <v>6805196</v>
      </c>
      <c r="J30" s="96"/>
    </row>
    <row r="31" spans="2:10" ht="13.5" thickTop="1" x14ac:dyDescent="0.2">
      <c r="B31" s="94"/>
      <c r="C31" s="95"/>
      <c r="D31" s="95"/>
      <c r="E31" s="95"/>
      <c r="F31" s="95"/>
      <c r="G31" s="102"/>
      <c r="H31" s="102"/>
      <c r="I31" s="102"/>
      <c r="J31" s="96"/>
    </row>
    <row r="32" spans="2:10" x14ac:dyDescent="0.2">
      <c r="B32" s="94"/>
      <c r="C32" s="95"/>
      <c r="D32" s="95"/>
      <c r="E32" s="95"/>
      <c r="F32" s="95"/>
      <c r="G32" s="102"/>
      <c r="H32" s="102"/>
      <c r="I32" s="102"/>
      <c r="J32" s="96"/>
    </row>
    <row r="33" spans="2:10" x14ac:dyDescent="0.2">
      <c r="B33" s="94"/>
      <c r="C33" s="95"/>
      <c r="D33" s="95"/>
      <c r="E33" s="95"/>
      <c r="F33" s="95"/>
      <c r="G33" s="102"/>
      <c r="H33" s="102"/>
      <c r="I33" s="102"/>
      <c r="J33" s="96"/>
    </row>
    <row r="34" spans="2:10" ht="13.5" thickBot="1" x14ac:dyDescent="0.25">
      <c r="B34" s="94"/>
      <c r="C34" s="109"/>
      <c r="D34" s="109"/>
      <c r="E34" s="95"/>
      <c r="F34" s="95"/>
      <c r="G34" s="109" t="s">
        <v>81</v>
      </c>
      <c r="H34" s="109"/>
      <c r="I34" s="102"/>
      <c r="J34" s="96"/>
    </row>
    <row r="35" spans="2:10" x14ac:dyDescent="0.2">
      <c r="B35" s="94"/>
      <c r="C35" s="102" t="s">
        <v>73</v>
      </c>
      <c r="D35" s="102"/>
      <c r="E35" s="95"/>
      <c r="F35" s="95"/>
      <c r="G35" s="102" t="s">
        <v>80</v>
      </c>
      <c r="H35" s="102"/>
      <c r="I35" s="102"/>
      <c r="J35" s="96"/>
    </row>
    <row r="36" spans="2:10" x14ac:dyDescent="0.2">
      <c r="B36" s="94"/>
      <c r="C36" s="95"/>
      <c r="D36" s="95"/>
      <c r="E36" s="95"/>
      <c r="F36" s="95"/>
      <c r="G36" s="102"/>
      <c r="H36" s="102"/>
      <c r="I36" s="102"/>
      <c r="J36" s="96"/>
    </row>
    <row r="37" spans="2:10" x14ac:dyDescent="0.2">
      <c r="B37" s="94"/>
      <c r="C37" s="95"/>
      <c r="D37" s="95"/>
      <c r="E37" s="95"/>
      <c r="F37" s="95"/>
      <c r="G37" s="102"/>
      <c r="H37" s="102"/>
      <c r="I37" s="102"/>
      <c r="J37" s="96"/>
    </row>
    <row r="38" spans="2:10" ht="18.75" customHeight="1" thickBot="1" x14ac:dyDescent="0.25">
      <c r="B38" s="110"/>
      <c r="C38" s="111"/>
      <c r="D38" s="111"/>
      <c r="E38" s="111"/>
      <c r="F38" s="111"/>
      <c r="G38" s="109"/>
      <c r="H38" s="109"/>
      <c r="I38" s="109"/>
      <c r="J38" s="112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CARTERA A SEPTIEMBRE 2022</vt:lpstr>
      <vt:lpstr>TD</vt:lpstr>
      <vt:lpstr>ESTADO DE CADA FACTURA</vt:lpstr>
      <vt:lpstr>FOR-CSA-018</vt:lpstr>
      <vt:lpstr>'CARTERA A SEPTIEMBRE 2022'!Área_de_impresión</vt:lpstr>
      <vt:lpstr>'FOR-CSA-018'!Área_de_impresión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Natalia Elena Granados Oviedo</cp:lastModifiedBy>
  <cp:lastPrinted>2018-10-05T16:47:18Z</cp:lastPrinted>
  <dcterms:created xsi:type="dcterms:W3CDTF">2017-03-08T03:21:00Z</dcterms:created>
  <dcterms:modified xsi:type="dcterms:W3CDTF">2022-10-20T21:24:04Z</dcterms:modified>
</cp:coreProperties>
</file>