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ilo\areas\CxPSalud\CARTERA\REVISION CARTERAS AÑO 2022\10. OCTUBRE CARTERAS REVISADAS\NIT 891580002 HOSPITAL UNIVERSITARIO SAN JOSE DE POPAYAN\"/>
    </mc:Choice>
  </mc:AlternateContent>
  <bookViews>
    <workbookView xWindow="0" yWindow="0" windowWidth="20490" windowHeight="7455" activeTab="3"/>
  </bookViews>
  <sheets>
    <sheet name="INFO IPS" sheetId="1" r:id="rId1"/>
    <sheet name="ESTADO DE CADA FACTURA" sheetId="2" r:id="rId2"/>
    <sheet name="TD" sheetId="3" r:id="rId3"/>
    <sheet name="FOR-CSA-018" sheetId="4" r:id="rId4"/>
  </sheets>
  <definedNames>
    <definedName name="_xlnm._FilterDatabase" localSheetId="1" hidden="1">'ESTADO DE CADA FACTURA'!$A$2:$AT$40</definedName>
  </definedNames>
  <calcPr calcId="152511"/>
  <pivotCaches>
    <pivotCache cacheId="16" r:id="rId5"/>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0" i="4" l="1"/>
  <c r="H30" i="4"/>
  <c r="I28" i="4"/>
  <c r="H28" i="4"/>
  <c r="I24" i="4"/>
  <c r="I32" i="4" s="1"/>
  <c r="H24" i="4"/>
  <c r="H32" i="4" l="1"/>
  <c r="V1" i="2"/>
  <c r="P1" i="2"/>
  <c r="K1" i="2"/>
  <c r="J1" i="2"/>
  <c r="H40" i="1" l="1"/>
  <c r="G40" i="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<sst xmlns="http://schemas.openxmlformats.org/spreadsheetml/2006/main" count="482" uniqueCount="193">
  <si>
    <t>Nro ID IPS</t>
  </si>
  <si>
    <t>NOMBRE IPS</t>
  </si>
  <si>
    <t>Prefijo Factura</t>
  </si>
  <si>
    <t>Numero Factura</t>
  </si>
  <si>
    <t>IPS Fecha factura</t>
  </si>
  <si>
    <t>IPS Fecha radicado</t>
  </si>
  <si>
    <t>IPS Valor Factura</t>
  </si>
  <si>
    <t>IPS Saldo Factura</t>
  </si>
  <si>
    <t>HOSPITAL UNIVERSITARIO SAN JOSE DE POPAYAN ESE</t>
  </si>
  <si>
    <t>SJP</t>
  </si>
  <si>
    <t>NIT IPS</t>
  </si>
  <si>
    <t xml:space="preserve"> ENTIDAD</t>
  </si>
  <si>
    <t>NUMERO FACTURA</t>
  </si>
  <si>
    <t>FACTURA</t>
  </si>
  <si>
    <t>LLAVE</t>
  </si>
  <si>
    <t>PREFIJO SASS</t>
  </si>
  <si>
    <t>NUMERO FACT SASSS</t>
  </si>
  <si>
    <t>FECHA FACT IPS</t>
  </si>
  <si>
    <t>VALOR FACT IPS</t>
  </si>
  <si>
    <t>SALDO FACT IPS</t>
  </si>
  <si>
    <t>OBSERVACION SASS</t>
  </si>
  <si>
    <t>ESTADO EPS OCTUBRE 24</t>
  </si>
  <si>
    <t>FUERA DE CIERRE</t>
  </si>
  <si>
    <t>ESTADO VAGLO</t>
  </si>
  <si>
    <t>VALOR VAGLO</t>
  </si>
  <si>
    <t>DETALLE VAGLO</t>
  </si>
  <si>
    <t>POR PAGAR SAP</t>
  </si>
  <si>
    <t>P. ABIERTAS DOC</t>
  </si>
  <si>
    <t>FACTURA COVID-19</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</si>
  <si>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</si>
  <si>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</si>
  <si>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</si>
  <si>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</si>
  <si>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</si>
  <si>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</si>
  <si>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</si>
  <si>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</si>
  <si>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</si>
  <si>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</si>
  <si>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</si>
  <si>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VALOR CANCELADO SAP</t>
  </si>
  <si>
    <t>RETENCION</t>
  </si>
  <si>
    <t>DOC COMPENSACION SAP</t>
  </si>
  <si>
    <t>FECHA COMPENSACION SAP</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</si>
  <si>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</si>
  <si>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</si>
  <si>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</si>
  <si>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</si>
  <si>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</si>
  <si>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</si>
  <si>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</si>
  <si>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</si>
  <si>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</si>
  <si>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</si>
  <si>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</si>
  <si>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SJP_143968</t>
  </si>
  <si>
    <t>891580002_SJP_143968</t>
  </si>
  <si>
    <t>A)Factura no radicada en ERP</t>
  </si>
  <si>
    <t>no_cruza</t>
  </si>
  <si>
    <t>SJP_143970</t>
  </si>
  <si>
    <t>891580002_SJP_143970</t>
  </si>
  <si>
    <t>SJP_143971</t>
  </si>
  <si>
    <t>891580002_SJP_143971</t>
  </si>
  <si>
    <t>SJP_144334</t>
  </si>
  <si>
    <t>891580002_SJP_144334</t>
  </si>
  <si>
    <t>SJP_144652</t>
  </si>
  <si>
    <t>891580002_SJP_144652</t>
  </si>
  <si>
    <t>SJP_149984</t>
  </si>
  <si>
    <t>891580002_SJP_149984</t>
  </si>
  <si>
    <t>SJP_158880</t>
  </si>
  <si>
    <t>891580002_SJP_158880</t>
  </si>
  <si>
    <t>SJP_161053</t>
  </si>
  <si>
    <t>891580002_SJP_161053</t>
  </si>
  <si>
    <t>SJP_161378</t>
  </si>
  <si>
    <t>891580002_SJP_161378</t>
  </si>
  <si>
    <t>SJP_161483</t>
  </si>
  <si>
    <t>891580002_SJP_161483</t>
  </si>
  <si>
    <t>SJP_161484</t>
  </si>
  <si>
    <t>891580002_SJP_161484</t>
  </si>
  <si>
    <t>SJP_162023</t>
  </si>
  <si>
    <t>891580002_SJP_162023</t>
  </si>
  <si>
    <t>SJP_162333</t>
  </si>
  <si>
    <t>891580002_SJP_162333</t>
  </si>
  <si>
    <t>SJP_163293</t>
  </si>
  <si>
    <t>891580002_SJP_163293</t>
  </si>
  <si>
    <t>SJP_164962</t>
  </si>
  <si>
    <t>891580002_SJP_164962</t>
  </si>
  <si>
    <t>SJP_165348</t>
  </si>
  <si>
    <t>891580002_SJP_165348</t>
  </si>
  <si>
    <t>SJP_168238</t>
  </si>
  <si>
    <t>891580002_SJP_168238</t>
  </si>
  <si>
    <t>SJP_168796</t>
  </si>
  <si>
    <t>891580002_SJP_168796</t>
  </si>
  <si>
    <t>SJP_169835</t>
  </si>
  <si>
    <t>891580002_SJP_169835</t>
  </si>
  <si>
    <t>SJP_169855</t>
  </si>
  <si>
    <t>891580002_SJP_169855</t>
  </si>
  <si>
    <t>SJP_177806</t>
  </si>
  <si>
    <t>891580002_SJP_177806</t>
  </si>
  <si>
    <t>SJP_202154</t>
  </si>
  <si>
    <t>891580002_SJP_202154</t>
  </si>
  <si>
    <t>B)Factura sin saldo ERP</t>
  </si>
  <si>
    <t>FACTURA PENDIENTE EN PROGRAMACION DE PAGO</t>
  </si>
  <si>
    <t>OK</t>
  </si>
  <si>
    <t>SJP_194955</t>
  </si>
  <si>
    <t>891580002_SJP_194955</t>
  </si>
  <si>
    <t>SJP_197654</t>
  </si>
  <si>
    <t>891580002_SJP_197654</t>
  </si>
  <si>
    <t>SJP_199273</t>
  </si>
  <si>
    <t>891580002_SJP_199273</t>
  </si>
  <si>
    <t>SJP_199276</t>
  </si>
  <si>
    <t>891580002_SJP_199276</t>
  </si>
  <si>
    <t>_1626890</t>
  </si>
  <si>
    <t>891580002_1626890</t>
  </si>
  <si>
    <t>ESTADO DOS</t>
  </si>
  <si>
    <t>SJP_193893</t>
  </si>
  <si>
    <t>891580002_SJP_193893</t>
  </si>
  <si>
    <t>B)Factura sin saldo ERP/conciliar diferencia valor de factura</t>
  </si>
  <si>
    <t>SJP_200256</t>
  </si>
  <si>
    <t>891580002_SJP_200256</t>
  </si>
  <si>
    <t>SJP_188162</t>
  </si>
  <si>
    <t>891580002_SJP_188162</t>
  </si>
  <si>
    <t>C)Glosas total pendiente por respuesta de IPS</t>
  </si>
  <si>
    <t>FACTURA DEVUELTA</t>
  </si>
  <si>
    <t>DEVOLUCION</t>
  </si>
  <si>
    <t xml:space="preserve">AUT SE DEVUEVLE FACTURA NO HAY AUTORIZACION PARA EL SERVICIO  FACTURADO SOLO HAY DE URGENCIAS 221218523838097 GESTIONAR A AUTORIZACION CON EL AREA ENCARGADAO OBJECION MEDICA DRA MA IBER ACEVDO  $ 1.248.884 PTCIA MEDICA. 608-308 Paraclímicvono soportados Eco Doppler Transcraneal- Potenciales auditivo evocados  $ 613.000 Ecografia de abdomen  $ 140.000         CPK/CPK MB Facturan 3 interpretan 1 (1863/103)- Procalciton  $ 231.600 Ecografia de abdomen no soporte ni  interpretaciHC.  $ 259.000 FACTURACION. Tubo endotraqueal facturan 2 se acepta 1.  $ 5.284  MILENA                                                                                                                                                          </t>
  </si>
  <si>
    <t>AUT SE DEVUEVLE FACTURA NO HAY AUTORIZACION PARA EL SERVICIO FACTURADO SOLO HAY DE URGENCIAS 221218523838097 GESTIONAR LA AUTORIZACION CON EL AREA ENCARGADAO OBJECION MEDICA DRA MAIBER ACEVDO  $ 1.248.884 PTCIA MEDICA. 608-308 Paraclímicvosno soportados Eco Doppler Transcraneal- Potenciales auditivoevocados  $ 613.000 Ecografia de abdomen  $ 140.000 CPK/CPK MB Facturan 3 interpretan 1 (1863/103)- Procalciton $ 231.600 Ecografia de abdomen no soporte ni  interpretacióHC.  $ 259.000 FACTURACION. Tubo endotraqueal facturan 2 seacepta 1.  $ 5.284  MILENA</t>
  </si>
  <si>
    <t>SI</t>
  </si>
  <si>
    <t>SJP_188979</t>
  </si>
  <si>
    <t>891580002_SJP_188979</t>
  </si>
  <si>
    <t xml:space="preserve">AUT SE DEVUELVE FACTURA LA AUTORIZACION QUE ENVIAN 221548516366736 NO EXISTE SE VALIDA EN SISTEMA NO TIENE AUTO         RIZACION PARA EL SERVICIO FACTURADO GESTIONAR CON EL AREA EN CARGADA DE AUTORIZACIONES.MILENA                                                                                                                                                                                                                                                                                                                                                                                                                                                                                                                           </t>
  </si>
  <si>
    <t>AUT SE DEVUELVE FACTURA LA AUTORIZACION QUE ENVIAN221548516366736 NO EXISTE SE VALIDA EN SISTEMA NO TIENE AUTORIZACION PARA EL SERVICIO FACTURADO GESTIONAR CON EL AREA ENCARGADA DE AUTORIZACIONES.MILENA</t>
  </si>
  <si>
    <t>SJP_189825</t>
  </si>
  <si>
    <t>891580002_SJP_189825</t>
  </si>
  <si>
    <t xml:space="preserve">AUT SE DEVUELVE FACTURA LA AUTORIZACION QUE ENVIAN 221758516276755  NO EXISTE EN SISTEMA SE VALIDA NO HAY AUROI         ZACION PARA EL SERVICIO FACTURADO GESTIONAR CON EL AREA DE A UTORIZACIONES AUT DE 15 DIGITOS PARA PODER DAR TRAMITE PAGO                                                                                                                                                                                                                                                                                                                                                                                                                                                                                                </t>
  </si>
  <si>
    <t>AUT SE DEVUELVE FACTURA LA AUTORIZACION QUE ENVIAN221758516276755  NO EXISTE EN SISTEMA SE VALIDA NO HAY AUROIZACION PARA EL SERVICIO FACTURADO GESTIONAR CON EL AREA DE AUTORIZACIONES AUT DE 15 DIGITOS PARA PODER DAR TRAMITE PAGO.</t>
  </si>
  <si>
    <t>SJP_199114</t>
  </si>
  <si>
    <t>891580002_SJP_199114</t>
  </si>
  <si>
    <t xml:space="preserve">AUT SE DEVUELVE FACTURA NO CUENTA CON AUTORIZACION PARA EL S ERVICIO FACTURADO. GESTIONARLA CON EL AREA ENCARGADA DE AUTRIZACIONES .MILENA                                                                                                                                                                                                                                                                                                                                                                                                                                                                                                                                                                                                      </t>
  </si>
  <si>
    <t>AUT SE DEVUELVE FACTURA NO CUENTA CON AUTORIZACION PARA EL SERVICIO FACTURADO. GESTIONARLA CON EL AREA ENCARGADA DE AUTORIZACIONES .MILENA</t>
  </si>
  <si>
    <t>SJP_194693</t>
  </si>
  <si>
    <t>891580002_SJP_194693</t>
  </si>
  <si>
    <t xml:space="preserve">AUT SE DEVUELV FACTURA NO HAY AUTORIZACION PARA EL SERVICIO FACTURADO SOLO HAY DE URGENCIAS 222138523691232 GESTIONAR LAAUT CON EL AREA ENCARGADA DE LA CAP DE AUTORIZACIONES.OBJECI ON MEDICA DRA MAIBER ACEVEDO FACTURACION 601 Estancia: Paciquien el 3 de AgoSTO Neurocirugía define procedimiento EPS autoriza procedimiento el 4 d eAgosto y le realizan proc     l 8 de Agosot 2022  objeta la estancia de los días Agosto 5- -6-7 por inoportunidad en procedimiento quirúrgico.$ 1.103.00 - 110Interconsulta Neurocirugía No facturables, paciente llevado a procedimiento quirúrgico de Neurocirugía. $ 63.700= $ 1.166.800 MILENA                                                                                                    </t>
  </si>
  <si>
    <t>AUT SE DEVUELV FACTURA NO HAY AUTORIZACION PARA EL SERVICIOFACTURADO SOLO HAY DE URGENCIAS 222138523691232 GESTIONAR LAAUT CON EL AREA ENCARGADA DE LA CAP DE AUTORIZACIONES.OBJECION MEDICA DRA MAIBER ACEVEDO FACTURACION 601 Estancia: Paciequien el 3 de AgoSTO Neurocirugía define procedimientoEPS autoriza procedimiento el 4 d eAgosto y le realizan procl 8 de Agosot 2022  objeta la estancia de los días Agosto 5--6-7 por inoportunidad en procedimiento quirúrgico.$ 1.103.100 - 110Interconsulta Neurocirugía No facturables, pacientellevado a procedimiento quirúrgico de Neurocirugía. $ 63.700= $ 1.166.800 MILENA</t>
  </si>
  <si>
    <t>SJP_133703</t>
  </si>
  <si>
    <t>891580002_SJP_133703</t>
  </si>
  <si>
    <t xml:space="preserve">AUT./PTCIA. MEDICA. Se devuelve factura: 1)Pte. autorización para estancias y procedimientos Qx. 2) Interconsulta Neurocrugia No facturable. Paciente llevado  a procedimiento de Ne urocirugía $63.700 glosa Dra. Maiber Acevedo ..............3) Se glosa  S55201 MATERIALES DE SUTURA,  CURACION  y MEDICAMENTOS x $681,000, NO da lugar a facturar en grupo Qui     rurgico 20, estan facturados al consumo  en el item de mater iales e insumos...  4)solo esta autorizada la atención inical de urgencias.. en los envios del anexo III hay error en l as fechas de la hospitalizacion Segun HC ingreso 27 de ener2022 egreso el 3 de febrero 2022, favor verificar  y enviar nuavamente el anexo III  a la CAP.  José Avilio Manquillo   </t>
  </si>
  <si>
    <t>AUT./PTCIA. MEDICA. Se devuelve factura: 1)Pte. autorizaciónpara estancias y procedimientos Qx. 2) Interconsulta Neurocirugia No facturable. Paciente llevado  a procedimiento de Neurocirugía $63.700 glosa Dra. Maiber Acevedo ...............3) Se glosa  S55201 MATERIALES DE SUTURA,  CURACION  yMEDICAMENTOS x $681,000, NO da lugar a facturar en grupo Quirurgico 20, estan facturados al consumo  en el item de materiales e insumos...  4)solo esta autorizada la atención inicial de urgencias.. en los envios del anexo III hay error en las fechas de la hospitalizacion Segun HC ingreso 27 de enero2022 egreso el 3 de febrero 2022, favor verificar  y enviarnuavamente el anexo III  a la CAP.  José Avilio Manquillo</t>
  </si>
  <si>
    <t>SJP_169917</t>
  </si>
  <si>
    <t>891580002_SJP_169917</t>
  </si>
  <si>
    <t xml:space="preserve">AUT SE DEVUELVE FACTURA LA AUTORIZACION QUE ENVIAN SOLO ESTA GENERADA PARA URGENCIA 221448523248464  DEBEN DE GESTIONAR CON EL AREA ENCARGADA LA AUT PARA LOS DEMAS SERVICIOS HOSPIT ALIZACION capautorizaciones@epscomfenalcovalle.com.co SE RELIZA OBJECION DRA MAIBER ACEVEDO PTCIA MEDICA 608 Gram factu uran 2 interpretan 1  $ 14.300 FACTURACION. 110 Interconsulta Cirugía General no facturable, paciente llevado a procedi dimiento quirúrgico.  $ 63.700  MILENA                                                                                                                                                                                                                                                                     </t>
  </si>
  <si>
    <t>AUT SE DEVUELVE FACTURA LA AUTORIZACION QUE ENVIAN SOLO ESTAGENERADA PARA URGENCIA 221448523248464  DEBEN DE GESTIONAR PCON EL AREA ENCARGADA LA AUT PARA LOS DEMAS SERVICIOS HOSPITALIZACION capautorizaciones@epscomfenalcovalle.com.co SE REALIZA OBJECION DRA MAIBER ACEVEDO PTCIA MEDICA 608 Gram factuuran 2 interpretan 1  $ 14.300 FACTURACION. 110 Interconsultta Cirugía General no facturable, paciente llevado a procedidimiento quirúrgico.  $ 63.700  MILENA</t>
  </si>
  <si>
    <t>SJP_182737</t>
  </si>
  <si>
    <t>891580002_SJP_182737</t>
  </si>
  <si>
    <t xml:space="preserve">COVID SE DEVUELVE FACTURA SE HACE VALIDACION NO APTA PARA PA GO VALIDAR FECHAS REPORTADAS EN BASE WEB SERVICE.MMILENA                                                                                                                                                                                                                                                                                                                                                                                                                                                                                                                                                                                                                           </t>
  </si>
  <si>
    <t>COVID SE DEVUELVE FACTURA SE HACE VALIDACION NO APTA PARA PAGO VALIDAR FECHAS REPORTADAS EN BASE WEB SERVICE.MMILENA</t>
  </si>
  <si>
    <t>SJP_186538</t>
  </si>
  <si>
    <t>891580002_SJP_186538</t>
  </si>
  <si>
    <t xml:space="preserve">AUT SE DEVUELVE FACTURA LA AUTORIZACION QUE ENVIAN 221228516584241 ESTA YA CANCELADA EN LA FACTURA SJP 180846           GESTIONAR CON EL AREA ENCARGADA DE AUTORIZACIONES.MILENA                                                                                                                                                                                                                                                                                                                                                                                                                                                                                                                                                                </t>
  </si>
  <si>
    <t>AUT SE DEVUELVE FACTURA LA AUTORIZACION QUE ENVIAN221228516584241 ESTA YA CANCELADA EN LA FACTURA SJP 180846GESTIONAR CON EL AREA ENCARGADA DE AUTORIZACIONES.MILENA</t>
  </si>
  <si>
    <t>FACTURA CERRADA POR EXTEMPORANEIDAD</t>
  </si>
  <si>
    <t>FACTURA NO RADICADA</t>
  </si>
  <si>
    <t>Total general</t>
  </si>
  <si>
    <t>Tipificación</t>
  </si>
  <si>
    <t>Cant Facturas</t>
  </si>
  <si>
    <t>Saldo Facturas</t>
  </si>
  <si>
    <t>FOR-CSA-018</t>
  </si>
  <si>
    <t>HOJA 1 DE 2</t>
  </si>
  <si>
    <t>RESUMEN DE CARTERA REVISADA POR LA EPS</t>
  </si>
  <si>
    <t>VERSION 1</t>
  </si>
  <si>
    <t>SANTIAGO DE CALI , OCTUBRE 24 DE 2022</t>
  </si>
  <si>
    <t>Con Corte al dia :30/09/2022</t>
  </si>
  <si>
    <t>Cant Fact</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</si>
  <si>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</si>
  <si>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</si>
  <si>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</si>
  <si>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</si>
  <si>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</si>
  <si>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</si>
  <si>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</si>
  <si>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</si>
  <si>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FACTURACION PENDIENTE PROGRAMACION DE PAGO DESPUES DEL CORTE</t>
  </si>
  <si>
    <t>FACTURA EN PROCESO INTERNO</t>
  </si>
  <si>
    <t>SUB TOTAL  CARTERA EN PROCESO POR LA EPS</t>
  </si>
  <si>
    <t>FACTURACIÓN COVID</t>
  </si>
  <si>
    <t>SUB TOTAL  FACTURACIÓN COVID</t>
  </si>
  <si>
    <t>TOTAL CARTERA REVISADA</t>
  </si>
  <si>
    <t>Geraldine Valencia Zambrano</t>
  </si>
  <si>
    <t>Institución prestadora de Servicios de Salud</t>
  </si>
  <si>
    <t>Cartera - Cuentas Salud EPS Comfenalco Valle.</t>
  </si>
  <si>
    <t>Señores : HOSPITAL UNIVERSITARIO SAN JOSE DE POPAYAN ESE</t>
  </si>
  <si>
    <t>NIT: 891580002</t>
  </si>
  <si>
    <t>A continuacion me permito remitir nuestra respuesta al estado de cartera presentado en la fecha: 21/10/2022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</si>
</sst>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_-* #,##0_-;\-* #,##0_-;_-* &quot;-&quot;??_-;_-@_-"/>
    <numFmt numFmtId="165" formatCode="_-* #,##0.0_-;\-* #,##0.0_-;_-* &quot;-&quot;??_-;_-@_-"/>
    <numFmt numFmtId="166" formatCode="&quot;$&quot;\ #,##0;[Red]&quot;$&quot;\ #,##0"/>
    <numFmt numFmtId="167" formatCode="&quot;$&quot;\ #,##0"/>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9"/>
      <color indexed="81"/>
      <name val="Tahoma"/>
      <family val="2"/>
    </font>
    <font>
      <sz val="9"/>
      <color indexed="81"/>
      <name val="Tahoma"/>
      <family val="2"/>
    </font>
    <font>
      <sz val="10"/>
      <name val="Arial"/>
      <family val="2"/>
    </font>
    <font>
      <sz val="10"/>
      <color indexed="8"/>
      <name val="Arial"/>
      <family val="2"/>
    </font>
    <font>
      <b/>
      <sz val="10"/>
      <color indexed="8"/>
      <name val="Arial"/>
      <family val="2"/>
    </font>
  </fonts>
  <fills count="5">
    <fill>
      <patternFill patternType="none"/>
    </fill>
    <fill>
      <patternFill patternType="gray125"/>
    </fill>
    <fill>
      <patternFill patternType="solid">
        <fgColor theme="5" tint="0.39997558519241921"/>
        <bgColor indexed="64"/>
      </patternFill>
    </fill>
    <fill>
      <patternFill patternType="solid">
        <fgColor rgb="FF92D050"/>
        <bgColor indexed="64"/>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3">
    <xf numFmtId="0" fontId="0" fillId="0" borderId="0"/>
    <xf numFmtId="43" fontId="1" fillId="0" borderId="0" applyFont="0" applyFill="0" applyBorder="0" applyAlignment="0" applyProtection="0"/>
    <xf numFmtId="0" fontId="5" fillId="0" borderId="0"/>
  </cellStyleXfs>
  <cellXfs count="80">
    <xf numFmtId="0" fontId="0" fillId="0" borderId="0" xfId="0"/>
    <xf numFmtId="0" fontId="2" fillId="0" borderId="1" xfId="0" applyFont="1" applyBorder="1" applyAlignment="1">
      <alignment horizontal="center" vertical="center"/>
    </xf>
    <xf numFmtId="0" fontId="0" fillId="0" borderId="0" xfId="0" applyAlignment="1"/>
    <xf numFmtId="0" fontId="0" fillId="0" borderId="1" xfId="0" applyFont="1" applyBorder="1" applyAlignment="1">
      <alignment horizontal="center" vertical="center"/>
    </xf>
    <xf numFmtId="0" fontId="0" fillId="0" borderId="1" xfId="0" applyBorder="1" applyAlignment="1"/>
    <xf numFmtId="14" fontId="0" fillId="0" borderId="1" xfId="0" applyNumberFormat="1" applyBorder="1" applyAlignment="1"/>
    <xf numFmtId="43" fontId="0" fillId="0" borderId="1" xfId="1" applyFont="1" applyBorder="1" applyAlignment="1"/>
    <xf numFmtId="43" fontId="2" fillId="0" borderId="1" xfId="0" applyNumberFormat="1" applyFont="1" applyBorder="1" applyAlignment="1"/>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164" fontId="2" fillId="0" borderId="1" xfId="1" applyNumberFormat="1" applyFont="1" applyBorder="1" applyAlignment="1">
      <alignment horizontal="center" vertical="center" wrapText="1"/>
    </xf>
    <xf numFmtId="0" fontId="2" fillId="3" borderId="1" xfId="0" applyFont="1" applyFill="1" applyBorder="1" applyAlignment="1">
      <alignment horizontal="center" vertical="center" wrapText="1"/>
    </xf>
    <xf numFmtId="164" fontId="2" fillId="3" borderId="1" xfId="1" applyNumberFormat="1" applyFont="1" applyFill="1" applyBorder="1" applyAlignment="1">
      <alignment horizontal="center" vertical="center" wrapText="1"/>
    </xf>
    <xf numFmtId="165" fontId="2" fillId="0" borderId="1" xfId="1" applyNumberFormat="1" applyFont="1" applyBorder="1" applyAlignment="1">
      <alignment horizontal="center" vertical="center" wrapText="1"/>
    </xf>
    <xf numFmtId="165" fontId="2" fillId="4" borderId="1" xfId="1" applyNumberFormat="1" applyFont="1" applyFill="1" applyBorder="1" applyAlignment="1">
      <alignment horizontal="center" vertical="center" wrapText="1"/>
    </xf>
    <xf numFmtId="165" fontId="2" fillId="3" borderId="1" xfId="1" applyNumberFormat="1" applyFont="1" applyFill="1" applyBorder="1" applyAlignment="1">
      <alignment horizontal="center" vertical="center" wrapText="1"/>
    </xf>
    <xf numFmtId="0" fontId="0" fillId="0" borderId="1" xfId="0" applyBorder="1"/>
    <xf numFmtId="14" fontId="0" fillId="0" borderId="1" xfId="0" applyNumberFormat="1" applyBorder="1"/>
    <xf numFmtId="164" fontId="0" fillId="0" borderId="1" xfId="1" applyNumberFormat="1" applyFont="1" applyBorder="1"/>
    <xf numFmtId="165" fontId="0" fillId="0" borderId="1" xfId="1" applyNumberFormat="1" applyFont="1" applyBorder="1"/>
    <xf numFmtId="164" fontId="0" fillId="0" borderId="0" xfId="1" applyNumberFormat="1" applyFont="1"/>
    <xf numFmtId="164" fontId="2" fillId="0" borderId="0" xfId="1" applyNumberFormat="1" applyFont="1"/>
    <xf numFmtId="0" fontId="0" fillId="0" borderId="1" xfId="0" applyFill="1" applyBorder="1"/>
    <xf numFmtId="0" fontId="0" fillId="0" borderId="0" xfId="0" applyAlignment="1">
      <alignment horizontal="center"/>
    </xf>
    <xf numFmtId="164" fontId="0" fillId="0" borderId="5" xfId="0" applyNumberFormat="1" applyBorder="1"/>
    <xf numFmtId="164" fontId="0" fillId="0" borderId="7" xfId="0" applyNumberFormat="1" applyBorder="1"/>
    <xf numFmtId="164" fontId="0" fillId="0" borderId="3" xfId="0" applyNumberFormat="1" applyBorder="1"/>
    <xf numFmtId="0" fontId="0" fillId="0" borderId="1" xfId="0" pivotButton="1" applyBorder="1"/>
    <xf numFmtId="0" fontId="0" fillId="0" borderId="8" xfId="0" applyBorder="1" applyAlignment="1">
      <alignment horizontal="left"/>
    </xf>
    <xf numFmtId="0" fontId="0" fillId="0" borderId="9" xfId="0" applyBorder="1" applyAlignment="1">
      <alignment horizontal="left"/>
    </xf>
    <xf numFmtId="0" fontId="0" fillId="0" borderId="10" xfId="0" applyBorder="1" applyAlignment="1">
      <alignment horizontal="left"/>
    </xf>
    <xf numFmtId="0" fontId="0" fillId="0" borderId="1" xfId="0" applyBorder="1" applyAlignment="1">
      <alignment horizontal="left"/>
    </xf>
    <xf numFmtId="164" fontId="0" fillId="0" borderId="12" xfId="0" applyNumberFormat="1" applyBorder="1"/>
    <xf numFmtId="0" fontId="0" fillId="0" borderId="2" xfId="0" applyNumberFormat="1" applyBorder="1" applyAlignment="1">
      <alignment horizontal="center"/>
    </xf>
    <xf numFmtId="0" fontId="0" fillId="0" borderId="4" xfId="0" applyNumberFormat="1" applyBorder="1" applyAlignment="1">
      <alignment horizontal="center"/>
    </xf>
    <xf numFmtId="0" fontId="0" fillId="0" borderId="6" xfId="0" applyNumberFormat="1" applyBorder="1" applyAlignment="1">
      <alignment horizontal="center"/>
    </xf>
    <xf numFmtId="0" fontId="0" fillId="0" borderId="11" xfId="0" applyBorder="1" applyAlignment="1">
      <alignment horizontal="center"/>
    </xf>
    <xf numFmtId="0" fontId="6" fillId="0" borderId="0" xfId="2" applyFont="1"/>
    <xf numFmtId="0" fontId="6" fillId="0" borderId="13" xfId="2" applyFont="1" applyBorder="1" applyAlignment="1">
      <alignment horizontal="centerContinuous"/>
    </xf>
    <xf numFmtId="0" fontId="6" fillId="0" borderId="14" xfId="2" applyFont="1" applyBorder="1" applyAlignment="1">
      <alignment horizontal="centerContinuous"/>
    </xf>
    <xf numFmtId="0" fontId="7" fillId="0" borderId="13" xfId="2" applyFont="1" applyBorder="1" applyAlignment="1">
      <alignment horizontal="centerContinuous" vertical="center"/>
    </xf>
    <xf numFmtId="0" fontId="7" fillId="0" borderId="15" xfId="2" applyFont="1" applyBorder="1" applyAlignment="1">
      <alignment horizontal="centerContinuous" vertical="center"/>
    </xf>
    <xf numFmtId="0" fontId="7" fillId="0" borderId="14" xfId="2" applyFont="1" applyBorder="1" applyAlignment="1">
      <alignment horizontal="centerContinuous" vertical="center"/>
    </xf>
    <xf numFmtId="0" fontId="7" fillId="0" borderId="16" xfId="2" applyFont="1" applyBorder="1" applyAlignment="1">
      <alignment horizontal="centerContinuous" vertical="center"/>
    </xf>
    <xf numFmtId="0" fontId="6" fillId="0" borderId="17" xfId="2" applyFont="1" applyBorder="1" applyAlignment="1">
      <alignment horizontal="centerContinuous"/>
    </xf>
    <xf numFmtId="0" fontId="6" fillId="0" borderId="18" xfId="2" applyFont="1" applyBorder="1" applyAlignment="1">
      <alignment horizontal="centerContinuous"/>
    </xf>
    <xf numFmtId="0" fontId="7" fillId="0" borderId="19" xfId="2" applyFont="1" applyBorder="1" applyAlignment="1">
      <alignment horizontal="centerContinuous" vertical="center"/>
    </xf>
    <xf numFmtId="0" fontId="7" fillId="0" borderId="20" xfId="2" applyFont="1" applyBorder="1" applyAlignment="1">
      <alignment horizontal="centerContinuous" vertical="center"/>
    </xf>
    <xf numFmtId="0" fontId="7" fillId="0" borderId="21" xfId="2" applyFont="1" applyBorder="1" applyAlignment="1">
      <alignment horizontal="centerContinuous" vertical="center"/>
    </xf>
    <xf numFmtId="0" fontId="7" fillId="0" borderId="22" xfId="2" applyFont="1" applyBorder="1" applyAlignment="1">
      <alignment horizontal="centerContinuous" vertical="center"/>
    </xf>
    <xf numFmtId="0" fontId="7" fillId="0" borderId="17" xfId="2" applyFont="1" applyBorder="1" applyAlignment="1">
      <alignment horizontal="centerContinuous" vertical="center"/>
    </xf>
    <xf numFmtId="0" fontId="7" fillId="0" borderId="0" xfId="2" applyFont="1" applyAlignment="1">
      <alignment horizontal="centerContinuous" vertical="center"/>
    </xf>
    <xf numFmtId="0" fontId="7" fillId="0" borderId="18" xfId="2" applyFont="1" applyBorder="1" applyAlignment="1">
      <alignment horizontal="centerContinuous" vertical="center"/>
    </xf>
    <xf numFmtId="0" fontId="7" fillId="0" borderId="23" xfId="2" applyFont="1" applyBorder="1" applyAlignment="1">
      <alignment horizontal="centerContinuous" vertical="center"/>
    </xf>
    <xf numFmtId="0" fontId="6" fillId="0" borderId="19" xfId="2" applyFont="1" applyBorder="1" applyAlignment="1">
      <alignment horizontal="centerContinuous"/>
    </xf>
    <xf numFmtId="0" fontId="6" fillId="0" borderId="21" xfId="2" applyFont="1" applyBorder="1" applyAlignment="1">
      <alignment horizontal="centerContinuous"/>
    </xf>
    <xf numFmtId="0" fontId="6" fillId="0" borderId="17" xfId="2" applyFont="1" applyBorder="1"/>
    <xf numFmtId="0" fontId="6" fillId="0" borderId="18" xfId="2" applyFont="1" applyBorder="1"/>
    <xf numFmtId="0" fontId="7" fillId="0" borderId="0" xfId="2" applyFont="1"/>
    <xf numFmtId="14" fontId="6" fillId="0" borderId="0" xfId="2" applyNumberFormat="1" applyFont="1"/>
    <xf numFmtId="14" fontId="6" fillId="0" borderId="0" xfId="2" applyNumberFormat="1" applyFont="1" applyAlignment="1">
      <alignment horizontal="left"/>
    </xf>
    <xf numFmtId="0" fontId="7" fillId="0" borderId="0" xfId="2" applyFont="1" applyAlignment="1">
      <alignment horizontal="center"/>
    </xf>
    <xf numFmtId="1" fontId="7" fillId="0" borderId="0" xfId="2" applyNumberFormat="1" applyFont="1" applyAlignment="1">
      <alignment horizontal="center"/>
    </xf>
    <xf numFmtId="1" fontId="6" fillId="0" borderId="0" xfId="2" applyNumberFormat="1" applyFont="1" applyAlignment="1">
      <alignment horizontal="center"/>
    </xf>
    <xf numFmtId="166" fontId="6" fillId="0" borderId="0" xfId="2" applyNumberFormat="1" applyFont="1" applyAlignment="1">
      <alignment horizontal="right"/>
    </xf>
    <xf numFmtId="167" fontId="6" fillId="0" borderId="0" xfId="2" applyNumberFormat="1" applyFont="1" applyAlignment="1">
      <alignment horizontal="right"/>
    </xf>
    <xf numFmtId="1" fontId="6" fillId="0" borderId="20" xfId="2" applyNumberFormat="1" applyFont="1" applyBorder="1" applyAlignment="1">
      <alignment horizontal="center"/>
    </xf>
    <xf numFmtId="166" fontId="6" fillId="0" borderId="20" xfId="2" applyNumberFormat="1" applyFont="1" applyBorder="1" applyAlignment="1">
      <alignment horizontal="right"/>
    </xf>
    <xf numFmtId="166" fontId="7" fillId="0" borderId="0" xfId="2" applyNumberFormat="1" applyFont="1" applyAlignment="1">
      <alignment horizontal="right"/>
    </xf>
    <xf numFmtId="0" fontId="6" fillId="0" borderId="0" xfId="2" applyFont="1" applyAlignment="1">
      <alignment horizontal="center"/>
    </xf>
    <xf numFmtId="1" fontId="7" fillId="0" borderId="24" xfId="2" applyNumberFormat="1" applyFont="1" applyBorder="1" applyAlignment="1">
      <alignment horizontal="center"/>
    </xf>
    <xf numFmtId="166" fontId="7" fillId="0" borderId="24" xfId="2" applyNumberFormat="1" applyFont="1" applyBorder="1" applyAlignment="1">
      <alignment horizontal="right"/>
    </xf>
    <xf numFmtId="166" fontId="6" fillId="0" borderId="0" xfId="2" applyNumberFormat="1" applyFont="1"/>
    <xf numFmtId="166" fontId="6" fillId="0" borderId="20" xfId="2" applyNumberFormat="1" applyFont="1" applyBorder="1"/>
    <xf numFmtId="166" fontId="7" fillId="0" borderId="20" xfId="2" applyNumberFormat="1" applyFont="1" applyBorder="1"/>
    <xf numFmtId="166" fontId="7" fillId="0" borderId="0" xfId="2" applyNumberFormat="1" applyFont="1"/>
    <xf numFmtId="0" fontId="6" fillId="0" borderId="19" xfId="2" applyFont="1" applyBorder="1"/>
    <xf numFmtId="0" fontId="6" fillId="0" borderId="20" xfId="2" applyFont="1" applyBorder="1"/>
    <xf numFmtId="0" fontId="6" fillId="0" borderId="21" xfId="2" applyFont="1" applyBorder="1"/>
    <xf numFmtId="167" fontId="7" fillId="0" borderId="0" xfId="2" applyNumberFormat="1" applyFont="1" applyAlignment="1">
      <alignment horizontal="right"/>
    </xf>
  </cellXfs>
  <cellStyles count="3">
    <cellStyle name="Millares" xfId="1" builtinId="3"/>
    <cellStyle name="Normal" xfId="0" builtinId="0"/>
    <cellStyle name="Normal 2 2" xfId="2"/>
  </cellStyles>
  <dxfs count="10">
    <dxf>
      <alignment horizontal="center" readingOrder="0"/>
    </dxf>
    <dxf>
      <alignment horizontal="center" readingOrder="0"/>
    </dxf>
    <dxf>
      <numFmt numFmtId="164" formatCode="_-* #,##0_-;\-* #,##0_-;_-* &quot;-&quot;??_-;_-@_-"/>
    </dxf>
    <dxf>
      <numFmt numFmtId="164" formatCode="_-* #,##0_-;\-* #,##0_-;_-* &quot;-&quot;??_-;_-@_-"/>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33</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504443"/>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 xmlns:a16="http://schemas.microsoft.com/office/drawing/2014/main"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4861.684824074073" createdVersion="5" refreshedVersion="5" minRefreshableVersion="3" recordCount="38">
  <cacheSource type="worksheet">
    <worksheetSource ref="A2:AT40" sheet="ESTADO DE CADA FACTURA"/>
  </cacheSource>
  <cacheFields count="46">
    <cacheField name="NIT IPS" numFmtId="0">
      <sharedItems containsSemiMixedTypes="0" containsString="0" containsNumber="1" containsInteger="1" minValue="891580002" maxValue="891580002"/>
    </cacheField>
    <cacheField name=" ENTIDAD" numFmtId="0">
      <sharedItems/>
    </cacheField>
    <cacheField name="Prefijo Factura" numFmtId="0">
      <sharedItems containsBlank="1"/>
    </cacheField>
    <cacheField name="NUMERO FACTURA" numFmtId="0">
      <sharedItems containsSemiMixedTypes="0" containsString="0" containsNumber="1" containsInteger="1" minValue="133703" maxValue="1626890"/>
    </cacheField>
    <cacheField name="FACTURA" numFmtId="0">
      <sharedItems/>
    </cacheField>
    <cacheField name="LLAVE" numFmtId="0">
      <sharedItems/>
    </cacheField>
    <cacheField name="PREFIJO SASS" numFmtId="0">
      <sharedItems containsBlank="1"/>
    </cacheField>
    <cacheField name="NUMERO FACT SASSS" numFmtId="0">
      <sharedItems containsString="0" containsBlank="1" containsNumber="1" containsInteger="1" minValue="133703" maxValue="1626890"/>
    </cacheField>
    <cacheField name="FECHA FACT IPS" numFmtId="14">
      <sharedItems containsSemiMixedTypes="0" containsNonDate="0" containsDate="1" containsString="0" minDate="2020-07-07T00:00:00" maxDate="2022-09-05T00:00:00"/>
    </cacheField>
    <cacheField name="VALOR FACT IPS" numFmtId="164">
      <sharedItems containsSemiMixedTypes="0" containsString="0" containsNumber="1" containsInteger="1" minValue="17700" maxValue="63241310"/>
    </cacheField>
    <cacheField name="SALDO FACT IPS" numFmtId="164">
      <sharedItems containsSemiMixedTypes="0" containsString="0" containsNumber="1" containsInteger="1" minValue="17700" maxValue="62968310"/>
    </cacheField>
    <cacheField name="OBSERVACION SASS" numFmtId="0">
      <sharedItems/>
    </cacheField>
    <cacheField name="ESTADO EPS OCTUBRE 24" numFmtId="0">
      <sharedItems count="4">
        <s v="FACTURA NO RADICADA"/>
        <s v="FACTURA PENDIENTE EN PROGRAMACION DE PAGO"/>
        <s v="FACTURA DEVUELTA"/>
        <s v="FACTURA CERRADA POR EXTEMPORANEIDAD" u="1"/>
      </sharedItems>
    </cacheField>
    <cacheField name="FUERA DE CIERRE" numFmtId="0">
      <sharedItems containsNonDate="0" containsString="0" containsBlank="1"/>
    </cacheField>
    <cacheField name="ESTADO VAGLO" numFmtId="0">
      <sharedItems containsBlank="1"/>
    </cacheField>
    <cacheField name="VALOR VAGLO" numFmtId="164">
      <sharedItems containsSemiMixedTypes="0" containsString="0" containsNumber="1" containsInteger="1" minValue="0" maxValue="62968310"/>
    </cacheField>
    <cacheField name="DETALLE VAGLO" numFmtId="0">
      <sharedItems containsBlank="1" longText="1"/>
    </cacheField>
    <cacheField name="POR PAGAR SAP" numFmtId="0">
      <sharedItems containsString="0" containsBlank="1" containsNumber="1" containsInteger="1" minValue="57700" maxValue="200000"/>
    </cacheField>
    <cacheField name="P. ABIERTAS DOC" numFmtId="0">
      <sharedItems containsString="0" containsBlank="1" containsNumber="1" containsInteger="1" minValue="1222147033" maxValue="1909143705"/>
    </cacheField>
    <cacheField name="FACTURA COVID-19" numFmtId="0">
      <sharedItems containsBlank="1"/>
    </cacheField>
    <cacheField name="VALIDACION ALFA FACT" numFmtId="0">
      <sharedItems/>
    </cacheField>
    <cacheField name="VALOR RADICADO FACT" numFmtId="165">
      <sharedItems containsSemiMixedTypes="0" containsString="0" containsNumber="1" containsInteger="1" minValue="0" maxValue="62968310"/>
    </cacheField>
    <cacheField name="VALOR NOTA CREDITO" numFmtId="165">
      <sharedItems containsSemiMixedTypes="0" containsString="0" containsNumber="1" containsInteger="1" minValue="0" maxValue="0"/>
    </cacheField>
    <cacheField name="VALOR NOTA DEBITO" numFmtId="165">
      <sharedItems containsSemiMixedTypes="0" containsString="0" containsNumber="1" containsInteger="1" minValue="0" maxValue="0"/>
    </cacheField>
    <cacheField name="VALOR DESCCOMERCIAL" numFmtId="165">
      <sharedItems containsSemiMixedTypes="0" containsString="0" containsNumber="1" containsInteger="1" minValue="0" maxValue="0"/>
    </cacheField>
    <cacheField name="VALOR CRUZADO SASS" numFmtId="165">
      <sharedItems containsSemiMixedTypes="0" containsString="0" containsNumber="1" containsInteger="1" minValue="0" maxValue="654445"/>
    </cacheField>
    <cacheField name="VALOR GLOSA ACEPTDA" numFmtId="165">
      <sharedItems containsSemiMixedTypes="0" containsString="0" containsNumber="1" containsInteger="1" minValue="0" maxValue="0"/>
    </cacheField>
    <cacheField name="OBSERVACION GLOSA ACEPTADA" numFmtId="0">
      <sharedItems containsNonDate="0" containsString="0" containsBlank="1"/>
    </cacheField>
    <cacheField name="VALOR GLOSA DEVUELTA" numFmtId="165">
      <sharedItems containsSemiMixedTypes="0" containsString="0" containsNumber="1" containsInteger="1" minValue="0" maxValue="62968310"/>
    </cacheField>
    <cacheField name="OBSERVACION GLOSA DEVUELTA" numFmtId="0">
      <sharedItems containsBlank="1" longText="1"/>
    </cacheField>
    <cacheField name="SALDO SASS" numFmtId="165">
      <sharedItems containsSemiMixedTypes="0" containsString="0" containsNumber="1" containsInteger="1" minValue="0" maxValue="62968310"/>
    </cacheField>
    <cacheField name="VALOR CANCELADO SAP" numFmtId="165">
      <sharedItems containsSemiMixedTypes="0" containsString="0" containsNumber="1" containsInteger="1" minValue="0" maxValue="0"/>
    </cacheField>
    <cacheField name="RETENCION" numFmtId="165">
      <sharedItems containsSemiMixedTypes="0" containsString="0" containsNumber="1" containsInteger="1" minValue="0" maxValue="0"/>
    </cacheField>
    <cacheField name="DOC COMPENSACION SAP" numFmtId="0">
      <sharedItems containsNonDate="0" containsString="0" containsBlank="1"/>
    </cacheField>
    <cacheField name="FECHA COMPENSACION SAP" numFmtId="0">
      <sharedItems containsNonDate="0" containsString="0" containsBlank="1"/>
    </cacheField>
    <cacheField name="FECHA RAD IPS" numFmtId="14">
      <sharedItems containsSemiMixedTypes="0" containsNonDate="0" containsDate="1" containsString="0" minDate="2020-08-07T00:00:00" maxDate="2022-09-13T00:00:00"/>
    </cacheField>
    <cacheField name="FECHA RAD INICIAL SASS" numFmtId="0">
      <sharedItems containsNonDate="0" containsString="0" containsBlank="1"/>
    </cacheField>
    <cacheField name="ULTIMO ESTADO FACT" numFmtId="0">
      <sharedItems containsString="0" containsBlank="1" containsNumber="1" containsInteger="1" minValue="2"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tring="0" containsBlank="1" containsNumber="1" containsInteger="1" minValue="1" maxValue="2"/>
    </cacheField>
    <cacheField name="F PROBABLE PAGO SASS" numFmtId="0">
      <sharedItems containsString="0" containsBlank="1" containsNumber="1" containsInteger="1" minValue="20211130" maxValue="21001231"/>
    </cacheField>
    <cacheField name="F RAD SASS" numFmtId="0">
      <sharedItems containsString="0" containsBlank="1" containsNumber="1" containsInteger="1" minValue="20211130" maxValue="20220920"/>
    </cacheField>
    <cacheField name="VALOR REPORTADO CRICULAR 030" numFmtId="165">
      <sharedItems containsSemiMixedTypes="0" containsString="0" containsNumber="1" containsInteger="1" minValue="0" maxValue="62968310"/>
    </cacheField>
    <cacheField name="VALOR GLOSA ACEPTADA REPORTADO CIRCULAR 030" numFmtId="165">
      <sharedItems containsSemiMixedTypes="0" containsString="0" containsNumber="1" containsInteger="1" minValue="0" maxValue="0"/>
    </cacheField>
    <cacheField name="F CORTE" numFmtId="14">
      <sharedItems containsSemiMixedTypes="0" containsNonDate="0" containsDate="1" containsString="0" minDate="2022-10-24T00:00:00" maxDate="2022-10-25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8">
  <r>
    <n v="891580002"/>
    <s v="HOSPITAL UNIVERSITARIO SAN JOSE DE POPAYAN ESE"/>
    <s v="SJP"/>
    <n v="143968"/>
    <s v="SJP_143968"/>
    <s v="891580002_SJP_143968"/>
    <m/>
    <m/>
    <d v="2022-03-15T00:00:00"/>
    <n v="80000"/>
    <n v="80000"/>
    <s v="A)Factura no radicada en ERP"/>
    <x v="0"/>
    <m/>
    <m/>
    <n v="0"/>
    <m/>
    <m/>
    <m/>
    <m/>
    <s v="no_cruza"/>
    <n v="0"/>
    <n v="0"/>
    <n v="0"/>
    <n v="0"/>
    <n v="0"/>
    <n v="0"/>
    <m/>
    <n v="0"/>
    <m/>
    <n v="0"/>
    <n v="0"/>
    <n v="0"/>
    <m/>
    <m/>
    <d v="2022-04-11T00:00:00"/>
    <m/>
    <m/>
    <m/>
    <m/>
    <m/>
    <m/>
    <m/>
    <n v="0"/>
    <n v="0"/>
    <d v="2022-10-24T00:00:00"/>
  </r>
  <r>
    <n v="891580002"/>
    <s v="HOSPITAL UNIVERSITARIO SAN JOSE DE POPAYAN ESE"/>
    <s v="SJP"/>
    <n v="143970"/>
    <s v="SJP_143970"/>
    <s v="891580002_SJP_143970"/>
    <m/>
    <m/>
    <d v="2022-03-15T00:00:00"/>
    <n v="112600"/>
    <n v="112600"/>
    <s v="A)Factura no radicada en ERP"/>
    <x v="0"/>
    <m/>
    <m/>
    <n v="0"/>
    <m/>
    <m/>
    <m/>
    <m/>
    <s v="no_cruza"/>
    <n v="0"/>
    <n v="0"/>
    <n v="0"/>
    <n v="0"/>
    <n v="0"/>
    <n v="0"/>
    <m/>
    <n v="0"/>
    <m/>
    <n v="0"/>
    <n v="0"/>
    <n v="0"/>
    <m/>
    <m/>
    <d v="2022-04-11T00:00:00"/>
    <m/>
    <m/>
    <m/>
    <m/>
    <m/>
    <m/>
    <m/>
    <n v="0"/>
    <n v="0"/>
    <d v="2022-10-24T00:00:00"/>
  </r>
  <r>
    <n v="891580002"/>
    <s v="HOSPITAL UNIVERSITARIO SAN JOSE DE POPAYAN ESE"/>
    <s v="SJP"/>
    <n v="143971"/>
    <s v="SJP_143971"/>
    <s v="891580002_SJP_143971"/>
    <m/>
    <m/>
    <d v="2022-03-15T00:00:00"/>
    <n v="118000"/>
    <n v="118000"/>
    <s v="A)Factura no radicada en ERP"/>
    <x v="0"/>
    <m/>
    <m/>
    <n v="0"/>
    <m/>
    <m/>
    <m/>
    <m/>
    <s v="no_cruza"/>
    <n v="0"/>
    <n v="0"/>
    <n v="0"/>
    <n v="0"/>
    <n v="0"/>
    <n v="0"/>
    <m/>
    <n v="0"/>
    <m/>
    <n v="0"/>
    <n v="0"/>
    <n v="0"/>
    <m/>
    <m/>
    <d v="2022-04-11T00:00:00"/>
    <m/>
    <m/>
    <m/>
    <m/>
    <m/>
    <m/>
    <m/>
    <n v="0"/>
    <n v="0"/>
    <d v="2022-10-24T00:00:00"/>
  </r>
  <r>
    <n v="891580002"/>
    <s v="HOSPITAL UNIVERSITARIO SAN JOSE DE POPAYAN ESE"/>
    <s v="SJP"/>
    <n v="144334"/>
    <s v="SJP_144334"/>
    <s v="891580002_SJP_144334"/>
    <m/>
    <m/>
    <d v="2022-03-16T00:00:00"/>
    <n v="57700"/>
    <n v="57700"/>
    <s v="A)Factura no radicada en ERP"/>
    <x v="0"/>
    <m/>
    <m/>
    <n v="0"/>
    <m/>
    <m/>
    <m/>
    <m/>
    <s v="no_cruza"/>
    <n v="0"/>
    <n v="0"/>
    <n v="0"/>
    <n v="0"/>
    <n v="0"/>
    <n v="0"/>
    <m/>
    <n v="0"/>
    <m/>
    <n v="0"/>
    <n v="0"/>
    <n v="0"/>
    <m/>
    <m/>
    <d v="2022-04-11T00:00:00"/>
    <m/>
    <m/>
    <m/>
    <m/>
    <m/>
    <m/>
    <m/>
    <n v="0"/>
    <n v="0"/>
    <d v="2022-10-24T00:00:00"/>
  </r>
  <r>
    <n v="891580002"/>
    <s v="HOSPITAL UNIVERSITARIO SAN JOSE DE POPAYAN ESE"/>
    <s v="SJP"/>
    <n v="144652"/>
    <s v="SJP_144652"/>
    <s v="891580002_SJP_144652"/>
    <m/>
    <m/>
    <d v="2022-03-17T00:00:00"/>
    <n v="281400"/>
    <n v="281400"/>
    <s v="A)Factura no radicada en ERP"/>
    <x v="0"/>
    <m/>
    <m/>
    <n v="0"/>
    <m/>
    <m/>
    <m/>
    <m/>
    <s v="no_cruza"/>
    <n v="0"/>
    <n v="0"/>
    <n v="0"/>
    <n v="0"/>
    <n v="0"/>
    <n v="0"/>
    <m/>
    <n v="0"/>
    <m/>
    <n v="0"/>
    <n v="0"/>
    <n v="0"/>
    <m/>
    <m/>
    <d v="2022-04-11T00:00:00"/>
    <m/>
    <m/>
    <m/>
    <m/>
    <m/>
    <m/>
    <m/>
    <n v="0"/>
    <n v="0"/>
    <d v="2022-10-24T00:00:00"/>
  </r>
  <r>
    <n v="891580002"/>
    <s v="HOSPITAL UNIVERSITARIO SAN JOSE DE POPAYAN ESE"/>
    <s v="SJP"/>
    <n v="149984"/>
    <s v="SJP_149984"/>
    <s v="891580002_SJP_149984"/>
    <m/>
    <m/>
    <d v="2022-04-03T00:00:00"/>
    <n v="1557228"/>
    <n v="1557228"/>
    <s v="A)Factura no radicada en ERP"/>
    <x v="0"/>
    <m/>
    <m/>
    <n v="0"/>
    <m/>
    <m/>
    <m/>
    <m/>
    <s v="no_cruza"/>
    <n v="0"/>
    <n v="0"/>
    <n v="0"/>
    <n v="0"/>
    <n v="0"/>
    <n v="0"/>
    <m/>
    <n v="0"/>
    <m/>
    <n v="0"/>
    <n v="0"/>
    <n v="0"/>
    <m/>
    <m/>
    <d v="2022-06-08T00:00:00"/>
    <m/>
    <m/>
    <m/>
    <m/>
    <m/>
    <m/>
    <m/>
    <n v="0"/>
    <n v="0"/>
    <d v="2022-10-24T00:00:00"/>
  </r>
  <r>
    <n v="891580002"/>
    <s v="HOSPITAL UNIVERSITARIO SAN JOSE DE POPAYAN ESE"/>
    <s v="SJP"/>
    <n v="158880"/>
    <s v="SJP_158880"/>
    <s v="891580002_SJP_158880"/>
    <m/>
    <m/>
    <d v="2022-05-03T00:00:00"/>
    <n v="1092430"/>
    <n v="1092430"/>
    <s v="A)Factura no radicada en ERP"/>
    <x v="0"/>
    <m/>
    <m/>
    <n v="0"/>
    <m/>
    <m/>
    <m/>
    <m/>
    <s v="no_cruza"/>
    <n v="0"/>
    <n v="0"/>
    <n v="0"/>
    <n v="0"/>
    <n v="0"/>
    <n v="0"/>
    <m/>
    <n v="0"/>
    <m/>
    <n v="0"/>
    <n v="0"/>
    <n v="0"/>
    <m/>
    <m/>
    <d v="2022-06-08T00:00:00"/>
    <m/>
    <m/>
    <m/>
    <m/>
    <m/>
    <m/>
    <m/>
    <n v="0"/>
    <n v="0"/>
    <d v="2022-10-24T00:00:00"/>
  </r>
  <r>
    <n v="891580002"/>
    <s v="HOSPITAL UNIVERSITARIO SAN JOSE DE POPAYAN ESE"/>
    <s v="SJP"/>
    <n v="161053"/>
    <s v="SJP_161053"/>
    <s v="891580002_SJP_161053"/>
    <m/>
    <m/>
    <d v="2022-05-11T00:00:00"/>
    <n v="776817"/>
    <n v="776817"/>
    <s v="A)Factura no radicada en ERP"/>
    <x v="0"/>
    <m/>
    <m/>
    <n v="0"/>
    <m/>
    <m/>
    <m/>
    <m/>
    <s v="no_cruza"/>
    <n v="0"/>
    <n v="0"/>
    <n v="0"/>
    <n v="0"/>
    <n v="0"/>
    <n v="0"/>
    <m/>
    <n v="0"/>
    <m/>
    <n v="0"/>
    <n v="0"/>
    <n v="0"/>
    <m/>
    <m/>
    <d v="2022-06-08T00:00:00"/>
    <m/>
    <m/>
    <m/>
    <m/>
    <m/>
    <m/>
    <m/>
    <n v="0"/>
    <n v="0"/>
    <d v="2022-10-24T00:00:00"/>
  </r>
  <r>
    <n v="891580002"/>
    <s v="HOSPITAL UNIVERSITARIO SAN JOSE DE POPAYAN ESE"/>
    <s v="SJP"/>
    <n v="161378"/>
    <s v="SJP_161378"/>
    <s v="891580002_SJP_161378"/>
    <m/>
    <m/>
    <d v="2022-05-11T00:00:00"/>
    <n v="118000"/>
    <n v="118000"/>
    <s v="A)Factura no radicada en ERP"/>
    <x v="0"/>
    <m/>
    <m/>
    <n v="0"/>
    <m/>
    <m/>
    <m/>
    <m/>
    <s v="no_cruza"/>
    <n v="0"/>
    <n v="0"/>
    <n v="0"/>
    <n v="0"/>
    <n v="0"/>
    <n v="0"/>
    <m/>
    <n v="0"/>
    <m/>
    <n v="0"/>
    <n v="0"/>
    <n v="0"/>
    <m/>
    <m/>
    <d v="2022-06-07T00:00:00"/>
    <m/>
    <m/>
    <m/>
    <m/>
    <m/>
    <m/>
    <m/>
    <n v="0"/>
    <n v="0"/>
    <d v="2022-10-24T00:00:00"/>
  </r>
  <r>
    <n v="891580002"/>
    <s v="HOSPITAL UNIVERSITARIO SAN JOSE DE POPAYAN ESE"/>
    <s v="SJP"/>
    <n v="161483"/>
    <s v="SJP_161483"/>
    <s v="891580002_SJP_161483"/>
    <m/>
    <m/>
    <d v="2022-05-12T00:00:00"/>
    <n v="57700"/>
    <n v="57700"/>
    <s v="A)Factura no radicada en ERP"/>
    <x v="0"/>
    <m/>
    <m/>
    <n v="0"/>
    <m/>
    <m/>
    <m/>
    <m/>
    <s v="no_cruza"/>
    <n v="0"/>
    <n v="0"/>
    <n v="0"/>
    <n v="0"/>
    <n v="0"/>
    <n v="0"/>
    <m/>
    <n v="0"/>
    <m/>
    <n v="0"/>
    <n v="0"/>
    <n v="0"/>
    <m/>
    <m/>
    <d v="2022-06-07T00:00:00"/>
    <m/>
    <m/>
    <m/>
    <m/>
    <m/>
    <m/>
    <m/>
    <n v="0"/>
    <n v="0"/>
    <d v="2022-10-24T00:00:00"/>
  </r>
  <r>
    <n v="891580002"/>
    <s v="HOSPITAL UNIVERSITARIO SAN JOSE DE POPAYAN ESE"/>
    <s v="SJP"/>
    <n v="161484"/>
    <s v="SJP_161484"/>
    <s v="891580002_SJP_161484"/>
    <m/>
    <m/>
    <d v="2022-05-12T00:00:00"/>
    <n v="54700"/>
    <n v="54700"/>
    <s v="A)Factura no radicada en ERP"/>
    <x v="0"/>
    <m/>
    <m/>
    <n v="0"/>
    <m/>
    <m/>
    <m/>
    <m/>
    <s v="no_cruza"/>
    <n v="0"/>
    <n v="0"/>
    <n v="0"/>
    <n v="0"/>
    <n v="0"/>
    <n v="0"/>
    <m/>
    <n v="0"/>
    <m/>
    <n v="0"/>
    <n v="0"/>
    <n v="0"/>
    <m/>
    <m/>
    <d v="2022-06-07T00:00:00"/>
    <m/>
    <m/>
    <m/>
    <m/>
    <m/>
    <m/>
    <m/>
    <n v="0"/>
    <n v="0"/>
    <d v="2022-10-24T00:00:00"/>
  </r>
  <r>
    <n v="891580002"/>
    <s v="HOSPITAL UNIVERSITARIO SAN JOSE DE POPAYAN ESE"/>
    <s v="SJP"/>
    <n v="162023"/>
    <s v="SJP_162023"/>
    <s v="891580002_SJP_162023"/>
    <m/>
    <m/>
    <d v="2022-05-13T00:00:00"/>
    <n v="274500"/>
    <n v="274500"/>
    <s v="A)Factura no radicada en ERP"/>
    <x v="0"/>
    <m/>
    <m/>
    <n v="0"/>
    <m/>
    <m/>
    <m/>
    <m/>
    <s v="no_cruza"/>
    <n v="0"/>
    <n v="0"/>
    <n v="0"/>
    <n v="0"/>
    <n v="0"/>
    <n v="0"/>
    <m/>
    <n v="0"/>
    <m/>
    <n v="0"/>
    <n v="0"/>
    <n v="0"/>
    <m/>
    <m/>
    <d v="2022-06-07T00:00:00"/>
    <m/>
    <m/>
    <m/>
    <m/>
    <m/>
    <m/>
    <m/>
    <n v="0"/>
    <n v="0"/>
    <d v="2022-10-24T00:00:00"/>
  </r>
  <r>
    <n v="891580002"/>
    <s v="HOSPITAL UNIVERSITARIO SAN JOSE DE POPAYAN ESE"/>
    <s v="SJP"/>
    <n v="162333"/>
    <s v="SJP_162333"/>
    <s v="891580002_SJP_162333"/>
    <m/>
    <m/>
    <d v="2022-05-16T00:00:00"/>
    <n v="57700"/>
    <n v="57700"/>
    <s v="A)Factura no radicada en ERP"/>
    <x v="0"/>
    <m/>
    <m/>
    <n v="0"/>
    <m/>
    <m/>
    <m/>
    <m/>
    <s v="no_cruza"/>
    <n v="0"/>
    <n v="0"/>
    <n v="0"/>
    <n v="0"/>
    <n v="0"/>
    <n v="0"/>
    <m/>
    <n v="0"/>
    <m/>
    <n v="0"/>
    <n v="0"/>
    <n v="0"/>
    <m/>
    <m/>
    <d v="2022-06-07T00:00:00"/>
    <m/>
    <m/>
    <m/>
    <m/>
    <m/>
    <m/>
    <m/>
    <n v="0"/>
    <n v="0"/>
    <d v="2022-10-24T00:00:00"/>
  </r>
  <r>
    <n v="891580002"/>
    <s v="HOSPITAL UNIVERSITARIO SAN JOSE DE POPAYAN ESE"/>
    <s v="SJP"/>
    <n v="163293"/>
    <s v="SJP_163293"/>
    <s v="891580002_SJP_163293"/>
    <m/>
    <m/>
    <d v="2022-05-18T00:00:00"/>
    <n v="233800"/>
    <n v="233800"/>
    <s v="A)Factura no radicada en ERP"/>
    <x v="0"/>
    <m/>
    <m/>
    <n v="0"/>
    <m/>
    <m/>
    <m/>
    <m/>
    <s v="no_cruza"/>
    <n v="0"/>
    <n v="0"/>
    <n v="0"/>
    <n v="0"/>
    <n v="0"/>
    <n v="0"/>
    <m/>
    <n v="0"/>
    <m/>
    <n v="0"/>
    <n v="0"/>
    <n v="0"/>
    <m/>
    <m/>
    <d v="2022-06-07T00:00:00"/>
    <m/>
    <m/>
    <m/>
    <m/>
    <m/>
    <m/>
    <m/>
    <n v="0"/>
    <n v="0"/>
    <d v="2022-10-24T00:00:00"/>
  </r>
  <r>
    <n v="891580002"/>
    <s v="HOSPITAL UNIVERSITARIO SAN JOSE DE POPAYAN ESE"/>
    <s v="SJP"/>
    <n v="164962"/>
    <s v="SJP_164962"/>
    <s v="891580002_SJP_164962"/>
    <m/>
    <m/>
    <d v="2022-05-24T00:00:00"/>
    <n v="57700"/>
    <n v="54000"/>
    <s v="A)Factura no radicada en ERP"/>
    <x v="0"/>
    <m/>
    <m/>
    <n v="0"/>
    <m/>
    <m/>
    <m/>
    <m/>
    <s v="no_cruza"/>
    <n v="0"/>
    <n v="0"/>
    <n v="0"/>
    <n v="0"/>
    <n v="0"/>
    <n v="0"/>
    <m/>
    <n v="0"/>
    <m/>
    <n v="0"/>
    <n v="0"/>
    <n v="0"/>
    <m/>
    <m/>
    <d v="2022-06-07T00:00:00"/>
    <m/>
    <m/>
    <m/>
    <m/>
    <m/>
    <m/>
    <m/>
    <n v="0"/>
    <n v="0"/>
    <d v="2022-10-24T00:00:00"/>
  </r>
  <r>
    <n v="891580002"/>
    <s v="HOSPITAL UNIVERSITARIO SAN JOSE DE POPAYAN ESE"/>
    <s v="SJP"/>
    <n v="165348"/>
    <s v="SJP_165348"/>
    <s v="891580002_SJP_165348"/>
    <m/>
    <m/>
    <d v="2022-05-24T00:00:00"/>
    <n v="1662139"/>
    <n v="1662139"/>
    <s v="A)Factura no radicada en ERP"/>
    <x v="0"/>
    <m/>
    <m/>
    <n v="0"/>
    <m/>
    <m/>
    <m/>
    <m/>
    <s v="no_cruza"/>
    <n v="0"/>
    <n v="0"/>
    <n v="0"/>
    <n v="0"/>
    <n v="0"/>
    <n v="0"/>
    <m/>
    <n v="0"/>
    <m/>
    <n v="0"/>
    <n v="0"/>
    <n v="0"/>
    <m/>
    <m/>
    <d v="2022-06-08T00:00:00"/>
    <m/>
    <m/>
    <m/>
    <m/>
    <m/>
    <m/>
    <m/>
    <n v="0"/>
    <n v="0"/>
    <d v="2022-10-24T00:00:00"/>
  </r>
  <r>
    <n v="891580002"/>
    <s v="HOSPITAL UNIVERSITARIO SAN JOSE DE POPAYAN ESE"/>
    <s v="SJP"/>
    <n v="168238"/>
    <s v="SJP_168238"/>
    <s v="891580002_SJP_168238"/>
    <m/>
    <m/>
    <d v="2022-05-31T00:00:00"/>
    <n v="57700"/>
    <n v="57700"/>
    <s v="A)Factura no radicada en ERP"/>
    <x v="0"/>
    <m/>
    <m/>
    <n v="0"/>
    <m/>
    <m/>
    <m/>
    <m/>
    <s v="no_cruza"/>
    <n v="0"/>
    <n v="0"/>
    <n v="0"/>
    <n v="0"/>
    <n v="0"/>
    <n v="0"/>
    <m/>
    <n v="0"/>
    <m/>
    <n v="0"/>
    <n v="0"/>
    <n v="0"/>
    <m/>
    <m/>
    <d v="2022-06-07T00:00:00"/>
    <m/>
    <m/>
    <m/>
    <m/>
    <m/>
    <m/>
    <m/>
    <n v="0"/>
    <n v="0"/>
    <d v="2022-10-24T00:00:00"/>
  </r>
  <r>
    <n v="891580002"/>
    <s v="HOSPITAL UNIVERSITARIO SAN JOSE DE POPAYAN ESE"/>
    <s v="SJP"/>
    <n v="168796"/>
    <s v="SJP_168796"/>
    <s v="891580002_SJP_168796"/>
    <m/>
    <m/>
    <d v="2022-06-02T00:00:00"/>
    <n v="57700"/>
    <n v="57700"/>
    <s v="A)Factura no radicada en ERP"/>
    <x v="0"/>
    <m/>
    <m/>
    <n v="0"/>
    <m/>
    <m/>
    <m/>
    <m/>
    <s v="no_cruza"/>
    <n v="0"/>
    <n v="0"/>
    <n v="0"/>
    <n v="0"/>
    <n v="0"/>
    <n v="0"/>
    <m/>
    <n v="0"/>
    <m/>
    <n v="0"/>
    <n v="0"/>
    <n v="0"/>
    <m/>
    <m/>
    <d v="2022-07-06T00:00:00"/>
    <m/>
    <m/>
    <m/>
    <m/>
    <m/>
    <m/>
    <m/>
    <n v="0"/>
    <n v="0"/>
    <d v="2022-10-24T00:00:00"/>
  </r>
  <r>
    <n v="891580002"/>
    <s v="HOSPITAL UNIVERSITARIO SAN JOSE DE POPAYAN ESE"/>
    <s v="SJP"/>
    <n v="169835"/>
    <s v="SJP_169835"/>
    <s v="891580002_SJP_169835"/>
    <m/>
    <m/>
    <d v="2022-06-06T00:00:00"/>
    <n v="2715107"/>
    <n v="2700407"/>
    <s v="A)Factura no radicada en ERP"/>
    <x v="0"/>
    <m/>
    <m/>
    <n v="0"/>
    <m/>
    <m/>
    <m/>
    <m/>
    <s v="no_cruza"/>
    <n v="0"/>
    <n v="0"/>
    <n v="0"/>
    <n v="0"/>
    <n v="0"/>
    <n v="0"/>
    <m/>
    <n v="0"/>
    <m/>
    <n v="0"/>
    <n v="0"/>
    <n v="0"/>
    <m/>
    <m/>
    <d v="2022-07-06T00:00:00"/>
    <m/>
    <m/>
    <m/>
    <m/>
    <m/>
    <m/>
    <m/>
    <n v="0"/>
    <n v="0"/>
    <d v="2022-10-24T00:00:00"/>
  </r>
  <r>
    <n v="891580002"/>
    <s v="HOSPITAL UNIVERSITARIO SAN JOSE DE POPAYAN ESE"/>
    <s v="SJP"/>
    <n v="169855"/>
    <s v="SJP_169855"/>
    <s v="891580002_SJP_169855"/>
    <m/>
    <m/>
    <d v="2022-06-06T00:00:00"/>
    <n v="56300"/>
    <n v="56300"/>
    <s v="A)Factura no radicada en ERP"/>
    <x v="0"/>
    <m/>
    <m/>
    <n v="0"/>
    <m/>
    <m/>
    <m/>
    <m/>
    <s v="no_cruza"/>
    <n v="0"/>
    <n v="0"/>
    <n v="0"/>
    <n v="0"/>
    <n v="0"/>
    <n v="0"/>
    <m/>
    <n v="0"/>
    <m/>
    <n v="0"/>
    <n v="0"/>
    <n v="0"/>
    <m/>
    <m/>
    <d v="2022-07-06T00:00:00"/>
    <m/>
    <m/>
    <m/>
    <m/>
    <m/>
    <m/>
    <m/>
    <n v="0"/>
    <n v="0"/>
    <d v="2022-10-24T00:00:00"/>
  </r>
  <r>
    <n v="891580002"/>
    <s v="HOSPITAL UNIVERSITARIO SAN JOSE DE POPAYAN ESE"/>
    <s v="SJP"/>
    <n v="177806"/>
    <s v="SJP_177806"/>
    <s v="891580002_SJP_177806"/>
    <m/>
    <m/>
    <d v="2022-06-25T00:00:00"/>
    <n v="1016400"/>
    <n v="1016400"/>
    <s v="A)Factura no radicada en ERP"/>
    <x v="0"/>
    <m/>
    <m/>
    <n v="0"/>
    <m/>
    <m/>
    <m/>
    <m/>
    <s v="no_cruza"/>
    <n v="0"/>
    <n v="0"/>
    <n v="0"/>
    <n v="0"/>
    <n v="0"/>
    <n v="0"/>
    <m/>
    <n v="0"/>
    <m/>
    <n v="0"/>
    <n v="0"/>
    <n v="0"/>
    <m/>
    <m/>
    <d v="2022-07-06T00:00:00"/>
    <m/>
    <m/>
    <m/>
    <m/>
    <m/>
    <m/>
    <m/>
    <n v="0"/>
    <n v="0"/>
    <d v="2022-10-24T00:00:00"/>
  </r>
  <r>
    <n v="891580002"/>
    <s v="HOSPITAL UNIVERSITARIO SAN JOSE DE POPAYAN ESE"/>
    <s v="SJP"/>
    <n v="202154"/>
    <s v="SJP_202154"/>
    <s v="891580002_SJP_202154"/>
    <s v="SJP"/>
    <n v="202154"/>
    <d v="2022-09-04T00:00:00"/>
    <n v="654445"/>
    <n v="654445"/>
    <s v="B)Factura sin saldo ERP"/>
    <x v="1"/>
    <m/>
    <m/>
    <n v="0"/>
    <m/>
    <m/>
    <m/>
    <m/>
    <s v="OK"/>
    <n v="654445"/>
    <n v="0"/>
    <n v="0"/>
    <n v="0"/>
    <n v="654445"/>
    <n v="0"/>
    <m/>
    <n v="0"/>
    <m/>
    <n v="0"/>
    <n v="0"/>
    <n v="0"/>
    <m/>
    <m/>
    <d v="2022-09-12T00:00:00"/>
    <m/>
    <n v="2"/>
    <m/>
    <m/>
    <n v="1"/>
    <n v="20220930"/>
    <n v="20220920"/>
    <n v="654445"/>
    <n v="0"/>
    <d v="2022-10-24T00:00:00"/>
  </r>
  <r>
    <n v="891580002"/>
    <s v="HOSPITAL UNIVERSITARIO SAN JOSE DE POPAYAN ESE"/>
    <s v="SJP"/>
    <n v="194955"/>
    <s v="SJP_194955"/>
    <s v="891580002_SJP_194955"/>
    <s v="SJP"/>
    <n v="194955"/>
    <d v="2022-08-15T00:00:00"/>
    <n v="57700"/>
    <n v="57700"/>
    <s v="B)Factura sin saldo ERP"/>
    <x v="1"/>
    <m/>
    <m/>
    <n v="0"/>
    <m/>
    <n v="57700"/>
    <n v="1222147033"/>
    <m/>
    <s v="OK"/>
    <n v="57700"/>
    <n v="0"/>
    <n v="0"/>
    <n v="0"/>
    <n v="57700"/>
    <n v="0"/>
    <m/>
    <n v="0"/>
    <m/>
    <n v="0"/>
    <n v="0"/>
    <n v="0"/>
    <m/>
    <m/>
    <d v="2022-09-12T00:00:00"/>
    <m/>
    <n v="2"/>
    <m/>
    <m/>
    <n v="1"/>
    <n v="20220930"/>
    <n v="20220920"/>
    <n v="57700"/>
    <n v="0"/>
    <d v="2022-10-24T00:00:00"/>
  </r>
  <r>
    <n v="891580002"/>
    <s v="HOSPITAL UNIVERSITARIO SAN JOSE DE POPAYAN ESE"/>
    <s v="SJP"/>
    <n v="197654"/>
    <s v="SJP_197654"/>
    <s v="891580002_SJP_197654"/>
    <s v="SJP"/>
    <n v="197654"/>
    <d v="2022-08-23T00:00:00"/>
    <n v="17700"/>
    <n v="17700"/>
    <s v="B)Factura sin saldo ERP"/>
    <x v="1"/>
    <m/>
    <m/>
    <n v="0"/>
    <m/>
    <m/>
    <m/>
    <m/>
    <s v="OK"/>
    <n v="17700"/>
    <n v="0"/>
    <n v="0"/>
    <n v="0"/>
    <n v="17700"/>
    <n v="0"/>
    <m/>
    <n v="0"/>
    <m/>
    <n v="0"/>
    <n v="0"/>
    <n v="0"/>
    <m/>
    <m/>
    <d v="2022-09-12T00:00:00"/>
    <m/>
    <n v="2"/>
    <m/>
    <m/>
    <n v="1"/>
    <n v="20220930"/>
    <n v="20220920"/>
    <n v="17700"/>
    <n v="0"/>
    <d v="2022-10-24T00:00:00"/>
  </r>
  <r>
    <n v="891580002"/>
    <s v="HOSPITAL UNIVERSITARIO SAN JOSE DE POPAYAN ESE"/>
    <s v="SJP"/>
    <n v="199273"/>
    <s v="SJP_199273"/>
    <s v="891580002_SJP_199273"/>
    <s v="SJP"/>
    <n v="199273"/>
    <d v="2022-08-27T00:00:00"/>
    <n v="306100"/>
    <n v="306100"/>
    <s v="B)Factura sin saldo ERP"/>
    <x v="1"/>
    <m/>
    <m/>
    <n v="0"/>
    <m/>
    <m/>
    <m/>
    <m/>
    <s v="OK"/>
    <n v="306100"/>
    <n v="0"/>
    <n v="0"/>
    <n v="0"/>
    <n v="306100"/>
    <n v="0"/>
    <m/>
    <n v="0"/>
    <m/>
    <n v="0"/>
    <n v="0"/>
    <n v="0"/>
    <m/>
    <m/>
    <d v="2022-09-12T00:00:00"/>
    <m/>
    <n v="2"/>
    <m/>
    <m/>
    <n v="1"/>
    <n v="20220930"/>
    <n v="20220920"/>
    <n v="306100"/>
    <n v="0"/>
    <d v="2022-10-24T00:00:00"/>
  </r>
  <r>
    <n v="891580002"/>
    <s v="HOSPITAL UNIVERSITARIO SAN JOSE DE POPAYAN ESE"/>
    <s v="SJP"/>
    <n v="199276"/>
    <s v="SJP_199276"/>
    <s v="891580002_SJP_199276"/>
    <s v="SJP"/>
    <n v="199276"/>
    <d v="2022-08-27T00:00:00"/>
    <n v="178113"/>
    <n v="178113"/>
    <s v="B)Factura sin saldo ERP"/>
    <x v="1"/>
    <m/>
    <m/>
    <n v="0"/>
    <m/>
    <m/>
    <m/>
    <m/>
    <s v="OK"/>
    <n v="178113"/>
    <n v="0"/>
    <n v="0"/>
    <n v="0"/>
    <n v="178113"/>
    <n v="0"/>
    <m/>
    <n v="0"/>
    <m/>
    <n v="0"/>
    <n v="0"/>
    <n v="0"/>
    <m/>
    <m/>
    <d v="2022-09-12T00:00:00"/>
    <m/>
    <n v="2"/>
    <m/>
    <m/>
    <n v="1"/>
    <n v="20220930"/>
    <n v="20220920"/>
    <n v="178113"/>
    <n v="0"/>
    <d v="2022-10-24T00:00:00"/>
  </r>
  <r>
    <n v="891580002"/>
    <s v="HOSPITAL UNIVERSITARIO SAN JOSE DE POPAYAN ESE"/>
    <m/>
    <n v="1626890"/>
    <s v="_1626890"/>
    <s v="891580002_1626890"/>
    <m/>
    <n v="1626890"/>
    <d v="2020-07-07T00:00:00"/>
    <n v="400000"/>
    <n v="200000"/>
    <s v="B)Factura sin saldo ERP"/>
    <x v="1"/>
    <m/>
    <m/>
    <n v="0"/>
    <m/>
    <n v="200000"/>
    <n v="1909143705"/>
    <s v="ESTADO DOS"/>
    <s v="OK"/>
    <n v="400000"/>
    <n v="0"/>
    <n v="0"/>
    <n v="0"/>
    <n v="400000"/>
    <n v="0"/>
    <m/>
    <n v="0"/>
    <m/>
    <n v="0"/>
    <n v="0"/>
    <n v="0"/>
    <m/>
    <m/>
    <d v="2020-08-07T00:00:00"/>
    <m/>
    <n v="2"/>
    <m/>
    <m/>
    <n v="2"/>
    <n v="20211130"/>
    <n v="20211130"/>
    <n v="400000"/>
    <n v="0"/>
    <d v="2022-10-24T00:00:00"/>
  </r>
  <r>
    <n v="891580002"/>
    <s v="HOSPITAL UNIVERSITARIO SAN JOSE DE POPAYAN ESE"/>
    <s v="SJP"/>
    <n v="193893"/>
    <s v="SJP_193893"/>
    <s v="891580002_SJP_193893"/>
    <s v="SJP"/>
    <n v="193893"/>
    <d v="2022-08-10T00:00:00"/>
    <n v="216100"/>
    <n v="212400"/>
    <s v="B)Factura sin saldo ERP/conciliar diferencia valor de factura"/>
    <x v="1"/>
    <m/>
    <m/>
    <n v="0"/>
    <m/>
    <m/>
    <m/>
    <m/>
    <s v="OK"/>
    <n v="212400"/>
    <n v="0"/>
    <n v="0"/>
    <n v="0"/>
    <n v="212400"/>
    <n v="0"/>
    <m/>
    <n v="0"/>
    <m/>
    <n v="0"/>
    <n v="0"/>
    <n v="0"/>
    <m/>
    <m/>
    <d v="2022-09-12T00:00:00"/>
    <m/>
    <n v="2"/>
    <m/>
    <m/>
    <n v="1"/>
    <n v="20220930"/>
    <n v="20220920"/>
    <n v="212400"/>
    <n v="0"/>
    <d v="2022-10-24T00:00:00"/>
  </r>
  <r>
    <n v="891580002"/>
    <s v="HOSPITAL UNIVERSITARIO SAN JOSE DE POPAYAN ESE"/>
    <s v="SJP"/>
    <n v="200256"/>
    <s v="SJP_200256"/>
    <s v="891580002_SJP_200256"/>
    <s v="SJP"/>
    <n v="200256"/>
    <d v="2022-08-30T00:00:00"/>
    <n v="57700"/>
    <n v="54000"/>
    <s v="B)Factura sin saldo ERP/conciliar diferencia valor de factura"/>
    <x v="1"/>
    <m/>
    <m/>
    <n v="0"/>
    <m/>
    <m/>
    <m/>
    <m/>
    <s v="OK"/>
    <n v="54000"/>
    <n v="0"/>
    <n v="0"/>
    <n v="0"/>
    <n v="54000"/>
    <n v="0"/>
    <m/>
    <n v="0"/>
    <m/>
    <n v="0"/>
    <n v="0"/>
    <n v="0"/>
    <m/>
    <m/>
    <d v="2022-09-12T00:00:00"/>
    <m/>
    <n v="2"/>
    <m/>
    <m/>
    <n v="1"/>
    <n v="20220930"/>
    <n v="20220920"/>
    <n v="54000"/>
    <n v="0"/>
    <d v="2022-10-24T00:00:00"/>
  </r>
  <r>
    <n v="891580002"/>
    <s v="HOSPITAL UNIVERSITARIO SAN JOSE DE POPAYAN ESE"/>
    <s v="SJP"/>
    <n v="188162"/>
    <s v="SJP_188162"/>
    <s v="891580002_SJP_188162"/>
    <s v="SJP"/>
    <n v="188162"/>
    <d v="2022-07-26T00:00:00"/>
    <n v="63241310"/>
    <n v="62968310"/>
    <s v="C)Glosas total pendiente por respuesta de IPS"/>
    <x v="2"/>
    <m/>
    <s v="DEVOLUCION"/>
    <n v="62968310"/>
    <s v="AUT SE DEVUEVLE FACTURA NO HAY AUTORIZACION PARA EL SERVICIO  FACTURADO SOLO HAY DE URGENCIAS 221218523838097 GESTIONAR A AUTORIZACION CON EL AREA ENCARGADAO OBJECION MEDICA DRA MA IBER ACEVDO  $ 1.248.884 PTCIA MEDICA. 608-308 Paraclímicvono soportados Eco Doppler Transcraneal- Potenciales auditivo evocados  $ 613.000 Ecografia de abdomen  $ 140.000         CPK/CPK MB Facturan 3 interpretan 1 (1863/103)- Procalciton  $ 231.600 Ecografia de abdomen no soporte ni  interpretaciHC.  $ 259.000 FACTURACION. Tubo endotraqueal facturan 2 se acepta 1.  $ 5.284  MILENA                                                                                                                                                          "/>
    <m/>
    <m/>
    <m/>
    <s v="OK"/>
    <n v="62968310"/>
    <n v="0"/>
    <n v="0"/>
    <n v="0"/>
    <n v="0"/>
    <n v="0"/>
    <m/>
    <n v="62968310"/>
    <s v="AUT SE DEVUEVLE FACTURA NO HAY AUTORIZACION PARA EL SERVICIO FACTURADO SOLO HAY DE URGENCIAS 221218523838097 GESTIONAR LA AUTORIZACION CON EL AREA ENCARGADAO OBJECION MEDICA DRA MAIBER ACEVDO  $ 1.248.884 PTCIA MEDICA. 608-308 Paraclímicvosno soportados Eco Doppler Transcraneal- Potenciales auditivoevocados  $ 613.000 Ecografia de abdomen  $ 140.000 CPK/CPK MB Facturan 3 interpretan 1 (1863/103)- Procalciton $ 231.600 Ecografia de abdomen no soporte ni  interpretacióHC.  $ 259.000 FACTURACION. Tubo endotraqueal facturan 2 seacepta 1.  $ 5.284  MILENA"/>
    <n v="62968310"/>
    <n v="0"/>
    <n v="0"/>
    <m/>
    <m/>
    <d v="2022-08-10T00:00:00"/>
    <m/>
    <n v="9"/>
    <m/>
    <s v="SI"/>
    <n v="1"/>
    <n v="21001231"/>
    <n v="20220818"/>
    <n v="62968310"/>
    <n v="0"/>
    <d v="2022-10-24T00:00:00"/>
  </r>
  <r>
    <n v="891580002"/>
    <s v="HOSPITAL UNIVERSITARIO SAN JOSE DE POPAYAN ESE"/>
    <s v="SJP"/>
    <n v="188979"/>
    <s v="SJP_188979"/>
    <s v="891580002_SJP_188979"/>
    <s v="SJP"/>
    <n v="188979"/>
    <d v="2022-07-28T00:00:00"/>
    <n v="29000"/>
    <n v="29000"/>
    <s v="C)Glosas total pendiente por respuesta de IPS"/>
    <x v="2"/>
    <m/>
    <s v="DEVOLUCION"/>
    <n v="29000"/>
    <s v="AUT SE DEVUELVE FACTURA LA AUTORIZACION QUE ENVIAN 221548516366736 NO EXISTE SE VALIDA EN SISTEMA NO TIENE AUTO         RIZACION PARA EL SERVICIO FACTURADO GESTIONAR CON EL AREA EN CARGADA DE AUTORIZACIONES.MILENA                                                                                                                                                                                                                                                                                                                                                                                                                                                                                                                           "/>
    <m/>
    <m/>
    <m/>
    <s v="OK"/>
    <n v="29000"/>
    <n v="0"/>
    <n v="0"/>
    <n v="0"/>
    <n v="0"/>
    <n v="0"/>
    <m/>
    <n v="29000"/>
    <s v="AUT SE DEVUELVE FACTURA LA AUTORIZACION QUE ENVIAN221548516366736 NO EXISTE SE VALIDA EN SISTEMA NO TIENE AUTORIZACION PARA EL SERVICIO FACTURADO GESTIONAR CON EL AREA ENCARGADA DE AUTORIZACIONES.MILENA"/>
    <n v="29000"/>
    <n v="0"/>
    <n v="0"/>
    <m/>
    <m/>
    <d v="2022-08-10T00:00:00"/>
    <m/>
    <n v="9"/>
    <m/>
    <s v="SI"/>
    <n v="1"/>
    <n v="21001231"/>
    <n v="20220818"/>
    <n v="29000"/>
    <n v="0"/>
    <d v="2022-10-24T00:00:00"/>
  </r>
  <r>
    <n v="891580002"/>
    <s v="HOSPITAL UNIVERSITARIO SAN JOSE DE POPAYAN ESE"/>
    <s v="SJP"/>
    <n v="189825"/>
    <s v="SJP_189825"/>
    <s v="891580002_SJP_189825"/>
    <s v="SJP"/>
    <n v="189825"/>
    <d v="2022-07-30T00:00:00"/>
    <n v="4263368"/>
    <n v="4263368"/>
    <s v="C)Glosas total pendiente por respuesta de IPS"/>
    <x v="2"/>
    <m/>
    <s v="DEVOLUCION"/>
    <n v="4263368"/>
    <s v="AUT SE DEVUELVE FACTURA LA AUTORIZACION QUE ENVIAN 221758516276755  NO EXISTE EN SISTEMA SE VALIDA NO HAY AUROI         ZACION PARA EL SERVICIO FACTURADO GESTIONAR CON EL AREA DE A UTORIZACIONES AUT DE 15 DIGITOS PARA PODER DAR TRAMITE PAGO                                                                                                                                                                                                                                                                                                                                                                                                                                                                                                "/>
    <m/>
    <m/>
    <m/>
    <s v="OK"/>
    <n v="4263368"/>
    <n v="0"/>
    <n v="0"/>
    <n v="0"/>
    <n v="0"/>
    <n v="0"/>
    <m/>
    <n v="4263368"/>
    <s v="AUT SE DEVUELVE FACTURA LA AUTORIZACION QUE ENVIAN221758516276755  NO EXISTE EN SISTEMA SE VALIDA NO HAY AUROIZACION PARA EL SERVICIO FACTURADO GESTIONAR CON EL AREA DE AUTORIZACIONES AUT DE 15 DIGITOS PARA PODER DAR TRAMITE PAGO."/>
    <n v="4263368"/>
    <n v="0"/>
    <n v="0"/>
    <m/>
    <m/>
    <d v="2022-08-10T00:00:00"/>
    <m/>
    <n v="9"/>
    <m/>
    <s v="SI"/>
    <n v="1"/>
    <n v="21001231"/>
    <n v="20220818"/>
    <n v="4263368"/>
    <n v="0"/>
    <d v="2022-10-24T00:00:00"/>
  </r>
  <r>
    <n v="891580002"/>
    <s v="HOSPITAL UNIVERSITARIO SAN JOSE DE POPAYAN ESE"/>
    <s v="SJP"/>
    <n v="199114"/>
    <s v="SJP_199114"/>
    <s v="891580002_SJP_199114"/>
    <s v="SJP"/>
    <n v="199114"/>
    <d v="2022-08-26T00:00:00"/>
    <n v="1959183"/>
    <n v="1959183"/>
    <s v="C)Glosas total pendiente por respuesta de IPS"/>
    <x v="2"/>
    <m/>
    <s v="DEVOLUCION"/>
    <n v="1959183"/>
    <s v="AUT SE DEVUELVE FACTURA NO CUENTA CON AUTORIZACION PARA EL S ERVICIO FACTURADO. GESTIONARLA CON EL AREA ENCARGADA DE AUTRIZACIONES .MILENA                                                                                                                                                                                                                                                                                                                                                                                                                                                                                                                                                                                                      "/>
    <m/>
    <m/>
    <m/>
    <s v="OK"/>
    <n v="1959183"/>
    <n v="0"/>
    <n v="0"/>
    <n v="0"/>
    <n v="0"/>
    <n v="0"/>
    <m/>
    <n v="1959183"/>
    <s v="AUT SE DEVUELVE FACTURA NO CUENTA CON AUTORIZACION PARA EL SERVICIO FACTURADO. GESTIONARLA CON EL AREA ENCARGADA DE AUTORIZACIONES .MILENA"/>
    <n v="1959183"/>
    <n v="0"/>
    <n v="0"/>
    <m/>
    <m/>
    <d v="2022-09-12T00:00:00"/>
    <m/>
    <n v="9"/>
    <m/>
    <s v="SI"/>
    <n v="1"/>
    <n v="21001231"/>
    <n v="20220920"/>
    <n v="1959183"/>
    <n v="0"/>
    <d v="2022-10-24T00:00:00"/>
  </r>
  <r>
    <n v="891580002"/>
    <s v="HOSPITAL UNIVERSITARIO SAN JOSE DE POPAYAN ESE"/>
    <s v="SJP"/>
    <n v="194693"/>
    <s v="SJP_194693"/>
    <s v="891580002_SJP_194693"/>
    <s v="SJP"/>
    <n v="194693"/>
    <d v="2022-08-13T00:00:00"/>
    <n v="10896223"/>
    <n v="10896223"/>
    <s v="C)Glosas total pendiente por respuesta de IPS"/>
    <x v="2"/>
    <m/>
    <s v="DEVOLUCION"/>
    <n v="10896223"/>
    <s v="AUT SE DEVUELV FACTURA NO HAY AUTORIZACION PARA EL SERVICIO FACTURADO SOLO HAY DE URGENCIAS 222138523691232 GESTIONAR LAAUT CON EL AREA ENCARGADA DE LA CAP DE AUTORIZACIONES.OBJECI ON MEDICA DRA MAIBER ACEVEDO FACTURACION 601 Estancia: Paciquien el 3 de AgoSTO Neurocirugía define procedimiento EPS autoriza procedimiento el 4 d eAgosto y le realizan proc     l 8 de Agosot 2022  objeta la estancia de los días Agosto 5- -6-7 por inoportunidad en procedimiento quirúrgico.$ 1.103.00 - 110Interconsulta Neurocirugía No facturables, paciente llevado a procedimiento quirúrgico de Neurocirugía. $ 63.700= $ 1.166.800 MILENA                                                                                                    "/>
    <m/>
    <m/>
    <m/>
    <s v="OK"/>
    <n v="10896223"/>
    <n v="0"/>
    <n v="0"/>
    <n v="0"/>
    <n v="0"/>
    <n v="0"/>
    <m/>
    <n v="10896223"/>
    <s v="AUT SE DEVUELV FACTURA NO HAY AUTORIZACION PARA EL SERVICIOFACTURADO SOLO HAY DE URGENCIAS 222138523691232 GESTIONAR LAAUT CON EL AREA ENCARGADA DE LA CAP DE AUTORIZACIONES.OBJECION MEDICA DRA MAIBER ACEVEDO FACTURACION 601 Estancia: Paciequien el 3 de AgoSTO Neurocirugía define procedimientoEPS autoriza procedimiento el 4 d eAgosto y le realizan procl 8 de Agosot 2022  objeta la estancia de los días Agosto 5--6-7 por inoportunidad en procedimiento quirúrgico.$ 1.103.100 - 110Interconsulta Neurocirugía No facturables, pacientellevado a procedimiento quirúrgico de Neurocirugía. $ 63.700= $ 1.166.800 MILENA"/>
    <n v="10896223"/>
    <n v="0"/>
    <n v="0"/>
    <m/>
    <m/>
    <d v="2022-09-12T00:00:00"/>
    <m/>
    <n v="9"/>
    <m/>
    <s v="SI"/>
    <n v="1"/>
    <n v="21001231"/>
    <n v="20220920"/>
    <n v="10896223"/>
    <n v="0"/>
    <d v="2022-10-24T00:00:00"/>
  </r>
  <r>
    <n v="891580002"/>
    <s v="HOSPITAL UNIVERSITARIO SAN JOSE DE POPAYAN ESE"/>
    <s v="SJP"/>
    <n v="133703"/>
    <s v="SJP_133703"/>
    <s v="891580002_SJP_133703"/>
    <s v="SJP"/>
    <n v="133703"/>
    <d v="2022-02-15T00:00:00"/>
    <n v="19642931"/>
    <n v="19642931"/>
    <s v="C)Glosas total pendiente por respuesta de IPS"/>
    <x v="2"/>
    <m/>
    <s v="DEVOLUCION"/>
    <n v="19642931"/>
    <s v="AUT./PTCIA. MEDICA. Se devuelve factura: 1)Pte. autorización para estancias y procedimientos Qx. 2) Interconsulta Neurocrugia No facturable. Paciente llevado  a procedimiento de Ne urocirugía $63.700 glosa Dra. Maiber Acevedo ..............3) Se glosa  S55201 MATERIALES DE SUTURA,  CURACION  y MEDICAMENTOS x $681,000, NO da lugar a facturar en grupo Qui     rurgico 20, estan facturados al consumo  en el item de mater iales e insumos...  4)solo esta autorizada la atención inical de urgencias.. en los envios del anexo III hay error en l as fechas de la hospitalizacion Segun HC ingreso 27 de ener2022 egreso el 3 de febrero 2022, favor verificar  y enviar nuavamente el anexo III  a la CAP.  José Avilio Manquillo   "/>
    <m/>
    <m/>
    <m/>
    <s v="OK"/>
    <n v="19642931"/>
    <n v="0"/>
    <n v="0"/>
    <n v="0"/>
    <n v="0"/>
    <n v="0"/>
    <m/>
    <n v="19642931"/>
    <s v="AUT./PTCIA. MEDICA. Se devuelve factura: 1)Pte. autorizaciónpara estancias y procedimientos Qx. 2) Interconsulta Neurocirugia No facturable. Paciente llevado  a procedimiento de Neurocirugía $63.700 glosa Dra. Maiber Acevedo ...............3) Se glosa  S55201 MATERIALES DE SUTURA,  CURACION  yMEDICAMENTOS x $681,000, NO da lugar a facturar en grupo Quirurgico 20, estan facturados al consumo  en el item de materiales e insumos...  4)solo esta autorizada la atención inicial de urgencias.. en los envios del anexo III hay error en las fechas de la hospitalizacion Segun HC ingreso 27 de enero2022 egreso el 3 de febrero 2022, favor verificar  y enviarnuavamente el anexo III  a la CAP.  José Avilio Manquillo"/>
    <n v="19642931"/>
    <n v="0"/>
    <n v="0"/>
    <m/>
    <m/>
    <d v="2022-03-11T00:00:00"/>
    <m/>
    <n v="9"/>
    <m/>
    <s v="SI"/>
    <n v="1"/>
    <n v="21001231"/>
    <n v="20220324"/>
    <n v="19642931"/>
    <n v="0"/>
    <d v="2022-10-24T00:00:00"/>
  </r>
  <r>
    <n v="891580002"/>
    <s v="HOSPITAL UNIVERSITARIO SAN JOSE DE POPAYAN ESE"/>
    <s v="SJP"/>
    <n v="169917"/>
    <s v="SJP_169917"/>
    <s v="891580002_SJP_169917"/>
    <s v="SJP"/>
    <n v="169917"/>
    <d v="2022-06-06T00:00:00"/>
    <n v="5840433"/>
    <n v="5840433"/>
    <s v="C)Glosas total pendiente por respuesta de IPS"/>
    <x v="2"/>
    <m/>
    <s v="DEVOLUCION"/>
    <n v="5840433"/>
    <s v="AUT SE DEVUELVE FACTURA LA AUTORIZACION QUE ENVIAN SOLO ESTA GENERADA PARA URGENCIA 221448523248464  DEBEN DE GESTIONAR CON EL AREA ENCARGADA LA AUT PARA LOS DEMAS SERVICIOS HOSPIT ALIZACION capautorizaciones@epscomfenalcovalle.com.co SE RELIZA OBJECION DRA MAIBER ACEVEDO PTCIA MEDICA 608 Gram factu uran 2 interpretan 1  $ 14.300 FACTURACION. 110 Interconsulta Cirugía General no facturable, paciente llevado a procedi dimiento quirúrgico.  $ 63.700  MILENA                                                                                                                                                                                                                                                                     "/>
    <m/>
    <m/>
    <m/>
    <s v="OK"/>
    <n v="5840433"/>
    <n v="0"/>
    <n v="0"/>
    <n v="0"/>
    <n v="0"/>
    <n v="0"/>
    <m/>
    <n v="5840433"/>
    <s v="AUT SE DEVUELVE FACTURA LA AUTORIZACION QUE ENVIAN SOLO ESTAGENERADA PARA URGENCIA 221448523248464  DEBEN DE GESTIONAR PCON EL AREA ENCARGADA LA AUT PARA LOS DEMAS SERVICIOS HOSPITALIZACION capautorizaciones@epscomfenalcovalle.com.co SE REALIZA OBJECION DRA MAIBER ACEVEDO PTCIA MEDICA 608 Gram factuuran 2 interpretan 1  $ 14.300 FACTURACION. 110 Interconsultta Cirugía General no facturable, paciente llevado a procedidimiento quirúrgico.  $ 63.700  MILENA"/>
    <n v="5840433"/>
    <n v="0"/>
    <n v="0"/>
    <m/>
    <m/>
    <d v="2022-06-15T00:00:00"/>
    <m/>
    <n v="9"/>
    <m/>
    <s v="SI"/>
    <n v="1"/>
    <n v="21001231"/>
    <n v="20220712"/>
    <n v="5840433"/>
    <n v="0"/>
    <d v="2022-10-24T00:00:00"/>
  </r>
  <r>
    <n v="891580002"/>
    <s v="HOSPITAL UNIVERSITARIO SAN JOSE DE POPAYAN ESE"/>
    <s v="SJP"/>
    <n v="182737"/>
    <s v="SJP_182737"/>
    <s v="891580002_SJP_182737"/>
    <s v="SJP"/>
    <n v="182737"/>
    <d v="2022-07-11T00:00:00"/>
    <n v="80000"/>
    <n v="80000"/>
    <s v="C)Glosas total pendiente por respuesta de IPS"/>
    <x v="2"/>
    <m/>
    <s v="DEVOLUCION"/>
    <n v="80000"/>
    <s v="COVID SE DEVUELVE FACTURA SE HACE VALIDACION NO APTA PARA PA GO VALIDAR FECHAS REPORTADAS EN BASE WEB SERVICE.MMILENA                                                                                                                                                                                                                                                                                                                                                                                                                                                                                                                                                                                                                           "/>
    <m/>
    <m/>
    <m/>
    <s v="OK"/>
    <n v="80000"/>
    <n v="0"/>
    <n v="0"/>
    <n v="0"/>
    <n v="0"/>
    <n v="0"/>
    <m/>
    <n v="80000"/>
    <s v="COVID SE DEVUELVE FACTURA SE HACE VALIDACION NO APTA PARA PAGO VALIDAR FECHAS REPORTADAS EN BASE WEB SERVICE.MMILENA"/>
    <n v="80000"/>
    <n v="0"/>
    <n v="0"/>
    <m/>
    <m/>
    <d v="2022-08-10T00:00:00"/>
    <m/>
    <n v="9"/>
    <m/>
    <s v="SI"/>
    <n v="1"/>
    <n v="21001231"/>
    <n v="20220818"/>
    <n v="80000"/>
    <n v="0"/>
    <d v="2022-10-24T00:00:00"/>
  </r>
  <r>
    <n v="891580002"/>
    <s v="HOSPITAL UNIVERSITARIO SAN JOSE DE POPAYAN ESE"/>
    <s v="SJP"/>
    <n v="186538"/>
    <s v="SJP_186538"/>
    <s v="891580002_SJP_186538"/>
    <s v="SJP"/>
    <n v="186538"/>
    <d v="2022-07-21T00:00:00"/>
    <n v="29000"/>
    <n v="29000"/>
    <s v="C)Glosas total pendiente por respuesta de IPS"/>
    <x v="2"/>
    <m/>
    <s v="DEVOLUCION"/>
    <n v="29000"/>
    <s v="AUT SE DEVUELVE FACTURA LA AUTORIZACION QUE ENVIAN 221228516584241 ESTA YA CANCELADA EN LA FACTURA SJP 180846           GESTIONAR CON EL AREA ENCARGADA DE AUTORIZACIONES.MILENA                                                                                                                                                                                                                                                                                                                                                                                                                                                                                                                                                                "/>
    <m/>
    <m/>
    <m/>
    <s v="OK"/>
    <n v="29000"/>
    <n v="0"/>
    <n v="0"/>
    <n v="0"/>
    <n v="0"/>
    <n v="0"/>
    <m/>
    <n v="29000"/>
    <s v="AUT SE DEVUELVE FACTURA LA AUTORIZACION QUE ENVIAN221228516584241 ESTA YA CANCELADA EN LA FACTURA SJP 180846GESTIONAR CON EL AREA ENCARGADA DE AUTORIZACIONES.MILENA"/>
    <n v="29000"/>
    <n v="0"/>
    <n v="0"/>
    <m/>
    <m/>
    <d v="2022-08-10T00:00:00"/>
    <m/>
    <n v="9"/>
    <m/>
    <s v="SI"/>
    <n v="1"/>
    <n v="21001231"/>
    <n v="20220819"/>
    <n v="29000"/>
    <n v="0"/>
    <d v="2022-10-24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2" cacheId="16"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C7" firstHeaderRow="0" firstDataRow="1" firstDataCol="1"/>
  <pivotFields count="46">
    <pivotField showAll="0"/>
    <pivotField showAll="0"/>
    <pivotField showAll="0"/>
    <pivotField showAll="0"/>
    <pivotField showAll="0"/>
    <pivotField showAll="0"/>
    <pivotField showAll="0"/>
    <pivotField showAll="0"/>
    <pivotField numFmtId="14" showAll="0"/>
    <pivotField numFmtId="164" showAll="0"/>
    <pivotField dataField="1" numFmtId="164" showAll="0"/>
    <pivotField showAll="0"/>
    <pivotField axis="axisRow" showAll="0" sortType="ascending">
      <items count="5">
        <item m="1" x="3"/>
        <item x="2"/>
        <item x="0"/>
        <item x="1"/>
        <item t="default"/>
      </items>
      <autoSortScope>
        <pivotArea dataOnly="0" outline="0" fieldPosition="0">
          <references count="1">
            <reference field="4294967294" count="1" selected="0">
              <x v="0"/>
            </reference>
          </references>
        </pivotArea>
      </autoSortScope>
    </pivotField>
    <pivotField showAll="0"/>
    <pivotField showAll="0"/>
    <pivotField numFmtId="164" showAll="0"/>
    <pivotField showAll="0"/>
    <pivotField showAll="0"/>
    <pivotField showAll="0"/>
    <pivotField showAll="0"/>
    <pivotField showAll="0"/>
    <pivotField numFmtId="165" showAll="0"/>
    <pivotField numFmtId="165" showAll="0"/>
    <pivotField numFmtId="165" showAll="0"/>
    <pivotField numFmtId="165" showAll="0"/>
    <pivotField numFmtId="165" showAll="0"/>
    <pivotField numFmtId="165" showAll="0"/>
    <pivotField showAll="0"/>
    <pivotField numFmtId="165" showAll="0"/>
    <pivotField showAll="0"/>
    <pivotField numFmtId="165" showAll="0"/>
    <pivotField numFmtId="165" showAll="0"/>
    <pivotField numFmtId="165" showAll="0"/>
    <pivotField showAll="0"/>
    <pivotField showAll="0"/>
    <pivotField numFmtId="14" showAll="0"/>
    <pivotField showAll="0"/>
    <pivotField showAll="0"/>
    <pivotField showAll="0"/>
    <pivotField showAll="0"/>
    <pivotField showAll="0"/>
    <pivotField showAll="0"/>
    <pivotField showAll="0"/>
    <pivotField numFmtId="165" showAll="0"/>
    <pivotField numFmtId="165" showAll="0"/>
    <pivotField numFmtId="14" showAll="0"/>
  </pivotFields>
  <rowFields count="1">
    <field x="12"/>
  </rowFields>
  <rowItems count="4">
    <i>
      <x v="3"/>
    </i>
    <i>
      <x v="1"/>
    </i>
    <i>
      <x v="2"/>
    </i>
    <i t="grand">
      <x/>
    </i>
  </rowItems>
  <colFields count="1">
    <field x="-2"/>
  </colFields>
  <colItems count="2">
    <i>
      <x/>
    </i>
    <i i="1">
      <x v="1"/>
    </i>
  </colItems>
  <dataFields count="2">
    <dataField name="Cant Facturas" fld="10" subtotal="count" baseField="12" baseItem="0"/>
    <dataField name="Saldo Facturas" fld="10" baseField="0" baseItem="0" numFmtId="164"/>
  </dataFields>
  <formats count="10">
    <format dxfId="9">
      <pivotArea type="all" dataOnly="0" outline="0" fieldPosition="0"/>
    </format>
    <format dxfId="8">
      <pivotArea outline="0" collapsedLevelsAreSubtotals="1" fieldPosition="0"/>
    </format>
    <format dxfId="7">
      <pivotArea field="12" type="button" dataOnly="0" labelOnly="1" outline="0" axis="axisRow" fieldPosition="0"/>
    </format>
    <format dxfId="6">
      <pivotArea dataOnly="0" labelOnly="1" fieldPosition="0">
        <references count="1">
          <reference field="12" count="0"/>
        </references>
      </pivotArea>
    </format>
    <format dxfId="5">
      <pivotArea dataOnly="0" labelOnly="1" grandRow="1" outline="0" fieldPosition="0"/>
    </format>
    <format dxfId="4">
      <pivotArea dataOnly="0" labelOnly="1" outline="0" fieldPosition="0">
        <references count="1">
          <reference field="4294967294" count="2">
            <x v="0"/>
            <x v="1"/>
          </reference>
        </references>
      </pivotArea>
    </format>
    <format dxfId="3">
      <pivotArea outline="0" collapsedLevelsAreSubtotals="1" fieldPosition="0">
        <references count="1">
          <reference field="4294967294" count="1" selected="0">
            <x v="1"/>
          </reference>
        </references>
      </pivotArea>
    </format>
    <format dxfId="2">
      <pivotArea dataOnly="0" labelOnly="1" outline="0" fieldPosition="0">
        <references count="1">
          <reference field="4294967294" count="1">
            <x v="1"/>
          </reference>
        </references>
      </pivotArea>
    </format>
    <format dxfId="1">
      <pivotArea outline="0" collapsedLevelsAreSubtotals="1" fieldPosition="0">
        <references count="1">
          <reference field="4294967294" count="1" selected="0">
            <x v="0"/>
          </reference>
        </references>
      </pivotArea>
    </format>
    <format dxfId="0">
      <pivotArea dataOnly="0" labelOnly="1" outline="0" fieldPosition="0">
        <references count="1">
          <reference field="4294967294"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0"/>
  <sheetViews>
    <sheetView workbookViewId="0">
      <selection activeCell="B19" sqref="B19"/>
    </sheetView>
  </sheetViews>
  <sheetFormatPr baseColWidth="10" defaultRowHeight="15" x14ac:dyDescent="0.25"/>
  <cols>
    <col min="1" max="1" width="11.42578125" style="2"/>
    <col min="2" max="2" width="48.7109375" style="2" bestFit="1" customWidth="1"/>
    <col min="3" max="6" width="11.42578125" style="2"/>
    <col min="7" max="7" width="15.7109375" style="2" bestFit="1" customWidth="1"/>
    <col min="8" max="8" width="15.85546875" style="2" bestFit="1" customWidth="1"/>
    <col min="9" max="16384" width="11.42578125" style="2"/>
  </cols>
  <sheetData>
    <row r="1" spans="1:8" x14ac:dyDescent="0.25">
      <c r="A1" s="1" t="s">
        <v>0</v>
      </c>
      <c r="B1" s="1" t="s">
        <v>1</v>
      </c>
      <c r="C1" s="1" t="s">
        <v>2</v>
      </c>
      <c r="D1" s="1" t="s">
        <v>3</v>
      </c>
      <c r="E1" s="1" t="s">
        <v>4</v>
      </c>
      <c r="F1" s="1" t="s">
        <v>5</v>
      </c>
      <c r="G1" s="1" t="s">
        <v>6</v>
      </c>
      <c r="H1" s="1" t="s">
        <v>7</v>
      </c>
    </row>
    <row r="2" spans="1:8" x14ac:dyDescent="0.25">
      <c r="A2" s="3">
        <v>891580002</v>
      </c>
      <c r="B2" s="3" t="s">
        <v>8</v>
      </c>
      <c r="C2" s="3"/>
      <c r="D2" s="4">
        <v>1626890</v>
      </c>
      <c r="E2" s="5">
        <v>44019</v>
      </c>
      <c r="F2" s="5">
        <v>44050</v>
      </c>
      <c r="G2" s="6">
        <v>400000</v>
      </c>
      <c r="H2" s="6">
        <v>200000</v>
      </c>
    </row>
    <row r="3" spans="1:8" x14ac:dyDescent="0.25">
      <c r="A3" s="3">
        <v>891580002</v>
      </c>
      <c r="B3" s="3" t="s">
        <v>8</v>
      </c>
      <c r="C3" s="3" t="s">
        <v>9</v>
      </c>
      <c r="D3" s="4">
        <v>133703</v>
      </c>
      <c r="E3" s="5">
        <v>44607</v>
      </c>
      <c r="F3" s="5">
        <v>44631</v>
      </c>
      <c r="G3" s="6">
        <v>19642931</v>
      </c>
      <c r="H3" s="6">
        <v>19642931</v>
      </c>
    </row>
    <row r="4" spans="1:8" x14ac:dyDescent="0.25">
      <c r="A4" s="3">
        <v>891580002</v>
      </c>
      <c r="B4" s="3" t="s">
        <v>8</v>
      </c>
      <c r="C4" s="3" t="s">
        <v>9</v>
      </c>
      <c r="D4" s="4">
        <v>143968</v>
      </c>
      <c r="E4" s="5">
        <v>44635</v>
      </c>
      <c r="F4" s="5">
        <v>44662.555555555555</v>
      </c>
      <c r="G4" s="6">
        <v>80000</v>
      </c>
      <c r="H4" s="6">
        <v>80000</v>
      </c>
    </row>
    <row r="5" spans="1:8" x14ac:dyDescent="0.25">
      <c r="A5" s="3">
        <v>891580002</v>
      </c>
      <c r="B5" s="3" t="s">
        <v>8</v>
      </c>
      <c r="C5" s="3" t="s">
        <v>9</v>
      </c>
      <c r="D5" s="4">
        <v>143970</v>
      </c>
      <c r="E5" s="5">
        <v>44635</v>
      </c>
      <c r="F5" s="5">
        <v>44662.555555555555</v>
      </c>
      <c r="G5" s="6">
        <v>112600</v>
      </c>
      <c r="H5" s="6">
        <v>112600</v>
      </c>
    </row>
    <row r="6" spans="1:8" x14ac:dyDescent="0.25">
      <c r="A6" s="3">
        <v>891580002</v>
      </c>
      <c r="B6" s="3" t="s">
        <v>8</v>
      </c>
      <c r="C6" s="3" t="s">
        <v>9</v>
      </c>
      <c r="D6" s="4">
        <v>143971</v>
      </c>
      <c r="E6" s="5">
        <v>44635</v>
      </c>
      <c r="F6" s="5">
        <v>44662.555555555555</v>
      </c>
      <c r="G6" s="6">
        <v>118000</v>
      </c>
      <c r="H6" s="6">
        <v>118000</v>
      </c>
    </row>
    <row r="7" spans="1:8" x14ac:dyDescent="0.25">
      <c r="A7" s="3">
        <v>891580002</v>
      </c>
      <c r="B7" s="3" t="s">
        <v>8</v>
      </c>
      <c r="C7" s="3" t="s">
        <v>9</v>
      </c>
      <c r="D7" s="4">
        <v>144334</v>
      </c>
      <c r="E7" s="5">
        <v>44636</v>
      </c>
      <c r="F7" s="5">
        <v>44662.555555555555</v>
      </c>
      <c r="G7" s="6">
        <v>57700</v>
      </c>
      <c r="H7" s="6">
        <v>57700</v>
      </c>
    </row>
    <row r="8" spans="1:8" x14ac:dyDescent="0.25">
      <c r="A8" s="3">
        <v>891580002</v>
      </c>
      <c r="B8" s="3" t="s">
        <v>8</v>
      </c>
      <c r="C8" s="3" t="s">
        <v>9</v>
      </c>
      <c r="D8" s="4">
        <v>144652</v>
      </c>
      <c r="E8" s="5">
        <v>44637</v>
      </c>
      <c r="F8" s="5">
        <v>44662.555555555555</v>
      </c>
      <c r="G8" s="6">
        <v>281400</v>
      </c>
      <c r="H8" s="6">
        <v>281400</v>
      </c>
    </row>
    <row r="9" spans="1:8" x14ac:dyDescent="0.25">
      <c r="A9" s="3">
        <v>891580002</v>
      </c>
      <c r="B9" s="3" t="s">
        <v>8</v>
      </c>
      <c r="C9" s="3" t="s">
        <v>9</v>
      </c>
      <c r="D9" s="4">
        <v>163293</v>
      </c>
      <c r="E9" s="5">
        <v>44699</v>
      </c>
      <c r="F9" s="5">
        <v>44719.763888888891</v>
      </c>
      <c r="G9" s="6">
        <v>233800</v>
      </c>
      <c r="H9" s="6">
        <v>233800</v>
      </c>
    </row>
    <row r="10" spans="1:8" x14ac:dyDescent="0.25">
      <c r="A10" s="3">
        <v>891580002</v>
      </c>
      <c r="B10" s="3" t="s">
        <v>8</v>
      </c>
      <c r="C10" s="3" t="s">
        <v>9</v>
      </c>
      <c r="D10" s="4">
        <v>164962</v>
      </c>
      <c r="E10" s="5">
        <v>44705</v>
      </c>
      <c r="F10" s="5">
        <v>44719.763888888891</v>
      </c>
      <c r="G10" s="6">
        <v>57700</v>
      </c>
      <c r="H10" s="6">
        <v>54000</v>
      </c>
    </row>
    <row r="11" spans="1:8" x14ac:dyDescent="0.25">
      <c r="A11" s="3">
        <v>891580002</v>
      </c>
      <c r="B11" s="3" t="s">
        <v>8</v>
      </c>
      <c r="C11" s="3" t="s">
        <v>9</v>
      </c>
      <c r="D11" s="4">
        <v>161378</v>
      </c>
      <c r="E11" s="5">
        <v>44692</v>
      </c>
      <c r="F11" s="5">
        <v>44719.791666666664</v>
      </c>
      <c r="G11" s="6">
        <v>118000</v>
      </c>
      <c r="H11" s="6">
        <v>118000</v>
      </c>
    </row>
    <row r="12" spans="1:8" x14ac:dyDescent="0.25">
      <c r="A12" s="3">
        <v>891580002</v>
      </c>
      <c r="B12" s="3" t="s">
        <v>8</v>
      </c>
      <c r="C12" s="3" t="s">
        <v>9</v>
      </c>
      <c r="D12" s="4">
        <v>161483</v>
      </c>
      <c r="E12" s="5">
        <v>44693</v>
      </c>
      <c r="F12" s="5">
        <v>44719.791666666664</v>
      </c>
      <c r="G12" s="6">
        <v>57700</v>
      </c>
      <c r="H12" s="6">
        <v>57700</v>
      </c>
    </row>
    <row r="13" spans="1:8" x14ac:dyDescent="0.25">
      <c r="A13" s="3">
        <v>891580002</v>
      </c>
      <c r="B13" s="3" t="s">
        <v>8</v>
      </c>
      <c r="C13" s="3" t="s">
        <v>9</v>
      </c>
      <c r="D13" s="4">
        <v>161484</v>
      </c>
      <c r="E13" s="5">
        <v>44693</v>
      </c>
      <c r="F13" s="5">
        <v>44719.791666666664</v>
      </c>
      <c r="G13" s="6">
        <v>54700</v>
      </c>
      <c r="H13" s="6">
        <v>54700</v>
      </c>
    </row>
    <row r="14" spans="1:8" x14ac:dyDescent="0.25">
      <c r="A14" s="3">
        <v>891580002</v>
      </c>
      <c r="B14" s="3" t="s">
        <v>8</v>
      </c>
      <c r="C14" s="3" t="s">
        <v>9</v>
      </c>
      <c r="D14" s="4">
        <v>162023</v>
      </c>
      <c r="E14" s="5">
        <v>44694</v>
      </c>
      <c r="F14" s="5">
        <v>44719.791666666664</v>
      </c>
      <c r="G14" s="6">
        <v>274500</v>
      </c>
      <c r="H14" s="6">
        <v>274500</v>
      </c>
    </row>
    <row r="15" spans="1:8" x14ac:dyDescent="0.25">
      <c r="A15" s="3">
        <v>891580002</v>
      </c>
      <c r="B15" s="3" t="s">
        <v>8</v>
      </c>
      <c r="C15" s="3" t="s">
        <v>9</v>
      </c>
      <c r="D15" s="4">
        <v>162333</v>
      </c>
      <c r="E15" s="5">
        <v>44697</v>
      </c>
      <c r="F15" s="5">
        <v>44719.791666666664</v>
      </c>
      <c r="G15" s="6">
        <v>57700</v>
      </c>
      <c r="H15" s="6">
        <v>57700</v>
      </c>
    </row>
    <row r="16" spans="1:8" x14ac:dyDescent="0.25">
      <c r="A16" s="3">
        <v>891580002</v>
      </c>
      <c r="B16" s="3" t="s">
        <v>8</v>
      </c>
      <c r="C16" s="3" t="s">
        <v>9</v>
      </c>
      <c r="D16" s="4">
        <v>168238</v>
      </c>
      <c r="E16" s="5">
        <v>44712</v>
      </c>
      <c r="F16" s="5">
        <v>44719.791666666664</v>
      </c>
      <c r="G16" s="6">
        <v>57700</v>
      </c>
      <c r="H16" s="6">
        <v>57700</v>
      </c>
    </row>
    <row r="17" spans="1:8" x14ac:dyDescent="0.25">
      <c r="A17" s="3">
        <v>891580002</v>
      </c>
      <c r="B17" s="3" t="s">
        <v>8</v>
      </c>
      <c r="C17" s="3" t="s">
        <v>9</v>
      </c>
      <c r="D17" s="4">
        <v>149984</v>
      </c>
      <c r="E17" s="5">
        <v>44654</v>
      </c>
      <c r="F17" s="5">
        <v>44720.416666666664</v>
      </c>
      <c r="G17" s="6">
        <v>1557228</v>
      </c>
      <c r="H17" s="6">
        <v>1557228</v>
      </c>
    </row>
    <row r="18" spans="1:8" x14ac:dyDescent="0.25">
      <c r="A18" s="3">
        <v>891580002</v>
      </c>
      <c r="B18" s="3" t="s">
        <v>8</v>
      </c>
      <c r="C18" s="3" t="s">
        <v>9</v>
      </c>
      <c r="D18" s="4">
        <v>158880</v>
      </c>
      <c r="E18" s="5">
        <v>44684</v>
      </c>
      <c r="F18" s="5">
        <v>44720.416666666664</v>
      </c>
      <c r="G18" s="6">
        <v>1092430</v>
      </c>
      <c r="H18" s="6">
        <v>1092430</v>
      </c>
    </row>
    <row r="19" spans="1:8" x14ac:dyDescent="0.25">
      <c r="A19" s="3">
        <v>891580002</v>
      </c>
      <c r="B19" s="3" t="s">
        <v>8</v>
      </c>
      <c r="C19" s="3" t="s">
        <v>9</v>
      </c>
      <c r="D19" s="4">
        <v>161053</v>
      </c>
      <c r="E19" s="5">
        <v>44692</v>
      </c>
      <c r="F19" s="5">
        <v>44720.416666666664</v>
      </c>
      <c r="G19" s="6">
        <v>776817</v>
      </c>
      <c r="H19" s="6">
        <v>776817</v>
      </c>
    </row>
    <row r="20" spans="1:8" x14ac:dyDescent="0.25">
      <c r="A20" s="3">
        <v>891580002</v>
      </c>
      <c r="B20" s="3" t="s">
        <v>8</v>
      </c>
      <c r="C20" s="3" t="s">
        <v>9</v>
      </c>
      <c r="D20" s="4">
        <v>165348</v>
      </c>
      <c r="E20" s="5">
        <v>44705</v>
      </c>
      <c r="F20" s="5">
        <v>44720.416666666664</v>
      </c>
      <c r="G20" s="6">
        <v>1662139</v>
      </c>
      <c r="H20" s="6">
        <v>1662139</v>
      </c>
    </row>
    <row r="21" spans="1:8" x14ac:dyDescent="0.25">
      <c r="A21" s="3">
        <v>891580002</v>
      </c>
      <c r="B21" s="3" t="s">
        <v>8</v>
      </c>
      <c r="C21" s="3" t="s">
        <v>9</v>
      </c>
      <c r="D21" s="4">
        <v>169917</v>
      </c>
      <c r="E21" s="5">
        <v>44718</v>
      </c>
      <c r="F21" s="5">
        <v>44727.708333333336</v>
      </c>
      <c r="G21" s="6">
        <v>5840433</v>
      </c>
      <c r="H21" s="6">
        <v>5840433</v>
      </c>
    </row>
    <row r="22" spans="1:8" x14ac:dyDescent="0.25">
      <c r="A22" s="3">
        <v>891580002</v>
      </c>
      <c r="B22" s="3" t="s">
        <v>8</v>
      </c>
      <c r="C22" s="3" t="s">
        <v>9</v>
      </c>
      <c r="D22" s="4">
        <v>169835</v>
      </c>
      <c r="E22" s="5">
        <v>44718</v>
      </c>
      <c r="F22" s="5">
        <v>44748.612500000003</v>
      </c>
      <c r="G22" s="6">
        <v>2715107</v>
      </c>
      <c r="H22" s="6">
        <v>2700407</v>
      </c>
    </row>
    <row r="23" spans="1:8" x14ac:dyDescent="0.25">
      <c r="A23" s="3">
        <v>891580002</v>
      </c>
      <c r="B23" s="3" t="s">
        <v>8</v>
      </c>
      <c r="C23" s="3" t="s">
        <v>9</v>
      </c>
      <c r="D23" s="4">
        <v>168796</v>
      </c>
      <c r="E23" s="5">
        <v>44714</v>
      </c>
      <c r="F23" s="5">
        <v>44748.642361111109</v>
      </c>
      <c r="G23" s="6">
        <v>57700</v>
      </c>
      <c r="H23" s="6">
        <v>57700</v>
      </c>
    </row>
    <row r="24" spans="1:8" x14ac:dyDescent="0.25">
      <c r="A24" s="3">
        <v>891580002</v>
      </c>
      <c r="B24" s="3" t="s">
        <v>8</v>
      </c>
      <c r="C24" s="3" t="s">
        <v>9</v>
      </c>
      <c r="D24" s="4">
        <v>169855</v>
      </c>
      <c r="E24" s="5">
        <v>44718</v>
      </c>
      <c r="F24" s="5">
        <v>44748.642361111109</v>
      </c>
      <c r="G24" s="6">
        <v>56300</v>
      </c>
      <c r="H24" s="6">
        <v>56300</v>
      </c>
    </row>
    <row r="25" spans="1:8" x14ac:dyDescent="0.25">
      <c r="A25" s="3">
        <v>891580002</v>
      </c>
      <c r="B25" s="3" t="s">
        <v>8</v>
      </c>
      <c r="C25" s="3" t="s">
        <v>9</v>
      </c>
      <c r="D25" s="4">
        <v>177806</v>
      </c>
      <c r="E25" s="5">
        <v>44737</v>
      </c>
      <c r="F25" s="5">
        <v>44748.642361111109</v>
      </c>
      <c r="G25" s="6">
        <v>1016400</v>
      </c>
      <c r="H25" s="6">
        <v>1016400</v>
      </c>
    </row>
    <row r="26" spans="1:8" x14ac:dyDescent="0.25">
      <c r="A26" s="3">
        <v>891580002</v>
      </c>
      <c r="B26" s="3" t="s">
        <v>8</v>
      </c>
      <c r="C26" s="3" t="s">
        <v>9</v>
      </c>
      <c r="D26" s="4">
        <v>182737</v>
      </c>
      <c r="E26" s="5">
        <v>44753</v>
      </c>
      <c r="F26" s="5">
        <v>44783</v>
      </c>
      <c r="G26" s="6">
        <v>80000</v>
      </c>
      <c r="H26" s="6">
        <v>80000</v>
      </c>
    </row>
    <row r="27" spans="1:8" x14ac:dyDescent="0.25">
      <c r="A27" s="3">
        <v>891580002</v>
      </c>
      <c r="B27" s="3" t="s">
        <v>8</v>
      </c>
      <c r="C27" s="3" t="s">
        <v>9</v>
      </c>
      <c r="D27" s="4">
        <v>188162</v>
      </c>
      <c r="E27" s="5">
        <v>44768</v>
      </c>
      <c r="F27" s="5">
        <v>44783</v>
      </c>
      <c r="G27" s="6">
        <v>63241310</v>
      </c>
      <c r="H27" s="6">
        <v>62968310</v>
      </c>
    </row>
    <row r="28" spans="1:8" x14ac:dyDescent="0.25">
      <c r="A28" s="3">
        <v>891580002</v>
      </c>
      <c r="B28" s="3" t="s">
        <v>8</v>
      </c>
      <c r="C28" s="3" t="s">
        <v>9</v>
      </c>
      <c r="D28" s="4">
        <v>186538</v>
      </c>
      <c r="E28" s="5">
        <v>44763</v>
      </c>
      <c r="F28" s="5">
        <v>44783.375</v>
      </c>
      <c r="G28" s="6">
        <v>29000</v>
      </c>
      <c r="H28" s="6">
        <v>29000</v>
      </c>
    </row>
    <row r="29" spans="1:8" x14ac:dyDescent="0.25">
      <c r="A29" s="3">
        <v>891580002</v>
      </c>
      <c r="B29" s="3" t="s">
        <v>8</v>
      </c>
      <c r="C29" s="3" t="s">
        <v>9</v>
      </c>
      <c r="D29" s="4">
        <v>188979</v>
      </c>
      <c r="E29" s="5">
        <v>44770</v>
      </c>
      <c r="F29" s="5">
        <v>44783.375</v>
      </c>
      <c r="G29" s="6">
        <v>29000</v>
      </c>
      <c r="H29" s="6">
        <v>29000</v>
      </c>
    </row>
    <row r="30" spans="1:8" x14ac:dyDescent="0.25">
      <c r="A30" s="3">
        <v>891580002</v>
      </c>
      <c r="B30" s="3" t="s">
        <v>8</v>
      </c>
      <c r="C30" s="3" t="s">
        <v>9</v>
      </c>
      <c r="D30" s="4">
        <v>189825</v>
      </c>
      <c r="E30" s="5">
        <v>44772</v>
      </c>
      <c r="F30" s="5">
        <v>44783.492361111108</v>
      </c>
      <c r="G30" s="6">
        <v>4263368</v>
      </c>
      <c r="H30" s="6">
        <v>4263368</v>
      </c>
    </row>
    <row r="31" spans="1:8" x14ac:dyDescent="0.25">
      <c r="A31" s="3">
        <v>891580002</v>
      </c>
      <c r="B31" s="3" t="s">
        <v>8</v>
      </c>
      <c r="C31" s="3" t="s">
        <v>9</v>
      </c>
      <c r="D31" s="4">
        <v>193893</v>
      </c>
      <c r="E31" s="5">
        <v>44783</v>
      </c>
      <c r="F31" s="5">
        <v>44816</v>
      </c>
      <c r="G31" s="6">
        <v>216100</v>
      </c>
      <c r="H31" s="6">
        <v>212400</v>
      </c>
    </row>
    <row r="32" spans="1:8" x14ac:dyDescent="0.25">
      <c r="A32" s="3">
        <v>891580002</v>
      </c>
      <c r="B32" s="3" t="s">
        <v>8</v>
      </c>
      <c r="C32" s="3" t="s">
        <v>9</v>
      </c>
      <c r="D32" s="4">
        <v>194955</v>
      </c>
      <c r="E32" s="5">
        <v>44788</v>
      </c>
      <c r="F32" s="5">
        <v>44816</v>
      </c>
      <c r="G32" s="6">
        <v>57700</v>
      </c>
      <c r="H32" s="6">
        <v>57700</v>
      </c>
    </row>
    <row r="33" spans="1:8" x14ac:dyDescent="0.25">
      <c r="A33" s="3">
        <v>891580002</v>
      </c>
      <c r="B33" s="3" t="s">
        <v>8</v>
      </c>
      <c r="C33" s="3" t="s">
        <v>9</v>
      </c>
      <c r="D33" s="4">
        <v>197654</v>
      </c>
      <c r="E33" s="5">
        <v>44796</v>
      </c>
      <c r="F33" s="5">
        <v>44816</v>
      </c>
      <c r="G33" s="6">
        <v>17700</v>
      </c>
      <c r="H33" s="6">
        <v>17700</v>
      </c>
    </row>
    <row r="34" spans="1:8" x14ac:dyDescent="0.25">
      <c r="A34" s="3">
        <v>891580002</v>
      </c>
      <c r="B34" s="3" t="s">
        <v>8</v>
      </c>
      <c r="C34" s="3" t="s">
        <v>9</v>
      </c>
      <c r="D34" s="4">
        <v>199114</v>
      </c>
      <c r="E34" s="5">
        <v>44799</v>
      </c>
      <c r="F34" s="5">
        <v>44816</v>
      </c>
      <c r="G34" s="6">
        <v>1959183</v>
      </c>
      <c r="H34" s="6">
        <v>1959183</v>
      </c>
    </row>
    <row r="35" spans="1:8" x14ac:dyDescent="0.25">
      <c r="A35" s="3">
        <v>891580002</v>
      </c>
      <c r="B35" s="3" t="s">
        <v>8</v>
      </c>
      <c r="C35" s="3" t="s">
        <v>9</v>
      </c>
      <c r="D35" s="4">
        <v>199273</v>
      </c>
      <c r="E35" s="5">
        <v>44800</v>
      </c>
      <c r="F35" s="5">
        <v>44816</v>
      </c>
      <c r="G35" s="6">
        <v>306100</v>
      </c>
      <c r="H35" s="6">
        <v>306100</v>
      </c>
    </row>
    <row r="36" spans="1:8" x14ac:dyDescent="0.25">
      <c r="A36" s="3">
        <v>891580002</v>
      </c>
      <c r="B36" s="3" t="s">
        <v>8</v>
      </c>
      <c r="C36" s="3" t="s">
        <v>9</v>
      </c>
      <c r="D36" s="4">
        <v>199276</v>
      </c>
      <c r="E36" s="5">
        <v>44800</v>
      </c>
      <c r="F36" s="5">
        <v>44816</v>
      </c>
      <c r="G36" s="6">
        <v>178113</v>
      </c>
      <c r="H36" s="6">
        <v>178113</v>
      </c>
    </row>
    <row r="37" spans="1:8" x14ac:dyDescent="0.25">
      <c r="A37" s="3">
        <v>891580002</v>
      </c>
      <c r="B37" s="3" t="s">
        <v>8</v>
      </c>
      <c r="C37" s="3" t="s">
        <v>9</v>
      </c>
      <c r="D37" s="4">
        <v>200256</v>
      </c>
      <c r="E37" s="5">
        <v>44803</v>
      </c>
      <c r="F37" s="5">
        <v>44816</v>
      </c>
      <c r="G37" s="6">
        <v>57700</v>
      </c>
      <c r="H37" s="6">
        <v>54000</v>
      </c>
    </row>
    <row r="38" spans="1:8" x14ac:dyDescent="0.25">
      <c r="A38" s="3">
        <v>891580002</v>
      </c>
      <c r="B38" s="3" t="s">
        <v>8</v>
      </c>
      <c r="C38" s="3" t="s">
        <v>9</v>
      </c>
      <c r="D38" s="4">
        <v>194693</v>
      </c>
      <c r="E38" s="5">
        <v>44786</v>
      </c>
      <c r="F38" s="5">
        <v>44816.5</v>
      </c>
      <c r="G38" s="6">
        <v>10896223</v>
      </c>
      <c r="H38" s="6">
        <v>10896223</v>
      </c>
    </row>
    <row r="39" spans="1:8" x14ac:dyDescent="0.25">
      <c r="A39" s="3">
        <v>891580002</v>
      </c>
      <c r="B39" s="3" t="s">
        <v>8</v>
      </c>
      <c r="C39" s="3" t="s">
        <v>9</v>
      </c>
      <c r="D39" s="4">
        <v>202154</v>
      </c>
      <c r="E39" s="5">
        <v>44808</v>
      </c>
      <c r="F39" s="5">
        <v>44816.5</v>
      </c>
      <c r="G39" s="6">
        <v>654445</v>
      </c>
      <c r="H39" s="6">
        <v>654445</v>
      </c>
    </row>
    <row r="40" spans="1:8" x14ac:dyDescent="0.25">
      <c r="G40" s="7">
        <f>SUM(G2:G39)</f>
        <v>118364927</v>
      </c>
      <c r="H40" s="7">
        <f>SUM(H2:H39)</f>
        <v>117866127</v>
      </c>
    </row>
  </sheetData>
  <dataValidations count="1">
    <dataValidation type="whole" operator="greaterThan" allowBlank="1" showInputMessage="1" showErrorMessage="1" errorTitle="DATO ERRADO" error="El valor debe ser diferente de cero" sqref="G1:H40">
      <formula1>1</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40"/>
  <sheetViews>
    <sheetView showGridLines="0" topLeftCell="C1" workbookViewId="0">
      <selection activeCell="N2" sqref="N2"/>
    </sheetView>
  </sheetViews>
  <sheetFormatPr baseColWidth="10" defaultRowHeight="15" x14ac:dyDescent="0.25"/>
  <cols>
    <col min="2" max="2" width="48.7109375" bestFit="1" customWidth="1"/>
    <col min="3" max="3" width="7.42578125" bestFit="1" customWidth="1"/>
    <col min="4" max="4" width="9.28515625" bestFit="1" customWidth="1"/>
    <col min="6" max="6" width="21" bestFit="1" customWidth="1"/>
    <col min="10" max="11" width="15.140625" bestFit="1" customWidth="1"/>
    <col min="13" max="13" width="47" bestFit="1" customWidth="1"/>
    <col min="16" max="16" width="12.5703125" bestFit="1" customWidth="1"/>
    <col min="22" max="22" width="15" bestFit="1" customWidth="1"/>
    <col min="29" max="29" width="14.7109375" bestFit="1" customWidth="1"/>
    <col min="31" max="31" width="13.140625" bestFit="1" customWidth="1"/>
  </cols>
  <sheetData>
    <row r="1" spans="1:46" x14ac:dyDescent="0.25">
      <c r="J1" s="21">
        <f>SUBTOTAL(9,J3:J40)</f>
        <v>118364927</v>
      </c>
      <c r="K1" s="21">
        <f>SUBTOTAL(9,K3:K40)</f>
        <v>117866127</v>
      </c>
      <c r="P1" s="21">
        <f>SUBTOTAL(9,P3:P40)</f>
        <v>105708448</v>
      </c>
      <c r="V1" s="21">
        <f>SUBTOTAL(9,V3:V40)</f>
        <v>107588906</v>
      </c>
    </row>
    <row r="2" spans="1:46" ht="105" x14ac:dyDescent="0.25">
      <c r="A2" s="8" t="s">
        <v>10</v>
      </c>
      <c r="B2" s="8" t="s">
        <v>11</v>
      </c>
      <c r="C2" s="8" t="s">
        <v>2</v>
      </c>
      <c r="D2" s="8" t="s">
        <v>12</v>
      </c>
      <c r="E2" s="8" t="s">
        <v>13</v>
      </c>
      <c r="F2" s="9" t="s">
        <v>14</v>
      </c>
      <c r="G2" s="8" t="s">
        <v>15</v>
      </c>
      <c r="H2" s="8" t="s">
        <v>16</v>
      </c>
      <c r="I2" s="8" t="s">
        <v>17</v>
      </c>
      <c r="J2" s="10" t="s">
        <v>18</v>
      </c>
      <c r="K2" s="10" t="s">
        <v>19</v>
      </c>
      <c r="L2" s="8" t="s">
        <v>20</v>
      </c>
      <c r="M2" s="11" t="s">
        <v>21</v>
      </c>
      <c r="N2" s="11" t="s">
        <v>22</v>
      </c>
      <c r="O2" s="11" t="s">
        <v>23</v>
      </c>
      <c r="P2" s="12" t="s">
        <v>24</v>
      </c>
      <c r="Q2" s="11" t="s">
        <v>25</v>
      </c>
      <c r="R2" s="11" t="s">
        <v>26</v>
      </c>
      <c r="S2" s="11" t="s">
        <v>27</v>
      </c>
      <c r="T2" s="11" t="s">
        <v>28</v>
      </c>
      <c r="U2" s="8" t="s">
        <v>29</v>
      </c>
      <c r="V2" s="13" t="s">
        <v>30</v>
      </c>
      <c r="W2" s="13" t="s">
        <v>31</v>
      </c>
      <c r="X2" s="13" t="s">
        <v>32</v>
      </c>
      <c r="Y2" s="13" t="s">
        <v>33</v>
      </c>
      <c r="Z2" s="13" t="s">
        <v>34</v>
      </c>
      <c r="AA2" s="14" t="s">
        <v>35</v>
      </c>
      <c r="AB2" s="14" t="s">
        <v>36</v>
      </c>
      <c r="AC2" s="14" t="s">
        <v>37</v>
      </c>
      <c r="AD2" s="14" t="s">
        <v>38</v>
      </c>
      <c r="AE2" s="13" t="s">
        <v>39</v>
      </c>
      <c r="AF2" s="15" t="s">
        <v>40</v>
      </c>
      <c r="AG2" s="15" t="s">
        <v>41</v>
      </c>
      <c r="AH2" s="11" t="s">
        <v>42</v>
      </c>
      <c r="AI2" s="11" t="s">
        <v>43</v>
      </c>
      <c r="AJ2" s="8" t="s">
        <v>44</v>
      </c>
      <c r="AK2" s="8" t="s">
        <v>45</v>
      </c>
      <c r="AL2" s="9" t="s">
        <v>46</v>
      </c>
      <c r="AM2" s="8" t="s">
        <v>47</v>
      </c>
      <c r="AN2" s="8" t="s">
        <v>48</v>
      </c>
      <c r="AO2" s="8" t="s">
        <v>49</v>
      </c>
      <c r="AP2" s="8" t="s">
        <v>50</v>
      </c>
      <c r="AQ2" s="8" t="s">
        <v>51</v>
      </c>
      <c r="AR2" s="13" t="s">
        <v>52</v>
      </c>
      <c r="AS2" s="13" t="s">
        <v>53</v>
      </c>
      <c r="AT2" s="8" t="s">
        <v>54</v>
      </c>
    </row>
    <row r="3" spans="1:46" x14ac:dyDescent="0.25">
      <c r="A3" s="16">
        <v>891580002</v>
      </c>
      <c r="B3" s="16" t="s">
        <v>8</v>
      </c>
      <c r="C3" s="16" t="s">
        <v>9</v>
      </c>
      <c r="D3" s="16">
        <v>143968</v>
      </c>
      <c r="E3" s="16" t="s">
        <v>55</v>
      </c>
      <c r="F3" s="16" t="s">
        <v>56</v>
      </c>
      <c r="G3" s="16"/>
      <c r="H3" s="16"/>
      <c r="I3" s="17">
        <v>44635</v>
      </c>
      <c r="J3" s="18">
        <v>80000</v>
      </c>
      <c r="K3" s="18">
        <v>80000</v>
      </c>
      <c r="L3" s="16" t="s">
        <v>57</v>
      </c>
      <c r="M3" s="16" t="s">
        <v>161</v>
      </c>
      <c r="N3" s="16"/>
      <c r="O3" s="16"/>
      <c r="P3" s="18">
        <v>0</v>
      </c>
      <c r="Q3" s="16"/>
      <c r="R3" s="16"/>
      <c r="S3" s="16"/>
      <c r="T3" s="16"/>
      <c r="U3" s="16" t="s">
        <v>58</v>
      </c>
      <c r="V3" s="19">
        <v>0</v>
      </c>
      <c r="W3" s="19">
        <v>0</v>
      </c>
      <c r="X3" s="19">
        <v>0</v>
      </c>
      <c r="Y3" s="19">
        <v>0</v>
      </c>
      <c r="Z3" s="19">
        <v>0</v>
      </c>
      <c r="AA3" s="19">
        <v>0</v>
      </c>
      <c r="AB3" s="16"/>
      <c r="AC3" s="19">
        <v>0</v>
      </c>
      <c r="AD3" s="16"/>
      <c r="AE3" s="19">
        <v>0</v>
      </c>
      <c r="AF3" s="19">
        <v>0</v>
      </c>
      <c r="AG3" s="19">
        <v>0</v>
      </c>
      <c r="AH3" s="16"/>
      <c r="AI3" s="16"/>
      <c r="AJ3" s="17">
        <v>44662</v>
      </c>
      <c r="AK3" s="16"/>
      <c r="AL3" s="16"/>
      <c r="AM3" s="16"/>
      <c r="AN3" s="16"/>
      <c r="AO3" s="16"/>
      <c r="AP3" s="16"/>
      <c r="AQ3" s="16"/>
      <c r="AR3" s="19">
        <v>0</v>
      </c>
      <c r="AS3" s="19">
        <v>0</v>
      </c>
      <c r="AT3" s="17">
        <v>44858</v>
      </c>
    </row>
    <row r="4" spans="1:46" x14ac:dyDescent="0.25">
      <c r="A4" s="16">
        <v>891580002</v>
      </c>
      <c r="B4" s="16" t="s">
        <v>8</v>
      </c>
      <c r="C4" s="16" t="s">
        <v>9</v>
      </c>
      <c r="D4" s="16">
        <v>143970</v>
      </c>
      <c r="E4" s="16" t="s">
        <v>59</v>
      </c>
      <c r="F4" s="16" t="s">
        <v>60</v>
      </c>
      <c r="G4" s="16"/>
      <c r="H4" s="16"/>
      <c r="I4" s="17">
        <v>44635</v>
      </c>
      <c r="J4" s="18">
        <v>112600</v>
      </c>
      <c r="K4" s="18">
        <v>112600</v>
      </c>
      <c r="L4" s="16" t="s">
        <v>57</v>
      </c>
      <c r="M4" s="16" t="s">
        <v>161</v>
      </c>
      <c r="N4" s="16"/>
      <c r="O4" s="16"/>
      <c r="P4" s="18">
        <v>0</v>
      </c>
      <c r="Q4" s="16"/>
      <c r="R4" s="16"/>
      <c r="S4" s="16"/>
      <c r="T4" s="16"/>
      <c r="U4" s="16" t="s">
        <v>58</v>
      </c>
      <c r="V4" s="19">
        <v>0</v>
      </c>
      <c r="W4" s="19">
        <v>0</v>
      </c>
      <c r="X4" s="19">
        <v>0</v>
      </c>
      <c r="Y4" s="19">
        <v>0</v>
      </c>
      <c r="Z4" s="19">
        <v>0</v>
      </c>
      <c r="AA4" s="19">
        <v>0</v>
      </c>
      <c r="AB4" s="16"/>
      <c r="AC4" s="19">
        <v>0</v>
      </c>
      <c r="AD4" s="16"/>
      <c r="AE4" s="19">
        <v>0</v>
      </c>
      <c r="AF4" s="19">
        <v>0</v>
      </c>
      <c r="AG4" s="19">
        <v>0</v>
      </c>
      <c r="AH4" s="16"/>
      <c r="AI4" s="16"/>
      <c r="AJ4" s="17">
        <v>44662</v>
      </c>
      <c r="AK4" s="16"/>
      <c r="AL4" s="16"/>
      <c r="AM4" s="16"/>
      <c r="AN4" s="16"/>
      <c r="AO4" s="16"/>
      <c r="AP4" s="16"/>
      <c r="AQ4" s="16"/>
      <c r="AR4" s="19">
        <v>0</v>
      </c>
      <c r="AS4" s="19">
        <v>0</v>
      </c>
      <c r="AT4" s="17">
        <v>44858</v>
      </c>
    </row>
    <row r="5" spans="1:46" x14ac:dyDescent="0.25">
      <c r="A5" s="16">
        <v>891580002</v>
      </c>
      <c r="B5" s="16" t="s">
        <v>8</v>
      </c>
      <c r="C5" s="16" t="s">
        <v>9</v>
      </c>
      <c r="D5" s="16">
        <v>143971</v>
      </c>
      <c r="E5" s="16" t="s">
        <v>61</v>
      </c>
      <c r="F5" s="16" t="s">
        <v>62</v>
      </c>
      <c r="G5" s="16"/>
      <c r="H5" s="16"/>
      <c r="I5" s="17">
        <v>44635</v>
      </c>
      <c r="J5" s="18">
        <v>118000</v>
      </c>
      <c r="K5" s="18">
        <v>118000</v>
      </c>
      <c r="L5" s="16" t="s">
        <v>57</v>
      </c>
      <c r="M5" s="16" t="s">
        <v>161</v>
      </c>
      <c r="N5" s="16"/>
      <c r="O5" s="16"/>
      <c r="P5" s="18">
        <v>0</v>
      </c>
      <c r="Q5" s="16"/>
      <c r="R5" s="16"/>
      <c r="S5" s="16"/>
      <c r="T5" s="16"/>
      <c r="U5" s="16" t="s">
        <v>58</v>
      </c>
      <c r="V5" s="19">
        <v>0</v>
      </c>
      <c r="W5" s="19">
        <v>0</v>
      </c>
      <c r="X5" s="19">
        <v>0</v>
      </c>
      <c r="Y5" s="19">
        <v>0</v>
      </c>
      <c r="Z5" s="19">
        <v>0</v>
      </c>
      <c r="AA5" s="19">
        <v>0</v>
      </c>
      <c r="AB5" s="16"/>
      <c r="AC5" s="19">
        <v>0</v>
      </c>
      <c r="AD5" s="16"/>
      <c r="AE5" s="19">
        <v>0</v>
      </c>
      <c r="AF5" s="19">
        <v>0</v>
      </c>
      <c r="AG5" s="19">
        <v>0</v>
      </c>
      <c r="AH5" s="16"/>
      <c r="AI5" s="16"/>
      <c r="AJ5" s="17">
        <v>44662</v>
      </c>
      <c r="AK5" s="16"/>
      <c r="AL5" s="16"/>
      <c r="AM5" s="16"/>
      <c r="AN5" s="16"/>
      <c r="AO5" s="16"/>
      <c r="AP5" s="16"/>
      <c r="AQ5" s="16"/>
      <c r="AR5" s="19">
        <v>0</v>
      </c>
      <c r="AS5" s="19">
        <v>0</v>
      </c>
      <c r="AT5" s="17">
        <v>44858</v>
      </c>
    </row>
    <row r="6" spans="1:46" x14ac:dyDescent="0.25">
      <c r="A6" s="16">
        <v>891580002</v>
      </c>
      <c r="B6" s="16" t="s">
        <v>8</v>
      </c>
      <c r="C6" s="16" t="s">
        <v>9</v>
      </c>
      <c r="D6" s="16">
        <v>144334</v>
      </c>
      <c r="E6" s="16" t="s">
        <v>63</v>
      </c>
      <c r="F6" s="16" t="s">
        <v>64</v>
      </c>
      <c r="G6" s="16"/>
      <c r="H6" s="16"/>
      <c r="I6" s="17">
        <v>44636</v>
      </c>
      <c r="J6" s="18">
        <v>57700</v>
      </c>
      <c r="K6" s="18">
        <v>57700</v>
      </c>
      <c r="L6" s="16" t="s">
        <v>57</v>
      </c>
      <c r="M6" s="16" t="s">
        <v>161</v>
      </c>
      <c r="N6" s="16"/>
      <c r="O6" s="16"/>
      <c r="P6" s="18">
        <v>0</v>
      </c>
      <c r="Q6" s="16"/>
      <c r="R6" s="16"/>
      <c r="S6" s="16"/>
      <c r="T6" s="16"/>
      <c r="U6" s="16" t="s">
        <v>58</v>
      </c>
      <c r="V6" s="19">
        <v>0</v>
      </c>
      <c r="W6" s="19">
        <v>0</v>
      </c>
      <c r="X6" s="19">
        <v>0</v>
      </c>
      <c r="Y6" s="19">
        <v>0</v>
      </c>
      <c r="Z6" s="19">
        <v>0</v>
      </c>
      <c r="AA6" s="19">
        <v>0</v>
      </c>
      <c r="AB6" s="16"/>
      <c r="AC6" s="19">
        <v>0</v>
      </c>
      <c r="AD6" s="16"/>
      <c r="AE6" s="19">
        <v>0</v>
      </c>
      <c r="AF6" s="19">
        <v>0</v>
      </c>
      <c r="AG6" s="19">
        <v>0</v>
      </c>
      <c r="AH6" s="16"/>
      <c r="AI6" s="16"/>
      <c r="AJ6" s="17">
        <v>44662</v>
      </c>
      <c r="AK6" s="16"/>
      <c r="AL6" s="16"/>
      <c r="AM6" s="16"/>
      <c r="AN6" s="16"/>
      <c r="AO6" s="16"/>
      <c r="AP6" s="16"/>
      <c r="AQ6" s="16"/>
      <c r="AR6" s="19">
        <v>0</v>
      </c>
      <c r="AS6" s="19">
        <v>0</v>
      </c>
      <c r="AT6" s="17">
        <v>44858</v>
      </c>
    </row>
    <row r="7" spans="1:46" x14ac:dyDescent="0.25">
      <c r="A7" s="16">
        <v>891580002</v>
      </c>
      <c r="B7" s="16" t="s">
        <v>8</v>
      </c>
      <c r="C7" s="16" t="s">
        <v>9</v>
      </c>
      <c r="D7" s="16">
        <v>144652</v>
      </c>
      <c r="E7" s="16" t="s">
        <v>65</v>
      </c>
      <c r="F7" s="16" t="s">
        <v>66</v>
      </c>
      <c r="G7" s="16"/>
      <c r="H7" s="16"/>
      <c r="I7" s="17">
        <v>44637</v>
      </c>
      <c r="J7" s="18">
        <v>281400</v>
      </c>
      <c r="K7" s="18">
        <v>281400</v>
      </c>
      <c r="L7" s="16" t="s">
        <v>57</v>
      </c>
      <c r="M7" s="16" t="s">
        <v>161</v>
      </c>
      <c r="N7" s="16"/>
      <c r="O7" s="16"/>
      <c r="P7" s="18">
        <v>0</v>
      </c>
      <c r="Q7" s="16"/>
      <c r="R7" s="16"/>
      <c r="S7" s="16"/>
      <c r="T7" s="16"/>
      <c r="U7" s="16" t="s">
        <v>58</v>
      </c>
      <c r="V7" s="19">
        <v>0</v>
      </c>
      <c r="W7" s="19">
        <v>0</v>
      </c>
      <c r="X7" s="19">
        <v>0</v>
      </c>
      <c r="Y7" s="19">
        <v>0</v>
      </c>
      <c r="Z7" s="19">
        <v>0</v>
      </c>
      <c r="AA7" s="19">
        <v>0</v>
      </c>
      <c r="AB7" s="16"/>
      <c r="AC7" s="19">
        <v>0</v>
      </c>
      <c r="AD7" s="16"/>
      <c r="AE7" s="19">
        <v>0</v>
      </c>
      <c r="AF7" s="19">
        <v>0</v>
      </c>
      <c r="AG7" s="19">
        <v>0</v>
      </c>
      <c r="AH7" s="16"/>
      <c r="AI7" s="16"/>
      <c r="AJ7" s="17">
        <v>44662</v>
      </c>
      <c r="AK7" s="16"/>
      <c r="AL7" s="16"/>
      <c r="AM7" s="16"/>
      <c r="AN7" s="16"/>
      <c r="AO7" s="16"/>
      <c r="AP7" s="16"/>
      <c r="AQ7" s="16"/>
      <c r="AR7" s="19">
        <v>0</v>
      </c>
      <c r="AS7" s="19">
        <v>0</v>
      </c>
      <c r="AT7" s="17">
        <v>44858</v>
      </c>
    </row>
    <row r="8" spans="1:46" x14ac:dyDescent="0.25">
      <c r="A8" s="16">
        <v>891580002</v>
      </c>
      <c r="B8" s="16" t="s">
        <v>8</v>
      </c>
      <c r="C8" s="16" t="s">
        <v>9</v>
      </c>
      <c r="D8" s="16">
        <v>149984</v>
      </c>
      <c r="E8" s="16" t="s">
        <v>67</v>
      </c>
      <c r="F8" s="16" t="s">
        <v>68</v>
      </c>
      <c r="G8" s="16"/>
      <c r="H8" s="16"/>
      <c r="I8" s="17">
        <v>44654</v>
      </c>
      <c r="J8" s="18">
        <v>1557228</v>
      </c>
      <c r="K8" s="18">
        <v>1557228</v>
      </c>
      <c r="L8" s="16" t="s">
        <v>57</v>
      </c>
      <c r="M8" s="16" t="s">
        <v>161</v>
      </c>
      <c r="N8" s="16"/>
      <c r="O8" s="16"/>
      <c r="P8" s="18">
        <v>0</v>
      </c>
      <c r="Q8" s="16"/>
      <c r="R8" s="16"/>
      <c r="S8" s="16"/>
      <c r="T8" s="16"/>
      <c r="U8" s="16" t="s">
        <v>58</v>
      </c>
      <c r="V8" s="19">
        <v>0</v>
      </c>
      <c r="W8" s="19">
        <v>0</v>
      </c>
      <c r="X8" s="19">
        <v>0</v>
      </c>
      <c r="Y8" s="19">
        <v>0</v>
      </c>
      <c r="Z8" s="19">
        <v>0</v>
      </c>
      <c r="AA8" s="19">
        <v>0</v>
      </c>
      <c r="AB8" s="16"/>
      <c r="AC8" s="19">
        <v>0</v>
      </c>
      <c r="AD8" s="16"/>
      <c r="AE8" s="19">
        <v>0</v>
      </c>
      <c r="AF8" s="19">
        <v>0</v>
      </c>
      <c r="AG8" s="19">
        <v>0</v>
      </c>
      <c r="AH8" s="16"/>
      <c r="AI8" s="16"/>
      <c r="AJ8" s="17">
        <v>44720</v>
      </c>
      <c r="AK8" s="16"/>
      <c r="AL8" s="16"/>
      <c r="AM8" s="16"/>
      <c r="AN8" s="16"/>
      <c r="AO8" s="16"/>
      <c r="AP8" s="16"/>
      <c r="AQ8" s="16"/>
      <c r="AR8" s="19">
        <v>0</v>
      </c>
      <c r="AS8" s="19">
        <v>0</v>
      </c>
      <c r="AT8" s="17">
        <v>44858</v>
      </c>
    </row>
    <row r="9" spans="1:46" x14ac:dyDescent="0.25">
      <c r="A9" s="16">
        <v>891580002</v>
      </c>
      <c r="B9" s="16" t="s">
        <v>8</v>
      </c>
      <c r="C9" s="16" t="s">
        <v>9</v>
      </c>
      <c r="D9" s="16">
        <v>158880</v>
      </c>
      <c r="E9" s="16" t="s">
        <v>69</v>
      </c>
      <c r="F9" s="16" t="s">
        <v>70</v>
      </c>
      <c r="G9" s="16"/>
      <c r="H9" s="16"/>
      <c r="I9" s="17">
        <v>44684</v>
      </c>
      <c r="J9" s="18">
        <v>1092430</v>
      </c>
      <c r="K9" s="18">
        <v>1092430</v>
      </c>
      <c r="L9" s="16" t="s">
        <v>57</v>
      </c>
      <c r="M9" s="16" t="s">
        <v>161</v>
      </c>
      <c r="N9" s="16"/>
      <c r="O9" s="16"/>
      <c r="P9" s="18">
        <v>0</v>
      </c>
      <c r="Q9" s="16"/>
      <c r="R9" s="16"/>
      <c r="S9" s="16"/>
      <c r="T9" s="16"/>
      <c r="U9" s="16" t="s">
        <v>58</v>
      </c>
      <c r="V9" s="19">
        <v>0</v>
      </c>
      <c r="W9" s="19">
        <v>0</v>
      </c>
      <c r="X9" s="19">
        <v>0</v>
      </c>
      <c r="Y9" s="19">
        <v>0</v>
      </c>
      <c r="Z9" s="19">
        <v>0</v>
      </c>
      <c r="AA9" s="19">
        <v>0</v>
      </c>
      <c r="AB9" s="16"/>
      <c r="AC9" s="19">
        <v>0</v>
      </c>
      <c r="AD9" s="16"/>
      <c r="AE9" s="19">
        <v>0</v>
      </c>
      <c r="AF9" s="19">
        <v>0</v>
      </c>
      <c r="AG9" s="19">
        <v>0</v>
      </c>
      <c r="AH9" s="16"/>
      <c r="AI9" s="16"/>
      <c r="AJ9" s="17">
        <v>44720</v>
      </c>
      <c r="AK9" s="16"/>
      <c r="AL9" s="16"/>
      <c r="AM9" s="16"/>
      <c r="AN9" s="16"/>
      <c r="AO9" s="16"/>
      <c r="AP9" s="16"/>
      <c r="AQ9" s="16"/>
      <c r="AR9" s="19">
        <v>0</v>
      </c>
      <c r="AS9" s="19">
        <v>0</v>
      </c>
      <c r="AT9" s="17">
        <v>44858</v>
      </c>
    </row>
    <row r="10" spans="1:46" x14ac:dyDescent="0.25">
      <c r="A10" s="16">
        <v>891580002</v>
      </c>
      <c r="B10" s="16" t="s">
        <v>8</v>
      </c>
      <c r="C10" s="16" t="s">
        <v>9</v>
      </c>
      <c r="D10" s="16">
        <v>161053</v>
      </c>
      <c r="E10" s="16" t="s">
        <v>71</v>
      </c>
      <c r="F10" s="16" t="s">
        <v>72</v>
      </c>
      <c r="G10" s="16"/>
      <c r="H10" s="16"/>
      <c r="I10" s="17">
        <v>44692</v>
      </c>
      <c r="J10" s="18">
        <v>776817</v>
      </c>
      <c r="K10" s="18">
        <v>776817</v>
      </c>
      <c r="L10" s="16" t="s">
        <v>57</v>
      </c>
      <c r="M10" s="16" t="s">
        <v>161</v>
      </c>
      <c r="N10" s="16"/>
      <c r="O10" s="16"/>
      <c r="P10" s="18">
        <v>0</v>
      </c>
      <c r="Q10" s="16"/>
      <c r="R10" s="16"/>
      <c r="S10" s="16"/>
      <c r="T10" s="16"/>
      <c r="U10" s="16" t="s">
        <v>58</v>
      </c>
      <c r="V10" s="19">
        <v>0</v>
      </c>
      <c r="W10" s="19">
        <v>0</v>
      </c>
      <c r="X10" s="19">
        <v>0</v>
      </c>
      <c r="Y10" s="19">
        <v>0</v>
      </c>
      <c r="Z10" s="19">
        <v>0</v>
      </c>
      <c r="AA10" s="19">
        <v>0</v>
      </c>
      <c r="AB10" s="16"/>
      <c r="AC10" s="19">
        <v>0</v>
      </c>
      <c r="AD10" s="16"/>
      <c r="AE10" s="19">
        <v>0</v>
      </c>
      <c r="AF10" s="19">
        <v>0</v>
      </c>
      <c r="AG10" s="19">
        <v>0</v>
      </c>
      <c r="AH10" s="16"/>
      <c r="AI10" s="16"/>
      <c r="AJ10" s="17">
        <v>44720</v>
      </c>
      <c r="AK10" s="16"/>
      <c r="AL10" s="16"/>
      <c r="AM10" s="16"/>
      <c r="AN10" s="16"/>
      <c r="AO10" s="16"/>
      <c r="AP10" s="16"/>
      <c r="AQ10" s="16"/>
      <c r="AR10" s="19">
        <v>0</v>
      </c>
      <c r="AS10" s="19">
        <v>0</v>
      </c>
      <c r="AT10" s="17">
        <v>44858</v>
      </c>
    </row>
    <row r="11" spans="1:46" x14ac:dyDescent="0.25">
      <c r="A11" s="16">
        <v>891580002</v>
      </c>
      <c r="B11" s="16" t="s">
        <v>8</v>
      </c>
      <c r="C11" s="16" t="s">
        <v>9</v>
      </c>
      <c r="D11" s="16">
        <v>161378</v>
      </c>
      <c r="E11" s="16" t="s">
        <v>73</v>
      </c>
      <c r="F11" s="16" t="s">
        <v>74</v>
      </c>
      <c r="G11" s="16"/>
      <c r="H11" s="16"/>
      <c r="I11" s="17">
        <v>44692</v>
      </c>
      <c r="J11" s="18">
        <v>118000</v>
      </c>
      <c r="K11" s="18">
        <v>118000</v>
      </c>
      <c r="L11" s="16" t="s">
        <v>57</v>
      </c>
      <c r="M11" s="16" t="s">
        <v>161</v>
      </c>
      <c r="N11" s="16"/>
      <c r="O11" s="16"/>
      <c r="P11" s="18">
        <v>0</v>
      </c>
      <c r="Q11" s="16"/>
      <c r="R11" s="16"/>
      <c r="S11" s="16"/>
      <c r="T11" s="16"/>
      <c r="U11" s="16" t="s">
        <v>58</v>
      </c>
      <c r="V11" s="19">
        <v>0</v>
      </c>
      <c r="W11" s="19">
        <v>0</v>
      </c>
      <c r="X11" s="19">
        <v>0</v>
      </c>
      <c r="Y11" s="19">
        <v>0</v>
      </c>
      <c r="Z11" s="19">
        <v>0</v>
      </c>
      <c r="AA11" s="19">
        <v>0</v>
      </c>
      <c r="AB11" s="16"/>
      <c r="AC11" s="19">
        <v>0</v>
      </c>
      <c r="AD11" s="16"/>
      <c r="AE11" s="19">
        <v>0</v>
      </c>
      <c r="AF11" s="19">
        <v>0</v>
      </c>
      <c r="AG11" s="19">
        <v>0</v>
      </c>
      <c r="AH11" s="16"/>
      <c r="AI11" s="16"/>
      <c r="AJ11" s="17">
        <v>44719</v>
      </c>
      <c r="AK11" s="16"/>
      <c r="AL11" s="16"/>
      <c r="AM11" s="16"/>
      <c r="AN11" s="16"/>
      <c r="AO11" s="16"/>
      <c r="AP11" s="16"/>
      <c r="AQ11" s="16"/>
      <c r="AR11" s="19">
        <v>0</v>
      </c>
      <c r="AS11" s="19">
        <v>0</v>
      </c>
      <c r="AT11" s="17">
        <v>44858</v>
      </c>
    </row>
    <row r="12" spans="1:46" x14ac:dyDescent="0.25">
      <c r="A12" s="16">
        <v>891580002</v>
      </c>
      <c r="B12" s="16" t="s">
        <v>8</v>
      </c>
      <c r="C12" s="16" t="s">
        <v>9</v>
      </c>
      <c r="D12" s="16">
        <v>161483</v>
      </c>
      <c r="E12" s="16" t="s">
        <v>75</v>
      </c>
      <c r="F12" s="16" t="s">
        <v>76</v>
      </c>
      <c r="G12" s="16"/>
      <c r="H12" s="16"/>
      <c r="I12" s="17">
        <v>44693</v>
      </c>
      <c r="J12" s="18">
        <v>57700</v>
      </c>
      <c r="K12" s="18">
        <v>57700</v>
      </c>
      <c r="L12" s="16" t="s">
        <v>57</v>
      </c>
      <c r="M12" s="16" t="s">
        <v>161</v>
      </c>
      <c r="N12" s="16"/>
      <c r="O12" s="16"/>
      <c r="P12" s="18">
        <v>0</v>
      </c>
      <c r="Q12" s="16"/>
      <c r="R12" s="16"/>
      <c r="S12" s="16"/>
      <c r="T12" s="16"/>
      <c r="U12" s="16" t="s">
        <v>58</v>
      </c>
      <c r="V12" s="19">
        <v>0</v>
      </c>
      <c r="W12" s="19">
        <v>0</v>
      </c>
      <c r="X12" s="19">
        <v>0</v>
      </c>
      <c r="Y12" s="19">
        <v>0</v>
      </c>
      <c r="Z12" s="19">
        <v>0</v>
      </c>
      <c r="AA12" s="19">
        <v>0</v>
      </c>
      <c r="AB12" s="16"/>
      <c r="AC12" s="19">
        <v>0</v>
      </c>
      <c r="AD12" s="16"/>
      <c r="AE12" s="19">
        <v>0</v>
      </c>
      <c r="AF12" s="19">
        <v>0</v>
      </c>
      <c r="AG12" s="19">
        <v>0</v>
      </c>
      <c r="AH12" s="16"/>
      <c r="AI12" s="16"/>
      <c r="AJ12" s="17">
        <v>44719</v>
      </c>
      <c r="AK12" s="16"/>
      <c r="AL12" s="16"/>
      <c r="AM12" s="16"/>
      <c r="AN12" s="16"/>
      <c r="AO12" s="16"/>
      <c r="AP12" s="16"/>
      <c r="AQ12" s="16"/>
      <c r="AR12" s="19">
        <v>0</v>
      </c>
      <c r="AS12" s="19">
        <v>0</v>
      </c>
      <c r="AT12" s="17">
        <v>44858</v>
      </c>
    </row>
    <row r="13" spans="1:46" x14ac:dyDescent="0.25">
      <c r="A13" s="16">
        <v>891580002</v>
      </c>
      <c r="B13" s="16" t="s">
        <v>8</v>
      </c>
      <c r="C13" s="16" t="s">
        <v>9</v>
      </c>
      <c r="D13" s="16">
        <v>161484</v>
      </c>
      <c r="E13" s="16" t="s">
        <v>77</v>
      </c>
      <c r="F13" s="16" t="s">
        <v>78</v>
      </c>
      <c r="G13" s="16"/>
      <c r="H13" s="16"/>
      <c r="I13" s="17">
        <v>44693</v>
      </c>
      <c r="J13" s="18">
        <v>54700</v>
      </c>
      <c r="K13" s="18">
        <v>54700</v>
      </c>
      <c r="L13" s="16" t="s">
        <v>57</v>
      </c>
      <c r="M13" s="16" t="s">
        <v>161</v>
      </c>
      <c r="N13" s="16"/>
      <c r="O13" s="16"/>
      <c r="P13" s="18">
        <v>0</v>
      </c>
      <c r="Q13" s="16"/>
      <c r="R13" s="16"/>
      <c r="S13" s="16"/>
      <c r="T13" s="16"/>
      <c r="U13" s="16" t="s">
        <v>58</v>
      </c>
      <c r="V13" s="19">
        <v>0</v>
      </c>
      <c r="W13" s="19">
        <v>0</v>
      </c>
      <c r="X13" s="19">
        <v>0</v>
      </c>
      <c r="Y13" s="19">
        <v>0</v>
      </c>
      <c r="Z13" s="19">
        <v>0</v>
      </c>
      <c r="AA13" s="19">
        <v>0</v>
      </c>
      <c r="AB13" s="16"/>
      <c r="AC13" s="19">
        <v>0</v>
      </c>
      <c r="AD13" s="16"/>
      <c r="AE13" s="19">
        <v>0</v>
      </c>
      <c r="AF13" s="19">
        <v>0</v>
      </c>
      <c r="AG13" s="19">
        <v>0</v>
      </c>
      <c r="AH13" s="16"/>
      <c r="AI13" s="16"/>
      <c r="AJ13" s="17">
        <v>44719</v>
      </c>
      <c r="AK13" s="16"/>
      <c r="AL13" s="16"/>
      <c r="AM13" s="16"/>
      <c r="AN13" s="16"/>
      <c r="AO13" s="16"/>
      <c r="AP13" s="16"/>
      <c r="AQ13" s="16"/>
      <c r="AR13" s="19">
        <v>0</v>
      </c>
      <c r="AS13" s="19">
        <v>0</v>
      </c>
      <c r="AT13" s="17">
        <v>44858</v>
      </c>
    </row>
    <row r="14" spans="1:46" x14ac:dyDescent="0.25">
      <c r="A14" s="16">
        <v>891580002</v>
      </c>
      <c r="B14" s="16" t="s">
        <v>8</v>
      </c>
      <c r="C14" s="16" t="s">
        <v>9</v>
      </c>
      <c r="D14" s="16">
        <v>162023</v>
      </c>
      <c r="E14" s="16" t="s">
        <v>79</v>
      </c>
      <c r="F14" s="16" t="s">
        <v>80</v>
      </c>
      <c r="G14" s="16"/>
      <c r="H14" s="16"/>
      <c r="I14" s="17">
        <v>44694</v>
      </c>
      <c r="J14" s="18">
        <v>274500</v>
      </c>
      <c r="K14" s="18">
        <v>274500</v>
      </c>
      <c r="L14" s="16" t="s">
        <v>57</v>
      </c>
      <c r="M14" s="16" t="s">
        <v>161</v>
      </c>
      <c r="N14" s="16"/>
      <c r="O14" s="16"/>
      <c r="P14" s="18">
        <v>0</v>
      </c>
      <c r="Q14" s="16"/>
      <c r="R14" s="16"/>
      <c r="S14" s="16"/>
      <c r="T14" s="16"/>
      <c r="U14" s="16" t="s">
        <v>58</v>
      </c>
      <c r="V14" s="19">
        <v>0</v>
      </c>
      <c r="W14" s="19">
        <v>0</v>
      </c>
      <c r="X14" s="19">
        <v>0</v>
      </c>
      <c r="Y14" s="19">
        <v>0</v>
      </c>
      <c r="Z14" s="19">
        <v>0</v>
      </c>
      <c r="AA14" s="19">
        <v>0</v>
      </c>
      <c r="AB14" s="16"/>
      <c r="AC14" s="19">
        <v>0</v>
      </c>
      <c r="AD14" s="16"/>
      <c r="AE14" s="19">
        <v>0</v>
      </c>
      <c r="AF14" s="19">
        <v>0</v>
      </c>
      <c r="AG14" s="19">
        <v>0</v>
      </c>
      <c r="AH14" s="16"/>
      <c r="AI14" s="16"/>
      <c r="AJ14" s="17">
        <v>44719</v>
      </c>
      <c r="AK14" s="16"/>
      <c r="AL14" s="16"/>
      <c r="AM14" s="16"/>
      <c r="AN14" s="16"/>
      <c r="AO14" s="16"/>
      <c r="AP14" s="16"/>
      <c r="AQ14" s="16"/>
      <c r="AR14" s="19">
        <v>0</v>
      </c>
      <c r="AS14" s="19">
        <v>0</v>
      </c>
      <c r="AT14" s="17">
        <v>44858</v>
      </c>
    </row>
    <row r="15" spans="1:46" x14ac:dyDescent="0.25">
      <c r="A15" s="16">
        <v>891580002</v>
      </c>
      <c r="B15" s="16" t="s">
        <v>8</v>
      </c>
      <c r="C15" s="16" t="s">
        <v>9</v>
      </c>
      <c r="D15" s="16">
        <v>162333</v>
      </c>
      <c r="E15" s="16" t="s">
        <v>81</v>
      </c>
      <c r="F15" s="16" t="s">
        <v>82</v>
      </c>
      <c r="G15" s="16"/>
      <c r="H15" s="16"/>
      <c r="I15" s="17">
        <v>44697</v>
      </c>
      <c r="J15" s="18">
        <v>57700</v>
      </c>
      <c r="K15" s="18">
        <v>57700</v>
      </c>
      <c r="L15" s="16" t="s">
        <v>57</v>
      </c>
      <c r="M15" s="16" t="s">
        <v>161</v>
      </c>
      <c r="N15" s="16"/>
      <c r="O15" s="16"/>
      <c r="P15" s="18">
        <v>0</v>
      </c>
      <c r="Q15" s="16"/>
      <c r="R15" s="16"/>
      <c r="S15" s="16"/>
      <c r="T15" s="16"/>
      <c r="U15" s="16" t="s">
        <v>58</v>
      </c>
      <c r="V15" s="19">
        <v>0</v>
      </c>
      <c r="W15" s="19">
        <v>0</v>
      </c>
      <c r="X15" s="19">
        <v>0</v>
      </c>
      <c r="Y15" s="19">
        <v>0</v>
      </c>
      <c r="Z15" s="19">
        <v>0</v>
      </c>
      <c r="AA15" s="19">
        <v>0</v>
      </c>
      <c r="AB15" s="16"/>
      <c r="AC15" s="19">
        <v>0</v>
      </c>
      <c r="AD15" s="16"/>
      <c r="AE15" s="19">
        <v>0</v>
      </c>
      <c r="AF15" s="19">
        <v>0</v>
      </c>
      <c r="AG15" s="19">
        <v>0</v>
      </c>
      <c r="AH15" s="16"/>
      <c r="AI15" s="16"/>
      <c r="AJ15" s="17">
        <v>44719</v>
      </c>
      <c r="AK15" s="16"/>
      <c r="AL15" s="16"/>
      <c r="AM15" s="16"/>
      <c r="AN15" s="16"/>
      <c r="AO15" s="16"/>
      <c r="AP15" s="16"/>
      <c r="AQ15" s="16"/>
      <c r="AR15" s="19">
        <v>0</v>
      </c>
      <c r="AS15" s="19">
        <v>0</v>
      </c>
      <c r="AT15" s="17">
        <v>44858</v>
      </c>
    </row>
    <row r="16" spans="1:46" x14ac:dyDescent="0.25">
      <c r="A16" s="16">
        <v>891580002</v>
      </c>
      <c r="B16" s="16" t="s">
        <v>8</v>
      </c>
      <c r="C16" s="16" t="s">
        <v>9</v>
      </c>
      <c r="D16" s="16">
        <v>163293</v>
      </c>
      <c r="E16" s="16" t="s">
        <v>83</v>
      </c>
      <c r="F16" s="16" t="s">
        <v>84</v>
      </c>
      <c r="G16" s="16"/>
      <c r="H16" s="16"/>
      <c r="I16" s="17">
        <v>44699</v>
      </c>
      <c r="J16" s="18">
        <v>233800</v>
      </c>
      <c r="K16" s="18">
        <v>233800</v>
      </c>
      <c r="L16" s="16" t="s">
        <v>57</v>
      </c>
      <c r="M16" s="16" t="s">
        <v>161</v>
      </c>
      <c r="N16" s="16"/>
      <c r="O16" s="16"/>
      <c r="P16" s="18">
        <v>0</v>
      </c>
      <c r="Q16" s="16"/>
      <c r="R16" s="16"/>
      <c r="S16" s="16"/>
      <c r="T16" s="16"/>
      <c r="U16" s="16" t="s">
        <v>58</v>
      </c>
      <c r="V16" s="19">
        <v>0</v>
      </c>
      <c r="W16" s="19">
        <v>0</v>
      </c>
      <c r="X16" s="19">
        <v>0</v>
      </c>
      <c r="Y16" s="19">
        <v>0</v>
      </c>
      <c r="Z16" s="19">
        <v>0</v>
      </c>
      <c r="AA16" s="19">
        <v>0</v>
      </c>
      <c r="AB16" s="16"/>
      <c r="AC16" s="19">
        <v>0</v>
      </c>
      <c r="AD16" s="16"/>
      <c r="AE16" s="19">
        <v>0</v>
      </c>
      <c r="AF16" s="19">
        <v>0</v>
      </c>
      <c r="AG16" s="19">
        <v>0</v>
      </c>
      <c r="AH16" s="16"/>
      <c r="AI16" s="16"/>
      <c r="AJ16" s="17">
        <v>44719</v>
      </c>
      <c r="AK16" s="16"/>
      <c r="AL16" s="16"/>
      <c r="AM16" s="16"/>
      <c r="AN16" s="16"/>
      <c r="AO16" s="16"/>
      <c r="AP16" s="16"/>
      <c r="AQ16" s="16"/>
      <c r="AR16" s="19">
        <v>0</v>
      </c>
      <c r="AS16" s="19">
        <v>0</v>
      </c>
      <c r="AT16" s="17">
        <v>44858</v>
      </c>
    </row>
    <row r="17" spans="1:46" x14ac:dyDescent="0.25">
      <c r="A17" s="16">
        <v>891580002</v>
      </c>
      <c r="B17" s="16" t="s">
        <v>8</v>
      </c>
      <c r="C17" s="16" t="s">
        <v>9</v>
      </c>
      <c r="D17" s="16">
        <v>164962</v>
      </c>
      <c r="E17" s="16" t="s">
        <v>85</v>
      </c>
      <c r="F17" s="16" t="s">
        <v>86</v>
      </c>
      <c r="G17" s="16"/>
      <c r="H17" s="16"/>
      <c r="I17" s="17">
        <v>44705</v>
      </c>
      <c r="J17" s="18">
        <v>57700</v>
      </c>
      <c r="K17" s="18">
        <v>54000</v>
      </c>
      <c r="L17" s="16" t="s">
        <v>57</v>
      </c>
      <c r="M17" s="16" t="s">
        <v>161</v>
      </c>
      <c r="N17" s="16"/>
      <c r="O17" s="16"/>
      <c r="P17" s="18">
        <v>0</v>
      </c>
      <c r="Q17" s="16"/>
      <c r="R17" s="16"/>
      <c r="S17" s="16"/>
      <c r="T17" s="16"/>
      <c r="U17" s="16" t="s">
        <v>58</v>
      </c>
      <c r="V17" s="19">
        <v>0</v>
      </c>
      <c r="W17" s="19">
        <v>0</v>
      </c>
      <c r="X17" s="19">
        <v>0</v>
      </c>
      <c r="Y17" s="19">
        <v>0</v>
      </c>
      <c r="Z17" s="19">
        <v>0</v>
      </c>
      <c r="AA17" s="19">
        <v>0</v>
      </c>
      <c r="AB17" s="16"/>
      <c r="AC17" s="19">
        <v>0</v>
      </c>
      <c r="AD17" s="16"/>
      <c r="AE17" s="19">
        <v>0</v>
      </c>
      <c r="AF17" s="19">
        <v>0</v>
      </c>
      <c r="AG17" s="19">
        <v>0</v>
      </c>
      <c r="AH17" s="16"/>
      <c r="AI17" s="16"/>
      <c r="AJ17" s="17">
        <v>44719</v>
      </c>
      <c r="AK17" s="16"/>
      <c r="AL17" s="16"/>
      <c r="AM17" s="16"/>
      <c r="AN17" s="16"/>
      <c r="AO17" s="16"/>
      <c r="AP17" s="16"/>
      <c r="AQ17" s="16"/>
      <c r="AR17" s="19">
        <v>0</v>
      </c>
      <c r="AS17" s="19">
        <v>0</v>
      </c>
      <c r="AT17" s="17">
        <v>44858</v>
      </c>
    </row>
    <row r="18" spans="1:46" x14ac:dyDescent="0.25">
      <c r="A18" s="16">
        <v>891580002</v>
      </c>
      <c r="B18" s="16" t="s">
        <v>8</v>
      </c>
      <c r="C18" s="16" t="s">
        <v>9</v>
      </c>
      <c r="D18" s="16">
        <v>165348</v>
      </c>
      <c r="E18" s="16" t="s">
        <v>87</v>
      </c>
      <c r="F18" s="16" t="s">
        <v>88</v>
      </c>
      <c r="G18" s="16"/>
      <c r="H18" s="16"/>
      <c r="I18" s="17">
        <v>44705</v>
      </c>
      <c r="J18" s="18">
        <v>1662139</v>
      </c>
      <c r="K18" s="18">
        <v>1662139</v>
      </c>
      <c r="L18" s="16" t="s">
        <v>57</v>
      </c>
      <c r="M18" s="16" t="s">
        <v>161</v>
      </c>
      <c r="N18" s="16"/>
      <c r="O18" s="16"/>
      <c r="P18" s="18">
        <v>0</v>
      </c>
      <c r="Q18" s="16"/>
      <c r="R18" s="16"/>
      <c r="S18" s="16"/>
      <c r="T18" s="16"/>
      <c r="U18" s="16" t="s">
        <v>58</v>
      </c>
      <c r="V18" s="19">
        <v>0</v>
      </c>
      <c r="W18" s="19">
        <v>0</v>
      </c>
      <c r="X18" s="19">
        <v>0</v>
      </c>
      <c r="Y18" s="19">
        <v>0</v>
      </c>
      <c r="Z18" s="19">
        <v>0</v>
      </c>
      <c r="AA18" s="19">
        <v>0</v>
      </c>
      <c r="AB18" s="16"/>
      <c r="AC18" s="19">
        <v>0</v>
      </c>
      <c r="AD18" s="16"/>
      <c r="AE18" s="19">
        <v>0</v>
      </c>
      <c r="AF18" s="19">
        <v>0</v>
      </c>
      <c r="AG18" s="19">
        <v>0</v>
      </c>
      <c r="AH18" s="16"/>
      <c r="AI18" s="16"/>
      <c r="AJ18" s="17">
        <v>44720</v>
      </c>
      <c r="AK18" s="16"/>
      <c r="AL18" s="16"/>
      <c r="AM18" s="16"/>
      <c r="AN18" s="16"/>
      <c r="AO18" s="16"/>
      <c r="AP18" s="16"/>
      <c r="AQ18" s="16"/>
      <c r="AR18" s="19">
        <v>0</v>
      </c>
      <c r="AS18" s="19">
        <v>0</v>
      </c>
      <c r="AT18" s="17">
        <v>44858</v>
      </c>
    </row>
    <row r="19" spans="1:46" x14ac:dyDescent="0.25">
      <c r="A19" s="16">
        <v>891580002</v>
      </c>
      <c r="B19" s="16" t="s">
        <v>8</v>
      </c>
      <c r="C19" s="16" t="s">
        <v>9</v>
      </c>
      <c r="D19" s="16">
        <v>168238</v>
      </c>
      <c r="E19" s="16" t="s">
        <v>89</v>
      </c>
      <c r="F19" s="16" t="s">
        <v>90</v>
      </c>
      <c r="G19" s="16"/>
      <c r="H19" s="16"/>
      <c r="I19" s="17">
        <v>44712</v>
      </c>
      <c r="J19" s="18">
        <v>57700</v>
      </c>
      <c r="K19" s="18">
        <v>57700</v>
      </c>
      <c r="L19" s="16" t="s">
        <v>57</v>
      </c>
      <c r="M19" s="16" t="s">
        <v>161</v>
      </c>
      <c r="N19" s="16"/>
      <c r="O19" s="16"/>
      <c r="P19" s="18">
        <v>0</v>
      </c>
      <c r="Q19" s="16"/>
      <c r="R19" s="16"/>
      <c r="S19" s="16"/>
      <c r="T19" s="16"/>
      <c r="U19" s="16" t="s">
        <v>58</v>
      </c>
      <c r="V19" s="19">
        <v>0</v>
      </c>
      <c r="W19" s="19">
        <v>0</v>
      </c>
      <c r="X19" s="19">
        <v>0</v>
      </c>
      <c r="Y19" s="19">
        <v>0</v>
      </c>
      <c r="Z19" s="19">
        <v>0</v>
      </c>
      <c r="AA19" s="19">
        <v>0</v>
      </c>
      <c r="AB19" s="16"/>
      <c r="AC19" s="19">
        <v>0</v>
      </c>
      <c r="AD19" s="16"/>
      <c r="AE19" s="19">
        <v>0</v>
      </c>
      <c r="AF19" s="19">
        <v>0</v>
      </c>
      <c r="AG19" s="19">
        <v>0</v>
      </c>
      <c r="AH19" s="16"/>
      <c r="AI19" s="16"/>
      <c r="AJ19" s="17">
        <v>44719</v>
      </c>
      <c r="AK19" s="16"/>
      <c r="AL19" s="16"/>
      <c r="AM19" s="16"/>
      <c r="AN19" s="16"/>
      <c r="AO19" s="16"/>
      <c r="AP19" s="16"/>
      <c r="AQ19" s="16"/>
      <c r="AR19" s="19">
        <v>0</v>
      </c>
      <c r="AS19" s="19">
        <v>0</v>
      </c>
      <c r="AT19" s="17">
        <v>44858</v>
      </c>
    </row>
    <row r="20" spans="1:46" x14ac:dyDescent="0.25">
      <c r="A20" s="16">
        <v>891580002</v>
      </c>
      <c r="B20" s="16" t="s">
        <v>8</v>
      </c>
      <c r="C20" s="16" t="s">
        <v>9</v>
      </c>
      <c r="D20" s="16">
        <v>168796</v>
      </c>
      <c r="E20" s="16" t="s">
        <v>91</v>
      </c>
      <c r="F20" s="16" t="s">
        <v>92</v>
      </c>
      <c r="G20" s="16"/>
      <c r="H20" s="16"/>
      <c r="I20" s="17">
        <v>44714</v>
      </c>
      <c r="J20" s="18">
        <v>57700</v>
      </c>
      <c r="K20" s="18">
        <v>57700</v>
      </c>
      <c r="L20" s="16" t="s">
        <v>57</v>
      </c>
      <c r="M20" s="16" t="s">
        <v>161</v>
      </c>
      <c r="N20" s="16"/>
      <c r="O20" s="16"/>
      <c r="P20" s="18">
        <v>0</v>
      </c>
      <c r="Q20" s="16"/>
      <c r="R20" s="16"/>
      <c r="S20" s="16"/>
      <c r="T20" s="16"/>
      <c r="U20" s="16" t="s">
        <v>58</v>
      </c>
      <c r="V20" s="19">
        <v>0</v>
      </c>
      <c r="W20" s="19">
        <v>0</v>
      </c>
      <c r="X20" s="19">
        <v>0</v>
      </c>
      <c r="Y20" s="19">
        <v>0</v>
      </c>
      <c r="Z20" s="19">
        <v>0</v>
      </c>
      <c r="AA20" s="19">
        <v>0</v>
      </c>
      <c r="AB20" s="16"/>
      <c r="AC20" s="19">
        <v>0</v>
      </c>
      <c r="AD20" s="16"/>
      <c r="AE20" s="19">
        <v>0</v>
      </c>
      <c r="AF20" s="19">
        <v>0</v>
      </c>
      <c r="AG20" s="19">
        <v>0</v>
      </c>
      <c r="AH20" s="16"/>
      <c r="AI20" s="16"/>
      <c r="AJ20" s="17">
        <v>44748</v>
      </c>
      <c r="AK20" s="16"/>
      <c r="AL20" s="16"/>
      <c r="AM20" s="16"/>
      <c r="AN20" s="16"/>
      <c r="AO20" s="16"/>
      <c r="AP20" s="16"/>
      <c r="AQ20" s="16"/>
      <c r="AR20" s="19">
        <v>0</v>
      </c>
      <c r="AS20" s="19">
        <v>0</v>
      </c>
      <c r="AT20" s="17">
        <v>44858</v>
      </c>
    </row>
    <row r="21" spans="1:46" x14ac:dyDescent="0.25">
      <c r="A21" s="16">
        <v>891580002</v>
      </c>
      <c r="B21" s="16" t="s">
        <v>8</v>
      </c>
      <c r="C21" s="16" t="s">
        <v>9</v>
      </c>
      <c r="D21" s="16">
        <v>169835</v>
      </c>
      <c r="E21" s="16" t="s">
        <v>93</v>
      </c>
      <c r="F21" s="16" t="s">
        <v>94</v>
      </c>
      <c r="G21" s="16"/>
      <c r="H21" s="16"/>
      <c r="I21" s="17">
        <v>44718</v>
      </c>
      <c r="J21" s="18">
        <v>2715107</v>
      </c>
      <c r="K21" s="18">
        <v>2700407</v>
      </c>
      <c r="L21" s="16" t="s">
        <v>57</v>
      </c>
      <c r="M21" s="16" t="s">
        <v>161</v>
      </c>
      <c r="N21" s="16"/>
      <c r="O21" s="16"/>
      <c r="P21" s="18">
        <v>0</v>
      </c>
      <c r="Q21" s="16"/>
      <c r="R21" s="16"/>
      <c r="S21" s="16"/>
      <c r="T21" s="16"/>
      <c r="U21" s="16" t="s">
        <v>58</v>
      </c>
      <c r="V21" s="19">
        <v>0</v>
      </c>
      <c r="W21" s="19">
        <v>0</v>
      </c>
      <c r="X21" s="19">
        <v>0</v>
      </c>
      <c r="Y21" s="19">
        <v>0</v>
      </c>
      <c r="Z21" s="19">
        <v>0</v>
      </c>
      <c r="AA21" s="19">
        <v>0</v>
      </c>
      <c r="AB21" s="16"/>
      <c r="AC21" s="19">
        <v>0</v>
      </c>
      <c r="AD21" s="16"/>
      <c r="AE21" s="19">
        <v>0</v>
      </c>
      <c r="AF21" s="19">
        <v>0</v>
      </c>
      <c r="AG21" s="19">
        <v>0</v>
      </c>
      <c r="AH21" s="16"/>
      <c r="AI21" s="16"/>
      <c r="AJ21" s="17">
        <v>44748</v>
      </c>
      <c r="AK21" s="16"/>
      <c r="AL21" s="16"/>
      <c r="AM21" s="16"/>
      <c r="AN21" s="16"/>
      <c r="AO21" s="16"/>
      <c r="AP21" s="16"/>
      <c r="AQ21" s="16"/>
      <c r="AR21" s="19">
        <v>0</v>
      </c>
      <c r="AS21" s="19">
        <v>0</v>
      </c>
      <c r="AT21" s="17">
        <v>44858</v>
      </c>
    </row>
    <row r="22" spans="1:46" x14ac:dyDescent="0.25">
      <c r="A22" s="16">
        <v>891580002</v>
      </c>
      <c r="B22" s="16" t="s">
        <v>8</v>
      </c>
      <c r="C22" s="16" t="s">
        <v>9</v>
      </c>
      <c r="D22" s="16">
        <v>169855</v>
      </c>
      <c r="E22" s="16" t="s">
        <v>95</v>
      </c>
      <c r="F22" s="16" t="s">
        <v>96</v>
      </c>
      <c r="G22" s="16"/>
      <c r="H22" s="16"/>
      <c r="I22" s="17">
        <v>44718</v>
      </c>
      <c r="J22" s="18">
        <v>56300</v>
      </c>
      <c r="K22" s="18">
        <v>56300</v>
      </c>
      <c r="L22" s="16" t="s">
        <v>57</v>
      </c>
      <c r="M22" s="16" t="s">
        <v>161</v>
      </c>
      <c r="N22" s="16"/>
      <c r="O22" s="16"/>
      <c r="P22" s="18">
        <v>0</v>
      </c>
      <c r="Q22" s="16"/>
      <c r="R22" s="16"/>
      <c r="S22" s="16"/>
      <c r="T22" s="16"/>
      <c r="U22" s="16" t="s">
        <v>58</v>
      </c>
      <c r="V22" s="19">
        <v>0</v>
      </c>
      <c r="W22" s="19">
        <v>0</v>
      </c>
      <c r="X22" s="19">
        <v>0</v>
      </c>
      <c r="Y22" s="19">
        <v>0</v>
      </c>
      <c r="Z22" s="19">
        <v>0</v>
      </c>
      <c r="AA22" s="19">
        <v>0</v>
      </c>
      <c r="AB22" s="16"/>
      <c r="AC22" s="19">
        <v>0</v>
      </c>
      <c r="AD22" s="16"/>
      <c r="AE22" s="19">
        <v>0</v>
      </c>
      <c r="AF22" s="19">
        <v>0</v>
      </c>
      <c r="AG22" s="19">
        <v>0</v>
      </c>
      <c r="AH22" s="16"/>
      <c r="AI22" s="16"/>
      <c r="AJ22" s="17">
        <v>44748</v>
      </c>
      <c r="AK22" s="16"/>
      <c r="AL22" s="16"/>
      <c r="AM22" s="16"/>
      <c r="AN22" s="16"/>
      <c r="AO22" s="16"/>
      <c r="AP22" s="16"/>
      <c r="AQ22" s="16"/>
      <c r="AR22" s="19">
        <v>0</v>
      </c>
      <c r="AS22" s="19">
        <v>0</v>
      </c>
      <c r="AT22" s="17">
        <v>44858</v>
      </c>
    </row>
    <row r="23" spans="1:46" x14ac:dyDescent="0.25">
      <c r="A23" s="16">
        <v>891580002</v>
      </c>
      <c r="B23" s="16" t="s">
        <v>8</v>
      </c>
      <c r="C23" s="16" t="s">
        <v>9</v>
      </c>
      <c r="D23" s="16">
        <v>177806</v>
      </c>
      <c r="E23" s="16" t="s">
        <v>97</v>
      </c>
      <c r="F23" s="16" t="s">
        <v>98</v>
      </c>
      <c r="G23" s="16"/>
      <c r="H23" s="16"/>
      <c r="I23" s="17">
        <v>44737</v>
      </c>
      <c r="J23" s="18">
        <v>1016400</v>
      </c>
      <c r="K23" s="18">
        <v>1016400</v>
      </c>
      <c r="L23" s="16" t="s">
        <v>57</v>
      </c>
      <c r="M23" s="16" t="s">
        <v>161</v>
      </c>
      <c r="N23" s="16"/>
      <c r="O23" s="16"/>
      <c r="P23" s="18">
        <v>0</v>
      </c>
      <c r="Q23" s="16"/>
      <c r="R23" s="16"/>
      <c r="S23" s="16"/>
      <c r="T23" s="16"/>
      <c r="U23" s="16" t="s">
        <v>58</v>
      </c>
      <c r="V23" s="19">
        <v>0</v>
      </c>
      <c r="W23" s="19">
        <v>0</v>
      </c>
      <c r="X23" s="19">
        <v>0</v>
      </c>
      <c r="Y23" s="19">
        <v>0</v>
      </c>
      <c r="Z23" s="19">
        <v>0</v>
      </c>
      <c r="AA23" s="19">
        <v>0</v>
      </c>
      <c r="AB23" s="16"/>
      <c r="AC23" s="19">
        <v>0</v>
      </c>
      <c r="AD23" s="16"/>
      <c r="AE23" s="19">
        <v>0</v>
      </c>
      <c r="AF23" s="19">
        <v>0</v>
      </c>
      <c r="AG23" s="19">
        <v>0</v>
      </c>
      <c r="AH23" s="16"/>
      <c r="AI23" s="16"/>
      <c r="AJ23" s="17">
        <v>44748</v>
      </c>
      <c r="AK23" s="16"/>
      <c r="AL23" s="16"/>
      <c r="AM23" s="16"/>
      <c r="AN23" s="16"/>
      <c r="AO23" s="16"/>
      <c r="AP23" s="16"/>
      <c r="AQ23" s="16"/>
      <c r="AR23" s="19">
        <v>0</v>
      </c>
      <c r="AS23" s="19">
        <v>0</v>
      </c>
      <c r="AT23" s="17">
        <v>44858</v>
      </c>
    </row>
    <row r="24" spans="1:46" x14ac:dyDescent="0.25">
      <c r="A24" s="16">
        <v>891580002</v>
      </c>
      <c r="B24" s="16" t="s">
        <v>8</v>
      </c>
      <c r="C24" s="16" t="s">
        <v>9</v>
      </c>
      <c r="D24" s="16">
        <v>202154</v>
      </c>
      <c r="E24" s="16" t="s">
        <v>99</v>
      </c>
      <c r="F24" s="16" t="s">
        <v>100</v>
      </c>
      <c r="G24" s="16" t="s">
        <v>9</v>
      </c>
      <c r="H24" s="16">
        <v>202154</v>
      </c>
      <c r="I24" s="17">
        <v>44808</v>
      </c>
      <c r="J24" s="18">
        <v>654445</v>
      </c>
      <c r="K24" s="18">
        <v>654445</v>
      </c>
      <c r="L24" s="16" t="s">
        <v>101</v>
      </c>
      <c r="M24" s="16" t="s">
        <v>102</v>
      </c>
      <c r="N24" s="16"/>
      <c r="O24" s="16"/>
      <c r="P24" s="18">
        <v>0</v>
      </c>
      <c r="Q24" s="16"/>
      <c r="R24" s="16"/>
      <c r="S24" s="16"/>
      <c r="T24" s="16"/>
      <c r="U24" s="16" t="s">
        <v>103</v>
      </c>
      <c r="V24" s="19">
        <v>654445</v>
      </c>
      <c r="W24" s="19">
        <v>0</v>
      </c>
      <c r="X24" s="19">
        <v>0</v>
      </c>
      <c r="Y24" s="19">
        <v>0</v>
      </c>
      <c r="Z24" s="19">
        <v>654445</v>
      </c>
      <c r="AA24" s="19">
        <v>0</v>
      </c>
      <c r="AB24" s="16"/>
      <c r="AC24" s="19">
        <v>0</v>
      </c>
      <c r="AD24" s="16"/>
      <c r="AE24" s="19">
        <v>0</v>
      </c>
      <c r="AF24" s="19">
        <v>0</v>
      </c>
      <c r="AG24" s="19">
        <v>0</v>
      </c>
      <c r="AH24" s="16"/>
      <c r="AI24" s="16"/>
      <c r="AJ24" s="17">
        <v>44816</v>
      </c>
      <c r="AK24" s="16"/>
      <c r="AL24" s="16">
        <v>2</v>
      </c>
      <c r="AM24" s="16"/>
      <c r="AN24" s="16"/>
      <c r="AO24" s="16">
        <v>1</v>
      </c>
      <c r="AP24" s="16">
        <v>20220930</v>
      </c>
      <c r="AQ24" s="16">
        <v>20220920</v>
      </c>
      <c r="AR24" s="19">
        <v>654445</v>
      </c>
      <c r="AS24" s="19">
        <v>0</v>
      </c>
      <c r="AT24" s="17">
        <v>44858</v>
      </c>
    </row>
    <row r="25" spans="1:46" x14ac:dyDescent="0.25">
      <c r="A25" s="16">
        <v>891580002</v>
      </c>
      <c r="B25" s="16" t="s">
        <v>8</v>
      </c>
      <c r="C25" s="16" t="s">
        <v>9</v>
      </c>
      <c r="D25" s="16">
        <v>194955</v>
      </c>
      <c r="E25" s="16" t="s">
        <v>104</v>
      </c>
      <c r="F25" s="16" t="s">
        <v>105</v>
      </c>
      <c r="G25" s="16" t="s">
        <v>9</v>
      </c>
      <c r="H25" s="16">
        <v>194955</v>
      </c>
      <c r="I25" s="17">
        <v>44788</v>
      </c>
      <c r="J25" s="18">
        <v>57700</v>
      </c>
      <c r="K25" s="18">
        <v>57700</v>
      </c>
      <c r="L25" s="16" t="s">
        <v>101</v>
      </c>
      <c r="M25" s="16" t="s">
        <v>102</v>
      </c>
      <c r="N25" s="16"/>
      <c r="O25" s="16"/>
      <c r="P25" s="18">
        <v>0</v>
      </c>
      <c r="Q25" s="16"/>
      <c r="R25" s="18">
        <v>57700</v>
      </c>
      <c r="S25" s="16">
        <v>1222147033</v>
      </c>
      <c r="T25" s="16"/>
      <c r="U25" s="16" t="s">
        <v>103</v>
      </c>
      <c r="V25" s="19">
        <v>57700</v>
      </c>
      <c r="W25" s="19">
        <v>0</v>
      </c>
      <c r="X25" s="19">
        <v>0</v>
      </c>
      <c r="Y25" s="19">
        <v>0</v>
      </c>
      <c r="Z25" s="19">
        <v>57700</v>
      </c>
      <c r="AA25" s="19">
        <v>0</v>
      </c>
      <c r="AB25" s="16"/>
      <c r="AC25" s="19">
        <v>0</v>
      </c>
      <c r="AD25" s="16"/>
      <c r="AE25" s="19">
        <v>0</v>
      </c>
      <c r="AF25" s="19">
        <v>0</v>
      </c>
      <c r="AG25" s="19">
        <v>0</v>
      </c>
      <c r="AH25" s="16"/>
      <c r="AI25" s="16"/>
      <c r="AJ25" s="17">
        <v>44816</v>
      </c>
      <c r="AK25" s="16"/>
      <c r="AL25" s="16">
        <v>2</v>
      </c>
      <c r="AM25" s="16"/>
      <c r="AN25" s="16"/>
      <c r="AO25" s="16">
        <v>1</v>
      </c>
      <c r="AP25" s="16">
        <v>20220930</v>
      </c>
      <c r="AQ25" s="16">
        <v>20220920</v>
      </c>
      <c r="AR25" s="19">
        <v>57700</v>
      </c>
      <c r="AS25" s="19">
        <v>0</v>
      </c>
      <c r="AT25" s="17">
        <v>44858</v>
      </c>
    </row>
    <row r="26" spans="1:46" x14ac:dyDescent="0.25">
      <c r="A26" s="16">
        <v>891580002</v>
      </c>
      <c r="B26" s="16" t="s">
        <v>8</v>
      </c>
      <c r="C26" s="16" t="s">
        <v>9</v>
      </c>
      <c r="D26" s="16">
        <v>197654</v>
      </c>
      <c r="E26" s="16" t="s">
        <v>106</v>
      </c>
      <c r="F26" s="16" t="s">
        <v>107</v>
      </c>
      <c r="G26" s="16" t="s">
        <v>9</v>
      </c>
      <c r="H26" s="16">
        <v>197654</v>
      </c>
      <c r="I26" s="17">
        <v>44796</v>
      </c>
      <c r="J26" s="18">
        <v>17700</v>
      </c>
      <c r="K26" s="18">
        <v>17700</v>
      </c>
      <c r="L26" s="16" t="s">
        <v>101</v>
      </c>
      <c r="M26" s="16" t="s">
        <v>102</v>
      </c>
      <c r="N26" s="16"/>
      <c r="O26" s="16"/>
      <c r="P26" s="18">
        <v>0</v>
      </c>
      <c r="Q26" s="16"/>
      <c r="R26" s="16"/>
      <c r="S26" s="16"/>
      <c r="T26" s="16"/>
      <c r="U26" s="16" t="s">
        <v>103</v>
      </c>
      <c r="V26" s="19">
        <v>17700</v>
      </c>
      <c r="W26" s="19">
        <v>0</v>
      </c>
      <c r="X26" s="19">
        <v>0</v>
      </c>
      <c r="Y26" s="19">
        <v>0</v>
      </c>
      <c r="Z26" s="19">
        <v>17700</v>
      </c>
      <c r="AA26" s="19">
        <v>0</v>
      </c>
      <c r="AB26" s="16"/>
      <c r="AC26" s="19">
        <v>0</v>
      </c>
      <c r="AD26" s="16"/>
      <c r="AE26" s="19">
        <v>0</v>
      </c>
      <c r="AF26" s="19">
        <v>0</v>
      </c>
      <c r="AG26" s="19">
        <v>0</v>
      </c>
      <c r="AH26" s="16"/>
      <c r="AI26" s="16"/>
      <c r="AJ26" s="17">
        <v>44816</v>
      </c>
      <c r="AK26" s="16"/>
      <c r="AL26" s="16">
        <v>2</v>
      </c>
      <c r="AM26" s="16"/>
      <c r="AN26" s="16"/>
      <c r="AO26" s="16">
        <v>1</v>
      </c>
      <c r="AP26" s="16">
        <v>20220930</v>
      </c>
      <c r="AQ26" s="16">
        <v>20220920</v>
      </c>
      <c r="AR26" s="19">
        <v>17700</v>
      </c>
      <c r="AS26" s="19">
        <v>0</v>
      </c>
      <c r="AT26" s="17">
        <v>44858</v>
      </c>
    </row>
    <row r="27" spans="1:46" x14ac:dyDescent="0.25">
      <c r="A27" s="16">
        <v>891580002</v>
      </c>
      <c r="B27" s="16" t="s">
        <v>8</v>
      </c>
      <c r="C27" s="16" t="s">
        <v>9</v>
      </c>
      <c r="D27" s="16">
        <v>199273</v>
      </c>
      <c r="E27" s="16" t="s">
        <v>108</v>
      </c>
      <c r="F27" s="16" t="s">
        <v>109</v>
      </c>
      <c r="G27" s="16" t="s">
        <v>9</v>
      </c>
      <c r="H27" s="16">
        <v>199273</v>
      </c>
      <c r="I27" s="17">
        <v>44800</v>
      </c>
      <c r="J27" s="18">
        <v>306100</v>
      </c>
      <c r="K27" s="18">
        <v>306100</v>
      </c>
      <c r="L27" s="16" t="s">
        <v>101</v>
      </c>
      <c r="M27" s="16" t="s">
        <v>102</v>
      </c>
      <c r="N27" s="16"/>
      <c r="O27" s="16"/>
      <c r="P27" s="18">
        <v>0</v>
      </c>
      <c r="Q27" s="16"/>
      <c r="R27" s="16"/>
      <c r="S27" s="16"/>
      <c r="T27" s="16"/>
      <c r="U27" s="16" t="s">
        <v>103</v>
      </c>
      <c r="V27" s="19">
        <v>306100</v>
      </c>
      <c r="W27" s="19">
        <v>0</v>
      </c>
      <c r="X27" s="19">
        <v>0</v>
      </c>
      <c r="Y27" s="19">
        <v>0</v>
      </c>
      <c r="Z27" s="19">
        <v>306100</v>
      </c>
      <c r="AA27" s="19">
        <v>0</v>
      </c>
      <c r="AB27" s="16"/>
      <c r="AC27" s="19">
        <v>0</v>
      </c>
      <c r="AD27" s="16"/>
      <c r="AE27" s="19">
        <v>0</v>
      </c>
      <c r="AF27" s="19">
        <v>0</v>
      </c>
      <c r="AG27" s="19">
        <v>0</v>
      </c>
      <c r="AH27" s="16"/>
      <c r="AI27" s="16"/>
      <c r="AJ27" s="17">
        <v>44816</v>
      </c>
      <c r="AK27" s="16"/>
      <c r="AL27" s="16">
        <v>2</v>
      </c>
      <c r="AM27" s="16"/>
      <c r="AN27" s="16"/>
      <c r="AO27" s="16">
        <v>1</v>
      </c>
      <c r="AP27" s="16">
        <v>20220930</v>
      </c>
      <c r="AQ27" s="16">
        <v>20220920</v>
      </c>
      <c r="AR27" s="19">
        <v>306100</v>
      </c>
      <c r="AS27" s="19">
        <v>0</v>
      </c>
      <c r="AT27" s="17">
        <v>44858</v>
      </c>
    </row>
    <row r="28" spans="1:46" x14ac:dyDescent="0.25">
      <c r="A28" s="16">
        <v>891580002</v>
      </c>
      <c r="B28" s="16" t="s">
        <v>8</v>
      </c>
      <c r="C28" s="16" t="s">
        <v>9</v>
      </c>
      <c r="D28" s="16">
        <v>199276</v>
      </c>
      <c r="E28" s="16" t="s">
        <v>110</v>
      </c>
      <c r="F28" s="16" t="s">
        <v>111</v>
      </c>
      <c r="G28" s="16" t="s">
        <v>9</v>
      </c>
      <c r="H28" s="16">
        <v>199276</v>
      </c>
      <c r="I28" s="17">
        <v>44800</v>
      </c>
      <c r="J28" s="18">
        <v>178113</v>
      </c>
      <c r="K28" s="18">
        <v>178113</v>
      </c>
      <c r="L28" s="16" t="s">
        <v>101</v>
      </c>
      <c r="M28" s="16" t="s">
        <v>102</v>
      </c>
      <c r="N28" s="16"/>
      <c r="O28" s="16"/>
      <c r="P28" s="18">
        <v>0</v>
      </c>
      <c r="Q28" s="16"/>
      <c r="R28" s="16"/>
      <c r="S28" s="16"/>
      <c r="T28" s="16"/>
      <c r="U28" s="16" t="s">
        <v>103</v>
      </c>
      <c r="V28" s="19">
        <v>178113</v>
      </c>
      <c r="W28" s="19">
        <v>0</v>
      </c>
      <c r="X28" s="19">
        <v>0</v>
      </c>
      <c r="Y28" s="19">
        <v>0</v>
      </c>
      <c r="Z28" s="19">
        <v>178113</v>
      </c>
      <c r="AA28" s="19">
        <v>0</v>
      </c>
      <c r="AB28" s="16"/>
      <c r="AC28" s="19">
        <v>0</v>
      </c>
      <c r="AD28" s="16"/>
      <c r="AE28" s="19">
        <v>0</v>
      </c>
      <c r="AF28" s="19">
        <v>0</v>
      </c>
      <c r="AG28" s="19">
        <v>0</v>
      </c>
      <c r="AH28" s="16"/>
      <c r="AI28" s="16"/>
      <c r="AJ28" s="17">
        <v>44816</v>
      </c>
      <c r="AK28" s="16"/>
      <c r="AL28" s="16">
        <v>2</v>
      </c>
      <c r="AM28" s="16"/>
      <c r="AN28" s="16"/>
      <c r="AO28" s="16">
        <v>1</v>
      </c>
      <c r="AP28" s="16">
        <v>20220930</v>
      </c>
      <c r="AQ28" s="16">
        <v>20220920</v>
      </c>
      <c r="AR28" s="19">
        <v>178113</v>
      </c>
      <c r="AS28" s="19">
        <v>0</v>
      </c>
      <c r="AT28" s="17">
        <v>44858</v>
      </c>
    </row>
    <row r="29" spans="1:46" x14ac:dyDescent="0.25">
      <c r="A29" s="16">
        <v>891580002</v>
      </c>
      <c r="B29" s="16" t="s">
        <v>8</v>
      </c>
      <c r="C29" s="16"/>
      <c r="D29" s="16">
        <v>1626890</v>
      </c>
      <c r="E29" s="16" t="s">
        <v>112</v>
      </c>
      <c r="F29" s="16" t="s">
        <v>113</v>
      </c>
      <c r="G29" s="16"/>
      <c r="H29" s="16">
        <v>1626890</v>
      </c>
      <c r="I29" s="17">
        <v>44019</v>
      </c>
      <c r="J29" s="18">
        <v>400000</v>
      </c>
      <c r="K29" s="18">
        <v>200000</v>
      </c>
      <c r="L29" s="16" t="s">
        <v>101</v>
      </c>
      <c r="M29" s="16" t="s">
        <v>102</v>
      </c>
      <c r="N29" s="16"/>
      <c r="O29" s="16"/>
      <c r="P29" s="18">
        <v>0</v>
      </c>
      <c r="Q29" s="16"/>
      <c r="R29" s="18">
        <v>200000</v>
      </c>
      <c r="S29" s="16">
        <v>1909143705</v>
      </c>
      <c r="T29" s="16" t="s">
        <v>114</v>
      </c>
      <c r="U29" s="16" t="s">
        <v>103</v>
      </c>
      <c r="V29" s="19">
        <v>400000</v>
      </c>
      <c r="W29" s="19">
        <v>0</v>
      </c>
      <c r="X29" s="19">
        <v>0</v>
      </c>
      <c r="Y29" s="19">
        <v>0</v>
      </c>
      <c r="Z29" s="19">
        <v>400000</v>
      </c>
      <c r="AA29" s="19">
        <v>0</v>
      </c>
      <c r="AB29" s="16"/>
      <c r="AC29" s="19">
        <v>0</v>
      </c>
      <c r="AD29" s="16"/>
      <c r="AE29" s="19">
        <v>0</v>
      </c>
      <c r="AF29" s="19">
        <v>0</v>
      </c>
      <c r="AG29" s="19">
        <v>0</v>
      </c>
      <c r="AH29" s="16"/>
      <c r="AI29" s="16"/>
      <c r="AJ29" s="17">
        <v>44050</v>
      </c>
      <c r="AK29" s="16"/>
      <c r="AL29" s="16">
        <v>2</v>
      </c>
      <c r="AM29" s="16"/>
      <c r="AN29" s="16"/>
      <c r="AO29" s="16">
        <v>2</v>
      </c>
      <c r="AP29" s="16">
        <v>20211130</v>
      </c>
      <c r="AQ29" s="16">
        <v>20211130</v>
      </c>
      <c r="AR29" s="19">
        <v>400000</v>
      </c>
      <c r="AS29" s="19">
        <v>0</v>
      </c>
      <c r="AT29" s="17">
        <v>44858</v>
      </c>
    </row>
    <row r="30" spans="1:46" x14ac:dyDescent="0.25">
      <c r="A30" s="16">
        <v>891580002</v>
      </c>
      <c r="B30" s="16" t="s">
        <v>8</v>
      </c>
      <c r="C30" s="16" t="s">
        <v>9</v>
      </c>
      <c r="D30" s="16">
        <v>193893</v>
      </c>
      <c r="E30" s="16" t="s">
        <v>115</v>
      </c>
      <c r="F30" s="16" t="s">
        <v>116</v>
      </c>
      <c r="G30" s="16" t="s">
        <v>9</v>
      </c>
      <c r="H30" s="16">
        <v>193893</v>
      </c>
      <c r="I30" s="17">
        <v>44783</v>
      </c>
      <c r="J30" s="18">
        <v>216100</v>
      </c>
      <c r="K30" s="18">
        <v>212400</v>
      </c>
      <c r="L30" s="16" t="s">
        <v>117</v>
      </c>
      <c r="M30" s="16" t="s">
        <v>102</v>
      </c>
      <c r="N30" s="16"/>
      <c r="O30" s="16"/>
      <c r="P30" s="18">
        <v>0</v>
      </c>
      <c r="Q30" s="16"/>
      <c r="R30" s="16"/>
      <c r="S30" s="16"/>
      <c r="T30" s="16"/>
      <c r="U30" s="16" t="s">
        <v>103</v>
      </c>
      <c r="V30" s="19">
        <v>212400</v>
      </c>
      <c r="W30" s="19">
        <v>0</v>
      </c>
      <c r="X30" s="19">
        <v>0</v>
      </c>
      <c r="Y30" s="19">
        <v>0</v>
      </c>
      <c r="Z30" s="19">
        <v>212400</v>
      </c>
      <c r="AA30" s="19">
        <v>0</v>
      </c>
      <c r="AB30" s="16"/>
      <c r="AC30" s="19">
        <v>0</v>
      </c>
      <c r="AD30" s="16"/>
      <c r="AE30" s="19">
        <v>0</v>
      </c>
      <c r="AF30" s="19">
        <v>0</v>
      </c>
      <c r="AG30" s="19">
        <v>0</v>
      </c>
      <c r="AH30" s="16"/>
      <c r="AI30" s="16"/>
      <c r="AJ30" s="17">
        <v>44816</v>
      </c>
      <c r="AK30" s="16"/>
      <c r="AL30" s="16">
        <v>2</v>
      </c>
      <c r="AM30" s="16"/>
      <c r="AN30" s="16"/>
      <c r="AO30" s="16">
        <v>1</v>
      </c>
      <c r="AP30" s="16">
        <v>20220930</v>
      </c>
      <c r="AQ30" s="16">
        <v>20220920</v>
      </c>
      <c r="AR30" s="19">
        <v>212400</v>
      </c>
      <c r="AS30" s="19">
        <v>0</v>
      </c>
      <c r="AT30" s="17">
        <v>44858</v>
      </c>
    </row>
    <row r="31" spans="1:46" x14ac:dyDescent="0.25">
      <c r="A31" s="16">
        <v>891580002</v>
      </c>
      <c r="B31" s="16" t="s">
        <v>8</v>
      </c>
      <c r="C31" s="16" t="s">
        <v>9</v>
      </c>
      <c r="D31" s="16">
        <v>200256</v>
      </c>
      <c r="E31" s="16" t="s">
        <v>118</v>
      </c>
      <c r="F31" s="16" t="s">
        <v>119</v>
      </c>
      <c r="G31" s="16" t="s">
        <v>9</v>
      </c>
      <c r="H31" s="16">
        <v>200256</v>
      </c>
      <c r="I31" s="17">
        <v>44803</v>
      </c>
      <c r="J31" s="18">
        <v>57700</v>
      </c>
      <c r="K31" s="18">
        <v>54000</v>
      </c>
      <c r="L31" s="16" t="s">
        <v>117</v>
      </c>
      <c r="M31" s="16" t="s">
        <v>102</v>
      </c>
      <c r="N31" s="16"/>
      <c r="O31" s="16"/>
      <c r="P31" s="18">
        <v>0</v>
      </c>
      <c r="Q31" s="16"/>
      <c r="R31" s="16"/>
      <c r="S31" s="16"/>
      <c r="T31" s="16"/>
      <c r="U31" s="16" t="s">
        <v>103</v>
      </c>
      <c r="V31" s="19">
        <v>54000</v>
      </c>
      <c r="W31" s="19">
        <v>0</v>
      </c>
      <c r="X31" s="19">
        <v>0</v>
      </c>
      <c r="Y31" s="19">
        <v>0</v>
      </c>
      <c r="Z31" s="19">
        <v>54000</v>
      </c>
      <c r="AA31" s="19">
        <v>0</v>
      </c>
      <c r="AB31" s="16"/>
      <c r="AC31" s="19">
        <v>0</v>
      </c>
      <c r="AD31" s="16"/>
      <c r="AE31" s="19">
        <v>0</v>
      </c>
      <c r="AF31" s="19">
        <v>0</v>
      </c>
      <c r="AG31" s="19">
        <v>0</v>
      </c>
      <c r="AH31" s="16"/>
      <c r="AI31" s="16"/>
      <c r="AJ31" s="17">
        <v>44816</v>
      </c>
      <c r="AK31" s="16"/>
      <c r="AL31" s="16">
        <v>2</v>
      </c>
      <c r="AM31" s="16"/>
      <c r="AN31" s="16"/>
      <c r="AO31" s="16">
        <v>1</v>
      </c>
      <c r="AP31" s="16">
        <v>20220930</v>
      </c>
      <c r="AQ31" s="16">
        <v>20220920</v>
      </c>
      <c r="AR31" s="19">
        <v>54000</v>
      </c>
      <c r="AS31" s="19">
        <v>0</v>
      </c>
      <c r="AT31" s="17">
        <v>44858</v>
      </c>
    </row>
    <row r="32" spans="1:46" x14ac:dyDescent="0.25">
      <c r="A32" s="16">
        <v>891580002</v>
      </c>
      <c r="B32" s="16" t="s">
        <v>8</v>
      </c>
      <c r="C32" s="16" t="s">
        <v>9</v>
      </c>
      <c r="D32" s="16">
        <v>188162</v>
      </c>
      <c r="E32" s="16" t="s">
        <v>120</v>
      </c>
      <c r="F32" s="16" t="s">
        <v>121</v>
      </c>
      <c r="G32" s="16" t="s">
        <v>9</v>
      </c>
      <c r="H32" s="16">
        <v>188162</v>
      </c>
      <c r="I32" s="17">
        <v>44768</v>
      </c>
      <c r="J32" s="18">
        <v>63241310</v>
      </c>
      <c r="K32" s="18">
        <v>62968310</v>
      </c>
      <c r="L32" s="16" t="s">
        <v>122</v>
      </c>
      <c r="M32" s="16" t="s">
        <v>123</v>
      </c>
      <c r="N32" s="16"/>
      <c r="O32" s="16" t="s">
        <v>124</v>
      </c>
      <c r="P32" s="18">
        <v>62968310</v>
      </c>
      <c r="Q32" s="16" t="s">
        <v>125</v>
      </c>
      <c r="R32" s="16"/>
      <c r="S32" s="16"/>
      <c r="T32" s="16"/>
      <c r="U32" s="16" t="s">
        <v>103</v>
      </c>
      <c r="V32" s="19">
        <v>62968310</v>
      </c>
      <c r="W32" s="19">
        <v>0</v>
      </c>
      <c r="X32" s="19">
        <v>0</v>
      </c>
      <c r="Y32" s="19">
        <v>0</v>
      </c>
      <c r="Z32" s="19">
        <v>0</v>
      </c>
      <c r="AA32" s="19">
        <v>0</v>
      </c>
      <c r="AB32" s="16"/>
      <c r="AC32" s="19">
        <v>62968310</v>
      </c>
      <c r="AD32" s="16" t="s">
        <v>126</v>
      </c>
      <c r="AE32" s="19">
        <v>62968310</v>
      </c>
      <c r="AF32" s="19">
        <v>0</v>
      </c>
      <c r="AG32" s="19">
        <v>0</v>
      </c>
      <c r="AH32" s="16"/>
      <c r="AI32" s="16"/>
      <c r="AJ32" s="17">
        <v>44783</v>
      </c>
      <c r="AK32" s="16"/>
      <c r="AL32" s="16">
        <v>9</v>
      </c>
      <c r="AM32" s="16"/>
      <c r="AN32" s="16" t="s">
        <v>127</v>
      </c>
      <c r="AO32" s="16">
        <v>1</v>
      </c>
      <c r="AP32" s="16">
        <v>21001231</v>
      </c>
      <c r="AQ32" s="16">
        <v>20220818</v>
      </c>
      <c r="AR32" s="19">
        <v>62968310</v>
      </c>
      <c r="AS32" s="19">
        <v>0</v>
      </c>
      <c r="AT32" s="17">
        <v>44858</v>
      </c>
    </row>
    <row r="33" spans="1:46" x14ac:dyDescent="0.25">
      <c r="A33" s="16">
        <v>891580002</v>
      </c>
      <c r="B33" s="16" t="s">
        <v>8</v>
      </c>
      <c r="C33" s="16" t="s">
        <v>9</v>
      </c>
      <c r="D33" s="16">
        <v>188979</v>
      </c>
      <c r="E33" s="16" t="s">
        <v>128</v>
      </c>
      <c r="F33" s="16" t="s">
        <v>129</v>
      </c>
      <c r="G33" s="16" t="s">
        <v>9</v>
      </c>
      <c r="H33" s="16">
        <v>188979</v>
      </c>
      <c r="I33" s="17">
        <v>44770</v>
      </c>
      <c r="J33" s="18">
        <v>29000</v>
      </c>
      <c r="K33" s="18">
        <v>29000</v>
      </c>
      <c r="L33" s="16" t="s">
        <v>122</v>
      </c>
      <c r="M33" s="16" t="s">
        <v>123</v>
      </c>
      <c r="N33" s="16"/>
      <c r="O33" s="16" t="s">
        <v>124</v>
      </c>
      <c r="P33" s="18">
        <v>29000</v>
      </c>
      <c r="Q33" s="16" t="s">
        <v>130</v>
      </c>
      <c r="R33" s="16"/>
      <c r="S33" s="16"/>
      <c r="T33" s="16"/>
      <c r="U33" s="16" t="s">
        <v>103</v>
      </c>
      <c r="V33" s="19">
        <v>29000</v>
      </c>
      <c r="W33" s="19">
        <v>0</v>
      </c>
      <c r="X33" s="19">
        <v>0</v>
      </c>
      <c r="Y33" s="19">
        <v>0</v>
      </c>
      <c r="Z33" s="19">
        <v>0</v>
      </c>
      <c r="AA33" s="19">
        <v>0</v>
      </c>
      <c r="AB33" s="16"/>
      <c r="AC33" s="19">
        <v>29000</v>
      </c>
      <c r="AD33" s="16" t="s">
        <v>131</v>
      </c>
      <c r="AE33" s="19">
        <v>29000</v>
      </c>
      <c r="AF33" s="19">
        <v>0</v>
      </c>
      <c r="AG33" s="19">
        <v>0</v>
      </c>
      <c r="AH33" s="16"/>
      <c r="AI33" s="16"/>
      <c r="AJ33" s="17">
        <v>44783</v>
      </c>
      <c r="AK33" s="16"/>
      <c r="AL33" s="16">
        <v>9</v>
      </c>
      <c r="AM33" s="16"/>
      <c r="AN33" s="16" t="s">
        <v>127</v>
      </c>
      <c r="AO33" s="16">
        <v>1</v>
      </c>
      <c r="AP33" s="16">
        <v>21001231</v>
      </c>
      <c r="AQ33" s="16">
        <v>20220818</v>
      </c>
      <c r="AR33" s="19">
        <v>29000</v>
      </c>
      <c r="AS33" s="19">
        <v>0</v>
      </c>
      <c r="AT33" s="17">
        <v>44858</v>
      </c>
    </row>
    <row r="34" spans="1:46" x14ac:dyDescent="0.25">
      <c r="A34" s="16">
        <v>891580002</v>
      </c>
      <c r="B34" s="16" t="s">
        <v>8</v>
      </c>
      <c r="C34" s="16" t="s">
        <v>9</v>
      </c>
      <c r="D34" s="16">
        <v>189825</v>
      </c>
      <c r="E34" s="16" t="s">
        <v>132</v>
      </c>
      <c r="F34" s="16" t="s">
        <v>133</v>
      </c>
      <c r="G34" s="16" t="s">
        <v>9</v>
      </c>
      <c r="H34" s="16">
        <v>189825</v>
      </c>
      <c r="I34" s="17">
        <v>44772</v>
      </c>
      <c r="J34" s="18">
        <v>4263368</v>
      </c>
      <c r="K34" s="18">
        <v>4263368</v>
      </c>
      <c r="L34" s="16" t="s">
        <v>122</v>
      </c>
      <c r="M34" s="16" t="s">
        <v>123</v>
      </c>
      <c r="N34" s="16"/>
      <c r="O34" s="16" t="s">
        <v>124</v>
      </c>
      <c r="P34" s="18">
        <v>4263368</v>
      </c>
      <c r="Q34" s="16" t="s">
        <v>134</v>
      </c>
      <c r="R34" s="16"/>
      <c r="S34" s="16"/>
      <c r="T34" s="16"/>
      <c r="U34" s="16" t="s">
        <v>103</v>
      </c>
      <c r="V34" s="19">
        <v>4263368</v>
      </c>
      <c r="W34" s="19">
        <v>0</v>
      </c>
      <c r="X34" s="19">
        <v>0</v>
      </c>
      <c r="Y34" s="19">
        <v>0</v>
      </c>
      <c r="Z34" s="19">
        <v>0</v>
      </c>
      <c r="AA34" s="19">
        <v>0</v>
      </c>
      <c r="AB34" s="16"/>
      <c r="AC34" s="19">
        <v>4263368</v>
      </c>
      <c r="AD34" s="16" t="s">
        <v>135</v>
      </c>
      <c r="AE34" s="19">
        <v>4263368</v>
      </c>
      <c r="AF34" s="19">
        <v>0</v>
      </c>
      <c r="AG34" s="19">
        <v>0</v>
      </c>
      <c r="AH34" s="16"/>
      <c r="AI34" s="16"/>
      <c r="AJ34" s="17">
        <v>44783</v>
      </c>
      <c r="AK34" s="16"/>
      <c r="AL34" s="16">
        <v>9</v>
      </c>
      <c r="AM34" s="16"/>
      <c r="AN34" s="16" t="s">
        <v>127</v>
      </c>
      <c r="AO34" s="16">
        <v>1</v>
      </c>
      <c r="AP34" s="16">
        <v>21001231</v>
      </c>
      <c r="AQ34" s="16">
        <v>20220818</v>
      </c>
      <c r="AR34" s="19">
        <v>4263368</v>
      </c>
      <c r="AS34" s="19">
        <v>0</v>
      </c>
      <c r="AT34" s="17">
        <v>44858</v>
      </c>
    </row>
    <row r="35" spans="1:46" x14ac:dyDescent="0.25">
      <c r="A35" s="16">
        <v>891580002</v>
      </c>
      <c r="B35" s="16" t="s">
        <v>8</v>
      </c>
      <c r="C35" s="16" t="s">
        <v>9</v>
      </c>
      <c r="D35" s="22">
        <v>199114</v>
      </c>
      <c r="E35" s="16" t="s">
        <v>136</v>
      </c>
      <c r="F35" s="16" t="s">
        <v>137</v>
      </c>
      <c r="G35" s="16" t="s">
        <v>9</v>
      </c>
      <c r="H35" s="16">
        <v>199114</v>
      </c>
      <c r="I35" s="17">
        <v>44799</v>
      </c>
      <c r="J35" s="18">
        <v>1959183</v>
      </c>
      <c r="K35" s="18">
        <v>1959183</v>
      </c>
      <c r="L35" s="16" t="s">
        <v>122</v>
      </c>
      <c r="M35" s="16" t="s">
        <v>123</v>
      </c>
      <c r="N35" s="16"/>
      <c r="O35" s="16" t="s">
        <v>124</v>
      </c>
      <c r="P35" s="18">
        <v>1959183</v>
      </c>
      <c r="Q35" s="16" t="s">
        <v>138</v>
      </c>
      <c r="R35" s="16"/>
      <c r="S35" s="16"/>
      <c r="T35" s="16"/>
      <c r="U35" s="16" t="s">
        <v>103</v>
      </c>
      <c r="V35" s="19">
        <v>1959183</v>
      </c>
      <c r="W35" s="19">
        <v>0</v>
      </c>
      <c r="X35" s="19">
        <v>0</v>
      </c>
      <c r="Y35" s="19">
        <v>0</v>
      </c>
      <c r="Z35" s="19">
        <v>0</v>
      </c>
      <c r="AA35" s="19">
        <v>0</v>
      </c>
      <c r="AB35" s="16"/>
      <c r="AC35" s="19">
        <v>1959183</v>
      </c>
      <c r="AD35" s="16" t="s">
        <v>139</v>
      </c>
      <c r="AE35" s="19">
        <v>1959183</v>
      </c>
      <c r="AF35" s="19">
        <v>0</v>
      </c>
      <c r="AG35" s="19">
        <v>0</v>
      </c>
      <c r="AH35" s="16"/>
      <c r="AI35" s="16"/>
      <c r="AJ35" s="17">
        <v>44816</v>
      </c>
      <c r="AK35" s="16"/>
      <c r="AL35" s="16">
        <v>9</v>
      </c>
      <c r="AM35" s="16"/>
      <c r="AN35" s="16" t="s">
        <v>127</v>
      </c>
      <c r="AO35" s="16">
        <v>1</v>
      </c>
      <c r="AP35" s="16">
        <v>21001231</v>
      </c>
      <c r="AQ35" s="16">
        <v>20220920</v>
      </c>
      <c r="AR35" s="19">
        <v>1959183</v>
      </c>
      <c r="AS35" s="19">
        <v>0</v>
      </c>
      <c r="AT35" s="17">
        <v>44858</v>
      </c>
    </row>
    <row r="36" spans="1:46" x14ac:dyDescent="0.25">
      <c r="A36" s="16">
        <v>891580002</v>
      </c>
      <c r="B36" s="16" t="s">
        <v>8</v>
      </c>
      <c r="C36" s="16" t="s">
        <v>9</v>
      </c>
      <c r="D36" s="22">
        <v>194693</v>
      </c>
      <c r="E36" s="16" t="s">
        <v>140</v>
      </c>
      <c r="F36" s="16" t="s">
        <v>141</v>
      </c>
      <c r="G36" s="16" t="s">
        <v>9</v>
      </c>
      <c r="H36" s="16">
        <v>194693</v>
      </c>
      <c r="I36" s="17">
        <v>44786</v>
      </c>
      <c r="J36" s="18">
        <v>10896223</v>
      </c>
      <c r="K36" s="18">
        <v>10896223</v>
      </c>
      <c r="L36" s="16" t="s">
        <v>122</v>
      </c>
      <c r="M36" s="16" t="s">
        <v>123</v>
      </c>
      <c r="N36" s="16"/>
      <c r="O36" s="16" t="s">
        <v>124</v>
      </c>
      <c r="P36" s="18">
        <v>10896223</v>
      </c>
      <c r="Q36" s="16" t="s">
        <v>142</v>
      </c>
      <c r="R36" s="16"/>
      <c r="S36" s="16"/>
      <c r="T36" s="16"/>
      <c r="U36" s="16" t="s">
        <v>103</v>
      </c>
      <c r="V36" s="19">
        <v>10896223</v>
      </c>
      <c r="W36" s="19">
        <v>0</v>
      </c>
      <c r="X36" s="19">
        <v>0</v>
      </c>
      <c r="Y36" s="19">
        <v>0</v>
      </c>
      <c r="Z36" s="19">
        <v>0</v>
      </c>
      <c r="AA36" s="19">
        <v>0</v>
      </c>
      <c r="AB36" s="16"/>
      <c r="AC36" s="19">
        <v>10896223</v>
      </c>
      <c r="AD36" s="16" t="s">
        <v>143</v>
      </c>
      <c r="AE36" s="19">
        <v>10896223</v>
      </c>
      <c r="AF36" s="19">
        <v>0</v>
      </c>
      <c r="AG36" s="19">
        <v>0</v>
      </c>
      <c r="AH36" s="16"/>
      <c r="AI36" s="16"/>
      <c r="AJ36" s="17">
        <v>44816</v>
      </c>
      <c r="AK36" s="16"/>
      <c r="AL36" s="16">
        <v>9</v>
      </c>
      <c r="AM36" s="16"/>
      <c r="AN36" s="16" t="s">
        <v>127</v>
      </c>
      <c r="AO36" s="16">
        <v>1</v>
      </c>
      <c r="AP36" s="16">
        <v>21001231</v>
      </c>
      <c r="AQ36" s="16">
        <v>20220920</v>
      </c>
      <c r="AR36" s="19">
        <v>10896223</v>
      </c>
      <c r="AS36" s="19">
        <v>0</v>
      </c>
      <c r="AT36" s="17">
        <v>44858</v>
      </c>
    </row>
    <row r="37" spans="1:46" x14ac:dyDescent="0.25">
      <c r="A37" s="16">
        <v>891580002</v>
      </c>
      <c r="B37" s="16" t="s">
        <v>8</v>
      </c>
      <c r="C37" s="16" t="s">
        <v>9</v>
      </c>
      <c r="D37" s="16">
        <v>133703</v>
      </c>
      <c r="E37" s="16" t="s">
        <v>144</v>
      </c>
      <c r="F37" s="16" t="s">
        <v>145</v>
      </c>
      <c r="G37" s="16" t="s">
        <v>9</v>
      </c>
      <c r="H37" s="16">
        <v>133703</v>
      </c>
      <c r="I37" s="17">
        <v>44607</v>
      </c>
      <c r="J37" s="18">
        <v>19642931</v>
      </c>
      <c r="K37" s="18">
        <v>19642931</v>
      </c>
      <c r="L37" s="16" t="s">
        <v>122</v>
      </c>
      <c r="M37" s="16" t="s">
        <v>123</v>
      </c>
      <c r="N37" s="16"/>
      <c r="O37" s="16" t="s">
        <v>124</v>
      </c>
      <c r="P37" s="18">
        <v>19642931</v>
      </c>
      <c r="Q37" s="16" t="s">
        <v>146</v>
      </c>
      <c r="R37" s="16"/>
      <c r="S37" s="16"/>
      <c r="T37" s="16"/>
      <c r="U37" s="16" t="s">
        <v>103</v>
      </c>
      <c r="V37" s="19">
        <v>19642931</v>
      </c>
      <c r="W37" s="19">
        <v>0</v>
      </c>
      <c r="X37" s="19">
        <v>0</v>
      </c>
      <c r="Y37" s="19">
        <v>0</v>
      </c>
      <c r="Z37" s="19">
        <v>0</v>
      </c>
      <c r="AA37" s="19">
        <v>0</v>
      </c>
      <c r="AB37" s="16"/>
      <c r="AC37" s="19">
        <v>19642931</v>
      </c>
      <c r="AD37" s="16" t="s">
        <v>147</v>
      </c>
      <c r="AE37" s="19">
        <v>19642931</v>
      </c>
      <c r="AF37" s="19">
        <v>0</v>
      </c>
      <c r="AG37" s="19">
        <v>0</v>
      </c>
      <c r="AH37" s="16"/>
      <c r="AI37" s="16"/>
      <c r="AJ37" s="17">
        <v>44631</v>
      </c>
      <c r="AK37" s="16"/>
      <c r="AL37" s="16">
        <v>9</v>
      </c>
      <c r="AM37" s="16"/>
      <c r="AN37" s="16" t="s">
        <v>127</v>
      </c>
      <c r="AO37" s="16">
        <v>1</v>
      </c>
      <c r="AP37" s="16">
        <v>21001231</v>
      </c>
      <c r="AQ37" s="16">
        <v>20220324</v>
      </c>
      <c r="AR37" s="19">
        <v>19642931</v>
      </c>
      <c r="AS37" s="19">
        <v>0</v>
      </c>
      <c r="AT37" s="17">
        <v>44858</v>
      </c>
    </row>
    <row r="38" spans="1:46" x14ac:dyDescent="0.25">
      <c r="A38" s="16">
        <v>891580002</v>
      </c>
      <c r="B38" s="16" t="s">
        <v>8</v>
      </c>
      <c r="C38" s="16" t="s">
        <v>9</v>
      </c>
      <c r="D38" s="16">
        <v>169917</v>
      </c>
      <c r="E38" s="16" t="s">
        <v>148</v>
      </c>
      <c r="F38" s="16" t="s">
        <v>149</v>
      </c>
      <c r="G38" s="16" t="s">
        <v>9</v>
      </c>
      <c r="H38" s="16">
        <v>169917</v>
      </c>
      <c r="I38" s="17">
        <v>44718</v>
      </c>
      <c r="J38" s="18">
        <v>5840433</v>
      </c>
      <c r="K38" s="18">
        <v>5840433</v>
      </c>
      <c r="L38" s="16" t="s">
        <v>122</v>
      </c>
      <c r="M38" s="16" t="s">
        <v>123</v>
      </c>
      <c r="N38" s="16"/>
      <c r="O38" s="16" t="s">
        <v>124</v>
      </c>
      <c r="P38" s="18">
        <v>5840433</v>
      </c>
      <c r="Q38" s="16" t="s">
        <v>150</v>
      </c>
      <c r="R38" s="16"/>
      <c r="S38" s="16"/>
      <c r="T38" s="16"/>
      <c r="U38" s="16" t="s">
        <v>103</v>
      </c>
      <c r="V38" s="19">
        <v>5840433</v>
      </c>
      <c r="W38" s="19">
        <v>0</v>
      </c>
      <c r="X38" s="19">
        <v>0</v>
      </c>
      <c r="Y38" s="19">
        <v>0</v>
      </c>
      <c r="Z38" s="19">
        <v>0</v>
      </c>
      <c r="AA38" s="19">
        <v>0</v>
      </c>
      <c r="AB38" s="16"/>
      <c r="AC38" s="19">
        <v>5840433</v>
      </c>
      <c r="AD38" s="16" t="s">
        <v>151</v>
      </c>
      <c r="AE38" s="19">
        <v>5840433</v>
      </c>
      <c r="AF38" s="19">
        <v>0</v>
      </c>
      <c r="AG38" s="19">
        <v>0</v>
      </c>
      <c r="AH38" s="16"/>
      <c r="AI38" s="16"/>
      <c r="AJ38" s="17">
        <v>44727</v>
      </c>
      <c r="AK38" s="16"/>
      <c r="AL38" s="16">
        <v>9</v>
      </c>
      <c r="AM38" s="16"/>
      <c r="AN38" s="16" t="s">
        <v>127</v>
      </c>
      <c r="AO38" s="16">
        <v>1</v>
      </c>
      <c r="AP38" s="16">
        <v>21001231</v>
      </c>
      <c r="AQ38" s="16">
        <v>20220712</v>
      </c>
      <c r="AR38" s="19">
        <v>5840433</v>
      </c>
      <c r="AS38" s="19">
        <v>0</v>
      </c>
      <c r="AT38" s="17">
        <v>44858</v>
      </c>
    </row>
    <row r="39" spans="1:46" x14ac:dyDescent="0.25">
      <c r="A39" s="16">
        <v>891580002</v>
      </c>
      <c r="B39" s="16" t="s">
        <v>8</v>
      </c>
      <c r="C39" s="16" t="s">
        <v>9</v>
      </c>
      <c r="D39" s="16">
        <v>182737</v>
      </c>
      <c r="E39" s="16" t="s">
        <v>152</v>
      </c>
      <c r="F39" s="16" t="s">
        <v>153</v>
      </c>
      <c r="G39" s="16" t="s">
        <v>9</v>
      </c>
      <c r="H39" s="16">
        <v>182737</v>
      </c>
      <c r="I39" s="17">
        <v>44753</v>
      </c>
      <c r="J39" s="18">
        <v>80000</v>
      </c>
      <c r="K39" s="18">
        <v>80000</v>
      </c>
      <c r="L39" s="16" t="s">
        <v>122</v>
      </c>
      <c r="M39" s="16" t="s">
        <v>123</v>
      </c>
      <c r="N39" s="16"/>
      <c r="O39" s="16" t="s">
        <v>124</v>
      </c>
      <c r="P39" s="18">
        <v>80000</v>
      </c>
      <c r="Q39" s="16" t="s">
        <v>154</v>
      </c>
      <c r="R39" s="16"/>
      <c r="S39" s="16"/>
      <c r="T39" s="16"/>
      <c r="U39" s="16" t="s">
        <v>103</v>
      </c>
      <c r="V39" s="19">
        <v>80000</v>
      </c>
      <c r="W39" s="19">
        <v>0</v>
      </c>
      <c r="X39" s="19">
        <v>0</v>
      </c>
      <c r="Y39" s="19">
        <v>0</v>
      </c>
      <c r="Z39" s="19">
        <v>0</v>
      </c>
      <c r="AA39" s="19">
        <v>0</v>
      </c>
      <c r="AB39" s="16"/>
      <c r="AC39" s="19">
        <v>80000</v>
      </c>
      <c r="AD39" s="16" t="s">
        <v>155</v>
      </c>
      <c r="AE39" s="19">
        <v>80000</v>
      </c>
      <c r="AF39" s="19">
        <v>0</v>
      </c>
      <c r="AG39" s="19">
        <v>0</v>
      </c>
      <c r="AH39" s="16"/>
      <c r="AI39" s="16"/>
      <c r="AJ39" s="17">
        <v>44783</v>
      </c>
      <c r="AK39" s="16"/>
      <c r="AL39" s="16">
        <v>9</v>
      </c>
      <c r="AM39" s="16"/>
      <c r="AN39" s="16" t="s">
        <v>127</v>
      </c>
      <c r="AO39" s="16">
        <v>1</v>
      </c>
      <c r="AP39" s="16">
        <v>21001231</v>
      </c>
      <c r="AQ39" s="16">
        <v>20220818</v>
      </c>
      <c r="AR39" s="19">
        <v>80000</v>
      </c>
      <c r="AS39" s="19">
        <v>0</v>
      </c>
      <c r="AT39" s="17">
        <v>44858</v>
      </c>
    </row>
    <row r="40" spans="1:46" x14ac:dyDescent="0.25">
      <c r="A40" s="16">
        <v>891580002</v>
      </c>
      <c r="B40" s="16" t="s">
        <v>8</v>
      </c>
      <c r="C40" s="16" t="s">
        <v>9</v>
      </c>
      <c r="D40" s="16">
        <v>186538</v>
      </c>
      <c r="E40" s="16" t="s">
        <v>156</v>
      </c>
      <c r="F40" s="16" t="s">
        <v>157</v>
      </c>
      <c r="G40" s="16" t="s">
        <v>9</v>
      </c>
      <c r="H40" s="16">
        <v>186538</v>
      </c>
      <c r="I40" s="17">
        <v>44763</v>
      </c>
      <c r="J40" s="18">
        <v>29000</v>
      </c>
      <c r="K40" s="18">
        <v>29000</v>
      </c>
      <c r="L40" s="16" t="s">
        <v>122</v>
      </c>
      <c r="M40" s="16" t="s">
        <v>123</v>
      </c>
      <c r="N40" s="16"/>
      <c r="O40" s="16" t="s">
        <v>124</v>
      </c>
      <c r="P40" s="18">
        <v>29000</v>
      </c>
      <c r="Q40" s="16" t="s">
        <v>158</v>
      </c>
      <c r="R40" s="16"/>
      <c r="S40" s="16"/>
      <c r="T40" s="16"/>
      <c r="U40" s="16" t="s">
        <v>103</v>
      </c>
      <c r="V40" s="19">
        <v>29000</v>
      </c>
      <c r="W40" s="19">
        <v>0</v>
      </c>
      <c r="X40" s="19">
        <v>0</v>
      </c>
      <c r="Y40" s="19">
        <v>0</v>
      </c>
      <c r="Z40" s="19">
        <v>0</v>
      </c>
      <c r="AA40" s="19">
        <v>0</v>
      </c>
      <c r="AB40" s="16"/>
      <c r="AC40" s="19">
        <v>29000</v>
      </c>
      <c r="AD40" s="16" t="s">
        <v>159</v>
      </c>
      <c r="AE40" s="19">
        <v>29000</v>
      </c>
      <c r="AF40" s="19">
        <v>0</v>
      </c>
      <c r="AG40" s="19">
        <v>0</v>
      </c>
      <c r="AH40" s="16"/>
      <c r="AI40" s="16"/>
      <c r="AJ40" s="17">
        <v>44783</v>
      </c>
      <c r="AK40" s="16"/>
      <c r="AL40" s="16">
        <v>9</v>
      </c>
      <c r="AM40" s="16"/>
      <c r="AN40" s="16" t="s">
        <v>127</v>
      </c>
      <c r="AO40" s="16">
        <v>1</v>
      </c>
      <c r="AP40" s="16">
        <v>21001231</v>
      </c>
      <c r="AQ40" s="16">
        <v>20220819</v>
      </c>
      <c r="AR40" s="19">
        <v>29000</v>
      </c>
      <c r="AS40" s="19">
        <v>0</v>
      </c>
      <c r="AT40" s="17">
        <v>44858</v>
      </c>
    </row>
  </sheetData>
  <autoFilter ref="A2:AT40"/>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8"/>
  <sheetViews>
    <sheetView showGridLines="0" workbookViewId="0">
      <selection activeCell="A7" sqref="A4:C7"/>
    </sheetView>
  </sheetViews>
  <sheetFormatPr baseColWidth="10" defaultRowHeight="15" x14ac:dyDescent="0.25"/>
  <cols>
    <col min="1" max="1" width="47" bestFit="1" customWidth="1"/>
    <col min="2" max="2" width="12.7109375" style="23" bestFit="1" customWidth="1"/>
    <col min="3" max="3" width="15" style="20" bestFit="1" customWidth="1"/>
  </cols>
  <sheetData>
    <row r="3" spans="1:3" x14ac:dyDescent="0.25">
      <c r="A3" s="27" t="s">
        <v>163</v>
      </c>
      <c r="B3" s="36" t="s">
        <v>164</v>
      </c>
      <c r="C3" s="32" t="s">
        <v>165</v>
      </c>
    </row>
    <row r="4" spans="1:3" x14ac:dyDescent="0.25">
      <c r="A4" s="28" t="s">
        <v>102</v>
      </c>
      <c r="B4" s="33">
        <v>8</v>
      </c>
      <c r="C4" s="26">
        <v>1680458</v>
      </c>
    </row>
    <row r="5" spans="1:3" x14ac:dyDescent="0.25">
      <c r="A5" s="29" t="s">
        <v>123</v>
      </c>
      <c r="B5" s="34">
        <v>9</v>
      </c>
      <c r="C5" s="24">
        <v>105708448</v>
      </c>
    </row>
    <row r="6" spans="1:3" x14ac:dyDescent="0.25">
      <c r="A6" s="30" t="s">
        <v>161</v>
      </c>
      <c r="B6" s="34">
        <v>21</v>
      </c>
      <c r="C6" s="24">
        <v>10477221</v>
      </c>
    </row>
    <row r="7" spans="1:3" x14ac:dyDescent="0.25">
      <c r="A7" s="31" t="s">
        <v>162</v>
      </c>
      <c r="B7" s="35">
        <v>38</v>
      </c>
      <c r="C7" s="25">
        <v>117866127</v>
      </c>
    </row>
    <row r="8" spans="1:3" x14ac:dyDescent="0.25">
      <c r="B8"/>
      <c r="C8"/>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showGridLines="0" tabSelected="1" topLeftCell="A10" zoomScale="90" zoomScaleNormal="90" zoomScaleSheetLayoutView="100" workbookViewId="0">
      <selection activeCell="M34" sqref="M34"/>
    </sheetView>
  </sheetViews>
  <sheetFormatPr baseColWidth="10" defaultRowHeight="12.75" x14ac:dyDescent="0.2"/>
  <cols>
    <col min="1" max="1" width="1" style="37" customWidth="1"/>
    <col min="2" max="2" width="11.42578125" style="37"/>
    <col min="3" max="3" width="17.5703125" style="37" customWidth="1"/>
    <col min="4" max="4" width="11.5703125" style="37" customWidth="1"/>
    <col min="5" max="8" width="11.42578125" style="37"/>
    <col min="9" max="9" width="22.5703125" style="37" customWidth="1"/>
    <col min="10" max="10" width="14" style="37" customWidth="1"/>
    <col min="11" max="11" width="1.7109375" style="37" customWidth="1"/>
    <col min="12" max="218" width="11.42578125" style="37"/>
    <col min="219" max="219" width="4.42578125" style="37" customWidth="1"/>
    <col min="220" max="220" width="11.42578125" style="37"/>
    <col min="221" max="221" width="17.5703125" style="37" customWidth="1"/>
    <col min="222" max="222" width="11.5703125" style="37" customWidth="1"/>
    <col min="223" max="226" width="11.42578125" style="37"/>
    <col min="227" max="227" width="22.5703125" style="37" customWidth="1"/>
    <col min="228" max="228" width="14" style="37" customWidth="1"/>
    <col min="229" max="229" width="1.7109375" style="37" customWidth="1"/>
    <col min="230" max="474" width="11.42578125" style="37"/>
    <col min="475" max="475" width="4.42578125" style="37" customWidth="1"/>
    <col min="476" max="476" width="11.42578125" style="37"/>
    <col min="477" max="477" width="17.5703125" style="37" customWidth="1"/>
    <col min="478" max="478" width="11.5703125" style="37" customWidth="1"/>
    <col min="479" max="482" width="11.42578125" style="37"/>
    <col min="483" max="483" width="22.5703125" style="37" customWidth="1"/>
    <col min="484" max="484" width="14" style="37" customWidth="1"/>
    <col min="485" max="485" width="1.7109375" style="37" customWidth="1"/>
    <col min="486" max="730" width="11.42578125" style="37"/>
    <col min="731" max="731" width="4.42578125" style="37" customWidth="1"/>
    <col min="732" max="732" width="11.42578125" style="37"/>
    <col min="733" max="733" width="17.5703125" style="37" customWidth="1"/>
    <col min="734" max="734" width="11.5703125" style="37" customWidth="1"/>
    <col min="735" max="738" width="11.42578125" style="37"/>
    <col min="739" max="739" width="22.5703125" style="37" customWidth="1"/>
    <col min="740" max="740" width="14" style="37" customWidth="1"/>
    <col min="741" max="741" width="1.7109375" style="37" customWidth="1"/>
    <col min="742" max="986" width="11.42578125" style="37"/>
    <col min="987" max="987" width="4.42578125" style="37" customWidth="1"/>
    <col min="988" max="988" width="11.42578125" style="37"/>
    <col min="989" max="989" width="17.5703125" style="37" customWidth="1"/>
    <col min="990" max="990" width="11.5703125" style="37" customWidth="1"/>
    <col min="991" max="994" width="11.42578125" style="37"/>
    <col min="995" max="995" width="22.5703125" style="37" customWidth="1"/>
    <col min="996" max="996" width="14" style="37" customWidth="1"/>
    <col min="997" max="997" width="1.7109375" style="37" customWidth="1"/>
    <col min="998" max="1242" width="11.42578125" style="37"/>
    <col min="1243" max="1243" width="4.42578125" style="37" customWidth="1"/>
    <col min="1244" max="1244" width="11.42578125" style="37"/>
    <col min="1245" max="1245" width="17.5703125" style="37" customWidth="1"/>
    <col min="1246" max="1246" width="11.5703125" style="37" customWidth="1"/>
    <col min="1247" max="1250" width="11.42578125" style="37"/>
    <col min="1251" max="1251" width="22.5703125" style="37" customWidth="1"/>
    <col min="1252" max="1252" width="14" style="37" customWidth="1"/>
    <col min="1253" max="1253" width="1.7109375" style="37" customWidth="1"/>
    <col min="1254" max="1498" width="11.42578125" style="37"/>
    <col min="1499" max="1499" width="4.42578125" style="37" customWidth="1"/>
    <col min="1500" max="1500" width="11.42578125" style="37"/>
    <col min="1501" max="1501" width="17.5703125" style="37" customWidth="1"/>
    <col min="1502" max="1502" width="11.5703125" style="37" customWidth="1"/>
    <col min="1503" max="1506" width="11.42578125" style="37"/>
    <col min="1507" max="1507" width="22.5703125" style="37" customWidth="1"/>
    <col min="1508" max="1508" width="14" style="37" customWidth="1"/>
    <col min="1509" max="1509" width="1.7109375" style="37" customWidth="1"/>
    <col min="1510" max="1754" width="11.42578125" style="37"/>
    <col min="1755" max="1755" width="4.42578125" style="37" customWidth="1"/>
    <col min="1756" max="1756" width="11.42578125" style="37"/>
    <col min="1757" max="1757" width="17.5703125" style="37" customWidth="1"/>
    <col min="1758" max="1758" width="11.5703125" style="37" customWidth="1"/>
    <col min="1759" max="1762" width="11.42578125" style="37"/>
    <col min="1763" max="1763" width="22.5703125" style="37" customWidth="1"/>
    <col min="1764" max="1764" width="14" style="37" customWidth="1"/>
    <col min="1765" max="1765" width="1.7109375" style="37" customWidth="1"/>
    <col min="1766" max="2010" width="11.42578125" style="37"/>
    <col min="2011" max="2011" width="4.42578125" style="37" customWidth="1"/>
    <col min="2012" max="2012" width="11.42578125" style="37"/>
    <col min="2013" max="2013" width="17.5703125" style="37" customWidth="1"/>
    <col min="2014" max="2014" width="11.5703125" style="37" customWidth="1"/>
    <col min="2015" max="2018" width="11.42578125" style="37"/>
    <col min="2019" max="2019" width="22.5703125" style="37" customWidth="1"/>
    <col min="2020" max="2020" width="14" style="37" customWidth="1"/>
    <col min="2021" max="2021" width="1.7109375" style="37" customWidth="1"/>
    <col min="2022" max="2266" width="11.42578125" style="37"/>
    <col min="2267" max="2267" width="4.42578125" style="37" customWidth="1"/>
    <col min="2268" max="2268" width="11.42578125" style="37"/>
    <col min="2269" max="2269" width="17.5703125" style="37" customWidth="1"/>
    <col min="2270" max="2270" width="11.5703125" style="37" customWidth="1"/>
    <col min="2271" max="2274" width="11.42578125" style="37"/>
    <col min="2275" max="2275" width="22.5703125" style="37" customWidth="1"/>
    <col min="2276" max="2276" width="14" style="37" customWidth="1"/>
    <col min="2277" max="2277" width="1.7109375" style="37" customWidth="1"/>
    <col min="2278" max="2522" width="11.42578125" style="37"/>
    <col min="2523" max="2523" width="4.42578125" style="37" customWidth="1"/>
    <col min="2524" max="2524" width="11.42578125" style="37"/>
    <col min="2525" max="2525" width="17.5703125" style="37" customWidth="1"/>
    <col min="2526" max="2526" width="11.5703125" style="37" customWidth="1"/>
    <col min="2527" max="2530" width="11.42578125" style="37"/>
    <col min="2531" max="2531" width="22.5703125" style="37" customWidth="1"/>
    <col min="2532" max="2532" width="14" style="37" customWidth="1"/>
    <col min="2533" max="2533" width="1.7109375" style="37" customWidth="1"/>
    <col min="2534" max="2778" width="11.42578125" style="37"/>
    <col min="2779" max="2779" width="4.42578125" style="37" customWidth="1"/>
    <col min="2780" max="2780" width="11.42578125" style="37"/>
    <col min="2781" max="2781" width="17.5703125" style="37" customWidth="1"/>
    <col min="2782" max="2782" width="11.5703125" style="37" customWidth="1"/>
    <col min="2783" max="2786" width="11.42578125" style="37"/>
    <col min="2787" max="2787" width="22.5703125" style="37" customWidth="1"/>
    <col min="2788" max="2788" width="14" style="37" customWidth="1"/>
    <col min="2789" max="2789" width="1.7109375" style="37" customWidth="1"/>
    <col min="2790" max="3034" width="11.42578125" style="37"/>
    <col min="3035" max="3035" width="4.42578125" style="37" customWidth="1"/>
    <col min="3036" max="3036" width="11.42578125" style="37"/>
    <col min="3037" max="3037" width="17.5703125" style="37" customWidth="1"/>
    <col min="3038" max="3038" width="11.5703125" style="37" customWidth="1"/>
    <col min="3039" max="3042" width="11.42578125" style="37"/>
    <col min="3043" max="3043" width="22.5703125" style="37" customWidth="1"/>
    <col min="3044" max="3044" width="14" style="37" customWidth="1"/>
    <col min="3045" max="3045" width="1.7109375" style="37" customWidth="1"/>
    <col min="3046" max="3290" width="11.42578125" style="37"/>
    <col min="3291" max="3291" width="4.42578125" style="37" customWidth="1"/>
    <col min="3292" max="3292" width="11.42578125" style="37"/>
    <col min="3293" max="3293" width="17.5703125" style="37" customWidth="1"/>
    <col min="3294" max="3294" width="11.5703125" style="37" customWidth="1"/>
    <col min="3295" max="3298" width="11.42578125" style="37"/>
    <col min="3299" max="3299" width="22.5703125" style="37" customWidth="1"/>
    <col min="3300" max="3300" width="14" style="37" customWidth="1"/>
    <col min="3301" max="3301" width="1.7109375" style="37" customWidth="1"/>
    <col min="3302" max="3546" width="11.42578125" style="37"/>
    <col min="3547" max="3547" width="4.42578125" style="37" customWidth="1"/>
    <col min="3548" max="3548" width="11.42578125" style="37"/>
    <col min="3549" max="3549" width="17.5703125" style="37" customWidth="1"/>
    <col min="3550" max="3550" width="11.5703125" style="37" customWidth="1"/>
    <col min="3551" max="3554" width="11.42578125" style="37"/>
    <col min="3555" max="3555" width="22.5703125" style="37" customWidth="1"/>
    <col min="3556" max="3556" width="14" style="37" customWidth="1"/>
    <col min="3557" max="3557" width="1.7109375" style="37" customWidth="1"/>
    <col min="3558" max="3802" width="11.42578125" style="37"/>
    <col min="3803" max="3803" width="4.42578125" style="37" customWidth="1"/>
    <col min="3804" max="3804" width="11.42578125" style="37"/>
    <col min="3805" max="3805" width="17.5703125" style="37" customWidth="1"/>
    <col min="3806" max="3806" width="11.5703125" style="37" customWidth="1"/>
    <col min="3807" max="3810" width="11.42578125" style="37"/>
    <col min="3811" max="3811" width="22.5703125" style="37" customWidth="1"/>
    <col min="3812" max="3812" width="14" style="37" customWidth="1"/>
    <col min="3813" max="3813" width="1.7109375" style="37" customWidth="1"/>
    <col min="3814" max="4058" width="11.42578125" style="37"/>
    <col min="4059" max="4059" width="4.42578125" style="37" customWidth="1"/>
    <col min="4060" max="4060" width="11.42578125" style="37"/>
    <col min="4061" max="4061" width="17.5703125" style="37" customWidth="1"/>
    <col min="4062" max="4062" width="11.5703125" style="37" customWidth="1"/>
    <col min="4063" max="4066" width="11.42578125" style="37"/>
    <col min="4067" max="4067" width="22.5703125" style="37" customWidth="1"/>
    <col min="4068" max="4068" width="14" style="37" customWidth="1"/>
    <col min="4069" max="4069" width="1.7109375" style="37" customWidth="1"/>
    <col min="4070" max="4314" width="11.42578125" style="37"/>
    <col min="4315" max="4315" width="4.42578125" style="37" customWidth="1"/>
    <col min="4316" max="4316" width="11.42578125" style="37"/>
    <col min="4317" max="4317" width="17.5703125" style="37" customWidth="1"/>
    <col min="4318" max="4318" width="11.5703125" style="37" customWidth="1"/>
    <col min="4319" max="4322" width="11.42578125" style="37"/>
    <col min="4323" max="4323" width="22.5703125" style="37" customWidth="1"/>
    <col min="4324" max="4324" width="14" style="37" customWidth="1"/>
    <col min="4325" max="4325" width="1.7109375" style="37" customWidth="1"/>
    <col min="4326" max="4570" width="11.42578125" style="37"/>
    <col min="4571" max="4571" width="4.42578125" style="37" customWidth="1"/>
    <col min="4572" max="4572" width="11.42578125" style="37"/>
    <col min="4573" max="4573" width="17.5703125" style="37" customWidth="1"/>
    <col min="4574" max="4574" width="11.5703125" style="37" customWidth="1"/>
    <col min="4575" max="4578" width="11.42578125" style="37"/>
    <col min="4579" max="4579" width="22.5703125" style="37" customWidth="1"/>
    <col min="4580" max="4580" width="14" style="37" customWidth="1"/>
    <col min="4581" max="4581" width="1.7109375" style="37" customWidth="1"/>
    <col min="4582" max="4826" width="11.42578125" style="37"/>
    <col min="4827" max="4827" width="4.42578125" style="37" customWidth="1"/>
    <col min="4828" max="4828" width="11.42578125" style="37"/>
    <col min="4829" max="4829" width="17.5703125" style="37" customWidth="1"/>
    <col min="4830" max="4830" width="11.5703125" style="37" customWidth="1"/>
    <col min="4831" max="4834" width="11.42578125" style="37"/>
    <col min="4835" max="4835" width="22.5703125" style="37" customWidth="1"/>
    <col min="4836" max="4836" width="14" style="37" customWidth="1"/>
    <col min="4837" max="4837" width="1.7109375" style="37" customWidth="1"/>
    <col min="4838" max="5082" width="11.42578125" style="37"/>
    <col min="5083" max="5083" width="4.42578125" style="37" customWidth="1"/>
    <col min="5084" max="5084" width="11.42578125" style="37"/>
    <col min="5085" max="5085" width="17.5703125" style="37" customWidth="1"/>
    <col min="5086" max="5086" width="11.5703125" style="37" customWidth="1"/>
    <col min="5087" max="5090" width="11.42578125" style="37"/>
    <col min="5091" max="5091" width="22.5703125" style="37" customWidth="1"/>
    <col min="5092" max="5092" width="14" style="37" customWidth="1"/>
    <col min="5093" max="5093" width="1.7109375" style="37" customWidth="1"/>
    <col min="5094" max="5338" width="11.42578125" style="37"/>
    <col min="5339" max="5339" width="4.42578125" style="37" customWidth="1"/>
    <col min="5340" max="5340" width="11.42578125" style="37"/>
    <col min="5341" max="5341" width="17.5703125" style="37" customWidth="1"/>
    <col min="5342" max="5342" width="11.5703125" style="37" customWidth="1"/>
    <col min="5343" max="5346" width="11.42578125" style="37"/>
    <col min="5347" max="5347" width="22.5703125" style="37" customWidth="1"/>
    <col min="5348" max="5348" width="14" style="37" customWidth="1"/>
    <col min="5349" max="5349" width="1.7109375" style="37" customWidth="1"/>
    <col min="5350" max="5594" width="11.42578125" style="37"/>
    <col min="5595" max="5595" width="4.42578125" style="37" customWidth="1"/>
    <col min="5596" max="5596" width="11.42578125" style="37"/>
    <col min="5597" max="5597" width="17.5703125" style="37" customWidth="1"/>
    <col min="5598" max="5598" width="11.5703125" style="37" customWidth="1"/>
    <col min="5599" max="5602" width="11.42578125" style="37"/>
    <col min="5603" max="5603" width="22.5703125" style="37" customWidth="1"/>
    <col min="5604" max="5604" width="14" style="37" customWidth="1"/>
    <col min="5605" max="5605" width="1.7109375" style="37" customWidth="1"/>
    <col min="5606" max="5850" width="11.42578125" style="37"/>
    <col min="5851" max="5851" width="4.42578125" style="37" customWidth="1"/>
    <col min="5852" max="5852" width="11.42578125" style="37"/>
    <col min="5853" max="5853" width="17.5703125" style="37" customWidth="1"/>
    <col min="5854" max="5854" width="11.5703125" style="37" customWidth="1"/>
    <col min="5855" max="5858" width="11.42578125" style="37"/>
    <col min="5859" max="5859" width="22.5703125" style="37" customWidth="1"/>
    <col min="5860" max="5860" width="14" style="37" customWidth="1"/>
    <col min="5861" max="5861" width="1.7109375" style="37" customWidth="1"/>
    <col min="5862" max="6106" width="11.42578125" style="37"/>
    <col min="6107" max="6107" width="4.42578125" style="37" customWidth="1"/>
    <col min="6108" max="6108" width="11.42578125" style="37"/>
    <col min="6109" max="6109" width="17.5703125" style="37" customWidth="1"/>
    <col min="6110" max="6110" width="11.5703125" style="37" customWidth="1"/>
    <col min="6111" max="6114" width="11.42578125" style="37"/>
    <col min="6115" max="6115" width="22.5703125" style="37" customWidth="1"/>
    <col min="6116" max="6116" width="14" style="37" customWidth="1"/>
    <col min="6117" max="6117" width="1.7109375" style="37" customWidth="1"/>
    <col min="6118" max="6362" width="11.42578125" style="37"/>
    <col min="6363" max="6363" width="4.42578125" style="37" customWidth="1"/>
    <col min="6364" max="6364" width="11.42578125" style="37"/>
    <col min="6365" max="6365" width="17.5703125" style="37" customWidth="1"/>
    <col min="6366" max="6366" width="11.5703125" style="37" customWidth="1"/>
    <col min="6367" max="6370" width="11.42578125" style="37"/>
    <col min="6371" max="6371" width="22.5703125" style="37" customWidth="1"/>
    <col min="6372" max="6372" width="14" style="37" customWidth="1"/>
    <col min="6373" max="6373" width="1.7109375" style="37" customWidth="1"/>
    <col min="6374" max="6618" width="11.42578125" style="37"/>
    <col min="6619" max="6619" width="4.42578125" style="37" customWidth="1"/>
    <col min="6620" max="6620" width="11.42578125" style="37"/>
    <col min="6621" max="6621" width="17.5703125" style="37" customWidth="1"/>
    <col min="6622" max="6622" width="11.5703125" style="37" customWidth="1"/>
    <col min="6623" max="6626" width="11.42578125" style="37"/>
    <col min="6627" max="6627" width="22.5703125" style="37" customWidth="1"/>
    <col min="6628" max="6628" width="14" style="37" customWidth="1"/>
    <col min="6629" max="6629" width="1.7109375" style="37" customWidth="1"/>
    <col min="6630" max="6874" width="11.42578125" style="37"/>
    <col min="6875" max="6875" width="4.42578125" style="37" customWidth="1"/>
    <col min="6876" max="6876" width="11.42578125" style="37"/>
    <col min="6877" max="6877" width="17.5703125" style="37" customWidth="1"/>
    <col min="6878" max="6878" width="11.5703125" style="37" customWidth="1"/>
    <col min="6879" max="6882" width="11.42578125" style="37"/>
    <col min="6883" max="6883" width="22.5703125" style="37" customWidth="1"/>
    <col min="6884" max="6884" width="14" style="37" customWidth="1"/>
    <col min="6885" max="6885" width="1.7109375" style="37" customWidth="1"/>
    <col min="6886" max="7130" width="11.42578125" style="37"/>
    <col min="7131" max="7131" width="4.42578125" style="37" customWidth="1"/>
    <col min="7132" max="7132" width="11.42578125" style="37"/>
    <col min="7133" max="7133" width="17.5703125" style="37" customWidth="1"/>
    <col min="7134" max="7134" width="11.5703125" style="37" customWidth="1"/>
    <col min="7135" max="7138" width="11.42578125" style="37"/>
    <col min="7139" max="7139" width="22.5703125" style="37" customWidth="1"/>
    <col min="7140" max="7140" width="14" style="37" customWidth="1"/>
    <col min="7141" max="7141" width="1.7109375" style="37" customWidth="1"/>
    <col min="7142" max="7386" width="11.42578125" style="37"/>
    <col min="7387" max="7387" width="4.42578125" style="37" customWidth="1"/>
    <col min="7388" max="7388" width="11.42578125" style="37"/>
    <col min="7389" max="7389" width="17.5703125" style="37" customWidth="1"/>
    <col min="7390" max="7390" width="11.5703125" style="37" customWidth="1"/>
    <col min="7391" max="7394" width="11.42578125" style="37"/>
    <col min="7395" max="7395" width="22.5703125" style="37" customWidth="1"/>
    <col min="7396" max="7396" width="14" style="37" customWidth="1"/>
    <col min="7397" max="7397" width="1.7109375" style="37" customWidth="1"/>
    <col min="7398" max="7642" width="11.42578125" style="37"/>
    <col min="7643" max="7643" width="4.42578125" style="37" customWidth="1"/>
    <col min="7644" max="7644" width="11.42578125" style="37"/>
    <col min="7645" max="7645" width="17.5703125" style="37" customWidth="1"/>
    <col min="7646" max="7646" width="11.5703125" style="37" customWidth="1"/>
    <col min="7647" max="7650" width="11.42578125" style="37"/>
    <col min="7651" max="7651" width="22.5703125" style="37" customWidth="1"/>
    <col min="7652" max="7652" width="14" style="37" customWidth="1"/>
    <col min="7653" max="7653" width="1.7109375" style="37" customWidth="1"/>
    <col min="7654" max="7898" width="11.42578125" style="37"/>
    <col min="7899" max="7899" width="4.42578125" style="37" customWidth="1"/>
    <col min="7900" max="7900" width="11.42578125" style="37"/>
    <col min="7901" max="7901" width="17.5703125" style="37" customWidth="1"/>
    <col min="7902" max="7902" width="11.5703125" style="37" customWidth="1"/>
    <col min="7903" max="7906" width="11.42578125" style="37"/>
    <col min="7907" max="7907" width="22.5703125" style="37" customWidth="1"/>
    <col min="7908" max="7908" width="14" style="37" customWidth="1"/>
    <col min="7909" max="7909" width="1.7109375" style="37" customWidth="1"/>
    <col min="7910" max="8154" width="11.42578125" style="37"/>
    <col min="8155" max="8155" width="4.42578125" style="37" customWidth="1"/>
    <col min="8156" max="8156" width="11.42578125" style="37"/>
    <col min="8157" max="8157" width="17.5703125" style="37" customWidth="1"/>
    <col min="8158" max="8158" width="11.5703125" style="37" customWidth="1"/>
    <col min="8159" max="8162" width="11.42578125" style="37"/>
    <col min="8163" max="8163" width="22.5703125" style="37" customWidth="1"/>
    <col min="8164" max="8164" width="14" style="37" customWidth="1"/>
    <col min="8165" max="8165" width="1.7109375" style="37" customWidth="1"/>
    <col min="8166" max="8410" width="11.42578125" style="37"/>
    <col min="8411" max="8411" width="4.42578125" style="37" customWidth="1"/>
    <col min="8412" max="8412" width="11.42578125" style="37"/>
    <col min="8413" max="8413" width="17.5703125" style="37" customWidth="1"/>
    <col min="8414" max="8414" width="11.5703125" style="37" customWidth="1"/>
    <col min="8415" max="8418" width="11.42578125" style="37"/>
    <col min="8419" max="8419" width="22.5703125" style="37" customWidth="1"/>
    <col min="8420" max="8420" width="14" style="37" customWidth="1"/>
    <col min="8421" max="8421" width="1.7109375" style="37" customWidth="1"/>
    <col min="8422" max="8666" width="11.42578125" style="37"/>
    <col min="8667" max="8667" width="4.42578125" style="37" customWidth="1"/>
    <col min="8668" max="8668" width="11.42578125" style="37"/>
    <col min="8669" max="8669" width="17.5703125" style="37" customWidth="1"/>
    <col min="8670" max="8670" width="11.5703125" style="37" customWidth="1"/>
    <col min="8671" max="8674" width="11.42578125" style="37"/>
    <col min="8675" max="8675" width="22.5703125" style="37" customWidth="1"/>
    <col min="8676" max="8676" width="14" style="37" customWidth="1"/>
    <col min="8677" max="8677" width="1.7109375" style="37" customWidth="1"/>
    <col min="8678" max="8922" width="11.42578125" style="37"/>
    <col min="8923" max="8923" width="4.42578125" style="37" customWidth="1"/>
    <col min="8924" max="8924" width="11.42578125" style="37"/>
    <col min="8925" max="8925" width="17.5703125" style="37" customWidth="1"/>
    <col min="8926" max="8926" width="11.5703125" style="37" customWidth="1"/>
    <col min="8927" max="8930" width="11.42578125" style="37"/>
    <col min="8931" max="8931" width="22.5703125" style="37" customWidth="1"/>
    <col min="8932" max="8932" width="14" style="37" customWidth="1"/>
    <col min="8933" max="8933" width="1.7109375" style="37" customWidth="1"/>
    <col min="8934" max="9178" width="11.42578125" style="37"/>
    <col min="9179" max="9179" width="4.42578125" style="37" customWidth="1"/>
    <col min="9180" max="9180" width="11.42578125" style="37"/>
    <col min="9181" max="9181" width="17.5703125" style="37" customWidth="1"/>
    <col min="9182" max="9182" width="11.5703125" style="37" customWidth="1"/>
    <col min="9183" max="9186" width="11.42578125" style="37"/>
    <col min="9187" max="9187" width="22.5703125" style="37" customWidth="1"/>
    <col min="9188" max="9188" width="14" style="37" customWidth="1"/>
    <col min="9189" max="9189" width="1.7109375" style="37" customWidth="1"/>
    <col min="9190" max="9434" width="11.42578125" style="37"/>
    <col min="9435" max="9435" width="4.42578125" style="37" customWidth="1"/>
    <col min="9436" max="9436" width="11.42578125" style="37"/>
    <col min="9437" max="9437" width="17.5703125" style="37" customWidth="1"/>
    <col min="9438" max="9438" width="11.5703125" style="37" customWidth="1"/>
    <col min="9439" max="9442" width="11.42578125" style="37"/>
    <col min="9443" max="9443" width="22.5703125" style="37" customWidth="1"/>
    <col min="9444" max="9444" width="14" style="37" customWidth="1"/>
    <col min="9445" max="9445" width="1.7109375" style="37" customWidth="1"/>
    <col min="9446" max="9690" width="11.42578125" style="37"/>
    <col min="9691" max="9691" width="4.42578125" style="37" customWidth="1"/>
    <col min="9692" max="9692" width="11.42578125" style="37"/>
    <col min="9693" max="9693" width="17.5703125" style="37" customWidth="1"/>
    <col min="9694" max="9694" width="11.5703125" style="37" customWidth="1"/>
    <col min="9695" max="9698" width="11.42578125" style="37"/>
    <col min="9699" max="9699" width="22.5703125" style="37" customWidth="1"/>
    <col min="9700" max="9700" width="14" style="37" customWidth="1"/>
    <col min="9701" max="9701" width="1.7109375" style="37" customWidth="1"/>
    <col min="9702" max="9946" width="11.42578125" style="37"/>
    <col min="9947" max="9947" width="4.42578125" style="37" customWidth="1"/>
    <col min="9948" max="9948" width="11.42578125" style="37"/>
    <col min="9949" max="9949" width="17.5703125" style="37" customWidth="1"/>
    <col min="9950" max="9950" width="11.5703125" style="37" customWidth="1"/>
    <col min="9951" max="9954" width="11.42578125" style="37"/>
    <col min="9955" max="9955" width="22.5703125" style="37" customWidth="1"/>
    <col min="9956" max="9956" width="14" style="37" customWidth="1"/>
    <col min="9957" max="9957" width="1.7109375" style="37" customWidth="1"/>
    <col min="9958" max="10202" width="11.42578125" style="37"/>
    <col min="10203" max="10203" width="4.42578125" style="37" customWidth="1"/>
    <col min="10204" max="10204" width="11.42578125" style="37"/>
    <col min="10205" max="10205" width="17.5703125" style="37" customWidth="1"/>
    <col min="10206" max="10206" width="11.5703125" style="37" customWidth="1"/>
    <col min="10207" max="10210" width="11.42578125" style="37"/>
    <col min="10211" max="10211" width="22.5703125" style="37" customWidth="1"/>
    <col min="10212" max="10212" width="14" style="37" customWidth="1"/>
    <col min="10213" max="10213" width="1.7109375" style="37" customWidth="1"/>
    <col min="10214" max="10458" width="11.42578125" style="37"/>
    <col min="10459" max="10459" width="4.42578125" style="37" customWidth="1"/>
    <col min="10460" max="10460" width="11.42578125" style="37"/>
    <col min="10461" max="10461" width="17.5703125" style="37" customWidth="1"/>
    <col min="10462" max="10462" width="11.5703125" style="37" customWidth="1"/>
    <col min="10463" max="10466" width="11.42578125" style="37"/>
    <col min="10467" max="10467" width="22.5703125" style="37" customWidth="1"/>
    <col min="10468" max="10468" width="14" style="37" customWidth="1"/>
    <col min="10469" max="10469" width="1.7109375" style="37" customWidth="1"/>
    <col min="10470" max="10714" width="11.42578125" style="37"/>
    <col min="10715" max="10715" width="4.42578125" style="37" customWidth="1"/>
    <col min="10716" max="10716" width="11.42578125" style="37"/>
    <col min="10717" max="10717" width="17.5703125" style="37" customWidth="1"/>
    <col min="10718" max="10718" width="11.5703125" style="37" customWidth="1"/>
    <col min="10719" max="10722" width="11.42578125" style="37"/>
    <col min="10723" max="10723" width="22.5703125" style="37" customWidth="1"/>
    <col min="10724" max="10724" width="14" style="37" customWidth="1"/>
    <col min="10725" max="10725" width="1.7109375" style="37" customWidth="1"/>
    <col min="10726" max="10970" width="11.42578125" style="37"/>
    <col min="10971" max="10971" width="4.42578125" style="37" customWidth="1"/>
    <col min="10972" max="10972" width="11.42578125" style="37"/>
    <col min="10973" max="10973" width="17.5703125" style="37" customWidth="1"/>
    <col min="10974" max="10974" width="11.5703125" style="37" customWidth="1"/>
    <col min="10975" max="10978" width="11.42578125" style="37"/>
    <col min="10979" max="10979" width="22.5703125" style="37" customWidth="1"/>
    <col min="10980" max="10980" width="14" style="37" customWidth="1"/>
    <col min="10981" max="10981" width="1.7109375" style="37" customWidth="1"/>
    <col min="10982" max="11226" width="11.42578125" style="37"/>
    <col min="11227" max="11227" width="4.42578125" style="37" customWidth="1"/>
    <col min="11228" max="11228" width="11.42578125" style="37"/>
    <col min="11229" max="11229" width="17.5703125" style="37" customWidth="1"/>
    <col min="11230" max="11230" width="11.5703125" style="37" customWidth="1"/>
    <col min="11231" max="11234" width="11.42578125" style="37"/>
    <col min="11235" max="11235" width="22.5703125" style="37" customWidth="1"/>
    <col min="11236" max="11236" width="14" style="37" customWidth="1"/>
    <col min="11237" max="11237" width="1.7109375" style="37" customWidth="1"/>
    <col min="11238" max="11482" width="11.42578125" style="37"/>
    <col min="11483" max="11483" width="4.42578125" style="37" customWidth="1"/>
    <col min="11484" max="11484" width="11.42578125" style="37"/>
    <col min="11485" max="11485" width="17.5703125" style="37" customWidth="1"/>
    <col min="11486" max="11486" width="11.5703125" style="37" customWidth="1"/>
    <col min="11487" max="11490" width="11.42578125" style="37"/>
    <col min="11491" max="11491" width="22.5703125" style="37" customWidth="1"/>
    <col min="11492" max="11492" width="14" style="37" customWidth="1"/>
    <col min="11493" max="11493" width="1.7109375" style="37" customWidth="1"/>
    <col min="11494" max="11738" width="11.42578125" style="37"/>
    <col min="11739" max="11739" width="4.42578125" style="37" customWidth="1"/>
    <col min="11740" max="11740" width="11.42578125" style="37"/>
    <col min="11741" max="11741" width="17.5703125" style="37" customWidth="1"/>
    <col min="11742" max="11742" width="11.5703125" style="37" customWidth="1"/>
    <col min="11743" max="11746" width="11.42578125" style="37"/>
    <col min="11747" max="11747" width="22.5703125" style="37" customWidth="1"/>
    <col min="11748" max="11748" width="14" style="37" customWidth="1"/>
    <col min="11749" max="11749" width="1.7109375" style="37" customWidth="1"/>
    <col min="11750" max="11994" width="11.42578125" style="37"/>
    <col min="11995" max="11995" width="4.42578125" style="37" customWidth="1"/>
    <col min="11996" max="11996" width="11.42578125" style="37"/>
    <col min="11997" max="11997" width="17.5703125" style="37" customWidth="1"/>
    <col min="11998" max="11998" width="11.5703125" style="37" customWidth="1"/>
    <col min="11999" max="12002" width="11.42578125" style="37"/>
    <col min="12003" max="12003" width="22.5703125" style="37" customWidth="1"/>
    <col min="12004" max="12004" width="14" style="37" customWidth="1"/>
    <col min="12005" max="12005" width="1.7109375" style="37" customWidth="1"/>
    <col min="12006" max="12250" width="11.42578125" style="37"/>
    <col min="12251" max="12251" width="4.42578125" style="37" customWidth="1"/>
    <col min="12252" max="12252" width="11.42578125" style="37"/>
    <col min="12253" max="12253" width="17.5703125" style="37" customWidth="1"/>
    <col min="12254" max="12254" width="11.5703125" style="37" customWidth="1"/>
    <col min="12255" max="12258" width="11.42578125" style="37"/>
    <col min="12259" max="12259" width="22.5703125" style="37" customWidth="1"/>
    <col min="12260" max="12260" width="14" style="37" customWidth="1"/>
    <col min="12261" max="12261" width="1.7109375" style="37" customWidth="1"/>
    <col min="12262" max="12506" width="11.42578125" style="37"/>
    <col min="12507" max="12507" width="4.42578125" style="37" customWidth="1"/>
    <col min="12508" max="12508" width="11.42578125" style="37"/>
    <col min="12509" max="12509" width="17.5703125" style="37" customWidth="1"/>
    <col min="12510" max="12510" width="11.5703125" style="37" customWidth="1"/>
    <col min="12511" max="12514" width="11.42578125" style="37"/>
    <col min="12515" max="12515" width="22.5703125" style="37" customWidth="1"/>
    <col min="12516" max="12516" width="14" style="37" customWidth="1"/>
    <col min="12517" max="12517" width="1.7109375" style="37" customWidth="1"/>
    <col min="12518" max="12762" width="11.42578125" style="37"/>
    <col min="12763" max="12763" width="4.42578125" style="37" customWidth="1"/>
    <col min="12764" max="12764" width="11.42578125" style="37"/>
    <col min="12765" max="12765" width="17.5703125" style="37" customWidth="1"/>
    <col min="12766" max="12766" width="11.5703125" style="37" customWidth="1"/>
    <col min="12767" max="12770" width="11.42578125" style="37"/>
    <col min="12771" max="12771" width="22.5703125" style="37" customWidth="1"/>
    <col min="12772" max="12772" width="14" style="37" customWidth="1"/>
    <col min="12773" max="12773" width="1.7109375" style="37" customWidth="1"/>
    <col min="12774" max="13018" width="11.42578125" style="37"/>
    <col min="13019" max="13019" width="4.42578125" style="37" customWidth="1"/>
    <col min="13020" max="13020" width="11.42578125" style="37"/>
    <col min="13021" max="13021" width="17.5703125" style="37" customWidth="1"/>
    <col min="13022" max="13022" width="11.5703125" style="37" customWidth="1"/>
    <col min="13023" max="13026" width="11.42578125" style="37"/>
    <col min="13027" max="13027" width="22.5703125" style="37" customWidth="1"/>
    <col min="13028" max="13028" width="14" style="37" customWidth="1"/>
    <col min="13029" max="13029" width="1.7109375" style="37" customWidth="1"/>
    <col min="13030" max="13274" width="11.42578125" style="37"/>
    <col min="13275" max="13275" width="4.42578125" style="37" customWidth="1"/>
    <col min="13276" max="13276" width="11.42578125" style="37"/>
    <col min="13277" max="13277" width="17.5703125" style="37" customWidth="1"/>
    <col min="13278" max="13278" width="11.5703125" style="37" customWidth="1"/>
    <col min="13279" max="13282" width="11.42578125" style="37"/>
    <col min="13283" max="13283" width="22.5703125" style="37" customWidth="1"/>
    <col min="13284" max="13284" width="14" style="37" customWidth="1"/>
    <col min="13285" max="13285" width="1.7109375" style="37" customWidth="1"/>
    <col min="13286" max="13530" width="11.42578125" style="37"/>
    <col min="13531" max="13531" width="4.42578125" style="37" customWidth="1"/>
    <col min="13532" max="13532" width="11.42578125" style="37"/>
    <col min="13533" max="13533" width="17.5703125" style="37" customWidth="1"/>
    <col min="13534" max="13534" width="11.5703125" style="37" customWidth="1"/>
    <col min="13535" max="13538" width="11.42578125" style="37"/>
    <col min="13539" max="13539" width="22.5703125" style="37" customWidth="1"/>
    <col min="13540" max="13540" width="14" style="37" customWidth="1"/>
    <col min="13541" max="13541" width="1.7109375" style="37" customWidth="1"/>
    <col min="13542" max="13786" width="11.42578125" style="37"/>
    <col min="13787" max="13787" width="4.42578125" style="37" customWidth="1"/>
    <col min="13788" max="13788" width="11.42578125" style="37"/>
    <col min="13789" max="13789" width="17.5703125" style="37" customWidth="1"/>
    <col min="13790" max="13790" width="11.5703125" style="37" customWidth="1"/>
    <col min="13791" max="13794" width="11.42578125" style="37"/>
    <col min="13795" max="13795" width="22.5703125" style="37" customWidth="1"/>
    <col min="13796" max="13796" width="14" style="37" customWidth="1"/>
    <col min="13797" max="13797" width="1.7109375" style="37" customWidth="1"/>
    <col min="13798" max="14042" width="11.42578125" style="37"/>
    <col min="14043" max="14043" width="4.42578125" style="37" customWidth="1"/>
    <col min="14044" max="14044" width="11.42578125" style="37"/>
    <col min="14045" max="14045" width="17.5703125" style="37" customWidth="1"/>
    <col min="14046" max="14046" width="11.5703125" style="37" customWidth="1"/>
    <col min="14047" max="14050" width="11.42578125" style="37"/>
    <col min="14051" max="14051" width="22.5703125" style="37" customWidth="1"/>
    <col min="14052" max="14052" width="14" style="37" customWidth="1"/>
    <col min="14053" max="14053" width="1.7109375" style="37" customWidth="1"/>
    <col min="14054" max="14298" width="11.42578125" style="37"/>
    <col min="14299" max="14299" width="4.42578125" style="37" customWidth="1"/>
    <col min="14300" max="14300" width="11.42578125" style="37"/>
    <col min="14301" max="14301" width="17.5703125" style="37" customWidth="1"/>
    <col min="14302" max="14302" width="11.5703125" style="37" customWidth="1"/>
    <col min="14303" max="14306" width="11.42578125" style="37"/>
    <col min="14307" max="14307" width="22.5703125" style="37" customWidth="1"/>
    <col min="14308" max="14308" width="14" style="37" customWidth="1"/>
    <col min="14309" max="14309" width="1.7109375" style="37" customWidth="1"/>
    <col min="14310" max="14554" width="11.42578125" style="37"/>
    <col min="14555" max="14555" width="4.42578125" style="37" customWidth="1"/>
    <col min="14556" max="14556" width="11.42578125" style="37"/>
    <col min="14557" max="14557" width="17.5703125" style="37" customWidth="1"/>
    <col min="14558" max="14558" width="11.5703125" style="37" customWidth="1"/>
    <col min="14559" max="14562" width="11.42578125" style="37"/>
    <col min="14563" max="14563" width="22.5703125" style="37" customWidth="1"/>
    <col min="14564" max="14564" width="14" style="37" customWidth="1"/>
    <col min="14565" max="14565" width="1.7109375" style="37" customWidth="1"/>
    <col min="14566" max="14810" width="11.42578125" style="37"/>
    <col min="14811" max="14811" width="4.42578125" style="37" customWidth="1"/>
    <col min="14812" max="14812" width="11.42578125" style="37"/>
    <col min="14813" max="14813" width="17.5703125" style="37" customWidth="1"/>
    <col min="14814" max="14814" width="11.5703125" style="37" customWidth="1"/>
    <col min="14815" max="14818" width="11.42578125" style="37"/>
    <col min="14819" max="14819" width="22.5703125" style="37" customWidth="1"/>
    <col min="14820" max="14820" width="14" style="37" customWidth="1"/>
    <col min="14821" max="14821" width="1.7109375" style="37" customWidth="1"/>
    <col min="14822" max="15066" width="11.42578125" style="37"/>
    <col min="15067" max="15067" width="4.42578125" style="37" customWidth="1"/>
    <col min="15068" max="15068" width="11.42578125" style="37"/>
    <col min="15069" max="15069" width="17.5703125" style="37" customWidth="1"/>
    <col min="15070" max="15070" width="11.5703125" style="37" customWidth="1"/>
    <col min="15071" max="15074" width="11.42578125" style="37"/>
    <col min="15075" max="15075" width="22.5703125" style="37" customWidth="1"/>
    <col min="15076" max="15076" width="14" style="37" customWidth="1"/>
    <col min="15077" max="15077" width="1.7109375" style="37" customWidth="1"/>
    <col min="15078" max="15322" width="11.42578125" style="37"/>
    <col min="15323" max="15323" width="4.42578125" style="37" customWidth="1"/>
    <col min="15324" max="15324" width="11.42578125" style="37"/>
    <col min="15325" max="15325" width="17.5703125" style="37" customWidth="1"/>
    <col min="15326" max="15326" width="11.5703125" style="37" customWidth="1"/>
    <col min="15327" max="15330" width="11.42578125" style="37"/>
    <col min="15331" max="15331" width="22.5703125" style="37" customWidth="1"/>
    <col min="15332" max="15332" width="14" style="37" customWidth="1"/>
    <col min="15333" max="15333" width="1.7109375" style="37" customWidth="1"/>
    <col min="15334" max="15578" width="11.42578125" style="37"/>
    <col min="15579" max="15579" width="4.42578125" style="37" customWidth="1"/>
    <col min="15580" max="15580" width="11.42578125" style="37"/>
    <col min="15581" max="15581" width="17.5703125" style="37" customWidth="1"/>
    <col min="15582" max="15582" width="11.5703125" style="37" customWidth="1"/>
    <col min="15583" max="15586" width="11.42578125" style="37"/>
    <col min="15587" max="15587" width="22.5703125" style="37" customWidth="1"/>
    <col min="15588" max="15588" width="14" style="37" customWidth="1"/>
    <col min="15589" max="15589" width="1.7109375" style="37" customWidth="1"/>
    <col min="15590" max="15834" width="11.42578125" style="37"/>
    <col min="15835" max="15835" width="4.42578125" style="37" customWidth="1"/>
    <col min="15836" max="15836" width="11.42578125" style="37"/>
    <col min="15837" max="15837" width="17.5703125" style="37" customWidth="1"/>
    <col min="15838" max="15838" width="11.5703125" style="37" customWidth="1"/>
    <col min="15839" max="15842" width="11.42578125" style="37"/>
    <col min="15843" max="15843" width="22.5703125" style="37" customWidth="1"/>
    <col min="15844" max="15844" width="14" style="37" customWidth="1"/>
    <col min="15845" max="15845" width="1.7109375" style="37" customWidth="1"/>
    <col min="15846" max="16090" width="11.42578125" style="37"/>
    <col min="16091" max="16091" width="4.42578125" style="37" customWidth="1"/>
    <col min="16092" max="16092" width="11.42578125" style="37"/>
    <col min="16093" max="16093" width="17.5703125" style="37" customWidth="1"/>
    <col min="16094" max="16094" width="11.5703125" style="37" customWidth="1"/>
    <col min="16095" max="16098" width="11.42578125" style="37"/>
    <col min="16099" max="16099" width="22.5703125" style="37" customWidth="1"/>
    <col min="16100" max="16100" width="14" style="37" customWidth="1"/>
    <col min="16101" max="16101" width="1.7109375" style="37" customWidth="1"/>
    <col min="16102" max="16384" width="11.42578125" style="37"/>
  </cols>
  <sheetData>
    <row r="1" spans="2:10" ht="6" customHeight="1" thickBot="1" x14ac:dyDescent="0.25"/>
    <row r="2" spans="2:10" ht="19.5" customHeight="1" x14ac:dyDescent="0.2">
      <c r="B2" s="38"/>
      <c r="C2" s="39"/>
      <c r="D2" s="40" t="s">
        <v>166</v>
      </c>
      <c r="E2" s="41"/>
      <c r="F2" s="41"/>
      <c r="G2" s="41"/>
      <c r="H2" s="41"/>
      <c r="I2" s="42"/>
      <c r="J2" s="43" t="s">
        <v>167</v>
      </c>
    </row>
    <row r="3" spans="2:10" ht="13.5" thickBot="1" x14ac:dyDescent="0.25">
      <c r="B3" s="44"/>
      <c r="C3" s="45"/>
      <c r="D3" s="46"/>
      <c r="E3" s="47"/>
      <c r="F3" s="47"/>
      <c r="G3" s="47"/>
      <c r="H3" s="47"/>
      <c r="I3" s="48"/>
      <c r="J3" s="49"/>
    </row>
    <row r="4" spans="2:10" x14ac:dyDescent="0.2">
      <c r="B4" s="44"/>
      <c r="C4" s="45"/>
      <c r="D4" s="40" t="s">
        <v>168</v>
      </c>
      <c r="E4" s="41"/>
      <c r="F4" s="41"/>
      <c r="G4" s="41"/>
      <c r="H4" s="41"/>
      <c r="I4" s="42"/>
      <c r="J4" s="43" t="s">
        <v>169</v>
      </c>
    </row>
    <row r="5" spans="2:10" x14ac:dyDescent="0.2">
      <c r="B5" s="44"/>
      <c r="C5" s="45"/>
      <c r="D5" s="50"/>
      <c r="E5" s="51"/>
      <c r="F5" s="51"/>
      <c r="G5" s="51"/>
      <c r="H5" s="51"/>
      <c r="I5" s="52"/>
      <c r="J5" s="53"/>
    </row>
    <row r="6" spans="2:10" ht="13.5" thickBot="1" x14ac:dyDescent="0.25">
      <c r="B6" s="54"/>
      <c r="C6" s="55"/>
      <c r="D6" s="46"/>
      <c r="E6" s="47"/>
      <c r="F6" s="47"/>
      <c r="G6" s="47"/>
      <c r="H6" s="47"/>
      <c r="I6" s="48"/>
      <c r="J6" s="49"/>
    </row>
    <row r="7" spans="2:10" x14ac:dyDescent="0.2">
      <c r="B7" s="56"/>
      <c r="J7" s="57"/>
    </row>
    <row r="8" spans="2:10" x14ac:dyDescent="0.2">
      <c r="B8" s="56"/>
      <c r="J8" s="57"/>
    </row>
    <row r="9" spans="2:10" x14ac:dyDescent="0.2">
      <c r="B9" s="56"/>
      <c r="J9" s="57"/>
    </row>
    <row r="10" spans="2:10" x14ac:dyDescent="0.2">
      <c r="B10" s="56"/>
      <c r="C10" s="58" t="s">
        <v>170</v>
      </c>
      <c r="E10" s="59"/>
      <c r="J10" s="57"/>
    </row>
    <row r="11" spans="2:10" x14ac:dyDescent="0.2">
      <c r="B11" s="56"/>
      <c r="J11" s="57"/>
    </row>
    <row r="12" spans="2:10" x14ac:dyDescent="0.2">
      <c r="B12" s="56"/>
      <c r="C12" s="58" t="s">
        <v>190</v>
      </c>
      <c r="J12" s="57"/>
    </row>
    <row r="13" spans="2:10" x14ac:dyDescent="0.2">
      <c r="B13" s="56"/>
      <c r="C13" s="58" t="s">
        <v>191</v>
      </c>
      <c r="J13" s="57"/>
    </row>
    <row r="14" spans="2:10" x14ac:dyDescent="0.2">
      <c r="B14" s="56"/>
      <c r="J14" s="57"/>
    </row>
    <row r="15" spans="2:10" x14ac:dyDescent="0.2">
      <c r="B15" s="56"/>
      <c r="C15" s="37" t="s">
        <v>192</v>
      </c>
      <c r="J15" s="57"/>
    </row>
    <row r="16" spans="2:10" x14ac:dyDescent="0.2">
      <c r="B16" s="56"/>
      <c r="C16" s="60"/>
      <c r="J16" s="57"/>
    </row>
    <row r="17" spans="2:10" x14ac:dyDescent="0.2">
      <c r="B17" s="56"/>
      <c r="C17" s="37" t="s">
        <v>171</v>
      </c>
      <c r="D17" s="59"/>
      <c r="H17" s="61" t="s">
        <v>172</v>
      </c>
      <c r="I17" s="61" t="s">
        <v>173</v>
      </c>
      <c r="J17" s="57"/>
    </row>
    <row r="18" spans="2:10" x14ac:dyDescent="0.2">
      <c r="B18" s="56"/>
      <c r="C18" s="58" t="s">
        <v>174</v>
      </c>
      <c r="D18" s="58"/>
      <c r="E18" s="58"/>
      <c r="F18" s="58"/>
      <c r="H18" s="62">
        <v>38</v>
      </c>
      <c r="I18" s="79">
        <v>117866127</v>
      </c>
      <c r="J18" s="57"/>
    </row>
    <row r="19" spans="2:10" x14ac:dyDescent="0.2">
      <c r="B19" s="56"/>
      <c r="C19" s="37" t="s">
        <v>175</v>
      </c>
      <c r="H19" s="63">
        <v>0</v>
      </c>
      <c r="I19" s="64">
        <v>0</v>
      </c>
      <c r="J19" s="57"/>
    </row>
    <row r="20" spans="2:10" x14ac:dyDescent="0.2">
      <c r="B20" s="56"/>
      <c r="C20" s="37" t="s">
        <v>176</v>
      </c>
      <c r="H20" s="63">
        <v>9</v>
      </c>
      <c r="I20" s="64">
        <v>105708448</v>
      </c>
      <c r="J20" s="57"/>
    </row>
    <row r="21" spans="2:10" x14ac:dyDescent="0.2">
      <c r="B21" s="56"/>
      <c r="C21" s="37" t="s">
        <v>177</v>
      </c>
      <c r="H21" s="63">
        <v>21</v>
      </c>
      <c r="I21" s="65">
        <v>10477221</v>
      </c>
      <c r="J21" s="57"/>
    </row>
    <row r="22" spans="2:10" x14ac:dyDescent="0.2">
      <c r="B22" s="56"/>
      <c r="C22" s="37" t="s">
        <v>160</v>
      </c>
      <c r="H22" s="63">
        <v>0</v>
      </c>
      <c r="I22" s="64">
        <v>0</v>
      </c>
      <c r="J22" s="57"/>
    </row>
    <row r="23" spans="2:10" ht="13.5" thickBot="1" x14ac:dyDescent="0.25">
      <c r="B23" s="56"/>
      <c r="C23" s="37" t="s">
        <v>178</v>
      </c>
      <c r="H23" s="66">
        <v>0</v>
      </c>
      <c r="I23" s="67">
        <v>0</v>
      </c>
      <c r="J23" s="57"/>
    </row>
    <row r="24" spans="2:10" x14ac:dyDescent="0.2">
      <c r="B24" s="56"/>
      <c r="C24" s="58" t="s">
        <v>179</v>
      </c>
      <c r="D24" s="58"/>
      <c r="E24" s="58"/>
      <c r="F24" s="58"/>
      <c r="H24" s="62">
        <f>H19+H20+H21+H22+H23</f>
        <v>30</v>
      </c>
      <c r="I24" s="68">
        <f>I19+I20+I21+I22+I23</f>
        <v>116185669</v>
      </c>
      <c r="J24" s="57"/>
    </row>
    <row r="25" spans="2:10" x14ac:dyDescent="0.2">
      <c r="B25" s="56"/>
      <c r="C25" s="37" t="s">
        <v>180</v>
      </c>
      <c r="H25" s="63">
        <v>8</v>
      </c>
      <c r="I25" s="64">
        <v>1680458</v>
      </c>
      <c r="J25" s="57"/>
    </row>
    <row r="26" spans="2:10" x14ac:dyDescent="0.2">
      <c r="B26" s="56"/>
      <c r="C26" s="37" t="s">
        <v>181</v>
      </c>
      <c r="H26" s="63">
        <v>0</v>
      </c>
      <c r="I26" s="64">
        <v>0</v>
      </c>
      <c r="J26" s="57"/>
    </row>
    <row r="27" spans="2:10" ht="13.5" thickBot="1" x14ac:dyDescent="0.25">
      <c r="B27" s="56"/>
      <c r="C27" s="37" t="s">
        <v>182</v>
      </c>
      <c r="H27" s="66">
        <v>0</v>
      </c>
      <c r="I27" s="67">
        <v>0</v>
      </c>
      <c r="J27" s="57"/>
    </row>
    <row r="28" spans="2:10" x14ac:dyDescent="0.2">
      <c r="B28" s="56"/>
      <c r="C28" s="58" t="s">
        <v>183</v>
      </c>
      <c r="D28" s="58"/>
      <c r="E28" s="58"/>
      <c r="F28" s="58"/>
      <c r="H28" s="62">
        <f>H25+H26+H27</f>
        <v>8</v>
      </c>
      <c r="I28" s="68">
        <f>I25+I26+I27</f>
        <v>1680458</v>
      </c>
      <c r="J28" s="57"/>
    </row>
    <row r="29" spans="2:10" ht="13.5" thickBot="1" x14ac:dyDescent="0.25">
      <c r="B29" s="56"/>
      <c r="C29" s="37" t="s">
        <v>184</v>
      </c>
      <c r="D29" s="58"/>
      <c r="E29" s="58"/>
      <c r="F29" s="58"/>
      <c r="H29" s="66">
        <v>0</v>
      </c>
      <c r="I29" s="67">
        <v>0</v>
      </c>
      <c r="J29" s="57"/>
    </row>
    <row r="30" spans="2:10" x14ac:dyDescent="0.2">
      <c r="B30" s="56"/>
      <c r="C30" s="58" t="s">
        <v>185</v>
      </c>
      <c r="D30" s="58"/>
      <c r="E30" s="58"/>
      <c r="F30" s="58"/>
      <c r="H30" s="63">
        <f>H29</f>
        <v>0</v>
      </c>
      <c r="I30" s="64">
        <f>I29</f>
        <v>0</v>
      </c>
      <c r="J30" s="57"/>
    </row>
    <row r="31" spans="2:10" x14ac:dyDescent="0.2">
      <c r="B31" s="56"/>
      <c r="C31" s="58"/>
      <c r="D31" s="58"/>
      <c r="E31" s="58"/>
      <c r="F31" s="58"/>
      <c r="H31" s="69"/>
      <c r="I31" s="68"/>
      <c r="J31" s="57"/>
    </row>
    <row r="32" spans="2:10" ht="13.5" thickBot="1" x14ac:dyDescent="0.25">
      <c r="B32" s="56"/>
      <c r="C32" s="58" t="s">
        <v>186</v>
      </c>
      <c r="D32" s="58"/>
      <c r="H32" s="70">
        <f>H24+H28+H30</f>
        <v>38</v>
      </c>
      <c r="I32" s="71">
        <f>I24+I28+I30</f>
        <v>117866127</v>
      </c>
      <c r="J32" s="57"/>
    </row>
    <row r="33" spans="2:10" ht="13.5" thickTop="1" x14ac:dyDescent="0.2">
      <c r="B33" s="56"/>
      <c r="C33" s="58"/>
      <c r="D33" s="58"/>
      <c r="H33" s="72"/>
      <c r="I33" s="64"/>
      <c r="J33" s="57"/>
    </row>
    <row r="34" spans="2:10" x14ac:dyDescent="0.2">
      <c r="B34" s="56"/>
      <c r="G34" s="72"/>
      <c r="H34" s="72"/>
      <c r="I34" s="72"/>
      <c r="J34" s="57"/>
    </row>
    <row r="35" spans="2:10" x14ac:dyDescent="0.2">
      <c r="B35" s="56"/>
      <c r="G35" s="72"/>
      <c r="H35" s="72"/>
      <c r="I35" s="72"/>
      <c r="J35" s="57"/>
    </row>
    <row r="36" spans="2:10" x14ac:dyDescent="0.2">
      <c r="B36" s="56"/>
      <c r="G36" s="72"/>
      <c r="H36" s="72"/>
      <c r="I36" s="72"/>
      <c r="J36" s="57"/>
    </row>
    <row r="37" spans="2:10" ht="13.5" thickBot="1" x14ac:dyDescent="0.25">
      <c r="B37" s="56"/>
      <c r="C37" s="73"/>
      <c r="D37" s="73"/>
      <c r="G37" s="74" t="s">
        <v>187</v>
      </c>
      <c r="H37" s="73"/>
      <c r="I37" s="72"/>
      <c r="J37" s="57"/>
    </row>
    <row r="38" spans="2:10" ht="4.5" customHeight="1" x14ac:dyDescent="0.2">
      <c r="B38" s="56"/>
      <c r="C38" s="72"/>
      <c r="D38" s="72"/>
      <c r="G38" s="72"/>
      <c r="H38" s="72"/>
      <c r="I38" s="72"/>
      <c r="J38" s="57"/>
    </row>
    <row r="39" spans="2:10" x14ac:dyDescent="0.2">
      <c r="B39" s="56"/>
      <c r="C39" s="58" t="s">
        <v>188</v>
      </c>
      <c r="G39" s="75" t="s">
        <v>189</v>
      </c>
      <c r="H39" s="72"/>
      <c r="I39" s="72"/>
      <c r="J39" s="57"/>
    </row>
    <row r="40" spans="2:10" x14ac:dyDescent="0.2">
      <c r="B40" s="56"/>
      <c r="G40" s="72"/>
      <c r="H40" s="72"/>
      <c r="I40" s="72"/>
      <c r="J40" s="57"/>
    </row>
    <row r="41" spans="2:10" ht="18.75" customHeight="1" thickBot="1" x14ac:dyDescent="0.25">
      <c r="B41" s="76"/>
      <c r="C41" s="77"/>
      <c r="D41" s="77"/>
      <c r="E41" s="77"/>
      <c r="F41" s="77"/>
      <c r="G41" s="73"/>
      <c r="H41" s="73"/>
      <c r="I41" s="73"/>
      <c r="J41" s="78"/>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Geraldine Valencia Zambrano</dc:creator>
  <cp:lastModifiedBy>Geraldine Valencia Zambrano</cp:lastModifiedBy>
  <dcterms:created xsi:type="dcterms:W3CDTF">2022-10-24T13:39:02Z</dcterms:created>
  <dcterms:modified xsi:type="dcterms:W3CDTF">2022-10-27T21:33:47Z</dcterms:modified>
</cp:coreProperties>
</file>