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C:\Users\dffernandezv\OneDrive - CAJA DE COMPENSACION FAMILIAR COMFENALCO DEL VALLE DEL CAUCA\Escritorio\"/>
    </mc:Choice>
  </mc:AlternateContent>
  <xr:revisionPtr revIDLastSave="0" documentId="13_ncr:1_{A6BB7194-AB9D-4CC9-A92E-D2BA5DCE5D0D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91029"/>
  <pivotCaches>
    <pivotCache cacheId="3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H24" i="4"/>
  <c r="H32" i="4" l="1"/>
  <c r="I32" i="4"/>
  <c r="H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<sst xmlns="http://schemas.openxmlformats.org/spreadsheetml/2006/main" count="186" uniqueCount="130">
  <si>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</si>
  <si>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</si>
  <si>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</si>
  <si>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</si>
  <si>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</si>
  <si>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</si>
  <si>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</si>
  <si>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</si>
  <si>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FA</t>
  </si>
  <si>
    <t>10010</t>
  </si>
  <si>
    <t xml:space="preserve">25/09/2019  </t>
  </si>
  <si>
    <t xml:space="preserve">10/10/2019  </t>
  </si>
  <si>
    <t>10011</t>
  </si>
  <si>
    <t xml:space="preserve">20/09/2019  </t>
  </si>
  <si>
    <t>FEV44853</t>
  </si>
  <si>
    <t xml:space="preserve">26/03/2022  </t>
  </si>
  <si>
    <t xml:space="preserve">01/04/2022  </t>
  </si>
  <si>
    <t>FEV52441</t>
  </si>
  <si>
    <t xml:space="preserve">21/07/2022  </t>
  </si>
  <si>
    <t xml:space="preserve">13/08/2022  </t>
  </si>
  <si>
    <t>FEV52607</t>
  </si>
  <si>
    <t xml:space="preserve">23/07/2022  </t>
  </si>
  <si>
    <t>FEV52726</t>
  </si>
  <si>
    <t xml:space="preserve">26/07/2022  </t>
  </si>
  <si>
    <t>FEV52945</t>
  </si>
  <si>
    <t xml:space="preserve">30/07/2022  </t>
  </si>
  <si>
    <t xml:space="preserve">ESE SAN VICENTE  DE PAUL  APIA </t>
  </si>
  <si>
    <t>891409017-5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</si>
  <si>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</si>
  <si>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</si>
  <si>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</si>
  <si>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</si>
  <si>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</si>
  <si>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</si>
  <si>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</si>
  <si>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FACTURA</t>
  </si>
  <si>
    <t>LLAVE</t>
  </si>
  <si>
    <t>FECHA_FACT_IPS</t>
  </si>
  <si>
    <t>VALOR_FACT_IPS</t>
  </si>
  <si>
    <t>SALDO_FACT_IPS</t>
  </si>
  <si>
    <t>OBSERVACION_SASS</t>
  </si>
  <si>
    <t>ESTADO EPS OCTUBRE 21 DEL 2022</t>
  </si>
  <si>
    <t>POR PAGAR SAP</t>
  </si>
  <si>
    <t>DOCUMENTO CONTABLE</t>
  </si>
  <si>
    <t>FUERA DE CIERRE</t>
  </si>
  <si>
    <t>VAGLO</t>
  </si>
  <si>
    <t>TIPIFICACIÓN</t>
  </si>
  <si>
    <t>VALIDACION_ALFA_FACT</t>
  </si>
  <si>
    <t>VALOR_RADICADO_FACT</t>
  </si>
  <si>
    <t>VALOR_NOTA_CREDITO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</si>
  <si>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</si>
  <si>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</si>
  <si>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</si>
  <si>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</si>
  <si>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</si>
  <si>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</si>
  <si>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VALO_CANCELADO_SAP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</si>
  <si>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</si>
  <si>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</si>
  <si>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</si>
  <si>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</si>
  <si>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</si>
  <si>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</si>
  <si>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</si>
  <si>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</si>
  <si>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</si>
  <si>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</si>
  <si>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</si>
  <si>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</si>
  <si>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</si>
  <si>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</si>
  <si>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</si>
  <si>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</si>
  <si>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F_CORTE</t>
  </si>
  <si>
    <t>FA_10010</t>
  </si>
  <si>
    <t>891409017_FA_10010</t>
  </si>
  <si>
    <t>A)Factura no radicada en ERP</t>
  </si>
  <si>
    <t>no_cruza</t>
  </si>
  <si>
    <t>FA_10011</t>
  </si>
  <si>
    <t>891409017_FA_10011</t>
  </si>
  <si>
    <t>FEV</t>
  </si>
  <si>
    <t>FEV_44853</t>
  </si>
  <si>
    <t>891409017_FEV_44853</t>
  </si>
  <si>
    <t>B)Factura sin saldo ERP</t>
  </si>
  <si>
    <t>FACTURA CANCELADA</t>
  </si>
  <si>
    <t>OK</t>
  </si>
  <si>
    <t>31.08.2022</t>
  </si>
  <si>
    <t>FEV_52441</t>
  </si>
  <si>
    <t>891409017_FEV_52441</t>
  </si>
  <si>
    <t>FACTURA PENDIENTE DE PAGO</t>
  </si>
  <si>
    <t>FEV_52607</t>
  </si>
  <si>
    <t>891409017_FEV_52607</t>
  </si>
  <si>
    <t>FEV_52726</t>
  </si>
  <si>
    <t>891409017_FEV_52726</t>
  </si>
  <si>
    <t>FEV_52945</t>
  </si>
  <si>
    <t>891409017_FEV_52945</t>
  </si>
  <si>
    <t>FACTURA NO RADICADA</t>
  </si>
  <si>
    <t>Total general</t>
  </si>
  <si>
    <t>ESTADO EPS</t>
  </si>
  <si>
    <t xml:space="preserve">FACTURAS </t>
  </si>
  <si>
    <t xml:space="preserve">SALDO FACT IPS 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</si>
  <si>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</si>
  <si>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</si>
  <si>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</si>
  <si>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</si>
  <si>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</si>
  <si>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</si>
  <si>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</si>
  <si>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</si>
  <si>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</si>
  <si>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</si>
  <si>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</si>
  <si>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</si>
  <si>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</si>
  <si>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</si>
  <si>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</si>
  <si>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</si>
  <si>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</si>
  <si>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</si>
  <si>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</si>
  <si>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</si>
  <si>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</si>
  <si>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</si>
  <si>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</si>
  <si>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>SANTIAGO DE CALI , OCTUBRE 24 DE 2022</t>
  </si>
  <si>
    <t>NIT: 891409017</t>
  </si>
  <si>
    <t xml:space="preserve">ESE SAN VICENTE DE PAUL APIA </t>
  </si>
  <si>
    <t xml:space="preserve">Señores : ESE SAN VICENTE DE PAUL APIA </t>
  </si>
  <si>
    <t>A continuacion me permito remitir nuestra respuesta al estado de cartera presentado en la fecha: 22/10/2022</t>
  </si>
  <si>
    <t>Con Corte al dia :30/09/2022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</si>
</sst>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$&quot;\ #,##0"/>
    <numFmt numFmtId="169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/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71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 vertical="center" wrapText="1"/>
    </xf>
    <xf numFmtId="43" fontId="0" fillId="0" borderId="1" xfId="1" applyFont="1" applyBorder="1"/>
    <xf numFmtId="43" fontId="0" fillId="2" borderId="1" xfId="0" applyNumberFormat="1" applyFill="1" applyBorder="1"/>
    <xf numFmtId="0" fontId="1" fillId="2" borderId="1" xfId="0" applyFont="1" applyFill="1" applyBorder="1" applyAlignment="1">
      <alignment horizontal="center" vertical="center" wrapText="1"/>
    </xf>
    <xf numFmtId="43" fontId="1" fillId="2" borderId="1" xfId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164" fontId="0" fillId="0" borderId="0" xfId="0" applyNumberFormat="1"/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4" fontId="0" fillId="0" borderId="1" xfId="0" applyNumberFormat="1" applyBorder="1"/>
    <xf numFmtId="164" fontId="0" fillId="0" borderId="1" xfId="0" applyNumberFormat="1" applyBorder="1"/>
    <xf numFmtId="0" fontId="0" fillId="0" borderId="1" xfId="0" applyFill="1" applyBorder="1"/>
    <xf numFmtId="0" fontId="0" fillId="0" borderId="5" xfId="0" pivotButton="1" applyBorder="1"/>
    <xf numFmtId="0" fontId="0" fillId="0" borderId="7" xfId="0" applyBorder="1"/>
    <xf numFmtId="0" fontId="0" fillId="0" borderId="5" xfId="0" applyBorder="1" applyAlignment="1">
      <alignment horizontal="left"/>
    </xf>
    <xf numFmtId="164" fontId="0" fillId="0" borderId="7" xfId="0" applyNumberFormat="1" applyBorder="1"/>
    <xf numFmtId="0" fontId="0" fillId="0" borderId="6" xfId="0" applyBorder="1" applyAlignment="1">
      <alignment horizontal="left"/>
    </xf>
    <xf numFmtId="164" fontId="0" fillId="0" borderId="8" xfId="0" applyNumberFormat="1" applyBorder="1"/>
    <xf numFmtId="0" fontId="0" fillId="0" borderId="9" xfId="0" applyBorder="1" applyAlignment="1">
      <alignment horizontal="left"/>
    </xf>
    <xf numFmtId="164" fontId="0" fillId="0" borderId="10" xfId="0" applyNumberFormat="1" applyBorder="1"/>
    <xf numFmtId="0" fontId="0" fillId="0" borderId="5" xfId="0" applyBorder="1" applyAlignment="1">
      <alignment horizontal="center"/>
    </xf>
    <xf numFmtId="0" fontId="0" fillId="0" borderId="5" xfId="0" applyNumberFormat="1" applyBorder="1" applyAlignment="1">
      <alignment horizontal="center"/>
    </xf>
    <xf numFmtId="0" fontId="0" fillId="0" borderId="6" xfId="0" applyNumberFormat="1" applyBorder="1" applyAlignment="1">
      <alignment horizontal="center"/>
    </xf>
    <xf numFmtId="0" fontId="0" fillId="0" borderId="9" xfId="0" applyNumberFormat="1" applyBorder="1" applyAlignment="1">
      <alignment horizontal="center"/>
    </xf>
    <xf numFmtId="0" fontId="6" fillId="0" borderId="0" xfId="2" applyFont="1"/>
    <xf numFmtId="0" fontId="6" fillId="0" borderId="11" xfId="2" applyFont="1" applyBorder="1" applyAlignment="1">
      <alignment horizontal="centerContinuous"/>
    </xf>
    <xf numFmtId="0" fontId="6" fillId="0" borderId="12" xfId="2" applyFont="1" applyBorder="1" applyAlignment="1">
      <alignment horizontal="centerContinuous"/>
    </xf>
    <xf numFmtId="0" fontId="7" fillId="0" borderId="11" xfId="2" applyFont="1" applyBorder="1" applyAlignment="1">
      <alignment horizontal="centerContinuous" vertical="center"/>
    </xf>
    <xf numFmtId="0" fontId="7" fillId="0" borderId="13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7" fillId="0" borderId="14" xfId="2" applyFont="1" applyBorder="1" applyAlignment="1">
      <alignment horizontal="centerContinuous" vertical="center"/>
    </xf>
    <xf numFmtId="0" fontId="6" fillId="0" borderId="15" xfId="2" applyFont="1" applyBorder="1" applyAlignment="1">
      <alignment horizontal="centerContinuous"/>
    </xf>
    <xf numFmtId="0" fontId="6" fillId="0" borderId="16" xfId="2" applyFont="1" applyBorder="1" applyAlignment="1">
      <alignment horizontal="centerContinuous"/>
    </xf>
    <xf numFmtId="0" fontId="7" fillId="0" borderId="17" xfId="2" applyFont="1" applyBorder="1" applyAlignment="1">
      <alignment horizontal="centerContinuous" vertical="center"/>
    </xf>
    <xf numFmtId="0" fontId="7" fillId="0" borderId="18" xfId="2" applyFont="1" applyBorder="1" applyAlignment="1">
      <alignment horizontal="centerContinuous" vertical="center"/>
    </xf>
    <xf numFmtId="0" fontId="7" fillId="0" borderId="19" xfId="2" applyFont="1" applyBorder="1" applyAlignment="1">
      <alignment horizontal="centerContinuous" vertical="center"/>
    </xf>
    <xf numFmtId="0" fontId="7" fillId="0" borderId="20" xfId="2" applyFont="1" applyBorder="1" applyAlignment="1">
      <alignment horizontal="centerContinuous" vertical="center"/>
    </xf>
    <xf numFmtId="0" fontId="7" fillId="0" borderId="15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16" xfId="2" applyFont="1" applyBorder="1" applyAlignment="1">
      <alignment horizontal="centerContinuous" vertical="center"/>
    </xf>
    <xf numFmtId="0" fontId="7" fillId="0" borderId="21" xfId="2" applyFont="1" applyBorder="1" applyAlignment="1">
      <alignment horizontal="centerContinuous" vertical="center"/>
    </xf>
    <xf numFmtId="0" fontId="6" fillId="0" borderId="17" xfId="2" applyFont="1" applyBorder="1" applyAlignment="1">
      <alignment horizontal="centerContinuous"/>
    </xf>
    <xf numFmtId="0" fontId="6" fillId="0" borderId="19" xfId="2" applyFont="1" applyBorder="1" applyAlignment="1">
      <alignment horizontal="centerContinuous"/>
    </xf>
    <xf numFmtId="0" fontId="6" fillId="0" borderId="15" xfId="2" applyFont="1" applyBorder="1"/>
    <xf numFmtId="0" fontId="6" fillId="0" borderId="16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64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4" fontId="6" fillId="0" borderId="0" xfId="2" applyNumberFormat="1" applyFont="1" applyAlignment="1">
      <alignment horizontal="right"/>
    </xf>
    <xf numFmtId="1" fontId="6" fillId="0" borderId="18" xfId="2" applyNumberFormat="1" applyFont="1" applyBorder="1" applyAlignment="1">
      <alignment horizontal="center"/>
    </xf>
    <xf numFmtId="169" fontId="6" fillId="0" borderId="18" xfId="2" applyNumberFormat="1" applyFont="1" applyBorder="1" applyAlignment="1">
      <alignment horizontal="right"/>
    </xf>
    <xf numFmtId="169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22" xfId="2" applyNumberFormat="1" applyFont="1" applyBorder="1" applyAlignment="1">
      <alignment horizontal="center"/>
    </xf>
    <xf numFmtId="169" fontId="7" fillId="0" borderId="22" xfId="2" applyNumberFormat="1" applyFont="1" applyBorder="1" applyAlignment="1">
      <alignment horizontal="right"/>
    </xf>
    <xf numFmtId="169" fontId="6" fillId="0" borderId="0" xfId="2" applyNumberFormat="1" applyFont="1"/>
    <xf numFmtId="169" fontId="6" fillId="0" borderId="18" xfId="2" applyNumberFormat="1" applyFont="1" applyBorder="1"/>
    <xf numFmtId="169" fontId="7" fillId="0" borderId="18" xfId="2" applyNumberFormat="1" applyFont="1" applyBorder="1"/>
    <xf numFmtId="169" fontId="7" fillId="0" borderId="0" xfId="2" applyNumberFormat="1" applyFont="1"/>
    <xf numFmtId="0" fontId="6" fillId="0" borderId="17" xfId="2" applyFont="1" applyBorder="1"/>
    <xf numFmtId="0" fontId="6" fillId="0" borderId="18" xfId="2" applyFont="1" applyBorder="1"/>
    <xf numFmtId="0" fontId="6" fillId="0" borderId="19" xfId="2" applyFont="1" applyBorder="1"/>
  </cellXfs>
  <cellStyles count="3">
    <cellStyle name="Millares" xfId="1" builtinId="3"/>
    <cellStyle name="Normal" xfId="0" builtinId="0"/>
    <cellStyle name="Normal 2 2" xfId="2" xr:uid="{7494BCC2-9768-4155-8A45-586811514241}"/>
  </cellStyles>
  <dxfs count="3">
    <dxf>
      <alignment horizontal="center"/>
    </dxf>
    <dxf>
      <numFmt numFmtId="164" formatCode="&quot;$&quot;\ #,##0"/>
    </dxf>
    <dxf>
      <alignment horizontal="left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431ED2F-A1A7-469D-891D-53FAFC5476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2C11637-C427-48B7-A4A2-E343F1266E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58.490382986114" createdVersion="8" refreshedVersion="8" minRefreshableVersion="3" recordCount="7" xr:uid="{7623FC69-B632-4656-B060-7D2FA35FF49A}">
  <cacheSource type="worksheet">
    <worksheetSource ref="A2:AT9" sheet="ESTADO DE CADA FACTURA"/>
  </cacheSource>
  <cacheFields count="46">
    <cacheField name="NIT_IPS" numFmtId="0">
      <sharedItems containsSemiMixedTypes="0" containsString="0" containsNumber="1" containsInteger="1" minValue="891409017" maxValue="891409017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10010" maxValue="52945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44853" maxValue="52945"/>
    </cacheField>
    <cacheField name="DOC_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19-09-20T00:00:00" maxDate="2022-07-31T00:00:00"/>
    </cacheField>
    <cacheField name="VALOR_FACT_IPS" numFmtId="164">
      <sharedItems containsSemiMixedTypes="0" containsString="0" containsNumber="1" containsInteger="1" minValue="53092" maxValue="296219"/>
    </cacheField>
    <cacheField name="SALDO_FACT_IPS" numFmtId="164">
      <sharedItems containsSemiMixedTypes="0" containsString="0" containsNumber="1" containsInteger="1" minValue="53092" maxValue="296219"/>
    </cacheField>
    <cacheField name="OBSERVACION_SASS" numFmtId="0">
      <sharedItems/>
    </cacheField>
    <cacheField name="ESTADO EPS OCTUBRE 21 DEL 2022" numFmtId="0">
      <sharedItems count="3">
        <s v="FACTURA NO RADICADA"/>
        <s v="FACTURA CANCELADA"/>
        <s v="FACTURA PENDIENTE DE PAGO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GLO" numFmtId="0">
      <sharedItems containsNonDate="0" containsString="0" containsBlank="1"/>
    </cacheField>
    <cacheField name="TIPIFICACIÓN" numFmtId="0">
      <sharedItems containsNonDate="0" containsString="0" containsBlank="1"/>
    </cacheField>
    <cacheField name="VALIDACION_ALFA_FACT" numFmtId="0">
      <sharedItems/>
    </cacheField>
    <cacheField name="VALOR_RADICADO_FACT" numFmtId="164">
      <sharedItems containsString="0" containsBlank="1" containsNumber="1" containsInteger="1" minValue="99423" maxValue="99423"/>
    </cacheField>
    <cacheField name="VALOR_NOTA_CREDITO" numFmtId="164">
      <sharedItems containsString="0" containsBlank="1" containsNumber="1" containsInteger="1" minValue="0" maxValue="0"/>
    </cacheField>
    <cacheField name="VALOR_GLOSA_ACEPTDA" numFmtId="164">
      <sharedItems containsString="0" containsBlank="1" containsNumber="1" containsInteger="1" minValue="0" maxValue="0"/>
    </cacheField>
    <cacheField name="OBSERVACION_GLOSA_ACEPTADA" numFmtId="0">
      <sharedItems containsNonDate="0" containsString="0" containsBlank="1"/>
    </cacheField>
    <cacheField name="VALOR_GLOSA_DV" numFmtId="164">
      <sharedItems containsString="0" containsBlank="1" containsNumber="1" containsInteger="1" minValue="0" maxValue="0"/>
    </cacheField>
    <cacheField name="OBSERVACION_GLOSA_DV" numFmtId="0">
      <sharedItems containsNonDate="0" containsString="0" containsBlank="1"/>
    </cacheField>
    <cacheField name="VALOR_CRUZADO_SASS" numFmtId="164">
      <sharedItems containsString="0" containsBlank="1" containsNumber="1" containsInteger="1" minValue="99423" maxValue="99423"/>
    </cacheField>
    <cacheField name="SALDO_SASS" numFmtId="164">
      <sharedItems containsString="0" containsBlank="1" containsNumber="1" containsInteger="1" minValue="0" maxValue="0"/>
    </cacheField>
    <cacheField name="VALO_CANCELADO_SAP" numFmtId="164">
      <sharedItems containsString="0" containsBlank="1" containsNumber="1" containsInteger="1" minValue="99423" maxValue="99423"/>
    </cacheField>
    <cacheField name="RETENCION" numFmtId="164">
      <sharedItems containsString="0" containsBlank="1" containsNumber="1" containsInteger="1" minValue="0" maxValue="0"/>
    </cacheField>
    <cacheField name="DOC_COMPENSACION_SAP" numFmtId="0">
      <sharedItems containsString="0" containsBlank="1" containsNumber="1" containsInteger="1" minValue="4800057066" maxValue="4800057066"/>
    </cacheField>
    <cacheField name="FECHA_COMPENSACION_SAP" numFmtId="0">
      <sharedItems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19-10-10T00:00:00" maxDate="2022-08-14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2"/>
    </cacheField>
    <cacheField name="FECHA_ULTIMA_NOVEDAD" numFmtId="0">
      <sharedItems containsNonDate="0" containsString="0" containsBlank="1"/>
    </cacheField>
    <cacheField name="CLASIFICACION_GLOSA" numFmtId="0">
      <sharedItems containsNonDate="0" containsString="0" containsBlank="1"/>
    </cacheField>
    <cacheField name="NUMERO_INGRESO_FACT" numFmtId="0">
      <sharedItems containsString="0" containsBlank="1" containsNumber="1" containsInteger="1" minValue="1" maxValue="1"/>
    </cacheField>
    <cacheField name="F_PROBABLE_PAGO_SASS" numFmtId="0">
      <sharedItems containsString="0" containsBlank="1" containsNumber="1" containsInteger="1" minValue="20220529" maxValue="20220829"/>
    </cacheField>
    <cacheField name="F_RAD_SASS" numFmtId="0">
      <sharedItems containsString="0" containsBlank="1" containsNumber="1" containsInteger="1" minValue="20220512" maxValue="20220826"/>
    </cacheField>
    <cacheField name="VALOR_REPORTADO_CRICULAR 030" numFmtId="0">
      <sharedItems containsString="0" containsBlank="1" containsNumber="1" containsInteger="1" minValue="99423" maxValue="99423"/>
    </cacheField>
    <cacheField name="VALOR_GLOSA_ACEPTADA_REPORTADO_CIRCULAR 030" numFmtId="0">
      <sharedItems containsString="0" containsBlank="1" containsNumber="1" containsInteger="1" minValue="0" maxValue="0"/>
    </cacheField>
    <cacheField name="F_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">
  <r>
    <n v="891409017"/>
    <s v="ESE SAN VICENTE  DE PAUL  APIA "/>
    <s v="FA"/>
    <n v="10010"/>
    <m/>
    <m/>
    <m/>
    <s v="FA_10010"/>
    <s v="891409017_FA_10010"/>
    <d v="2019-09-25T00:00:00"/>
    <n v="296219"/>
    <n v="296219"/>
    <s v="A)Factura no radicada en ERP"/>
    <x v="0"/>
    <m/>
    <m/>
    <m/>
    <m/>
    <m/>
    <s v="no_cruza"/>
    <m/>
    <m/>
    <m/>
    <m/>
    <m/>
    <m/>
    <m/>
    <m/>
    <m/>
    <m/>
    <m/>
    <m/>
    <m/>
    <m/>
    <m/>
    <d v="2019-10-10T00:00:00"/>
    <m/>
    <m/>
    <m/>
    <m/>
    <m/>
    <m/>
    <m/>
    <m/>
    <m/>
    <m/>
  </r>
  <r>
    <n v="891409017"/>
    <s v="ESE SAN VICENTE  DE PAUL  APIA "/>
    <s v="FA"/>
    <n v="10011"/>
    <m/>
    <m/>
    <m/>
    <s v="FA_10011"/>
    <s v="891409017_FA_10011"/>
    <d v="2019-09-20T00:00:00"/>
    <n v="53092"/>
    <n v="53092"/>
    <s v="A)Factura no radicada en ERP"/>
    <x v="0"/>
    <m/>
    <m/>
    <m/>
    <m/>
    <m/>
    <s v="no_cruza"/>
    <m/>
    <m/>
    <m/>
    <m/>
    <m/>
    <m/>
    <m/>
    <m/>
    <m/>
    <m/>
    <m/>
    <m/>
    <m/>
    <m/>
    <m/>
    <d v="2019-10-10T00:00:00"/>
    <m/>
    <m/>
    <m/>
    <m/>
    <m/>
    <m/>
    <m/>
    <m/>
    <m/>
    <m/>
  </r>
  <r>
    <n v="891409017"/>
    <s v="ESE SAN VICENTE  DE PAUL  APIA "/>
    <s v="FEV"/>
    <n v="44853"/>
    <s v="FEV"/>
    <n v="44853"/>
    <m/>
    <s v="FEV_44853"/>
    <s v="891409017_FEV_44853"/>
    <d v="2022-03-26T00:00:00"/>
    <n v="99423"/>
    <n v="99423"/>
    <s v="B)Factura sin saldo ERP"/>
    <x v="1"/>
    <m/>
    <m/>
    <m/>
    <m/>
    <m/>
    <s v="OK"/>
    <n v="99423"/>
    <n v="0"/>
    <n v="0"/>
    <m/>
    <n v="0"/>
    <m/>
    <n v="99423"/>
    <n v="0"/>
    <n v="99423"/>
    <n v="0"/>
    <n v="4800057066"/>
    <s v="31.08.2022"/>
    <m/>
    <m/>
    <m/>
    <d v="2022-04-01T00:00:00"/>
    <m/>
    <n v="2"/>
    <m/>
    <m/>
    <n v="1"/>
    <n v="20220529"/>
    <n v="20220512"/>
    <n v="99423"/>
    <n v="0"/>
    <m/>
  </r>
  <r>
    <n v="891409017"/>
    <s v="ESE SAN VICENTE  DE PAUL  APIA "/>
    <s v="FEV"/>
    <n v="52441"/>
    <s v="FEV"/>
    <n v="52441"/>
    <m/>
    <s v="FEV_52441"/>
    <s v="891409017_FEV_52441"/>
    <d v="2022-07-21T00:00:00"/>
    <n v="99423"/>
    <n v="99423"/>
    <s v="B)Factura sin saldo ERP"/>
    <x v="2"/>
    <m/>
    <m/>
    <m/>
    <m/>
    <m/>
    <s v="OK"/>
    <n v="99423"/>
    <n v="0"/>
    <n v="0"/>
    <m/>
    <n v="0"/>
    <m/>
    <n v="99423"/>
    <n v="0"/>
    <m/>
    <m/>
    <m/>
    <m/>
    <m/>
    <m/>
    <m/>
    <d v="2022-08-13T00:00:00"/>
    <m/>
    <n v="2"/>
    <m/>
    <m/>
    <n v="1"/>
    <n v="20220829"/>
    <n v="20220817"/>
    <n v="99423"/>
    <n v="0"/>
    <m/>
  </r>
  <r>
    <n v="891409017"/>
    <s v="ESE SAN VICENTE  DE PAUL  APIA "/>
    <s v="FEV"/>
    <n v="52607"/>
    <s v="FEV"/>
    <n v="52607"/>
    <m/>
    <s v="FEV_52607"/>
    <s v="891409017_FEV_52607"/>
    <d v="2022-07-23T00:00:00"/>
    <n v="99423"/>
    <n v="99423"/>
    <s v="B)Factura sin saldo ERP"/>
    <x v="2"/>
    <m/>
    <m/>
    <m/>
    <m/>
    <m/>
    <s v="OK"/>
    <n v="99423"/>
    <n v="0"/>
    <n v="0"/>
    <m/>
    <n v="0"/>
    <m/>
    <n v="99423"/>
    <n v="0"/>
    <m/>
    <m/>
    <m/>
    <m/>
    <m/>
    <m/>
    <m/>
    <d v="2022-08-13T00:00:00"/>
    <m/>
    <n v="2"/>
    <m/>
    <m/>
    <n v="1"/>
    <n v="20220829"/>
    <n v="20220817"/>
    <n v="99423"/>
    <n v="0"/>
    <m/>
  </r>
  <r>
    <n v="891409017"/>
    <s v="ESE SAN VICENTE  DE PAUL  APIA "/>
    <s v="FEV"/>
    <n v="52726"/>
    <s v="FEV"/>
    <n v="52726"/>
    <m/>
    <s v="FEV_52726"/>
    <s v="891409017_FEV_52726"/>
    <d v="2022-07-26T00:00:00"/>
    <n v="99423"/>
    <n v="99423"/>
    <s v="B)Factura sin saldo ERP"/>
    <x v="2"/>
    <m/>
    <m/>
    <m/>
    <m/>
    <m/>
    <s v="OK"/>
    <n v="99423"/>
    <n v="0"/>
    <n v="0"/>
    <m/>
    <n v="0"/>
    <m/>
    <n v="99423"/>
    <n v="0"/>
    <m/>
    <m/>
    <m/>
    <m/>
    <m/>
    <m/>
    <m/>
    <d v="2022-08-13T00:00:00"/>
    <m/>
    <n v="2"/>
    <m/>
    <m/>
    <n v="1"/>
    <n v="20220829"/>
    <n v="20220817"/>
    <n v="99423"/>
    <n v="0"/>
    <m/>
  </r>
  <r>
    <n v="891409017"/>
    <s v="ESE SAN VICENTE  DE PAUL  APIA "/>
    <s v="FEV"/>
    <n v="52945"/>
    <s v="FEV"/>
    <n v="52945"/>
    <m/>
    <s v="FEV_52945"/>
    <s v="891409017_FEV_52945"/>
    <d v="2022-07-30T00:00:00"/>
    <n v="99423"/>
    <n v="99423"/>
    <s v="B)Factura sin saldo ERP"/>
    <x v="2"/>
    <m/>
    <m/>
    <m/>
    <m/>
    <m/>
    <s v="OK"/>
    <n v="99423"/>
    <n v="0"/>
    <n v="0"/>
    <m/>
    <n v="0"/>
    <m/>
    <n v="99423"/>
    <n v="0"/>
    <m/>
    <m/>
    <m/>
    <m/>
    <m/>
    <m/>
    <m/>
    <d v="2022-08-13T00:00:00"/>
    <m/>
    <n v="2"/>
    <m/>
    <m/>
    <n v="1"/>
    <n v="20220829"/>
    <n v="20220826"/>
    <n v="99423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C6D1204-A5F8-474A-816C-7D6DFF4D0A48}" name="TablaDinámica2" cacheId="3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">
  <location ref="A3:C7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4" showAll="0"/>
    <pivotField dataField="1" numFmtId="164" showAll="0"/>
    <pivotField showAll="0"/>
    <pivotField axis="axisRow"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 " fld="8" subtotal="count" baseField="0" baseItem="0"/>
    <dataField name="SALDO FACT IPS " fld="11" baseField="0" baseItem="0" numFmtId="164"/>
  </dataFields>
  <formats count="3">
    <format dxfId="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0">
      <pivotArea dataOnly="0" outline="0" fieldPosition="0">
        <references count="1">
          <reference field="4294967294" count="1">
            <x v="0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"/>
  <sheetViews>
    <sheetView showGridLines="0" workbookViewId="0">
      <selection activeCell="E18" sqref="E18"/>
    </sheetView>
  </sheetViews>
  <sheetFormatPr baseColWidth="10" defaultRowHeight="15" x14ac:dyDescent="0.25"/>
  <cols>
    <col min="2" max="2" width="15.5703125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</cols>
  <sheetData>
    <row r="1" spans="1:8" s="2" customFormat="1" ht="30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6" t="s">
        <v>7</v>
      </c>
    </row>
    <row r="2" spans="1:8" x14ac:dyDescent="0.25">
      <c r="A2" s="1" t="s">
        <v>27</v>
      </c>
      <c r="B2" s="1" t="s">
        <v>26</v>
      </c>
      <c r="C2" s="1" t="s">
        <v>8</v>
      </c>
      <c r="D2" s="1" t="s">
        <v>9</v>
      </c>
      <c r="E2" s="1" t="s">
        <v>10</v>
      </c>
      <c r="F2" s="1" t="s">
        <v>11</v>
      </c>
      <c r="G2" s="3">
        <v>296219</v>
      </c>
      <c r="H2" s="3">
        <v>296219</v>
      </c>
    </row>
    <row r="3" spans="1:8" x14ac:dyDescent="0.25">
      <c r="A3" s="1" t="s">
        <v>27</v>
      </c>
      <c r="B3" s="1" t="s">
        <v>26</v>
      </c>
      <c r="C3" s="1" t="s">
        <v>8</v>
      </c>
      <c r="D3" s="1" t="s">
        <v>12</v>
      </c>
      <c r="E3" s="1" t="s">
        <v>13</v>
      </c>
      <c r="F3" s="1" t="s">
        <v>11</v>
      </c>
      <c r="G3" s="3">
        <v>53092</v>
      </c>
      <c r="H3" s="3">
        <v>53092</v>
      </c>
    </row>
    <row r="4" spans="1:8" x14ac:dyDescent="0.25">
      <c r="A4" s="1" t="s">
        <v>27</v>
      </c>
      <c r="B4" s="1" t="s">
        <v>26</v>
      </c>
      <c r="C4" s="1" t="s">
        <v>8</v>
      </c>
      <c r="D4" s="1" t="s">
        <v>14</v>
      </c>
      <c r="E4" s="1" t="s">
        <v>15</v>
      </c>
      <c r="F4" s="1" t="s">
        <v>16</v>
      </c>
      <c r="G4" s="3">
        <v>99423</v>
      </c>
      <c r="H4" s="3">
        <v>99423</v>
      </c>
    </row>
    <row r="5" spans="1:8" x14ac:dyDescent="0.25">
      <c r="A5" s="1" t="s">
        <v>27</v>
      </c>
      <c r="B5" s="1" t="s">
        <v>26</v>
      </c>
      <c r="C5" s="1" t="s">
        <v>8</v>
      </c>
      <c r="D5" s="1" t="s">
        <v>17</v>
      </c>
      <c r="E5" s="1" t="s">
        <v>18</v>
      </c>
      <c r="F5" s="1" t="s">
        <v>19</v>
      </c>
      <c r="G5" s="3">
        <v>99423</v>
      </c>
      <c r="H5" s="3">
        <v>99423</v>
      </c>
    </row>
    <row r="6" spans="1:8" x14ac:dyDescent="0.25">
      <c r="A6" s="1" t="s">
        <v>27</v>
      </c>
      <c r="B6" s="1" t="s">
        <v>26</v>
      </c>
      <c r="C6" s="1" t="s">
        <v>8</v>
      </c>
      <c r="D6" s="1" t="s">
        <v>20</v>
      </c>
      <c r="E6" s="1" t="s">
        <v>21</v>
      </c>
      <c r="F6" s="1" t="s">
        <v>19</v>
      </c>
      <c r="G6" s="3">
        <v>99423</v>
      </c>
      <c r="H6" s="3">
        <v>99423</v>
      </c>
    </row>
    <row r="7" spans="1:8" x14ac:dyDescent="0.25">
      <c r="A7" s="1" t="s">
        <v>27</v>
      </c>
      <c r="B7" s="1" t="s">
        <v>26</v>
      </c>
      <c r="C7" s="1" t="s">
        <v>8</v>
      </c>
      <c r="D7" s="1" t="s">
        <v>22</v>
      </c>
      <c r="E7" s="1" t="s">
        <v>23</v>
      </c>
      <c r="F7" s="1" t="s">
        <v>19</v>
      </c>
      <c r="G7" s="3">
        <v>99423</v>
      </c>
      <c r="H7" s="3">
        <v>99423</v>
      </c>
    </row>
    <row r="8" spans="1:8" x14ac:dyDescent="0.25">
      <c r="A8" s="1" t="s">
        <v>27</v>
      </c>
      <c r="B8" s="1" t="s">
        <v>26</v>
      </c>
      <c r="C8" s="1" t="s">
        <v>8</v>
      </c>
      <c r="D8" s="1" t="s">
        <v>24</v>
      </c>
      <c r="E8" s="1" t="s">
        <v>25</v>
      </c>
      <c r="F8" s="1" t="s">
        <v>19</v>
      </c>
      <c r="G8" s="3">
        <v>99423</v>
      </c>
      <c r="H8" s="3">
        <v>99423</v>
      </c>
    </row>
    <row r="9" spans="1:8" x14ac:dyDescent="0.25">
      <c r="A9" s="7"/>
      <c r="B9" s="8"/>
      <c r="C9" s="8"/>
      <c r="D9" s="8"/>
      <c r="E9" s="8"/>
      <c r="F9" s="8"/>
      <c r="G9" s="9"/>
      <c r="H9" s="4">
        <f>SUM(H2:H8)</f>
        <v>846426</v>
      </c>
    </row>
  </sheetData>
  <mergeCells count="1">
    <mergeCell ref="A9:G9"/>
  </mergeCells>
  <dataValidations count="1">
    <dataValidation type="whole" operator="greaterThan" allowBlank="1" showInputMessage="1" showErrorMessage="1" errorTitle="DATO ERRADO" error="El valor debe ser diferente de cero" sqref="G1:H1 G2:G8 C2:C8 H9:H1048576 G10:G1048576" xr:uid="{00000000-0002-0000-0000-000000000000}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4E9B6-2C52-4DE5-87FC-77D5E7F0C907}">
  <dimension ref="A3:C7"/>
  <sheetViews>
    <sheetView showGridLines="0" workbookViewId="0">
      <selection activeCell="C7" sqref="A4:C7"/>
    </sheetView>
  </sheetViews>
  <sheetFormatPr baseColWidth="10" defaultRowHeight="15" x14ac:dyDescent="0.25"/>
  <cols>
    <col min="1" max="1" width="28.140625" bestFit="1" customWidth="1"/>
    <col min="2" max="2" width="10.5703125" bestFit="1" customWidth="1"/>
    <col min="3" max="3" width="15.28515625" bestFit="1" customWidth="1"/>
  </cols>
  <sheetData>
    <row r="3" spans="1:3" x14ac:dyDescent="0.25">
      <c r="A3" s="16" t="s">
        <v>98</v>
      </c>
      <c r="B3" s="24" t="s">
        <v>99</v>
      </c>
      <c r="C3" s="17" t="s">
        <v>100</v>
      </c>
    </row>
    <row r="4" spans="1:3" x14ac:dyDescent="0.25">
      <c r="A4" s="18" t="s">
        <v>84</v>
      </c>
      <c r="B4" s="25">
        <v>1</v>
      </c>
      <c r="C4" s="19">
        <v>99423</v>
      </c>
    </row>
    <row r="5" spans="1:3" x14ac:dyDescent="0.25">
      <c r="A5" s="20" t="s">
        <v>96</v>
      </c>
      <c r="B5" s="26">
        <v>2</v>
      </c>
      <c r="C5" s="21">
        <v>349311</v>
      </c>
    </row>
    <row r="6" spans="1:3" x14ac:dyDescent="0.25">
      <c r="A6" s="20" t="s">
        <v>89</v>
      </c>
      <c r="B6" s="26">
        <v>4</v>
      </c>
      <c r="C6" s="21">
        <v>397692</v>
      </c>
    </row>
    <row r="7" spans="1:3" x14ac:dyDescent="0.25">
      <c r="A7" s="22" t="s">
        <v>97</v>
      </c>
      <c r="B7" s="27">
        <v>7</v>
      </c>
      <c r="C7" s="23">
        <v>846426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8ED35A-BF5A-4F25-9295-7E33A1A0A535}">
  <dimension ref="A1:AT9"/>
  <sheetViews>
    <sheetView showGridLines="0" zoomScale="85" zoomScaleNormal="85" workbookViewId="0">
      <selection activeCell="B3" sqref="B3"/>
    </sheetView>
  </sheetViews>
  <sheetFormatPr baseColWidth="10" defaultRowHeight="15" x14ac:dyDescent="0.25"/>
  <cols>
    <col min="1" max="1" width="10.28515625" bestFit="1" customWidth="1"/>
    <col min="2" max="2" width="29.28515625" bestFit="1" customWidth="1"/>
    <col min="3" max="3" width="13.7109375" bestFit="1" customWidth="1"/>
    <col min="4" max="4" width="18.28515625" bestFit="1" customWidth="1"/>
    <col min="5" max="5" width="13.28515625" bestFit="1" customWidth="1"/>
    <col min="6" max="6" width="20.85546875" bestFit="1" customWidth="1"/>
    <col min="7" max="7" width="15.140625" bestFit="1" customWidth="1"/>
    <col min="8" max="9" width="15.140625" customWidth="1"/>
    <col min="10" max="10" width="15.85546875" bestFit="1" customWidth="1"/>
    <col min="11" max="11" width="16.28515625" bestFit="1" customWidth="1"/>
    <col min="12" max="12" width="16.140625" bestFit="1" customWidth="1"/>
    <col min="13" max="13" width="31.5703125" customWidth="1"/>
    <col min="14" max="14" width="31.42578125" bestFit="1" customWidth="1"/>
    <col min="15" max="19" width="31.5703125" customWidth="1"/>
    <col min="20" max="20" width="23.28515625" bestFit="1" customWidth="1"/>
    <col min="21" max="21" width="23.140625" bestFit="1" customWidth="1"/>
    <col min="22" max="22" width="22" bestFit="1" customWidth="1"/>
    <col min="23" max="23" width="23.28515625" bestFit="1" customWidth="1"/>
    <col min="24" max="24" width="31.7109375" bestFit="1" customWidth="1"/>
    <col min="25" max="25" width="17.5703125" bestFit="1" customWidth="1"/>
    <col min="26" max="26" width="24.5703125" bestFit="1" customWidth="1"/>
    <col min="27" max="27" width="22.140625" bestFit="1" customWidth="1"/>
    <col min="28" max="28" width="12.140625" bestFit="1" customWidth="1"/>
    <col min="29" max="29" width="22.42578125" bestFit="1" customWidth="1"/>
    <col min="30" max="30" width="11.140625" bestFit="1" customWidth="1"/>
    <col min="31" max="31" width="25.28515625" bestFit="1" customWidth="1"/>
    <col min="32" max="32" width="27.28515625" bestFit="1" customWidth="1"/>
    <col min="33" max="33" width="21.7109375" bestFit="1" customWidth="1"/>
    <col min="34" max="34" width="14.5703125" bestFit="1" customWidth="1"/>
    <col min="35" max="35" width="28.85546875" bestFit="1" customWidth="1"/>
    <col min="36" max="36" width="15.140625" bestFit="1" customWidth="1"/>
    <col min="37" max="37" width="24.42578125" bestFit="1" customWidth="1"/>
    <col min="38" max="38" width="21.5703125" bestFit="1" customWidth="1"/>
    <col min="39" max="39" width="24.7109375" bestFit="1" customWidth="1"/>
    <col min="40" max="40" width="21.5703125" bestFit="1" customWidth="1"/>
    <col min="41" max="41" width="23.5703125" bestFit="1" customWidth="1"/>
    <col min="42" max="42" width="23.85546875" bestFit="1" customWidth="1"/>
    <col min="43" max="43" width="12.140625" bestFit="1" customWidth="1"/>
    <col min="44" max="44" width="32.42578125" bestFit="1" customWidth="1"/>
    <col min="45" max="45" width="50.140625" bestFit="1" customWidth="1"/>
    <col min="46" max="46" width="8.7109375" bestFit="1" customWidth="1"/>
  </cols>
  <sheetData>
    <row r="1" spans="1:46" x14ac:dyDescent="0.25">
      <c r="K1" s="10">
        <v>846426</v>
      </c>
      <c r="L1" s="10">
        <v>846426</v>
      </c>
      <c r="U1" s="10">
        <v>497115</v>
      </c>
      <c r="V1" s="10">
        <v>0</v>
      </c>
      <c r="W1" s="10">
        <v>0</v>
      </c>
      <c r="Y1" s="10">
        <v>0</v>
      </c>
      <c r="AA1" s="10">
        <v>497115</v>
      </c>
      <c r="AB1" s="10">
        <v>0</v>
      </c>
      <c r="AC1" s="10">
        <v>99423</v>
      </c>
      <c r="AD1" s="10">
        <v>0</v>
      </c>
    </row>
    <row r="2" spans="1:46" ht="39.950000000000003" customHeight="1" x14ac:dyDescent="0.25">
      <c r="A2" s="11" t="s">
        <v>28</v>
      </c>
      <c r="B2" s="11" t="s">
        <v>29</v>
      </c>
      <c r="C2" s="11" t="s">
        <v>30</v>
      </c>
      <c r="D2" s="11" t="s">
        <v>31</v>
      </c>
      <c r="E2" s="11" t="s">
        <v>32</v>
      </c>
      <c r="F2" s="11" t="s">
        <v>33</v>
      </c>
      <c r="G2" s="11" t="s">
        <v>34</v>
      </c>
      <c r="H2" s="12" t="s">
        <v>35</v>
      </c>
      <c r="I2" s="12" t="s">
        <v>36</v>
      </c>
      <c r="J2" s="11" t="s">
        <v>37</v>
      </c>
      <c r="K2" s="11" t="s">
        <v>38</v>
      </c>
      <c r="L2" s="11" t="s">
        <v>39</v>
      </c>
      <c r="M2" s="11" t="s">
        <v>40</v>
      </c>
      <c r="N2" s="12" t="s">
        <v>41</v>
      </c>
      <c r="O2" s="12" t="s">
        <v>42</v>
      </c>
      <c r="P2" s="12" t="s">
        <v>43</v>
      </c>
      <c r="Q2" s="12" t="s">
        <v>44</v>
      </c>
      <c r="R2" s="12" t="s">
        <v>45</v>
      </c>
      <c r="S2" s="12" t="s">
        <v>46</v>
      </c>
      <c r="T2" s="11" t="s">
        <v>47</v>
      </c>
      <c r="U2" s="11" t="s">
        <v>48</v>
      </c>
      <c r="V2" s="11" t="s">
        <v>49</v>
      </c>
      <c r="W2" s="12" t="s">
        <v>50</v>
      </c>
      <c r="X2" s="12" t="s">
        <v>51</v>
      </c>
      <c r="Y2" s="12" t="s">
        <v>52</v>
      </c>
      <c r="Z2" s="12" t="s">
        <v>53</v>
      </c>
      <c r="AA2" s="11" t="s">
        <v>54</v>
      </c>
      <c r="AB2" s="11" t="s">
        <v>55</v>
      </c>
      <c r="AC2" s="11" t="s">
        <v>56</v>
      </c>
      <c r="AD2" s="11" t="s">
        <v>57</v>
      </c>
      <c r="AE2" s="11" t="s">
        <v>58</v>
      </c>
      <c r="AF2" s="11" t="s">
        <v>59</v>
      </c>
      <c r="AG2" s="11" t="s">
        <v>60</v>
      </c>
      <c r="AH2" s="11" t="s">
        <v>61</v>
      </c>
      <c r="AI2" s="11" t="s">
        <v>62</v>
      </c>
      <c r="AJ2" s="11" t="s">
        <v>63</v>
      </c>
      <c r="AK2" s="11" t="s">
        <v>64</v>
      </c>
      <c r="AL2" s="11" t="s">
        <v>65</v>
      </c>
      <c r="AM2" s="11" t="s">
        <v>66</v>
      </c>
      <c r="AN2" s="11" t="s">
        <v>67</v>
      </c>
      <c r="AO2" s="11" t="s">
        <v>68</v>
      </c>
      <c r="AP2" s="11" t="s">
        <v>69</v>
      </c>
      <c r="AQ2" s="11" t="s">
        <v>70</v>
      </c>
      <c r="AR2" s="11" t="s">
        <v>71</v>
      </c>
      <c r="AS2" s="11" t="s">
        <v>72</v>
      </c>
      <c r="AT2" s="11" t="s">
        <v>73</v>
      </c>
    </row>
    <row r="3" spans="1:46" x14ac:dyDescent="0.25">
      <c r="A3" s="1">
        <v>891409017</v>
      </c>
      <c r="B3" s="1" t="s">
        <v>126</v>
      </c>
      <c r="C3" s="1" t="s">
        <v>8</v>
      </c>
      <c r="D3" s="1">
        <v>10010</v>
      </c>
      <c r="E3" s="1"/>
      <c r="F3" s="1"/>
      <c r="G3" s="1"/>
      <c r="H3" s="1" t="s">
        <v>74</v>
      </c>
      <c r="I3" s="1" t="s">
        <v>75</v>
      </c>
      <c r="J3" s="13">
        <v>43733</v>
      </c>
      <c r="K3" s="14">
        <v>296219</v>
      </c>
      <c r="L3" s="14">
        <v>296219</v>
      </c>
      <c r="M3" s="1" t="s">
        <v>76</v>
      </c>
      <c r="N3" s="1" t="s">
        <v>96</v>
      </c>
      <c r="O3" s="1"/>
      <c r="P3" s="1"/>
      <c r="Q3" s="1"/>
      <c r="R3" s="1"/>
      <c r="S3" s="1"/>
      <c r="T3" s="1" t="s">
        <v>77</v>
      </c>
      <c r="U3" s="14"/>
      <c r="V3" s="14"/>
      <c r="W3" s="14"/>
      <c r="X3" s="1"/>
      <c r="Y3" s="14"/>
      <c r="Z3" s="1"/>
      <c r="AA3" s="14"/>
      <c r="AB3" s="14"/>
      <c r="AC3" s="14"/>
      <c r="AD3" s="14"/>
      <c r="AE3" s="1"/>
      <c r="AF3" s="1"/>
      <c r="AG3" s="1"/>
      <c r="AH3" s="1"/>
      <c r="AI3" s="1"/>
      <c r="AJ3" s="13">
        <v>43748</v>
      </c>
      <c r="AK3" s="1"/>
      <c r="AL3" s="1"/>
      <c r="AM3" s="1"/>
      <c r="AN3" s="1"/>
      <c r="AO3" s="1"/>
      <c r="AP3" s="1"/>
      <c r="AQ3" s="1"/>
      <c r="AR3" s="1"/>
      <c r="AS3" s="1"/>
      <c r="AT3" s="1"/>
    </row>
    <row r="4" spans="1:46" x14ac:dyDescent="0.25">
      <c r="A4" s="1">
        <v>891409017</v>
      </c>
      <c r="B4" s="1" t="s">
        <v>126</v>
      </c>
      <c r="C4" s="1" t="s">
        <v>8</v>
      </c>
      <c r="D4" s="1">
        <v>10011</v>
      </c>
      <c r="E4" s="1"/>
      <c r="F4" s="1"/>
      <c r="G4" s="1"/>
      <c r="H4" s="1" t="s">
        <v>78</v>
      </c>
      <c r="I4" s="1" t="s">
        <v>79</v>
      </c>
      <c r="J4" s="13">
        <v>43728</v>
      </c>
      <c r="K4" s="14">
        <v>53092</v>
      </c>
      <c r="L4" s="14">
        <v>53092</v>
      </c>
      <c r="M4" s="1" t="s">
        <v>76</v>
      </c>
      <c r="N4" s="1" t="s">
        <v>96</v>
      </c>
      <c r="O4" s="1"/>
      <c r="P4" s="1"/>
      <c r="Q4" s="1"/>
      <c r="R4" s="1"/>
      <c r="S4" s="1"/>
      <c r="T4" s="1" t="s">
        <v>77</v>
      </c>
      <c r="U4" s="14"/>
      <c r="V4" s="14"/>
      <c r="W4" s="14"/>
      <c r="X4" s="1"/>
      <c r="Y4" s="14"/>
      <c r="Z4" s="1"/>
      <c r="AA4" s="14"/>
      <c r="AB4" s="14"/>
      <c r="AC4" s="14"/>
      <c r="AD4" s="14"/>
      <c r="AE4" s="1"/>
      <c r="AF4" s="1"/>
      <c r="AG4" s="1"/>
      <c r="AH4" s="1"/>
      <c r="AI4" s="1"/>
      <c r="AJ4" s="13">
        <v>43748</v>
      </c>
      <c r="AK4" s="1"/>
      <c r="AL4" s="1"/>
      <c r="AM4" s="1"/>
      <c r="AN4" s="1"/>
      <c r="AO4" s="1"/>
      <c r="AP4" s="1"/>
      <c r="AQ4" s="1"/>
      <c r="AR4" s="1"/>
      <c r="AS4" s="1"/>
      <c r="AT4" s="1"/>
    </row>
    <row r="5" spans="1:46" x14ac:dyDescent="0.25">
      <c r="A5" s="1">
        <v>891409017</v>
      </c>
      <c r="B5" s="1" t="s">
        <v>126</v>
      </c>
      <c r="C5" s="1" t="s">
        <v>80</v>
      </c>
      <c r="D5" s="1">
        <v>44853</v>
      </c>
      <c r="E5" s="1" t="s">
        <v>80</v>
      </c>
      <c r="F5" s="1">
        <v>44853</v>
      </c>
      <c r="G5" s="1"/>
      <c r="H5" s="1" t="s">
        <v>81</v>
      </c>
      <c r="I5" s="1" t="s">
        <v>82</v>
      </c>
      <c r="J5" s="13">
        <v>44646</v>
      </c>
      <c r="K5" s="14">
        <v>99423</v>
      </c>
      <c r="L5" s="14">
        <v>99423</v>
      </c>
      <c r="M5" s="1" t="s">
        <v>83</v>
      </c>
      <c r="N5" s="1" t="s">
        <v>84</v>
      </c>
      <c r="O5" s="1"/>
      <c r="P5" s="1"/>
      <c r="Q5" s="1"/>
      <c r="R5" s="1"/>
      <c r="S5" s="1"/>
      <c r="T5" s="1" t="s">
        <v>85</v>
      </c>
      <c r="U5" s="14">
        <v>99423</v>
      </c>
      <c r="V5" s="14">
        <v>0</v>
      </c>
      <c r="W5" s="14">
        <v>0</v>
      </c>
      <c r="X5" s="1"/>
      <c r="Y5" s="14">
        <v>0</v>
      </c>
      <c r="Z5" s="1"/>
      <c r="AA5" s="14">
        <v>99423</v>
      </c>
      <c r="AB5" s="14">
        <v>0</v>
      </c>
      <c r="AC5" s="14">
        <v>99423</v>
      </c>
      <c r="AD5" s="14">
        <v>0</v>
      </c>
      <c r="AE5" s="1">
        <v>4800057066</v>
      </c>
      <c r="AF5" s="1" t="s">
        <v>86</v>
      </c>
      <c r="AG5" s="1"/>
      <c r="AH5" s="1"/>
      <c r="AI5" s="1"/>
      <c r="AJ5" s="13">
        <v>44652</v>
      </c>
      <c r="AK5" s="1"/>
      <c r="AL5" s="1">
        <v>2</v>
      </c>
      <c r="AM5" s="1"/>
      <c r="AN5" s="1"/>
      <c r="AO5" s="1">
        <v>1</v>
      </c>
      <c r="AP5" s="1">
        <v>20220529</v>
      </c>
      <c r="AQ5" s="1">
        <v>20220512</v>
      </c>
      <c r="AR5" s="1">
        <v>99423</v>
      </c>
      <c r="AS5" s="1">
        <v>0</v>
      </c>
      <c r="AT5" s="1"/>
    </row>
    <row r="6" spans="1:46" x14ac:dyDescent="0.25">
      <c r="A6" s="1">
        <v>891409017</v>
      </c>
      <c r="B6" s="1" t="s">
        <v>126</v>
      </c>
      <c r="C6" s="1" t="s">
        <v>80</v>
      </c>
      <c r="D6" s="1">
        <v>52441</v>
      </c>
      <c r="E6" s="1" t="s">
        <v>80</v>
      </c>
      <c r="F6" s="15">
        <v>52441</v>
      </c>
      <c r="G6" s="1"/>
      <c r="H6" s="1" t="s">
        <v>87</v>
      </c>
      <c r="I6" s="1" t="s">
        <v>88</v>
      </c>
      <c r="J6" s="13">
        <v>44763</v>
      </c>
      <c r="K6" s="14">
        <v>99423</v>
      </c>
      <c r="L6" s="14">
        <v>99423</v>
      </c>
      <c r="M6" s="1" t="s">
        <v>83</v>
      </c>
      <c r="N6" s="1" t="s">
        <v>89</v>
      </c>
      <c r="O6" s="1"/>
      <c r="P6" s="1"/>
      <c r="Q6" s="1"/>
      <c r="R6" s="1"/>
      <c r="S6" s="1"/>
      <c r="T6" s="1" t="s">
        <v>85</v>
      </c>
      <c r="U6" s="14">
        <v>99423</v>
      </c>
      <c r="V6" s="14">
        <v>0</v>
      </c>
      <c r="W6" s="14">
        <v>0</v>
      </c>
      <c r="X6" s="1"/>
      <c r="Y6" s="14">
        <v>0</v>
      </c>
      <c r="Z6" s="1"/>
      <c r="AA6" s="14">
        <v>99423</v>
      </c>
      <c r="AB6" s="14">
        <v>0</v>
      </c>
      <c r="AC6" s="14"/>
      <c r="AD6" s="14"/>
      <c r="AE6" s="1"/>
      <c r="AF6" s="1"/>
      <c r="AG6" s="1"/>
      <c r="AH6" s="1"/>
      <c r="AI6" s="1"/>
      <c r="AJ6" s="13">
        <v>44786</v>
      </c>
      <c r="AK6" s="1"/>
      <c r="AL6" s="1">
        <v>2</v>
      </c>
      <c r="AM6" s="1"/>
      <c r="AN6" s="1"/>
      <c r="AO6" s="1">
        <v>1</v>
      </c>
      <c r="AP6" s="1">
        <v>20220829</v>
      </c>
      <c r="AQ6" s="1">
        <v>20220817</v>
      </c>
      <c r="AR6" s="1">
        <v>99423</v>
      </c>
      <c r="AS6" s="1">
        <v>0</v>
      </c>
      <c r="AT6" s="1"/>
    </row>
    <row r="7" spans="1:46" x14ac:dyDescent="0.25">
      <c r="A7" s="1">
        <v>891409017</v>
      </c>
      <c r="B7" s="1" t="s">
        <v>126</v>
      </c>
      <c r="C7" s="1" t="s">
        <v>80</v>
      </c>
      <c r="D7" s="1">
        <v>52607</v>
      </c>
      <c r="E7" s="1" t="s">
        <v>80</v>
      </c>
      <c r="F7" s="15">
        <v>52607</v>
      </c>
      <c r="G7" s="1"/>
      <c r="H7" s="1" t="s">
        <v>90</v>
      </c>
      <c r="I7" s="1" t="s">
        <v>91</v>
      </c>
      <c r="J7" s="13">
        <v>44765</v>
      </c>
      <c r="K7" s="14">
        <v>99423</v>
      </c>
      <c r="L7" s="14">
        <v>99423</v>
      </c>
      <c r="M7" s="1" t="s">
        <v>83</v>
      </c>
      <c r="N7" s="1" t="s">
        <v>89</v>
      </c>
      <c r="O7" s="1"/>
      <c r="P7" s="1"/>
      <c r="Q7" s="1"/>
      <c r="R7" s="1"/>
      <c r="S7" s="1"/>
      <c r="T7" s="1" t="s">
        <v>85</v>
      </c>
      <c r="U7" s="14">
        <v>99423</v>
      </c>
      <c r="V7" s="14">
        <v>0</v>
      </c>
      <c r="W7" s="14">
        <v>0</v>
      </c>
      <c r="X7" s="1"/>
      <c r="Y7" s="14">
        <v>0</v>
      </c>
      <c r="Z7" s="1"/>
      <c r="AA7" s="14">
        <v>99423</v>
      </c>
      <c r="AB7" s="14">
        <v>0</v>
      </c>
      <c r="AC7" s="14"/>
      <c r="AD7" s="14"/>
      <c r="AE7" s="1"/>
      <c r="AF7" s="1"/>
      <c r="AG7" s="1"/>
      <c r="AH7" s="1"/>
      <c r="AI7" s="1"/>
      <c r="AJ7" s="13">
        <v>44786</v>
      </c>
      <c r="AK7" s="1"/>
      <c r="AL7" s="1">
        <v>2</v>
      </c>
      <c r="AM7" s="1"/>
      <c r="AN7" s="1"/>
      <c r="AO7" s="1">
        <v>1</v>
      </c>
      <c r="AP7" s="1">
        <v>20220829</v>
      </c>
      <c r="AQ7" s="1">
        <v>20220817</v>
      </c>
      <c r="AR7" s="1">
        <v>99423</v>
      </c>
      <c r="AS7" s="1">
        <v>0</v>
      </c>
      <c r="AT7" s="1"/>
    </row>
    <row r="8" spans="1:46" x14ac:dyDescent="0.25">
      <c r="A8" s="1">
        <v>891409017</v>
      </c>
      <c r="B8" s="1" t="s">
        <v>126</v>
      </c>
      <c r="C8" s="1" t="s">
        <v>80</v>
      </c>
      <c r="D8" s="1">
        <v>52726</v>
      </c>
      <c r="E8" s="1" t="s">
        <v>80</v>
      </c>
      <c r="F8" s="15">
        <v>52726</v>
      </c>
      <c r="G8" s="1"/>
      <c r="H8" s="1" t="s">
        <v>92</v>
      </c>
      <c r="I8" s="1" t="s">
        <v>93</v>
      </c>
      <c r="J8" s="13">
        <v>44768</v>
      </c>
      <c r="K8" s="14">
        <v>99423</v>
      </c>
      <c r="L8" s="14">
        <v>99423</v>
      </c>
      <c r="M8" s="1" t="s">
        <v>83</v>
      </c>
      <c r="N8" s="1" t="s">
        <v>89</v>
      </c>
      <c r="O8" s="1"/>
      <c r="P8" s="1"/>
      <c r="Q8" s="1"/>
      <c r="R8" s="1"/>
      <c r="S8" s="1"/>
      <c r="T8" s="1" t="s">
        <v>85</v>
      </c>
      <c r="U8" s="14">
        <v>99423</v>
      </c>
      <c r="V8" s="14">
        <v>0</v>
      </c>
      <c r="W8" s="14">
        <v>0</v>
      </c>
      <c r="X8" s="1"/>
      <c r="Y8" s="14">
        <v>0</v>
      </c>
      <c r="Z8" s="1"/>
      <c r="AA8" s="14">
        <v>99423</v>
      </c>
      <c r="AB8" s="14">
        <v>0</v>
      </c>
      <c r="AC8" s="14"/>
      <c r="AD8" s="14"/>
      <c r="AE8" s="1"/>
      <c r="AF8" s="1"/>
      <c r="AG8" s="1"/>
      <c r="AH8" s="1"/>
      <c r="AI8" s="1"/>
      <c r="AJ8" s="13">
        <v>44786</v>
      </c>
      <c r="AK8" s="1"/>
      <c r="AL8" s="1">
        <v>2</v>
      </c>
      <c r="AM8" s="1"/>
      <c r="AN8" s="1"/>
      <c r="AO8" s="1">
        <v>1</v>
      </c>
      <c r="AP8" s="1">
        <v>20220829</v>
      </c>
      <c r="AQ8" s="1">
        <v>20220817</v>
      </c>
      <c r="AR8" s="1">
        <v>99423</v>
      </c>
      <c r="AS8" s="1">
        <v>0</v>
      </c>
      <c r="AT8" s="1"/>
    </row>
    <row r="9" spans="1:46" x14ac:dyDescent="0.25">
      <c r="A9" s="1">
        <v>891409017</v>
      </c>
      <c r="B9" s="1" t="s">
        <v>126</v>
      </c>
      <c r="C9" s="1" t="s">
        <v>80</v>
      </c>
      <c r="D9" s="1">
        <v>52945</v>
      </c>
      <c r="E9" s="1" t="s">
        <v>80</v>
      </c>
      <c r="F9" s="15">
        <v>52945</v>
      </c>
      <c r="G9" s="1"/>
      <c r="H9" s="1" t="s">
        <v>94</v>
      </c>
      <c r="I9" s="1" t="s">
        <v>95</v>
      </c>
      <c r="J9" s="13">
        <v>44772</v>
      </c>
      <c r="K9" s="14">
        <v>99423</v>
      </c>
      <c r="L9" s="14">
        <v>99423</v>
      </c>
      <c r="M9" s="1" t="s">
        <v>83</v>
      </c>
      <c r="N9" s="1" t="s">
        <v>89</v>
      </c>
      <c r="O9" s="1"/>
      <c r="P9" s="1"/>
      <c r="Q9" s="1"/>
      <c r="R9" s="1"/>
      <c r="S9" s="1"/>
      <c r="T9" s="1" t="s">
        <v>85</v>
      </c>
      <c r="U9" s="14">
        <v>99423</v>
      </c>
      <c r="V9" s="14">
        <v>0</v>
      </c>
      <c r="W9" s="14">
        <v>0</v>
      </c>
      <c r="X9" s="1"/>
      <c r="Y9" s="14">
        <v>0</v>
      </c>
      <c r="Z9" s="1"/>
      <c r="AA9" s="14">
        <v>99423</v>
      </c>
      <c r="AB9" s="14">
        <v>0</v>
      </c>
      <c r="AC9" s="14"/>
      <c r="AD9" s="14"/>
      <c r="AE9" s="1"/>
      <c r="AF9" s="1"/>
      <c r="AG9" s="1"/>
      <c r="AH9" s="1"/>
      <c r="AI9" s="1"/>
      <c r="AJ9" s="13">
        <v>44786</v>
      </c>
      <c r="AK9" s="1"/>
      <c r="AL9" s="1">
        <v>2</v>
      </c>
      <c r="AM9" s="1"/>
      <c r="AN9" s="1"/>
      <c r="AO9" s="1">
        <v>1</v>
      </c>
      <c r="AP9" s="1">
        <v>20220829</v>
      </c>
      <c r="AQ9" s="1">
        <v>20220826</v>
      </c>
      <c r="AR9" s="1">
        <v>99423</v>
      </c>
      <c r="AS9" s="1">
        <v>0</v>
      </c>
      <c r="AT9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94B52-A5F4-4938-A55D-8052F5EEA3CC}">
  <dimension ref="B1:J41"/>
  <sheetViews>
    <sheetView showGridLines="0" tabSelected="1" topLeftCell="A9" zoomScale="90" zoomScaleNormal="90" zoomScaleSheetLayoutView="100" workbookViewId="0">
      <selection activeCell="L20" sqref="L20"/>
    </sheetView>
  </sheetViews>
  <sheetFormatPr baseColWidth="10" defaultRowHeight="12.75" x14ac:dyDescent="0.2"/>
  <cols>
    <col min="1" max="1" width="1" style="28" customWidth="1"/>
    <col min="2" max="2" width="11.42578125" style="28"/>
    <col min="3" max="3" width="17.5703125" style="28" customWidth="1"/>
    <col min="4" max="4" width="11.5703125" style="28" customWidth="1"/>
    <col min="5" max="8" width="11.42578125" style="28"/>
    <col min="9" max="9" width="22.5703125" style="28" customWidth="1"/>
    <col min="10" max="10" width="14" style="28" customWidth="1"/>
    <col min="11" max="16384" width="11.42578125" style="28"/>
  </cols>
  <sheetData>
    <row r="1" spans="2:10" ht="6" customHeight="1" thickBot="1" x14ac:dyDescent="0.25"/>
    <row r="2" spans="2:10" ht="19.5" customHeight="1" x14ac:dyDescent="0.2">
      <c r="B2" s="29"/>
      <c r="C2" s="30"/>
      <c r="D2" s="31" t="s">
        <v>101</v>
      </c>
      <c r="E2" s="32"/>
      <c r="F2" s="32"/>
      <c r="G2" s="32"/>
      <c r="H2" s="32"/>
      <c r="I2" s="33"/>
      <c r="J2" s="34" t="s">
        <v>102</v>
      </c>
    </row>
    <row r="3" spans="2:10" ht="13.5" thickBot="1" x14ac:dyDescent="0.25">
      <c r="B3" s="35"/>
      <c r="C3" s="36"/>
      <c r="D3" s="37"/>
      <c r="E3" s="38"/>
      <c r="F3" s="38"/>
      <c r="G3" s="38"/>
      <c r="H3" s="38"/>
      <c r="I3" s="39"/>
      <c r="J3" s="40"/>
    </row>
    <row r="4" spans="2:10" x14ac:dyDescent="0.2">
      <c r="B4" s="35"/>
      <c r="C4" s="36"/>
      <c r="D4" s="31" t="s">
        <v>103</v>
      </c>
      <c r="E4" s="32"/>
      <c r="F4" s="32"/>
      <c r="G4" s="32"/>
      <c r="H4" s="32"/>
      <c r="I4" s="33"/>
      <c r="J4" s="34" t="s">
        <v>104</v>
      </c>
    </row>
    <row r="5" spans="2:10" x14ac:dyDescent="0.2">
      <c r="B5" s="35"/>
      <c r="C5" s="36"/>
      <c r="D5" s="41"/>
      <c r="E5" s="42"/>
      <c r="F5" s="42"/>
      <c r="G5" s="42"/>
      <c r="H5" s="42"/>
      <c r="I5" s="43"/>
      <c r="J5" s="44"/>
    </row>
    <row r="6" spans="2:10" ht="13.5" thickBot="1" x14ac:dyDescent="0.25">
      <c r="B6" s="45"/>
      <c r="C6" s="46"/>
      <c r="D6" s="37"/>
      <c r="E6" s="38"/>
      <c r="F6" s="38"/>
      <c r="G6" s="38"/>
      <c r="H6" s="38"/>
      <c r="I6" s="39"/>
      <c r="J6" s="40"/>
    </row>
    <row r="7" spans="2:10" x14ac:dyDescent="0.2">
      <c r="B7" s="47"/>
      <c r="J7" s="48"/>
    </row>
    <row r="8" spans="2:10" x14ac:dyDescent="0.2">
      <c r="B8" s="47"/>
      <c r="J8" s="48"/>
    </row>
    <row r="9" spans="2:10" x14ac:dyDescent="0.2">
      <c r="B9" s="47"/>
      <c r="J9" s="48"/>
    </row>
    <row r="10" spans="2:10" x14ac:dyDescent="0.2">
      <c r="B10" s="47"/>
      <c r="C10" s="49" t="s">
        <v>124</v>
      </c>
      <c r="E10" s="50"/>
      <c r="J10" s="48"/>
    </row>
    <row r="11" spans="2:10" x14ac:dyDescent="0.2">
      <c r="B11" s="47"/>
      <c r="J11" s="48"/>
    </row>
    <row r="12" spans="2:10" x14ac:dyDescent="0.2">
      <c r="B12" s="47"/>
      <c r="C12" s="49" t="s">
        <v>127</v>
      </c>
      <c r="J12" s="48"/>
    </row>
    <row r="13" spans="2:10" x14ac:dyDescent="0.2">
      <c r="B13" s="47"/>
      <c r="C13" s="49" t="s">
        <v>125</v>
      </c>
      <c r="J13" s="48"/>
    </row>
    <row r="14" spans="2:10" x14ac:dyDescent="0.2">
      <c r="B14" s="47"/>
      <c r="J14" s="48"/>
    </row>
    <row r="15" spans="2:10" x14ac:dyDescent="0.2">
      <c r="B15" s="47"/>
      <c r="C15" s="28" t="s">
        <v>128</v>
      </c>
      <c r="J15" s="48"/>
    </row>
    <row r="16" spans="2:10" x14ac:dyDescent="0.2">
      <c r="B16" s="47"/>
      <c r="C16" s="51"/>
      <c r="J16" s="48"/>
    </row>
    <row r="17" spans="2:10" x14ac:dyDescent="0.2">
      <c r="B17" s="47"/>
      <c r="C17" s="28" t="s">
        <v>129</v>
      </c>
      <c r="D17" s="50"/>
      <c r="H17" s="52" t="s">
        <v>105</v>
      </c>
      <c r="I17" s="52" t="s">
        <v>106</v>
      </c>
      <c r="J17" s="48"/>
    </row>
    <row r="18" spans="2:10" x14ac:dyDescent="0.2">
      <c r="B18" s="47"/>
      <c r="C18" s="49" t="s">
        <v>107</v>
      </c>
      <c r="D18" s="49"/>
      <c r="E18" s="49"/>
      <c r="F18" s="49"/>
      <c r="H18" s="53">
        <v>7</v>
      </c>
      <c r="I18" s="54">
        <v>846426</v>
      </c>
      <c r="J18" s="48"/>
    </row>
    <row r="19" spans="2:10" x14ac:dyDescent="0.2">
      <c r="B19" s="47"/>
      <c r="C19" s="28" t="s">
        <v>108</v>
      </c>
      <c r="H19" s="55">
        <v>1</v>
      </c>
      <c r="I19" s="56">
        <v>99423</v>
      </c>
      <c r="J19" s="48"/>
    </row>
    <row r="20" spans="2:10" x14ac:dyDescent="0.2">
      <c r="B20" s="47"/>
      <c r="C20" s="28" t="s">
        <v>109</v>
      </c>
      <c r="H20" s="55">
        <v>0</v>
      </c>
      <c r="I20" s="56">
        <v>0</v>
      </c>
      <c r="J20" s="48"/>
    </row>
    <row r="21" spans="2:10" x14ac:dyDescent="0.2">
      <c r="B21" s="47"/>
      <c r="C21" s="28" t="s">
        <v>110</v>
      </c>
      <c r="H21" s="55">
        <v>2</v>
      </c>
      <c r="I21" s="57">
        <v>349311</v>
      </c>
      <c r="J21" s="48"/>
    </row>
    <row r="22" spans="2:10" x14ac:dyDescent="0.2">
      <c r="B22" s="47"/>
      <c r="C22" s="28" t="s">
        <v>111</v>
      </c>
      <c r="H22" s="55">
        <v>0</v>
      </c>
      <c r="I22" s="56">
        <v>0</v>
      </c>
      <c r="J22" s="48"/>
    </row>
    <row r="23" spans="2:10" ht="13.5" thickBot="1" x14ac:dyDescent="0.25">
      <c r="B23" s="47"/>
      <c r="C23" s="28" t="s">
        <v>112</v>
      </c>
      <c r="H23" s="58">
        <v>0</v>
      </c>
      <c r="I23" s="59">
        <v>0</v>
      </c>
      <c r="J23" s="48"/>
    </row>
    <row r="24" spans="2:10" x14ac:dyDescent="0.2">
      <c r="B24" s="47"/>
      <c r="C24" s="49" t="s">
        <v>113</v>
      </c>
      <c r="D24" s="49"/>
      <c r="E24" s="49"/>
      <c r="F24" s="49"/>
      <c r="H24" s="53">
        <f>H19+H20+H21+H22+H23</f>
        <v>3</v>
      </c>
      <c r="I24" s="60">
        <f>I19+I20+I21+I22+I23</f>
        <v>448734</v>
      </c>
      <c r="J24" s="48"/>
    </row>
    <row r="25" spans="2:10" x14ac:dyDescent="0.2">
      <c r="B25" s="47"/>
      <c r="C25" s="28" t="s">
        <v>114</v>
      </c>
      <c r="H25" s="55">
        <v>4</v>
      </c>
      <c r="I25" s="56">
        <v>397692</v>
      </c>
      <c r="J25" s="48"/>
    </row>
    <row r="26" spans="2:10" x14ac:dyDescent="0.2">
      <c r="B26" s="47"/>
      <c r="C26" s="28" t="s">
        <v>115</v>
      </c>
      <c r="H26" s="55">
        <v>0</v>
      </c>
      <c r="I26" s="56">
        <v>0</v>
      </c>
      <c r="J26" s="48"/>
    </row>
    <row r="27" spans="2:10" ht="13.5" thickBot="1" x14ac:dyDescent="0.25">
      <c r="B27" s="47"/>
      <c r="C27" s="28" t="s">
        <v>116</v>
      </c>
      <c r="H27" s="58">
        <v>0</v>
      </c>
      <c r="I27" s="59">
        <v>0</v>
      </c>
      <c r="J27" s="48"/>
    </row>
    <row r="28" spans="2:10" x14ac:dyDescent="0.2">
      <c r="B28" s="47"/>
      <c r="C28" s="49" t="s">
        <v>117</v>
      </c>
      <c r="D28" s="49"/>
      <c r="E28" s="49"/>
      <c r="F28" s="49"/>
      <c r="H28" s="53">
        <f>H25+H26+H27</f>
        <v>4</v>
      </c>
      <c r="I28" s="60">
        <f>I25+I26+I27</f>
        <v>397692</v>
      </c>
      <c r="J28" s="48"/>
    </row>
    <row r="29" spans="2:10" ht="13.5" thickBot="1" x14ac:dyDescent="0.25">
      <c r="B29" s="47"/>
      <c r="C29" s="28" t="s">
        <v>118</v>
      </c>
      <c r="D29" s="49"/>
      <c r="E29" s="49"/>
      <c r="F29" s="49"/>
      <c r="H29" s="58">
        <v>0</v>
      </c>
      <c r="I29" s="59">
        <v>0</v>
      </c>
      <c r="J29" s="48"/>
    </row>
    <row r="30" spans="2:10" x14ac:dyDescent="0.2">
      <c r="B30" s="47"/>
      <c r="C30" s="49" t="s">
        <v>119</v>
      </c>
      <c r="D30" s="49"/>
      <c r="E30" s="49"/>
      <c r="F30" s="49"/>
      <c r="H30" s="55">
        <f>H29</f>
        <v>0</v>
      </c>
      <c r="I30" s="56">
        <f>I29</f>
        <v>0</v>
      </c>
      <c r="J30" s="48"/>
    </row>
    <row r="31" spans="2:10" x14ac:dyDescent="0.2">
      <c r="B31" s="47"/>
      <c r="C31" s="49"/>
      <c r="D31" s="49"/>
      <c r="E31" s="49"/>
      <c r="F31" s="49"/>
      <c r="H31" s="61"/>
      <c r="I31" s="60"/>
      <c r="J31" s="48"/>
    </row>
    <row r="32" spans="2:10" ht="13.5" thickBot="1" x14ac:dyDescent="0.25">
      <c r="B32" s="47"/>
      <c r="C32" s="49" t="s">
        <v>120</v>
      </c>
      <c r="D32" s="49"/>
      <c r="H32" s="62">
        <f>H24+H28+H30</f>
        <v>7</v>
      </c>
      <c r="I32" s="63">
        <f>I24+I28+I30</f>
        <v>846426</v>
      </c>
      <c r="J32" s="48"/>
    </row>
    <row r="33" spans="2:10" ht="13.5" thickTop="1" x14ac:dyDescent="0.2">
      <c r="B33" s="47"/>
      <c r="C33" s="49"/>
      <c r="D33" s="49"/>
      <c r="H33" s="64"/>
      <c r="I33" s="56"/>
      <c r="J33" s="48"/>
    </row>
    <row r="34" spans="2:10" x14ac:dyDescent="0.2">
      <c r="B34" s="47"/>
      <c r="G34" s="64"/>
      <c r="H34" s="64"/>
      <c r="I34" s="64"/>
      <c r="J34" s="48"/>
    </row>
    <row r="35" spans="2:10" x14ac:dyDescent="0.2">
      <c r="B35" s="47"/>
      <c r="G35" s="64"/>
      <c r="H35" s="64"/>
      <c r="I35" s="64"/>
      <c r="J35" s="48"/>
    </row>
    <row r="36" spans="2:10" x14ac:dyDescent="0.2">
      <c r="B36" s="47"/>
      <c r="G36" s="64"/>
      <c r="H36" s="64"/>
      <c r="I36" s="64"/>
      <c r="J36" s="48"/>
    </row>
    <row r="37" spans="2:10" ht="13.5" thickBot="1" x14ac:dyDescent="0.25">
      <c r="B37" s="47"/>
      <c r="C37" s="65"/>
      <c r="D37" s="65"/>
      <c r="G37" s="66" t="s">
        <v>121</v>
      </c>
      <c r="H37" s="65"/>
      <c r="I37" s="64"/>
      <c r="J37" s="48"/>
    </row>
    <row r="38" spans="2:10" ht="4.5" customHeight="1" x14ac:dyDescent="0.2">
      <c r="B38" s="47"/>
      <c r="C38" s="64"/>
      <c r="D38" s="64"/>
      <c r="G38" s="64"/>
      <c r="H38" s="64"/>
      <c r="I38" s="64"/>
      <c r="J38" s="48"/>
    </row>
    <row r="39" spans="2:10" x14ac:dyDescent="0.2">
      <c r="B39" s="47"/>
      <c r="C39" s="49" t="s">
        <v>122</v>
      </c>
      <c r="G39" s="67" t="s">
        <v>123</v>
      </c>
      <c r="H39" s="64"/>
      <c r="I39" s="64"/>
      <c r="J39" s="48"/>
    </row>
    <row r="40" spans="2:10" x14ac:dyDescent="0.2">
      <c r="B40" s="47"/>
      <c r="G40" s="64"/>
      <c r="H40" s="64"/>
      <c r="I40" s="64"/>
      <c r="J40" s="48"/>
    </row>
    <row r="41" spans="2:10" ht="18.75" customHeight="1" thickBot="1" x14ac:dyDescent="0.25">
      <c r="B41" s="68"/>
      <c r="C41" s="69"/>
      <c r="D41" s="69"/>
      <c r="E41" s="69"/>
      <c r="F41" s="69"/>
      <c r="G41" s="65"/>
      <c r="H41" s="65"/>
      <c r="I41" s="65"/>
      <c r="J41" s="70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2022-06-01T14:39:12Z</dcterms:created>
  <dcterms:modified xsi:type="dcterms:W3CDTF">2022-10-24T18:27:52Z</dcterms:modified>
</cp:coreProperties>
</file>