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0. OCTUBRE\NIT 891501676 HOSPITAL SUSANA LOPEZ DE VALENCIA E.S.E\"/>
    </mc:Choice>
  </mc:AlternateContent>
  <bookViews>
    <workbookView xWindow="1020" yWindow="0" windowWidth="27780" windowHeight="1302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FACTURA'!$A$2:$AK$28</definedName>
  </definedNames>
  <calcPr calcId="152511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AH1" i="2"/>
  <c r="Q1" i="2"/>
  <c r="P1" i="2"/>
  <c r="N1" i="2"/>
  <c r="I1" i="2"/>
  <c r="H1" i="2"/>
  <c r="I32" i="4" l="1"/>
  <c r="H2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<sst xmlns="http://schemas.openxmlformats.org/spreadsheetml/2006/main" count="299" uniqueCount="88">
  <si>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</si>
  <si>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</si>
  <si>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</si>
  <si>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</si>
  <si>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</si>
  <si>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</si>
  <si>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</si>
  <si>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</si>
  <si>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SL</t>
  </si>
  <si>
    <t>HOSPITAL SUANA LOPEZ DE VALENCIA ESE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</si>
  <si>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</si>
  <si>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</si>
  <si>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</si>
  <si>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</si>
  <si>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</si>
  <si>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</si>
  <si>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</si>
  <si>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</si>
  <si>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</si>
  <si>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</si>
  <si>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</si>
  <si>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</si>
  <si>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</si>
  <si>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</si>
  <si>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</si>
  <si>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</si>
  <si>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</si>
  <si>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</si>
  <si>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</si>
  <si>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</si>
  <si>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</si>
  <si>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</si>
  <si>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</si>
  <si>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</si>
  <si>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</si>
  <si>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</si>
  <si>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</si>
  <si>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</si>
  <si>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</si>
  <si>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</si>
  <si>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</si>
  <si>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</si>
  <si>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</si>
  <si>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</si>
  <si>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</si>
  <si>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</si>
  <si>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</si>
  <si>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G)factura inicial en Gestion por ERP</t>
  </si>
  <si>
    <t>ESTADO EPS 31 DE OCTUBRE DE 2022</t>
  </si>
  <si>
    <t>FUERA DE CIERRE</t>
  </si>
  <si>
    <t>VALOR GLOSA DEVOLUCION</t>
  </si>
  <si>
    <t>VALOR CANCELADO SAP</t>
  </si>
  <si>
    <t>OBSERVACION GLOSA DEVOLUCION</t>
  </si>
  <si>
    <t>FACTURA NO RADICADA</t>
  </si>
  <si>
    <t>FACTURA EN PROCESO INTERNO</t>
  </si>
  <si>
    <t>ESTADO 1</t>
  </si>
  <si>
    <t>FACTURA EN PROGRAMACION DE PAGO</t>
  </si>
  <si>
    <t>Total general</t>
  </si>
  <si>
    <t xml:space="preserve"> TIPIFICACION</t>
  </si>
  <si>
    <t>CANT FACT</t>
  </si>
  <si>
    <t xml:space="preserve">  SALDO_FACT_IPS</t>
  </si>
  <si>
    <t>FOR-CSA-018</t>
  </si>
  <si>
    <t>HOJA 1 DE 1</t>
  </si>
  <si>
    <t>RESUMEN DE CARTERA REVISADA POR LA EPS</t>
  </si>
  <si>
    <t>VERSION 1</t>
  </si>
  <si>
    <t>SANTIAGO DE CALI , OCTUBRE 28 DE 2022</t>
  </si>
  <si>
    <t>A continuacion me permito remitir nuestra respuesta al estado de cartera presentado en la fecha: 20/10/2022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</si>
  <si>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</si>
  <si>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</si>
  <si>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</si>
  <si>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</si>
  <si>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</si>
  <si>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>FACTURA CERRADA SIN RESPUESTA IPS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</si>
  <si>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</si>
  <si>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</si>
  <si>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</si>
  <si>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</si>
  <si>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</si>
  <si>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</si>
  <si>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</si>
  <si>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</si>
  <si>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</si>
  <si>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</si>
  <si>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</si>
  <si>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</si>
  <si>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</si>
  <si>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Señores :ESE HOSPITAL SUSANA LOPEZ</t>
  </si>
  <si>
    <t>NIT: 891501676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</si>
</sst>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6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2" borderId="3" xfId="0" applyNumberFormat="1" applyFill="1" applyBorder="1"/>
    <xf numFmtId="43" fontId="0" fillId="2" borderId="3" xfId="1" applyFont="1" applyFill="1" applyBorder="1"/>
    <xf numFmtId="43" fontId="0" fillId="2" borderId="4" xfId="1" applyFont="1" applyFill="1" applyBorder="1"/>
    <xf numFmtId="0" fontId="0" fillId="0" borderId="2" xfId="0" applyBorder="1"/>
    <xf numFmtId="0" fontId="0" fillId="0" borderId="3" xfId="0" applyBorder="1"/>
    <xf numFmtId="0" fontId="0" fillId="2" borderId="3" xfId="0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Alignment="1">
      <alignment horizontal="center"/>
    </xf>
    <xf numFmtId="14" fontId="0" fillId="2" borderId="9" xfId="0" applyNumberFormat="1" applyFill="1" applyBorder="1"/>
    <xf numFmtId="43" fontId="0" fillId="2" borderId="9" xfId="1" applyFont="1" applyFill="1" applyBorder="1"/>
    <xf numFmtId="43" fontId="0" fillId="2" borderId="10" xfId="1" applyFont="1" applyFill="1" applyBorder="1"/>
    <xf numFmtId="43" fontId="5" fillId="3" borderId="1" xfId="0" applyNumberFormat="1" applyFont="1" applyFill="1" applyBorder="1"/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4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7" fillId="0" borderId="0" xfId="4" applyFont="1"/>
    <xf numFmtId="0" fontId="7" fillId="0" borderId="11" xfId="4" applyFont="1" applyBorder="1" applyAlignment="1">
      <alignment horizontal="centerContinuous"/>
    </xf>
    <xf numFmtId="0" fontId="7" fillId="0" borderId="12" xfId="4" applyFont="1" applyBorder="1" applyAlignment="1">
      <alignment horizontal="centerContinuous"/>
    </xf>
    <xf numFmtId="0" fontId="8" fillId="0" borderId="11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8" fillId="0" borderId="14" xfId="4" applyFont="1" applyBorder="1" applyAlignment="1">
      <alignment horizontal="centerContinuous" vertical="center"/>
    </xf>
    <xf numFmtId="0" fontId="7" fillId="0" borderId="15" xfId="4" applyFont="1" applyBorder="1" applyAlignment="1">
      <alignment horizontal="centerContinuous"/>
    </xf>
    <xf numFmtId="0" fontId="7" fillId="0" borderId="16" xfId="4" applyFont="1" applyBorder="1" applyAlignment="1">
      <alignment horizontal="centerContinuous"/>
    </xf>
    <xf numFmtId="0" fontId="8" fillId="0" borderId="17" xfId="4" applyFont="1" applyBorder="1" applyAlignment="1">
      <alignment horizontal="centerContinuous" vertical="center"/>
    </xf>
    <xf numFmtId="0" fontId="8" fillId="0" borderId="18" xfId="4" applyFont="1" applyBorder="1" applyAlignment="1">
      <alignment horizontal="centerContinuous" vertical="center"/>
    </xf>
    <xf numFmtId="0" fontId="8" fillId="0" borderId="19" xfId="4" applyFont="1" applyBorder="1" applyAlignment="1">
      <alignment horizontal="centerContinuous" vertical="center"/>
    </xf>
    <xf numFmtId="0" fontId="8" fillId="0" borderId="20" xfId="4" applyFont="1" applyBorder="1" applyAlignment="1">
      <alignment horizontal="centerContinuous" vertical="center"/>
    </xf>
    <xf numFmtId="0" fontId="8" fillId="0" borderId="15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16" xfId="4" applyFont="1" applyBorder="1" applyAlignment="1">
      <alignment horizontal="centerContinuous" vertical="center"/>
    </xf>
    <xf numFmtId="0" fontId="8" fillId="0" borderId="21" xfId="4" applyFont="1" applyBorder="1" applyAlignment="1">
      <alignment horizontal="centerContinuous" vertical="center"/>
    </xf>
    <xf numFmtId="0" fontId="7" fillId="0" borderId="17" xfId="4" applyFont="1" applyBorder="1" applyAlignment="1">
      <alignment horizontal="centerContinuous"/>
    </xf>
    <xf numFmtId="0" fontId="7" fillId="0" borderId="19" xfId="4" applyFont="1" applyBorder="1" applyAlignment="1">
      <alignment horizontal="centerContinuous"/>
    </xf>
    <xf numFmtId="0" fontId="7" fillId="0" borderId="15" xfId="4" applyFont="1" applyBorder="1"/>
    <xf numFmtId="0" fontId="7" fillId="0" borderId="16" xfId="4" applyFont="1" applyBorder="1"/>
    <xf numFmtId="14" fontId="7" fillId="0" borderId="0" xfId="4" applyNumberFormat="1" applyFont="1"/>
    <xf numFmtId="0" fontId="8" fillId="0" borderId="0" xfId="4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42" fontId="8" fillId="0" borderId="0" xfId="3" applyFont="1" applyAlignment="1">
      <alignment horizontal="right"/>
    </xf>
    <xf numFmtId="1" fontId="7" fillId="0" borderId="0" xfId="4" applyNumberFormat="1" applyFont="1" applyAlignment="1">
      <alignment horizontal="center"/>
    </xf>
    <xf numFmtId="166" fontId="7" fillId="0" borderId="0" xfId="4" applyNumberFormat="1" applyFont="1" applyAlignment="1">
      <alignment horizontal="right"/>
    </xf>
    <xf numFmtId="167" fontId="7" fillId="0" borderId="0" xfId="4" applyNumberFormat="1" applyFont="1" applyAlignment="1">
      <alignment horizontal="right"/>
    </xf>
    <xf numFmtId="1" fontId="7" fillId="0" borderId="18" xfId="4" applyNumberFormat="1" applyFont="1" applyBorder="1" applyAlignment="1">
      <alignment horizontal="center"/>
    </xf>
    <xf numFmtId="166" fontId="7" fillId="0" borderId="18" xfId="4" applyNumberFormat="1" applyFont="1" applyBorder="1" applyAlignment="1">
      <alignment horizontal="right"/>
    </xf>
    <xf numFmtId="166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22" xfId="4" applyNumberFormat="1" applyFont="1" applyBorder="1" applyAlignment="1">
      <alignment horizontal="center"/>
    </xf>
    <xf numFmtId="166" fontId="8" fillId="0" borderId="22" xfId="4" applyNumberFormat="1" applyFont="1" applyBorder="1" applyAlignment="1">
      <alignment horizontal="right"/>
    </xf>
    <xf numFmtId="166" fontId="7" fillId="0" borderId="0" xfId="4" applyNumberFormat="1" applyFont="1"/>
    <xf numFmtId="166" fontId="7" fillId="0" borderId="18" xfId="4" applyNumberFormat="1" applyFont="1" applyBorder="1"/>
    <xf numFmtId="0" fontId="7" fillId="0" borderId="17" xfId="4" applyFont="1" applyBorder="1"/>
    <xf numFmtId="0" fontId="7" fillId="0" borderId="18" xfId="4" applyFont="1" applyBorder="1"/>
    <xf numFmtId="0" fontId="7" fillId="0" borderId="19" xfId="4" applyFont="1" applyBorder="1"/>
  </cellXfs>
  <cellStyles count="5">
    <cellStyle name="Millares" xfId="1" builtinId="3"/>
    <cellStyle name="Millares [0]" xfId="2" builtinId="6"/>
    <cellStyle name="Moneda [0]" xfId="3" builtinId="7"/>
    <cellStyle name="Normal" xfId="0" builtinId="0"/>
    <cellStyle name="Normal 2 2" xfId="4"/>
  </cellStyles>
  <dxfs count="4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65.409495138891" createdVersion="5" refreshedVersion="5" minRefreshableVersion="3" recordCount="26">
  <cacheSource type="worksheet">
    <worksheetSource ref="A2:AK28" sheet="ESTADO DE CADA FACTURA"/>
  </cacheSource>
  <cacheFields count="37">
    <cacheField name="NIT_IPS" numFmtId="0">
      <sharedItems containsSemiMixedTypes="0" containsString="0" containsNumber="1" containsInteger="1" minValue="891501676" maxValue="89150167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750" maxValue="15765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750" maxValue="157651"/>
    </cacheField>
    <cacheField name="FECHA_FACT_IPS" numFmtId="14">
      <sharedItems containsSemiMixedTypes="0" containsNonDate="0" containsDate="1" containsString="0" minDate="2020-09-30T00:00:00" maxDate="2022-09-22T00:00:00"/>
    </cacheField>
    <cacheField name="VALOR_FACT_IPS" numFmtId="41">
      <sharedItems containsSemiMixedTypes="0" containsString="0" containsNumber="1" containsInteger="1" minValue="57700" maxValue="22075710"/>
    </cacheField>
    <cacheField name="SALDO_FACT_IPS" numFmtId="41">
      <sharedItems containsSemiMixedTypes="0" containsString="0" containsNumber="1" containsInteger="1" minValue="57700" maxValue="21823781"/>
    </cacheField>
    <cacheField name="OBSERVACION_SASS" numFmtId="0">
      <sharedItems/>
    </cacheField>
    <cacheField name="ESTADO EPS 31 DE OCTUBRE DE 2022" numFmtId="0">
      <sharedItems count="3">
        <s v="FACTURA NO RADICADA"/>
        <s v="FACTURA EN PROGRAMACION DE PAGO"/>
        <s v="FACTURA EN PROCESO INTERNO"/>
      </sharedItems>
    </cacheField>
    <cacheField name="FUERA DE CIERRE" numFmtId="0">
      <sharedItems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860700"/>
    </cacheField>
    <cacheField name="VALOR_GLOSA_ACEPTDA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860700"/>
    </cacheField>
    <cacheField name="SALDO_SASS" numFmtId="41">
      <sharedItems containsSemiMixedTypes="0" containsString="0" containsNumber="1" containsInteger="1" minValue="0" maxValue="215449"/>
    </cacheField>
    <cacheField name="VALOR CANCELADO SAP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02738523546185" maxValue="999999999999999"/>
    </cacheField>
    <cacheField name="VALOR GLOSA DEVOLU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OBSERVACION GLOSA DEVOLU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10-21T00:00:00" maxDate="2022-10-1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1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10530" maxValue="20221030"/>
    </cacheField>
    <cacheField name="F_RAD_SASS" numFmtId="0">
      <sharedItems containsString="0" containsBlank="1" containsNumber="1" containsInteger="1" minValue="20210513" maxValue="20221015"/>
    </cacheField>
    <cacheField name="VALOR_REPORTADO_CRICULAR 030" numFmtId="41">
      <sharedItems containsSemiMixedTypes="0" containsString="0" containsNumber="1" containsInteger="1" minValue="0" maxValue="860700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1031" maxValue="202210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n v="891501676"/>
    <s v="HOSPITAL SUANA LOPEZ DE VALENCIA ESE"/>
    <s v="SL"/>
    <n v="15407"/>
    <m/>
    <m/>
    <d v="2020-12-03T00:00:00"/>
    <n v="22075710"/>
    <n v="21823781"/>
    <s v="A)Factura no radicada en ERP"/>
    <x v="0"/>
    <m/>
    <s v="no_cruza"/>
    <n v="0"/>
    <m/>
    <n v="0"/>
    <n v="0"/>
    <m/>
    <m/>
    <m/>
    <m/>
    <m/>
    <m/>
    <m/>
    <m/>
    <d v="2021-01-07T00:00:00"/>
    <m/>
    <m/>
    <m/>
    <s v="SI"/>
    <m/>
    <m/>
    <m/>
    <n v="0"/>
    <n v="0"/>
    <m/>
    <n v="20221031"/>
  </r>
  <r>
    <n v="891501676"/>
    <s v="HOSPITAL SUANA LOPEZ DE VALENCIA ESE"/>
    <s v="SL"/>
    <n v="15408"/>
    <m/>
    <m/>
    <d v="2020-12-03T00:00:00"/>
    <n v="63032"/>
    <n v="63032"/>
    <s v="A)Factura no radicada en ERP"/>
    <x v="0"/>
    <m/>
    <s v="no_cruza"/>
    <n v="0"/>
    <m/>
    <n v="0"/>
    <n v="0"/>
    <m/>
    <m/>
    <m/>
    <m/>
    <m/>
    <m/>
    <m/>
    <m/>
    <d v="2021-01-07T00:00:00"/>
    <m/>
    <m/>
    <m/>
    <s v="SI"/>
    <m/>
    <m/>
    <m/>
    <n v="0"/>
    <n v="0"/>
    <m/>
    <n v="20221031"/>
  </r>
  <r>
    <n v="891501676"/>
    <s v="HOSPITAL SUANA LOPEZ DE VALENCIA ESE"/>
    <s v="SL"/>
    <n v="15410"/>
    <m/>
    <m/>
    <d v="2020-12-03T00:00:00"/>
    <n v="297832"/>
    <n v="297832"/>
    <s v="A)Factura no radicada en ERP"/>
    <x v="0"/>
    <m/>
    <s v="no_cruza"/>
    <n v="0"/>
    <m/>
    <n v="0"/>
    <n v="0"/>
    <m/>
    <m/>
    <m/>
    <m/>
    <m/>
    <m/>
    <m/>
    <m/>
    <d v="2021-01-07T00:00:00"/>
    <m/>
    <m/>
    <m/>
    <s v="SI"/>
    <m/>
    <m/>
    <m/>
    <n v="0"/>
    <n v="0"/>
    <m/>
    <n v="20221031"/>
  </r>
  <r>
    <n v="891501676"/>
    <s v="HOSPITAL SUANA LOPEZ DE VALENCIA ESE"/>
    <s v="SL"/>
    <n v="15956"/>
    <m/>
    <m/>
    <d v="2020-12-08T00:00:00"/>
    <n v="342282"/>
    <n v="342282"/>
    <s v="A)Factura no radicada en ERP"/>
    <x v="0"/>
    <m/>
    <s v="no_cruza"/>
    <n v="0"/>
    <m/>
    <n v="0"/>
    <n v="0"/>
    <m/>
    <m/>
    <m/>
    <m/>
    <m/>
    <m/>
    <m/>
    <m/>
    <d v="2021-01-07T00:00:00"/>
    <m/>
    <m/>
    <m/>
    <s v="SI"/>
    <m/>
    <m/>
    <m/>
    <n v="0"/>
    <n v="0"/>
    <m/>
    <n v="20221031"/>
  </r>
  <r>
    <n v="891501676"/>
    <s v="HOSPITAL SUANA LOPEZ DE VALENCIA ESE"/>
    <s v="SL"/>
    <n v="16339"/>
    <m/>
    <m/>
    <d v="2020-12-09T00:00:00"/>
    <n v="771083"/>
    <n v="771083"/>
    <s v="A)Factura no radicada en ERP"/>
    <x v="0"/>
    <m/>
    <s v="no_cruza"/>
    <n v="0"/>
    <m/>
    <n v="0"/>
    <n v="0"/>
    <m/>
    <m/>
    <m/>
    <m/>
    <m/>
    <m/>
    <m/>
    <m/>
    <d v="2021-01-07T00:00:00"/>
    <m/>
    <m/>
    <m/>
    <s v="SI"/>
    <m/>
    <m/>
    <m/>
    <n v="0"/>
    <n v="0"/>
    <m/>
    <n v="20221031"/>
  </r>
  <r>
    <n v="891501676"/>
    <s v="HOSPITAL SUANA LOPEZ DE VALENCIA ESE"/>
    <s v="SL"/>
    <n v="16436"/>
    <m/>
    <m/>
    <d v="2020-12-10T00:00:00"/>
    <n v="320100"/>
    <n v="320100"/>
    <s v="A)Factura no radicada en ERP"/>
    <x v="0"/>
    <m/>
    <s v="no_cruza"/>
    <n v="0"/>
    <m/>
    <n v="0"/>
    <n v="0"/>
    <m/>
    <m/>
    <m/>
    <m/>
    <m/>
    <m/>
    <m/>
    <m/>
    <d v="2021-01-07T00:00:00"/>
    <m/>
    <m/>
    <m/>
    <s v="SI"/>
    <m/>
    <m/>
    <m/>
    <n v="0"/>
    <n v="0"/>
    <m/>
    <n v="20221031"/>
  </r>
  <r>
    <n v="891501676"/>
    <s v="HOSPITAL SUANA LOPEZ DE VALENCIA ESE"/>
    <s v="SL"/>
    <n v="16448"/>
    <m/>
    <m/>
    <d v="2020-12-10T00:00:00"/>
    <n v="80832"/>
    <n v="80832"/>
    <s v="A)Factura no radicada en ERP"/>
    <x v="0"/>
    <m/>
    <s v="no_cruza"/>
    <n v="0"/>
    <m/>
    <n v="0"/>
    <n v="0"/>
    <m/>
    <m/>
    <m/>
    <m/>
    <m/>
    <m/>
    <m/>
    <m/>
    <d v="2021-01-07T00:00:00"/>
    <m/>
    <m/>
    <m/>
    <s v="SI"/>
    <m/>
    <m/>
    <m/>
    <n v="0"/>
    <n v="0"/>
    <m/>
    <n v="20221031"/>
  </r>
  <r>
    <n v="891501676"/>
    <s v="HOSPITAL SUANA LOPEZ DE VALENCIA ESE"/>
    <s v="SL"/>
    <n v="21355"/>
    <m/>
    <m/>
    <d v="2020-12-28T00:00:00"/>
    <n v="57700"/>
    <n v="57700"/>
    <s v="A)Factura no radicada en ERP"/>
    <x v="0"/>
    <m/>
    <s v="no_cruza"/>
    <n v="0"/>
    <m/>
    <n v="0"/>
    <n v="0"/>
    <m/>
    <m/>
    <m/>
    <m/>
    <m/>
    <m/>
    <m/>
    <m/>
    <d v="2021-01-07T00:00:00"/>
    <m/>
    <m/>
    <m/>
    <s v="SI"/>
    <m/>
    <m/>
    <m/>
    <n v="0"/>
    <n v="0"/>
    <m/>
    <n v="20221031"/>
  </r>
  <r>
    <n v="891501676"/>
    <s v="HOSPITAL SUANA LOPEZ DE VALENCIA ESE"/>
    <s v="SL"/>
    <n v="24445"/>
    <m/>
    <m/>
    <d v="2021-01-13T00:00:00"/>
    <n v="152955"/>
    <n v="152955"/>
    <s v="A)Factura no radicada en ERP"/>
    <x v="0"/>
    <m/>
    <s v="no_cruza"/>
    <n v="0"/>
    <m/>
    <n v="0"/>
    <n v="0"/>
    <m/>
    <m/>
    <m/>
    <m/>
    <m/>
    <m/>
    <m/>
    <m/>
    <d v="2021-02-08T00:00:00"/>
    <m/>
    <m/>
    <m/>
    <s v="SI"/>
    <m/>
    <m/>
    <m/>
    <n v="0"/>
    <n v="0"/>
    <m/>
    <n v="20221031"/>
  </r>
  <r>
    <n v="891501676"/>
    <s v="HOSPITAL SUANA LOPEZ DE VALENCIA ESE"/>
    <s v="SL"/>
    <n v="27552"/>
    <m/>
    <m/>
    <d v="2021-01-27T00:00:00"/>
    <n v="999958"/>
    <n v="999958"/>
    <s v="A)Factura no radicada en ERP"/>
    <x v="0"/>
    <m/>
    <s v="no_cruza"/>
    <n v="0"/>
    <m/>
    <n v="0"/>
    <n v="0"/>
    <m/>
    <m/>
    <m/>
    <m/>
    <m/>
    <m/>
    <m/>
    <m/>
    <d v="2021-02-08T00:00:00"/>
    <m/>
    <m/>
    <m/>
    <s v="SI"/>
    <m/>
    <m/>
    <m/>
    <n v="0"/>
    <n v="0"/>
    <m/>
    <n v="20221031"/>
  </r>
  <r>
    <n v="891501676"/>
    <s v="HOSPITAL SUANA LOPEZ DE VALENCIA ESE"/>
    <s v="SL"/>
    <n v="27553"/>
    <m/>
    <m/>
    <d v="2021-01-27T00:00:00"/>
    <n v="80832"/>
    <n v="80832"/>
    <s v="A)Factura no radicada en ERP"/>
    <x v="0"/>
    <m/>
    <s v="no_cruza"/>
    <n v="0"/>
    <m/>
    <n v="0"/>
    <n v="0"/>
    <m/>
    <m/>
    <m/>
    <m/>
    <m/>
    <m/>
    <m/>
    <m/>
    <d v="2021-02-08T00:00:00"/>
    <m/>
    <m/>
    <m/>
    <s v="SI"/>
    <m/>
    <m/>
    <m/>
    <n v="0"/>
    <n v="0"/>
    <m/>
    <n v="20221031"/>
  </r>
  <r>
    <n v="891501676"/>
    <s v="HOSPITAL SUANA LOPEZ DE VALENCIA ESE"/>
    <s v="SL"/>
    <n v="83832"/>
    <m/>
    <m/>
    <d v="2021-10-30T00:00:00"/>
    <n v="194635"/>
    <n v="194635"/>
    <s v="A)Factura no radicada en ERP"/>
    <x v="0"/>
    <m/>
    <s v="no_cruza"/>
    <n v="0"/>
    <m/>
    <n v="0"/>
    <n v="0"/>
    <m/>
    <m/>
    <m/>
    <m/>
    <m/>
    <m/>
    <m/>
    <m/>
    <d v="2022-01-06T00:00:00"/>
    <m/>
    <m/>
    <m/>
    <s v="SI"/>
    <m/>
    <m/>
    <m/>
    <n v="0"/>
    <n v="0"/>
    <m/>
    <n v="20221031"/>
  </r>
  <r>
    <n v="891501676"/>
    <s v="HOSPITAL SUANA LOPEZ DE VALENCIA ESE"/>
    <s v="SL"/>
    <n v="93072"/>
    <m/>
    <m/>
    <d v="2021-12-15T00:00:00"/>
    <n v="316500"/>
    <n v="316500"/>
    <s v="A)Factura no radicada en ERP"/>
    <x v="0"/>
    <m/>
    <s v="no_cruza"/>
    <n v="0"/>
    <m/>
    <n v="0"/>
    <n v="0"/>
    <m/>
    <m/>
    <m/>
    <m/>
    <m/>
    <m/>
    <m/>
    <m/>
    <d v="2022-01-06T00:00:00"/>
    <m/>
    <m/>
    <m/>
    <s v="SI"/>
    <m/>
    <m/>
    <m/>
    <n v="0"/>
    <n v="0"/>
    <m/>
    <n v="20221031"/>
  </r>
  <r>
    <n v="891501676"/>
    <s v="HOSPITAL SUANA LOPEZ DE VALENCIA ESE"/>
    <s v="SL"/>
    <n v="93178"/>
    <m/>
    <m/>
    <d v="2021-12-16T00:00:00"/>
    <n v="169883"/>
    <n v="169883"/>
    <s v="A)Factura no radicada en ERP"/>
    <x v="0"/>
    <m/>
    <s v="no_cruza"/>
    <n v="0"/>
    <m/>
    <n v="0"/>
    <n v="0"/>
    <m/>
    <m/>
    <m/>
    <m/>
    <m/>
    <m/>
    <m/>
    <m/>
    <d v="2022-01-06T00:00:00"/>
    <m/>
    <m/>
    <m/>
    <s v="SI"/>
    <m/>
    <m/>
    <m/>
    <n v="0"/>
    <n v="0"/>
    <m/>
    <n v="20221031"/>
  </r>
  <r>
    <n v="891501676"/>
    <s v="HOSPITAL SUANA LOPEZ DE VALENCIA ESE"/>
    <s v="SL"/>
    <n v="94296"/>
    <m/>
    <m/>
    <d v="2021-12-21T00:00:00"/>
    <n v="590498"/>
    <n v="590498"/>
    <s v="A)Factura no radicada en ERP"/>
    <x v="0"/>
    <m/>
    <s v="no_cruza"/>
    <n v="0"/>
    <m/>
    <n v="0"/>
    <n v="0"/>
    <m/>
    <m/>
    <m/>
    <m/>
    <m/>
    <m/>
    <m/>
    <m/>
    <d v="2022-01-06T00:00:00"/>
    <m/>
    <m/>
    <m/>
    <s v="SI"/>
    <m/>
    <m/>
    <m/>
    <n v="0"/>
    <n v="0"/>
    <m/>
    <n v="20221031"/>
  </r>
  <r>
    <n v="891501676"/>
    <s v="HOSPITAL SUANA LOPEZ DE VALENCIA ESE"/>
    <s v="SL"/>
    <n v="97843"/>
    <m/>
    <m/>
    <d v="2022-01-06T00:00:00"/>
    <n v="1285786"/>
    <n v="1285786"/>
    <s v="A)Factura no radicada en ERP"/>
    <x v="0"/>
    <m/>
    <s v="no_cruza"/>
    <n v="0"/>
    <m/>
    <n v="0"/>
    <n v="0"/>
    <m/>
    <m/>
    <m/>
    <m/>
    <m/>
    <m/>
    <m/>
    <m/>
    <d v="2022-02-28T00:00:00"/>
    <m/>
    <m/>
    <m/>
    <s v="SI"/>
    <m/>
    <m/>
    <m/>
    <n v="0"/>
    <n v="0"/>
    <m/>
    <n v="20221031"/>
  </r>
  <r>
    <n v="891501676"/>
    <s v="HOSPITAL SUANA LOPEZ DE VALENCIA ESE"/>
    <s v="SL"/>
    <n v="99651"/>
    <m/>
    <m/>
    <d v="2022-01-17T00:00:00"/>
    <n v="4947643"/>
    <n v="4674720"/>
    <s v="A)Factura no radicada en ERP"/>
    <x v="0"/>
    <m/>
    <s v="no_cruza"/>
    <n v="0"/>
    <m/>
    <n v="0"/>
    <n v="0"/>
    <m/>
    <m/>
    <m/>
    <m/>
    <m/>
    <m/>
    <m/>
    <m/>
    <d v="2022-02-28T00:00:00"/>
    <m/>
    <m/>
    <m/>
    <s v="SI"/>
    <m/>
    <m/>
    <m/>
    <n v="0"/>
    <n v="0"/>
    <m/>
    <n v="20221031"/>
  </r>
  <r>
    <n v="891501676"/>
    <s v="HOSPITAL SUANA LOPEZ DE VALENCIA ESE"/>
    <s v="SL"/>
    <n v="2750"/>
    <s v="SL"/>
    <n v="2750"/>
    <d v="2020-09-30T00:00:00"/>
    <n v="80832"/>
    <n v="80832"/>
    <s v="B)Factura sin saldo ERP"/>
    <x v="1"/>
    <m/>
    <s v="OK"/>
    <n v="80832"/>
    <m/>
    <n v="80832"/>
    <n v="0"/>
    <m/>
    <m/>
    <m/>
    <m/>
    <n v="202738523546185"/>
    <m/>
    <m/>
    <m/>
    <d v="2020-10-21T00:00:00"/>
    <m/>
    <n v="2"/>
    <m/>
    <s v="SI"/>
    <n v="2"/>
    <n v="20220228"/>
    <n v="20220209"/>
    <n v="80832"/>
    <n v="0"/>
    <m/>
    <n v="20221031"/>
  </r>
  <r>
    <n v="891501676"/>
    <s v="HOSPITAL SUANA LOPEZ DE VALENCIA ESE"/>
    <s v="SL"/>
    <n v="3380"/>
    <s v="SL"/>
    <n v="3380"/>
    <d v="2020-10-05T00:00:00"/>
    <n v="80832"/>
    <n v="80832"/>
    <s v="B)Factura sin saldo ERP"/>
    <x v="1"/>
    <m/>
    <s v="OK"/>
    <n v="80832"/>
    <m/>
    <n v="80832"/>
    <n v="0"/>
    <m/>
    <m/>
    <m/>
    <m/>
    <n v="999999999999999"/>
    <m/>
    <m/>
    <m/>
    <d v="2020-11-12T00:00:00"/>
    <m/>
    <n v="2"/>
    <m/>
    <s v="SI"/>
    <n v="2"/>
    <n v="20220228"/>
    <n v="20220209"/>
    <n v="80832"/>
    <n v="0"/>
    <m/>
    <n v="20221031"/>
  </r>
  <r>
    <n v="891501676"/>
    <s v="HOSPITAL SUANA LOPEZ DE VALENCIA ESE"/>
    <s v="SL"/>
    <n v="43762"/>
    <s v="SL"/>
    <n v="43762"/>
    <d v="2021-04-15T00:00:00"/>
    <n v="113697"/>
    <n v="113697"/>
    <s v="B)Factura sin saldo ERP"/>
    <x v="1"/>
    <m/>
    <s v="OK"/>
    <n v="113697"/>
    <m/>
    <n v="113697"/>
    <n v="0"/>
    <m/>
    <m/>
    <m/>
    <m/>
    <n v="211048523037464"/>
    <m/>
    <m/>
    <m/>
    <d v="2021-05-14T00:00:00"/>
    <m/>
    <n v="2"/>
    <m/>
    <s v="SI"/>
    <n v="1"/>
    <n v="20210530"/>
    <n v="20210513"/>
    <n v="113697"/>
    <n v="0"/>
    <m/>
    <n v="20221031"/>
  </r>
  <r>
    <n v="891501676"/>
    <s v="HOSPITAL SUANA LOPEZ DE VALENCIA ESE"/>
    <s v="SL"/>
    <n v="55056"/>
    <s v="SL"/>
    <n v="55056"/>
    <d v="2021-06-16T00:00:00"/>
    <n v="80800"/>
    <n v="80800"/>
    <s v="B)Factura sin saldo ERP"/>
    <x v="1"/>
    <m/>
    <s v="OK"/>
    <n v="80800"/>
    <m/>
    <n v="80800"/>
    <n v="0"/>
    <m/>
    <m/>
    <m/>
    <m/>
    <n v="999999999999999"/>
    <m/>
    <m/>
    <m/>
    <d v="2021-07-20T00:00:00"/>
    <m/>
    <n v="2"/>
    <m/>
    <s v="SI"/>
    <n v="2"/>
    <n v="20220827"/>
    <n v="20220802"/>
    <n v="80800"/>
    <n v="0"/>
    <m/>
    <n v="20221031"/>
  </r>
  <r>
    <n v="891501676"/>
    <s v="HOSPITAL SUANA LOPEZ DE VALENCIA ESE"/>
    <s v="SL"/>
    <n v="137313"/>
    <s v="SL"/>
    <n v="137313"/>
    <d v="2022-06-29T00:00:00"/>
    <n v="476692"/>
    <n v="476692"/>
    <s v="B)Factura sin saldo ERP"/>
    <x v="1"/>
    <m/>
    <s v="OK"/>
    <n v="476692"/>
    <m/>
    <n v="476692"/>
    <n v="0"/>
    <m/>
    <m/>
    <m/>
    <m/>
    <n v="221778524560998"/>
    <m/>
    <m/>
    <m/>
    <d v="2022-08-17T00:00:00"/>
    <m/>
    <n v="2"/>
    <m/>
    <s v="SI"/>
    <n v="1"/>
    <n v="20220830"/>
    <n v="20220817"/>
    <n v="476692"/>
    <n v="0"/>
    <m/>
    <n v="20221031"/>
  </r>
  <r>
    <n v="891501676"/>
    <s v="HOSPITAL SUANA LOPEZ DE VALENCIA ESE"/>
    <s v="SL"/>
    <n v="138371"/>
    <s v="SL"/>
    <n v="138371"/>
    <d v="2022-07-03T00:00:00"/>
    <n v="860700"/>
    <n v="860700"/>
    <s v="B)Factura sin saldo ERP"/>
    <x v="1"/>
    <m/>
    <s v="OK"/>
    <n v="860700"/>
    <m/>
    <n v="860700"/>
    <n v="0"/>
    <m/>
    <m/>
    <m/>
    <m/>
    <n v="221798524598050"/>
    <m/>
    <m/>
    <m/>
    <d v="2022-08-11T00:00:00"/>
    <m/>
    <n v="2"/>
    <m/>
    <s v="SI"/>
    <n v="1"/>
    <n v="20220830"/>
    <n v="20220816"/>
    <n v="860700"/>
    <n v="0"/>
    <m/>
    <n v="20221031"/>
  </r>
  <r>
    <n v="891501676"/>
    <s v="HOSPITAL SUANA LOPEZ DE VALENCIA ESE"/>
    <s v="SL"/>
    <n v="139710"/>
    <s v="SL"/>
    <n v="139710"/>
    <d v="2022-07-11T00:00:00"/>
    <n v="146200"/>
    <n v="146200"/>
    <s v="B)Factura sin saldo ERP"/>
    <x v="1"/>
    <m/>
    <s v="OK"/>
    <n v="146200"/>
    <m/>
    <n v="146200"/>
    <n v="0"/>
    <m/>
    <m/>
    <m/>
    <m/>
    <n v="221888523053050"/>
    <m/>
    <m/>
    <m/>
    <d v="2022-08-11T00:00:00"/>
    <m/>
    <n v="2"/>
    <m/>
    <s v="SI"/>
    <n v="1"/>
    <n v="20220830"/>
    <n v="20220816"/>
    <n v="146200"/>
    <n v="0"/>
    <m/>
    <n v="20221031"/>
  </r>
  <r>
    <n v="891501676"/>
    <s v="HOSPITAL SUANA LOPEZ DE VALENCIA ESE"/>
    <s v="SL"/>
    <n v="155756"/>
    <s v="SL"/>
    <n v="155756"/>
    <d v="2022-09-14T00:00:00"/>
    <n v="63600"/>
    <n v="63600"/>
    <s v="G)factura inicial en Gestion por ERP"/>
    <x v="2"/>
    <s v="ESTADO 1"/>
    <s v="OK"/>
    <n v="63600"/>
    <m/>
    <n v="0"/>
    <n v="63600"/>
    <m/>
    <m/>
    <m/>
    <m/>
    <n v="222568516407140"/>
    <m/>
    <m/>
    <m/>
    <d v="2022-10-15T00:00:00"/>
    <m/>
    <n v="1"/>
    <m/>
    <s v="SI"/>
    <n v="1"/>
    <n v="20221030"/>
    <n v="20221015"/>
    <n v="63600"/>
    <n v="0"/>
    <m/>
    <n v="20221031"/>
  </r>
  <r>
    <n v="891501676"/>
    <s v="HOSPITAL SUANA LOPEZ DE VALENCIA ESE"/>
    <s v="SL"/>
    <n v="157651"/>
    <s v="SL"/>
    <n v="157651"/>
    <d v="2022-09-21T00:00:00"/>
    <n v="215449"/>
    <n v="215449"/>
    <s v="G)factura inicial en Gestion por ERP"/>
    <x v="2"/>
    <s v="ESTADO 1"/>
    <s v="OK"/>
    <n v="215449"/>
    <m/>
    <n v="0"/>
    <n v="215449"/>
    <m/>
    <m/>
    <m/>
    <m/>
    <n v="222578523248160"/>
    <m/>
    <m/>
    <m/>
    <d v="2022-10-15T00:00:00"/>
    <m/>
    <n v="1"/>
    <m/>
    <s v="SI"/>
    <n v="1"/>
    <n v="20221030"/>
    <n v="20221015"/>
    <n v="215449"/>
    <n v="0"/>
    <m/>
    <n v="202210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8" subtotal="count" baseField="10" baseItem="0"/>
    <dataField name="  SALDO_FACT_IPS" fld="8" baseField="0" baseItem="0" numFmtId="42"/>
  </dataFields>
  <formats count="7">
    <format dxfId="48">
      <pivotArea type="all" dataOnly="0" outline="0" fieldPosition="0"/>
    </format>
    <format dxfId="47">
      <pivotArea outline="0" collapsedLevelsAreSubtotals="1" fieldPosition="0"/>
    </format>
    <format dxfId="46">
      <pivotArea field="10" type="button" dataOnly="0" labelOnly="1" outline="0" axis="axisRow" fieldPosition="0"/>
    </format>
    <format dxfId="45">
      <pivotArea dataOnly="0" labelOnly="1" fieldPosition="0">
        <references count="1">
          <reference field="10" count="0"/>
        </references>
      </pivotArea>
    </format>
    <format dxfId="44">
      <pivotArea dataOnly="0" labelOnly="1" grandRow="1" outline="0" fieldPosition="0"/>
    </format>
    <format dxfId="4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showGridLines="0" workbookViewId="0">
      <selection activeCell="J18" sqref="J18"/>
    </sheetView>
  </sheetViews>
  <sheetFormatPr baseColWidth="10" defaultRowHeight="15" x14ac:dyDescent="0.25"/>
  <cols>
    <col min="2" max="2" width="38.28515625" bestFit="1" customWidth="1"/>
    <col min="3" max="3" width="13.85546875" bestFit="1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1" customFormat="1" ht="30" x14ac:dyDescent="0.25">
      <c r="A1" s="15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7" t="s">
        <v>7</v>
      </c>
    </row>
    <row r="2" spans="1:8" x14ac:dyDescent="0.25">
      <c r="A2" s="5">
        <v>891501676</v>
      </c>
      <c r="B2" s="6" t="s">
        <v>9</v>
      </c>
      <c r="C2" s="6" t="s">
        <v>8</v>
      </c>
      <c r="D2" s="7">
        <v>2750</v>
      </c>
      <c r="E2" s="2">
        <v>44104.634027777778</v>
      </c>
      <c r="F2" s="2">
        <v>44125</v>
      </c>
      <c r="G2" s="3">
        <v>80832</v>
      </c>
      <c r="H2" s="4">
        <v>80832</v>
      </c>
    </row>
    <row r="3" spans="1:8" x14ac:dyDescent="0.25">
      <c r="A3" s="5">
        <v>891501676</v>
      </c>
      <c r="B3" s="6" t="s">
        <v>9</v>
      </c>
      <c r="C3" s="6" t="s">
        <v>8</v>
      </c>
      <c r="D3" s="7">
        <v>3380</v>
      </c>
      <c r="E3" s="2">
        <v>44109.689583333333</v>
      </c>
      <c r="F3" s="2">
        <v>44147</v>
      </c>
      <c r="G3" s="3">
        <v>80832</v>
      </c>
      <c r="H3" s="4">
        <v>80832</v>
      </c>
    </row>
    <row r="4" spans="1:8" x14ac:dyDescent="0.25">
      <c r="A4" s="5">
        <v>891501676</v>
      </c>
      <c r="B4" s="6" t="s">
        <v>9</v>
      </c>
      <c r="C4" s="6" t="s">
        <v>8</v>
      </c>
      <c r="D4" s="7">
        <v>15407</v>
      </c>
      <c r="E4" s="2">
        <v>44168.726388888892</v>
      </c>
      <c r="F4" s="2">
        <v>44203.999305555553</v>
      </c>
      <c r="G4" s="3">
        <v>22075710</v>
      </c>
      <c r="H4" s="4">
        <v>21823781</v>
      </c>
    </row>
    <row r="5" spans="1:8" x14ac:dyDescent="0.25">
      <c r="A5" s="5">
        <v>891501676</v>
      </c>
      <c r="B5" s="6" t="s">
        <v>9</v>
      </c>
      <c r="C5" s="6" t="s">
        <v>8</v>
      </c>
      <c r="D5" s="7">
        <v>15408</v>
      </c>
      <c r="E5" s="2">
        <v>44168.726388888892</v>
      </c>
      <c r="F5" s="2">
        <v>44203.999305555553</v>
      </c>
      <c r="G5" s="3">
        <v>63032</v>
      </c>
      <c r="H5" s="4">
        <v>63032</v>
      </c>
    </row>
    <row r="6" spans="1:8" x14ac:dyDescent="0.25">
      <c r="A6" s="5">
        <v>891501676</v>
      </c>
      <c r="B6" s="6" t="s">
        <v>9</v>
      </c>
      <c r="C6" s="6" t="s">
        <v>8</v>
      </c>
      <c r="D6" s="7">
        <v>15410</v>
      </c>
      <c r="E6" s="2">
        <v>44168.732638888891</v>
      </c>
      <c r="F6" s="2">
        <v>44203.999305555553</v>
      </c>
      <c r="G6" s="3">
        <v>297832</v>
      </c>
      <c r="H6" s="4">
        <v>297832</v>
      </c>
    </row>
    <row r="7" spans="1:8" x14ac:dyDescent="0.25">
      <c r="A7" s="5">
        <v>891501676</v>
      </c>
      <c r="B7" s="6" t="s">
        <v>9</v>
      </c>
      <c r="C7" s="6" t="s">
        <v>8</v>
      </c>
      <c r="D7" s="7">
        <v>15956</v>
      </c>
      <c r="E7" s="2">
        <v>44173.058333333334</v>
      </c>
      <c r="F7" s="2">
        <v>44203.999305555553</v>
      </c>
      <c r="G7" s="3">
        <v>342282</v>
      </c>
      <c r="H7" s="4">
        <v>342282</v>
      </c>
    </row>
    <row r="8" spans="1:8" x14ac:dyDescent="0.25">
      <c r="A8" s="5">
        <v>891501676</v>
      </c>
      <c r="B8" s="6" t="s">
        <v>9</v>
      </c>
      <c r="C8" s="6" t="s">
        <v>8</v>
      </c>
      <c r="D8" s="7">
        <v>16339</v>
      </c>
      <c r="E8" s="2">
        <v>44174.86041666667</v>
      </c>
      <c r="F8" s="2">
        <v>44203.999305555553</v>
      </c>
      <c r="G8" s="3">
        <v>771083</v>
      </c>
      <c r="H8" s="4">
        <v>771083</v>
      </c>
    </row>
    <row r="9" spans="1:8" x14ac:dyDescent="0.25">
      <c r="A9" s="5">
        <v>891501676</v>
      </c>
      <c r="B9" s="6" t="s">
        <v>9</v>
      </c>
      <c r="C9" s="6" t="s">
        <v>8</v>
      </c>
      <c r="D9" s="7">
        <v>16436</v>
      </c>
      <c r="E9" s="2">
        <v>44175.336805555555</v>
      </c>
      <c r="F9" s="2">
        <v>44203.999305555553</v>
      </c>
      <c r="G9" s="3">
        <v>320100</v>
      </c>
      <c r="H9" s="4">
        <v>320100</v>
      </c>
    </row>
    <row r="10" spans="1:8" x14ac:dyDescent="0.25">
      <c r="A10" s="5">
        <v>891501676</v>
      </c>
      <c r="B10" s="6" t="s">
        <v>9</v>
      </c>
      <c r="C10" s="6" t="s">
        <v>8</v>
      </c>
      <c r="D10" s="7">
        <v>16448</v>
      </c>
      <c r="E10" s="2">
        <v>44175.343055555553</v>
      </c>
      <c r="F10" s="2">
        <v>44203.999305555553</v>
      </c>
      <c r="G10" s="3">
        <v>80832</v>
      </c>
      <c r="H10" s="4">
        <v>80832</v>
      </c>
    </row>
    <row r="11" spans="1:8" x14ac:dyDescent="0.25">
      <c r="A11" s="5">
        <v>891501676</v>
      </c>
      <c r="B11" s="6" t="s">
        <v>9</v>
      </c>
      <c r="C11" s="6" t="s">
        <v>8</v>
      </c>
      <c r="D11" s="7">
        <v>21355</v>
      </c>
      <c r="E11" s="2">
        <v>44193.570138888892</v>
      </c>
      <c r="F11" s="2">
        <v>44203.999305555553</v>
      </c>
      <c r="G11" s="3">
        <v>57700</v>
      </c>
      <c r="H11" s="4">
        <v>57700</v>
      </c>
    </row>
    <row r="12" spans="1:8" x14ac:dyDescent="0.25">
      <c r="A12" s="5">
        <v>891501676</v>
      </c>
      <c r="B12" s="6" t="s">
        <v>9</v>
      </c>
      <c r="C12" s="6" t="s">
        <v>8</v>
      </c>
      <c r="D12" s="7">
        <v>24445</v>
      </c>
      <c r="E12" s="2">
        <v>44209.397916666669</v>
      </c>
      <c r="F12" s="2">
        <v>44235.999305555553</v>
      </c>
      <c r="G12" s="3">
        <v>152955</v>
      </c>
      <c r="H12" s="4">
        <v>152955</v>
      </c>
    </row>
    <row r="13" spans="1:8" x14ac:dyDescent="0.25">
      <c r="A13" s="5">
        <v>891501676</v>
      </c>
      <c r="B13" s="6" t="s">
        <v>9</v>
      </c>
      <c r="C13" s="6" t="s">
        <v>8</v>
      </c>
      <c r="D13" s="7">
        <v>27552</v>
      </c>
      <c r="E13" s="2">
        <v>44223.915277777778</v>
      </c>
      <c r="F13" s="2">
        <v>44235.999305555553</v>
      </c>
      <c r="G13" s="3">
        <v>999958</v>
      </c>
      <c r="H13" s="4">
        <v>999958</v>
      </c>
    </row>
    <row r="14" spans="1:8" x14ac:dyDescent="0.25">
      <c r="A14" s="5">
        <v>891501676</v>
      </c>
      <c r="B14" s="6" t="s">
        <v>9</v>
      </c>
      <c r="C14" s="6" t="s">
        <v>8</v>
      </c>
      <c r="D14" s="7">
        <v>27553</v>
      </c>
      <c r="E14" s="2">
        <v>44223.921527777777</v>
      </c>
      <c r="F14" s="2">
        <v>44235.999305555553</v>
      </c>
      <c r="G14" s="3">
        <v>80832</v>
      </c>
      <c r="H14" s="4">
        <v>80832</v>
      </c>
    </row>
    <row r="15" spans="1:8" x14ac:dyDescent="0.25">
      <c r="A15" s="5">
        <v>891501676</v>
      </c>
      <c r="B15" s="6" t="s">
        <v>9</v>
      </c>
      <c r="C15" s="6" t="s">
        <v>8</v>
      </c>
      <c r="D15" s="7">
        <v>43762</v>
      </c>
      <c r="E15" s="2">
        <v>44301.684027777781</v>
      </c>
      <c r="F15" s="2">
        <v>44330.375</v>
      </c>
      <c r="G15" s="3">
        <v>113697</v>
      </c>
      <c r="H15" s="4">
        <v>113697</v>
      </c>
    </row>
    <row r="16" spans="1:8" x14ac:dyDescent="0.25">
      <c r="A16" s="5">
        <v>891501676</v>
      </c>
      <c r="B16" s="6" t="s">
        <v>9</v>
      </c>
      <c r="C16" s="6" t="s">
        <v>8</v>
      </c>
      <c r="D16" s="7">
        <v>55056</v>
      </c>
      <c r="E16" s="2">
        <v>44363.377083333333</v>
      </c>
      <c r="F16" s="2">
        <v>44397.999305555553</v>
      </c>
      <c r="G16" s="3">
        <v>80800</v>
      </c>
      <c r="H16" s="4">
        <v>80800</v>
      </c>
    </row>
    <row r="17" spans="1:8" x14ac:dyDescent="0.25">
      <c r="A17" s="5">
        <v>891501676</v>
      </c>
      <c r="B17" s="6" t="s">
        <v>9</v>
      </c>
      <c r="C17" s="6" t="s">
        <v>8</v>
      </c>
      <c r="D17" s="7">
        <v>83832</v>
      </c>
      <c r="E17" s="2">
        <v>44499.763888888891</v>
      </c>
      <c r="F17" s="2">
        <v>44567.541666666664</v>
      </c>
      <c r="G17" s="3">
        <v>194635</v>
      </c>
      <c r="H17" s="4">
        <v>194635</v>
      </c>
    </row>
    <row r="18" spans="1:8" x14ac:dyDescent="0.25">
      <c r="A18" s="5">
        <v>891501676</v>
      </c>
      <c r="B18" s="6" t="s">
        <v>9</v>
      </c>
      <c r="C18" s="6" t="s">
        <v>8</v>
      </c>
      <c r="D18" s="7">
        <v>93072</v>
      </c>
      <c r="E18" s="2">
        <v>44545.665277777778</v>
      </c>
      <c r="F18" s="2">
        <v>44567.541666666664</v>
      </c>
      <c r="G18" s="3">
        <v>316500</v>
      </c>
      <c r="H18" s="4">
        <v>316500</v>
      </c>
    </row>
    <row r="19" spans="1:8" x14ac:dyDescent="0.25">
      <c r="A19" s="5">
        <v>891501676</v>
      </c>
      <c r="B19" s="6" t="s">
        <v>9</v>
      </c>
      <c r="C19" s="6" t="s">
        <v>8</v>
      </c>
      <c r="D19" s="7">
        <v>93178</v>
      </c>
      <c r="E19" s="2">
        <v>44546.281944444447</v>
      </c>
      <c r="F19" s="2">
        <v>44567.541666666664</v>
      </c>
      <c r="G19" s="3">
        <v>169883</v>
      </c>
      <c r="H19" s="4">
        <v>169883</v>
      </c>
    </row>
    <row r="20" spans="1:8" x14ac:dyDescent="0.25">
      <c r="A20" s="5">
        <v>891501676</v>
      </c>
      <c r="B20" s="6" t="s">
        <v>9</v>
      </c>
      <c r="C20" s="6" t="s">
        <v>8</v>
      </c>
      <c r="D20" s="7">
        <v>94296</v>
      </c>
      <c r="E20" s="2">
        <v>44551.552083333336</v>
      </c>
      <c r="F20" s="2">
        <v>44567.541666666664</v>
      </c>
      <c r="G20" s="3">
        <v>590498</v>
      </c>
      <c r="H20" s="4">
        <v>590498</v>
      </c>
    </row>
    <row r="21" spans="1:8" x14ac:dyDescent="0.25">
      <c r="A21" s="5">
        <v>891501676</v>
      </c>
      <c r="B21" s="6" t="s">
        <v>9</v>
      </c>
      <c r="C21" s="6" t="s">
        <v>8</v>
      </c>
      <c r="D21" s="7">
        <v>97843</v>
      </c>
      <c r="E21" s="2">
        <v>44567.459027777775</v>
      </c>
      <c r="F21" s="2">
        <v>44620.625</v>
      </c>
      <c r="G21" s="3">
        <v>1285786</v>
      </c>
      <c r="H21" s="4">
        <v>1285786</v>
      </c>
    </row>
    <row r="22" spans="1:8" x14ac:dyDescent="0.25">
      <c r="A22" s="5">
        <v>891501676</v>
      </c>
      <c r="B22" s="6" t="s">
        <v>9</v>
      </c>
      <c r="C22" s="6" t="s">
        <v>8</v>
      </c>
      <c r="D22" s="7">
        <v>99651</v>
      </c>
      <c r="E22" s="2">
        <v>44578.479166666664</v>
      </c>
      <c r="F22" s="2">
        <v>44620.625</v>
      </c>
      <c r="G22" s="3">
        <v>4947643</v>
      </c>
      <c r="H22" s="4">
        <v>4674720</v>
      </c>
    </row>
    <row r="23" spans="1:8" x14ac:dyDescent="0.25">
      <c r="A23" s="5">
        <v>891501676</v>
      </c>
      <c r="B23" s="6" t="s">
        <v>9</v>
      </c>
      <c r="C23" s="6" t="s">
        <v>8</v>
      </c>
      <c r="D23" s="7">
        <v>137313</v>
      </c>
      <c r="E23" s="2">
        <v>44741.683333333334</v>
      </c>
      <c r="F23" s="2">
        <v>44790.625</v>
      </c>
      <c r="G23" s="3">
        <v>476692</v>
      </c>
      <c r="H23" s="4">
        <v>476692</v>
      </c>
    </row>
    <row r="24" spans="1:8" x14ac:dyDescent="0.25">
      <c r="A24" s="5">
        <v>891501676</v>
      </c>
      <c r="B24" s="6" t="s">
        <v>9</v>
      </c>
      <c r="C24" s="6" t="s">
        <v>8</v>
      </c>
      <c r="D24" s="7">
        <v>138371</v>
      </c>
      <c r="E24" s="2">
        <v>44745.667361111111</v>
      </c>
      <c r="F24" s="2">
        <v>44784</v>
      </c>
      <c r="G24" s="3">
        <v>860700</v>
      </c>
      <c r="H24" s="4">
        <v>860700</v>
      </c>
    </row>
    <row r="25" spans="1:8" x14ac:dyDescent="0.25">
      <c r="A25" s="5">
        <v>891501676</v>
      </c>
      <c r="B25" s="6" t="s">
        <v>9</v>
      </c>
      <c r="C25" s="6" t="s">
        <v>8</v>
      </c>
      <c r="D25" s="7">
        <v>139710</v>
      </c>
      <c r="E25" s="2">
        <v>44753.175000000003</v>
      </c>
      <c r="F25" s="2">
        <v>44784</v>
      </c>
      <c r="G25" s="3">
        <v>146200</v>
      </c>
      <c r="H25" s="4">
        <v>146200</v>
      </c>
    </row>
    <row r="26" spans="1:8" x14ac:dyDescent="0.25">
      <c r="A26" s="5">
        <v>891501676</v>
      </c>
      <c r="B26" s="6" t="s">
        <v>9</v>
      </c>
      <c r="C26" s="6" t="s">
        <v>8</v>
      </c>
      <c r="D26" s="7">
        <v>155756</v>
      </c>
      <c r="E26" s="2">
        <v>44818.445833333331</v>
      </c>
      <c r="F26" s="2">
        <v>44849</v>
      </c>
      <c r="G26" s="3">
        <v>63600</v>
      </c>
      <c r="H26" s="4">
        <v>63600</v>
      </c>
    </row>
    <row r="27" spans="1:8" x14ac:dyDescent="0.25">
      <c r="A27" s="8">
        <v>891501676</v>
      </c>
      <c r="B27" s="9" t="s">
        <v>9</v>
      </c>
      <c r="C27" s="9" t="s">
        <v>8</v>
      </c>
      <c r="D27" s="10">
        <v>157651</v>
      </c>
      <c r="E27" s="11">
        <v>44825.56527777778</v>
      </c>
      <c r="F27" s="11">
        <v>44849</v>
      </c>
      <c r="G27" s="12">
        <v>215449</v>
      </c>
      <c r="H27" s="13">
        <v>215449</v>
      </c>
    </row>
    <row r="28" spans="1:8" x14ac:dyDescent="0.25">
      <c r="H28" s="14">
        <f>SUM(H2:H27)</f>
        <v>34341211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1" customWidth="1"/>
    <col min="3" max="3" width="17.85546875" customWidth="1"/>
  </cols>
  <sheetData>
    <row r="3" spans="1:3" x14ac:dyDescent="0.25">
      <c r="A3" s="26" t="s">
        <v>58</v>
      </c>
      <c r="B3" s="20" t="s">
        <v>59</v>
      </c>
      <c r="C3" s="20" t="s">
        <v>60</v>
      </c>
    </row>
    <row r="4" spans="1:3" x14ac:dyDescent="0.25">
      <c r="A4" s="27" t="s">
        <v>54</v>
      </c>
      <c r="B4" s="28">
        <v>2</v>
      </c>
      <c r="C4" s="29">
        <v>279049</v>
      </c>
    </row>
    <row r="5" spans="1:3" x14ac:dyDescent="0.25">
      <c r="A5" s="27" t="s">
        <v>56</v>
      </c>
      <c r="B5" s="28">
        <v>7</v>
      </c>
      <c r="C5" s="29">
        <v>1839753</v>
      </c>
    </row>
    <row r="6" spans="1:3" x14ac:dyDescent="0.25">
      <c r="A6" s="27" t="s">
        <v>53</v>
      </c>
      <c r="B6" s="28">
        <v>17</v>
      </c>
      <c r="C6" s="29">
        <v>32222409</v>
      </c>
    </row>
    <row r="7" spans="1:3" x14ac:dyDescent="0.25">
      <c r="A7" s="27" t="s">
        <v>57</v>
      </c>
      <c r="B7" s="28">
        <v>26</v>
      </c>
      <c r="C7" s="29">
        <v>34341211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opLeftCell="A2" workbookViewId="0">
      <selection activeCell="A2" sqref="A2:AK28"/>
    </sheetView>
  </sheetViews>
  <sheetFormatPr baseColWidth="10" defaultRowHeight="15" x14ac:dyDescent="0.25"/>
  <cols>
    <col min="2" max="2" width="20.85546875" customWidth="1"/>
    <col min="10" max="10" width="33.28515625" customWidth="1"/>
    <col min="11" max="11" width="48.85546875" customWidth="1"/>
    <col min="12" max="12" width="15.7109375" customWidth="1"/>
    <col min="15" max="15" width="13.28515625" customWidth="1"/>
    <col min="17" max="17" width="13.42578125" customWidth="1"/>
    <col min="18" max="18" width="14.28515625" customWidth="1"/>
    <col min="22" max="23" width="15.85546875" customWidth="1"/>
    <col min="25" max="25" width="14.5703125" customWidth="1"/>
  </cols>
  <sheetData>
    <row r="1" spans="1:37" x14ac:dyDescent="0.25">
      <c r="H1" s="24">
        <f>SUBTOTAL(9,H3:H28)</f>
        <v>34866063</v>
      </c>
      <c r="I1" s="24">
        <f>SUBTOTAL(9,I3:I28)</f>
        <v>34341211</v>
      </c>
      <c r="N1" s="24">
        <f>SUBTOTAL(9,N3:N28)</f>
        <v>2118802</v>
      </c>
      <c r="P1" s="24">
        <f>SUBTOTAL(9,P3:P28)</f>
        <v>1839753</v>
      </c>
      <c r="Q1" s="24">
        <f>SUBTOTAL(9,Q3:Q28)</f>
        <v>279049</v>
      </c>
      <c r="AH1" s="24">
        <f>SUBTOTAL(9,AH3:AH28)</f>
        <v>2118802</v>
      </c>
    </row>
    <row r="2" spans="1:37" ht="75" x14ac:dyDescent="0.25">
      <c r="A2" s="18" t="s">
        <v>10</v>
      </c>
      <c r="B2" s="18" t="s">
        <v>11</v>
      </c>
      <c r="C2" s="18" t="s">
        <v>12</v>
      </c>
      <c r="D2" s="18" t="s">
        <v>13</v>
      </c>
      <c r="E2" s="18" t="s">
        <v>14</v>
      </c>
      <c r="F2" s="18" t="s">
        <v>15</v>
      </c>
      <c r="G2" s="19" t="s">
        <v>16</v>
      </c>
      <c r="H2" s="18" t="s">
        <v>17</v>
      </c>
      <c r="I2" s="22" t="s">
        <v>18</v>
      </c>
      <c r="J2" s="18" t="s">
        <v>19</v>
      </c>
      <c r="K2" s="22" t="s">
        <v>48</v>
      </c>
      <c r="L2" s="18" t="s">
        <v>49</v>
      </c>
      <c r="M2" s="18" t="s">
        <v>20</v>
      </c>
      <c r="N2" s="18" t="s">
        <v>21</v>
      </c>
      <c r="O2" s="18" t="s">
        <v>22</v>
      </c>
      <c r="P2" s="18" t="s">
        <v>23</v>
      </c>
      <c r="Q2" s="18" t="s">
        <v>24</v>
      </c>
      <c r="R2" s="18" t="s">
        <v>51</v>
      </c>
      <c r="S2" s="18" t="s">
        <v>25</v>
      </c>
      <c r="T2" s="18" t="s">
        <v>26</v>
      </c>
      <c r="U2" s="18" t="s">
        <v>27</v>
      </c>
      <c r="V2" s="18" t="s">
        <v>28</v>
      </c>
      <c r="W2" s="22" t="s">
        <v>50</v>
      </c>
      <c r="X2" s="18" t="s">
        <v>29</v>
      </c>
      <c r="Y2" s="22" t="s">
        <v>52</v>
      </c>
      <c r="Z2" s="19" t="s">
        <v>30</v>
      </c>
      <c r="AA2" s="18" t="s">
        <v>31</v>
      </c>
      <c r="AB2" s="18" t="s">
        <v>32</v>
      </c>
      <c r="AC2" s="18" t="s">
        <v>33</v>
      </c>
      <c r="AD2" s="18" t="s">
        <v>34</v>
      </c>
      <c r="AE2" s="18" t="s">
        <v>35</v>
      </c>
      <c r="AF2" s="18" t="s">
        <v>36</v>
      </c>
      <c r="AG2" s="18" t="s">
        <v>37</v>
      </c>
      <c r="AH2" s="18" t="s">
        <v>38</v>
      </c>
      <c r="AI2" s="18" t="s">
        <v>39</v>
      </c>
      <c r="AJ2" s="18" t="s">
        <v>40</v>
      </c>
      <c r="AK2" s="18" t="s">
        <v>41</v>
      </c>
    </row>
    <row r="3" spans="1:37" x14ac:dyDescent="0.25">
      <c r="A3" s="20">
        <v>891501676</v>
      </c>
      <c r="B3" s="20" t="s">
        <v>9</v>
      </c>
      <c r="C3" s="20" t="s">
        <v>8</v>
      </c>
      <c r="D3" s="20">
        <v>15407</v>
      </c>
      <c r="E3" s="20"/>
      <c r="F3" s="20"/>
      <c r="G3" s="21">
        <v>44168</v>
      </c>
      <c r="H3" s="23">
        <v>22075710</v>
      </c>
      <c r="I3" s="23">
        <v>21823781</v>
      </c>
      <c r="J3" s="20" t="s">
        <v>42</v>
      </c>
      <c r="K3" s="20" t="s">
        <v>53</v>
      </c>
      <c r="L3" s="20"/>
      <c r="M3" s="20" t="s">
        <v>43</v>
      </c>
      <c r="N3" s="23">
        <v>0</v>
      </c>
      <c r="O3" s="20"/>
      <c r="P3" s="23">
        <v>0</v>
      </c>
      <c r="Q3" s="23">
        <v>0</v>
      </c>
      <c r="R3" s="20"/>
      <c r="S3" s="20"/>
      <c r="T3" s="20"/>
      <c r="U3" s="20"/>
      <c r="V3" s="20"/>
      <c r="W3" s="20"/>
      <c r="X3" s="20"/>
      <c r="Y3" s="20"/>
      <c r="Z3" s="21">
        <v>44203</v>
      </c>
      <c r="AA3" s="20"/>
      <c r="AB3" s="20"/>
      <c r="AC3" s="20"/>
      <c r="AD3" s="20" t="s">
        <v>44</v>
      </c>
      <c r="AE3" s="20"/>
      <c r="AF3" s="20"/>
      <c r="AG3" s="20"/>
      <c r="AH3" s="23">
        <v>0</v>
      </c>
      <c r="AI3" s="23">
        <v>0</v>
      </c>
      <c r="AJ3" s="20"/>
      <c r="AK3" s="20">
        <v>20221031</v>
      </c>
    </row>
    <row r="4" spans="1:37" x14ac:dyDescent="0.25">
      <c r="A4" s="20">
        <v>891501676</v>
      </c>
      <c r="B4" s="20" t="s">
        <v>9</v>
      </c>
      <c r="C4" s="20" t="s">
        <v>8</v>
      </c>
      <c r="D4" s="20">
        <v>15408</v>
      </c>
      <c r="E4" s="20"/>
      <c r="F4" s="20"/>
      <c r="G4" s="21">
        <v>44168</v>
      </c>
      <c r="H4" s="23">
        <v>63032</v>
      </c>
      <c r="I4" s="23">
        <v>63032</v>
      </c>
      <c r="J4" s="20" t="s">
        <v>42</v>
      </c>
      <c r="K4" s="20" t="s">
        <v>53</v>
      </c>
      <c r="L4" s="20"/>
      <c r="M4" s="20" t="s">
        <v>43</v>
      </c>
      <c r="N4" s="23">
        <v>0</v>
      </c>
      <c r="O4" s="20"/>
      <c r="P4" s="23">
        <v>0</v>
      </c>
      <c r="Q4" s="23">
        <v>0</v>
      </c>
      <c r="R4" s="20"/>
      <c r="S4" s="20"/>
      <c r="T4" s="20"/>
      <c r="U4" s="20"/>
      <c r="V4" s="20"/>
      <c r="W4" s="20"/>
      <c r="X4" s="20"/>
      <c r="Y4" s="20"/>
      <c r="Z4" s="21">
        <v>44203</v>
      </c>
      <c r="AA4" s="20"/>
      <c r="AB4" s="20"/>
      <c r="AC4" s="20"/>
      <c r="AD4" s="20" t="s">
        <v>44</v>
      </c>
      <c r="AE4" s="20"/>
      <c r="AF4" s="20"/>
      <c r="AG4" s="20"/>
      <c r="AH4" s="23">
        <v>0</v>
      </c>
      <c r="AI4" s="23">
        <v>0</v>
      </c>
      <c r="AJ4" s="20"/>
      <c r="AK4" s="20">
        <v>20221031</v>
      </c>
    </row>
    <row r="5" spans="1:37" x14ac:dyDescent="0.25">
      <c r="A5" s="20">
        <v>891501676</v>
      </c>
      <c r="B5" s="20" t="s">
        <v>9</v>
      </c>
      <c r="C5" s="20" t="s">
        <v>8</v>
      </c>
      <c r="D5" s="20">
        <v>15410</v>
      </c>
      <c r="E5" s="20"/>
      <c r="F5" s="20"/>
      <c r="G5" s="21">
        <v>44168</v>
      </c>
      <c r="H5" s="23">
        <v>297832</v>
      </c>
      <c r="I5" s="23">
        <v>297832</v>
      </c>
      <c r="J5" s="20" t="s">
        <v>42</v>
      </c>
      <c r="K5" s="20" t="s">
        <v>53</v>
      </c>
      <c r="L5" s="20"/>
      <c r="M5" s="20" t="s">
        <v>43</v>
      </c>
      <c r="N5" s="23">
        <v>0</v>
      </c>
      <c r="O5" s="20"/>
      <c r="P5" s="23">
        <v>0</v>
      </c>
      <c r="Q5" s="23">
        <v>0</v>
      </c>
      <c r="R5" s="20"/>
      <c r="S5" s="20"/>
      <c r="T5" s="20"/>
      <c r="U5" s="20"/>
      <c r="V5" s="20"/>
      <c r="W5" s="20"/>
      <c r="X5" s="20"/>
      <c r="Y5" s="20"/>
      <c r="Z5" s="21">
        <v>44203</v>
      </c>
      <c r="AA5" s="20"/>
      <c r="AB5" s="20"/>
      <c r="AC5" s="20"/>
      <c r="AD5" s="20" t="s">
        <v>44</v>
      </c>
      <c r="AE5" s="20"/>
      <c r="AF5" s="20"/>
      <c r="AG5" s="20"/>
      <c r="AH5" s="23">
        <v>0</v>
      </c>
      <c r="AI5" s="23">
        <v>0</v>
      </c>
      <c r="AJ5" s="20"/>
      <c r="AK5" s="20">
        <v>20221031</v>
      </c>
    </row>
    <row r="6" spans="1:37" x14ac:dyDescent="0.25">
      <c r="A6" s="20">
        <v>891501676</v>
      </c>
      <c r="B6" s="20" t="s">
        <v>9</v>
      </c>
      <c r="C6" s="20" t="s">
        <v>8</v>
      </c>
      <c r="D6" s="20">
        <v>15956</v>
      </c>
      <c r="E6" s="20"/>
      <c r="F6" s="20"/>
      <c r="G6" s="21">
        <v>44173</v>
      </c>
      <c r="H6" s="23">
        <v>342282</v>
      </c>
      <c r="I6" s="23">
        <v>342282</v>
      </c>
      <c r="J6" s="20" t="s">
        <v>42</v>
      </c>
      <c r="K6" s="20" t="s">
        <v>53</v>
      </c>
      <c r="L6" s="20"/>
      <c r="M6" s="20" t="s">
        <v>43</v>
      </c>
      <c r="N6" s="23">
        <v>0</v>
      </c>
      <c r="O6" s="20"/>
      <c r="P6" s="23">
        <v>0</v>
      </c>
      <c r="Q6" s="23">
        <v>0</v>
      </c>
      <c r="R6" s="20"/>
      <c r="S6" s="20"/>
      <c r="T6" s="20"/>
      <c r="U6" s="20"/>
      <c r="V6" s="20"/>
      <c r="W6" s="20"/>
      <c r="X6" s="20"/>
      <c r="Y6" s="20"/>
      <c r="Z6" s="21">
        <v>44203</v>
      </c>
      <c r="AA6" s="20"/>
      <c r="AB6" s="20"/>
      <c r="AC6" s="20"/>
      <c r="AD6" s="20" t="s">
        <v>44</v>
      </c>
      <c r="AE6" s="20"/>
      <c r="AF6" s="20"/>
      <c r="AG6" s="20"/>
      <c r="AH6" s="23">
        <v>0</v>
      </c>
      <c r="AI6" s="23">
        <v>0</v>
      </c>
      <c r="AJ6" s="20"/>
      <c r="AK6" s="20">
        <v>20221031</v>
      </c>
    </row>
    <row r="7" spans="1:37" x14ac:dyDescent="0.25">
      <c r="A7" s="20">
        <v>891501676</v>
      </c>
      <c r="B7" s="20" t="s">
        <v>9</v>
      </c>
      <c r="C7" s="20" t="s">
        <v>8</v>
      </c>
      <c r="D7" s="20">
        <v>16339</v>
      </c>
      <c r="E7" s="20"/>
      <c r="F7" s="20"/>
      <c r="G7" s="21">
        <v>44174</v>
      </c>
      <c r="H7" s="23">
        <v>771083</v>
      </c>
      <c r="I7" s="23">
        <v>771083</v>
      </c>
      <c r="J7" s="20" t="s">
        <v>42</v>
      </c>
      <c r="K7" s="20" t="s">
        <v>53</v>
      </c>
      <c r="L7" s="20"/>
      <c r="M7" s="20" t="s">
        <v>43</v>
      </c>
      <c r="N7" s="23">
        <v>0</v>
      </c>
      <c r="O7" s="20"/>
      <c r="P7" s="23">
        <v>0</v>
      </c>
      <c r="Q7" s="23">
        <v>0</v>
      </c>
      <c r="R7" s="20"/>
      <c r="S7" s="20"/>
      <c r="T7" s="20"/>
      <c r="U7" s="20"/>
      <c r="V7" s="20"/>
      <c r="W7" s="20"/>
      <c r="X7" s="20"/>
      <c r="Y7" s="20"/>
      <c r="Z7" s="21">
        <v>44203</v>
      </c>
      <c r="AA7" s="20"/>
      <c r="AB7" s="20"/>
      <c r="AC7" s="20"/>
      <c r="AD7" s="20" t="s">
        <v>44</v>
      </c>
      <c r="AE7" s="20"/>
      <c r="AF7" s="20"/>
      <c r="AG7" s="20"/>
      <c r="AH7" s="23">
        <v>0</v>
      </c>
      <c r="AI7" s="23">
        <v>0</v>
      </c>
      <c r="AJ7" s="20"/>
      <c r="AK7" s="20">
        <v>20221031</v>
      </c>
    </row>
    <row r="8" spans="1:37" x14ac:dyDescent="0.25">
      <c r="A8" s="20">
        <v>891501676</v>
      </c>
      <c r="B8" s="20" t="s">
        <v>9</v>
      </c>
      <c r="C8" s="20" t="s">
        <v>8</v>
      </c>
      <c r="D8" s="20">
        <v>16436</v>
      </c>
      <c r="E8" s="20"/>
      <c r="F8" s="20"/>
      <c r="G8" s="21">
        <v>44175</v>
      </c>
      <c r="H8" s="23">
        <v>320100</v>
      </c>
      <c r="I8" s="23">
        <v>320100</v>
      </c>
      <c r="J8" s="20" t="s">
        <v>42</v>
      </c>
      <c r="K8" s="20" t="s">
        <v>53</v>
      </c>
      <c r="L8" s="20"/>
      <c r="M8" s="20" t="s">
        <v>43</v>
      </c>
      <c r="N8" s="23">
        <v>0</v>
      </c>
      <c r="O8" s="20"/>
      <c r="P8" s="23">
        <v>0</v>
      </c>
      <c r="Q8" s="23">
        <v>0</v>
      </c>
      <c r="R8" s="20"/>
      <c r="S8" s="20"/>
      <c r="T8" s="20"/>
      <c r="U8" s="20"/>
      <c r="V8" s="20"/>
      <c r="W8" s="20"/>
      <c r="X8" s="20"/>
      <c r="Y8" s="20"/>
      <c r="Z8" s="21">
        <v>44203</v>
      </c>
      <c r="AA8" s="20"/>
      <c r="AB8" s="20"/>
      <c r="AC8" s="20"/>
      <c r="AD8" s="20" t="s">
        <v>44</v>
      </c>
      <c r="AE8" s="20"/>
      <c r="AF8" s="20"/>
      <c r="AG8" s="20"/>
      <c r="AH8" s="23">
        <v>0</v>
      </c>
      <c r="AI8" s="23">
        <v>0</v>
      </c>
      <c r="AJ8" s="20"/>
      <c r="AK8" s="20">
        <v>20221031</v>
      </c>
    </row>
    <row r="9" spans="1:37" x14ac:dyDescent="0.25">
      <c r="A9" s="20">
        <v>891501676</v>
      </c>
      <c r="B9" s="20" t="s">
        <v>9</v>
      </c>
      <c r="C9" s="20" t="s">
        <v>8</v>
      </c>
      <c r="D9" s="20">
        <v>16448</v>
      </c>
      <c r="E9" s="20"/>
      <c r="F9" s="20"/>
      <c r="G9" s="21">
        <v>44175</v>
      </c>
      <c r="H9" s="23">
        <v>80832</v>
      </c>
      <c r="I9" s="23">
        <v>80832</v>
      </c>
      <c r="J9" s="20" t="s">
        <v>42</v>
      </c>
      <c r="K9" s="20" t="s">
        <v>53</v>
      </c>
      <c r="L9" s="20"/>
      <c r="M9" s="20" t="s">
        <v>43</v>
      </c>
      <c r="N9" s="23">
        <v>0</v>
      </c>
      <c r="O9" s="20"/>
      <c r="P9" s="23">
        <v>0</v>
      </c>
      <c r="Q9" s="23">
        <v>0</v>
      </c>
      <c r="R9" s="20"/>
      <c r="S9" s="20"/>
      <c r="T9" s="20"/>
      <c r="U9" s="20"/>
      <c r="V9" s="20"/>
      <c r="W9" s="20"/>
      <c r="X9" s="20"/>
      <c r="Y9" s="20"/>
      <c r="Z9" s="21">
        <v>44203</v>
      </c>
      <c r="AA9" s="20"/>
      <c r="AB9" s="20"/>
      <c r="AC9" s="20"/>
      <c r="AD9" s="20" t="s">
        <v>44</v>
      </c>
      <c r="AE9" s="20"/>
      <c r="AF9" s="20"/>
      <c r="AG9" s="20"/>
      <c r="AH9" s="23">
        <v>0</v>
      </c>
      <c r="AI9" s="23">
        <v>0</v>
      </c>
      <c r="AJ9" s="20"/>
      <c r="AK9" s="20">
        <v>20221031</v>
      </c>
    </row>
    <row r="10" spans="1:37" x14ac:dyDescent="0.25">
      <c r="A10" s="20">
        <v>891501676</v>
      </c>
      <c r="B10" s="20" t="s">
        <v>9</v>
      </c>
      <c r="C10" s="20" t="s">
        <v>8</v>
      </c>
      <c r="D10" s="20">
        <v>21355</v>
      </c>
      <c r="E10" s="20"/>
      <c r="F10" s="20"/>
      <c r="G10" s="21">
        <v>44193</v>
      </c>
      <c r="H10" s="23">
        <v>57700</v>
      </c>
      <c r="I10" s="23">
        <v>57700</v>
      </c>
      <c r="J10" s="20" t="s">
        <v>42</v>
      </c>
      <c r="K10" s="20" t="s">
        <v>53</v>
      </c>
      <c r="L10" s="20"/>
      <c r="M10" s="20" t="s">
        <v>43</v>
      </c>
      <c r="N10" s="23">
        <v>0</v>
      </c>
      <c r="O10" s="20"/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1">
        <v>44203</v>
      </c>
      <c r="AA10" s="20"/>
      <c r="AB10" s="20"/>
      <c r="AC10" s="20"/>
      <c r="AD10" s="20" t="s">
        <v>44</v>
      </c>
      <c r="AE10" s="20"/>
      <c r="AF10" s="20"/>
      <c r="AG10" s="20"/>
      <c r="AH10" s="23">
        <v>0</v>
      </c>
      <c r="AI10" s="23">
        <v>0</v>
      </c>
      <c r="AJ10" s="20"/>
      <c r="AK10" s="20">
        <v>20221031</v>
      </c>
    </row>
    <row r="11" spans="1:37" x14ac:dyDescent="0.25">
      <c r="A11" s="20">
        <v>891501676</v>
      </c>
      <c r="B11" s="20" t="s">
        <v>9</v>
      </c>
      <c r="C11" s="20" t="s">
        <v>8</v>
      </c>
      <c r="D11" s="20">
        <v>24445</v>
      </c>
      <c r="E11" s="20"/>
      <c r="F11" s="20"/>
      <c r="G11" s="21">
        <v>44209</v>
      </c>
      <c r="H11" s="23">
        <v>152955</v>
      </c>
      <c r="I11" s="23">
        <v>152955</v>
      </c>
      <c r="J11" s="20" t="s">
        <v>42</v>
      </c>
      <c r="K11" s="20" t="s">
        <v>53</v>
      </c>
      <c r="L11" s="20"/>
      <c r="M11" s="20" t="s">
        <v>43</v>
      </c>
      <c r="N11" s="23">
        <v>0</v>
      </c>
      <c r="O11" s="20"/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1">
        <v>44235</v>
      </c>
      <c r="AA11" s="20"/>
      <c r="AB11" s="20"/>
      <c r="AC11" s="20"/>
      <c r="AD11" s="20" t="s">
        <v>44</v>
      </c>
      <c r="AE11" s="20"/>
      <c r="AF11" s="20"/>
      <c r="AG11" s="20"/>
      <c r="AH11" s="23">
        <v>0</v>
      </c>
      <c r="AI11" s="23">
        <v>0</v>
      </c>
      <c r="AJ11" s="20"/>
      <c r="AK11" s="20">
        <v>20221031</v>
      </c>
    </row>
    <row r="12" spans="1:37" x14ac:dyDescent="0.25">
      <c r="A12" s="20">
        <v>891501676</v>
      </c>
      <c r="B12" s="20" t="s">
        <v>9</v>
      </c>
      <c r="C12" s="20" t="s">
        <v>8</v>
      </c>
      <c r="D12" s="20">
        <v>27552</v>
      </c>
      <c r="E12" s="20"/>
      <c r="F12" s="20"/>
      <c r="G12" s="21">
        <v>44223</v>
      </c>
      <c r="H12" s="23">
        <v>999958</v>
      </c>
      <c r="I12" s="23">
        <v>999958</v>
      </c>
      <c r="J12" s="20" t="s">
        <v>42</v>
      </c>
      <c r="K12" s="20" t="s">
        <v>53</v>
      </c>
      <c r="L12" s="20"/>
      <c r="M12" s="20" t="s">
        <v>43</v>
      </c>
      <c r="N12" s="23">
        <v>0</v>
      </c>
      <c r="O12" s="20"/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1">
        <v>44235</v>
      </c>
      <c r="AA12" s="20"/>
      <c r="AB12" s="20"/>
      <c r="AC12" s="20"/>
      <c r="AD12" s="20" t="s">
        <v>44</v>
      </c>
      <c r="AE12" s="20"/>
      <c r="AF12" s="20"/>
      <c r="AG12" s="20"/>
      <c r="AH12" s="23">
        <v>0</v>
      </c>
      <c r="AI12" s="23">
        <v>0</v>
      </c>
      <c r="AJ12" s="20"/>
      <c r="AK12" s="20">
        <v>20221031</v>
      </c>
    </row>
    <row r="13" spans="1:37" x14ac:dyDescent="0.25">
      <c r="A13" s="20">
        <v>891501676</v>
      </c>
      <c r="B13" s="20" t="s">
        <v>9</v>
      </c>
      <c r="C13" s="20" t="s">
        <v>8</v>
      </c>
      <c r="D13" s="20">
        <v>27553</v>
      </c>
      <c r="E13" s="20"/>
      <c r="F13" s="20"/>
      <c r="G13" s="21">
        <v>44223</v>
      </c>
      <c r="H13" s="23">
        <v>80832</v>
      </c>
      <c r="I13" s="23">
        <v>80832</v>
      </c>
      <c r="J13" s="20" t="s">
        <v>42</v>
      </c>
      <c r="K13" s="20" t="s">
        <v>53</v>
      </c>
      <c r="L13" s="20"/>
      <c r="M13" s="20" t="s">
        <v>43</v>
      </c>
      <c r="N13" s="23">
        <v>0</v>
      </c>
      <c r="O13" s="20"/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1">
        <v>44235</v>
      </c>
      <c r="AA13" s="20"/>
      <c r="AB13" s="20"/>
      <c r="AC13" s="20"/>
      <c r="AD13" s="20" t="s">
        <v>44</v>
      </c>
      <c r="AE13" s="20"/>
      <c r="AF13" s="20"/>
      <c r="AG13" s="20"/>
      <c r="AH13" s="23">
        <v>0</v>
      </c>
      <c r="AI13" s="23">
        <v>0</v>
      </c>
      <c r="AJ13" s="20"/>
      <c r="AK13" s="20">
        <v>20221031</v>
      </c>
    </row>
    <row r="14" spans="1:37" x14ac:dyDescent="0.25">
      <c r="A14" s="20">
        <v>891501676</v>
      </c>
      <c r="B14" s="20" t="s">
        <v>9</v>
      </c>
      <c r="C14" s="20" t="s">
        <v>8</v>
      </c>
      <c r="D14" s="20">
        <v>83832</v>
      </c>
      <c r="E14" s="20"/>
      <c r="F14" s="20"/>
      <c r="G14" s="21">
        <v>44499</v>
      </c>
      <c r="H14" s="23">
        <v>194635</v>
      </c>
      <c r="I14" s="23">
        <v>194635</v>
      </c>
      <c r="J14" s="20" t="s">
        <v>42</v>
      </c>
      <c r="K14" s="20" t="s">
        <v>53</v>
      </c>
      <c r="L14" s="20"/>
      <c r="M14" s="20" t="s">
        <v>43</v>
      </c>
      <c r="N14" s="23">
        <v>0</v>
      </c>
      <c r="O14" s="20"/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1">
        <v>44567</v>
      </c>
      <c r="AA14" s="20"/>
      <c r="AB14" s="20"/>
      <c r="AC14" s="20"/>
      <c r="AD14" s="20" t="s">
        <v>44</v>
      </c>
      <c r="AE14" s="20"/>
      <c r="AF14" s="20"/>
      <c r="AG14" s="20"/>
      <c r="AH14" s="23">
        <v>0</v>
      </c>
      <c r="AI14" s="23">
        <v>0</v>
      </c>
      <c r="AJ14" s="20"/>
      <c r="AK14" s="20">
        <v>20221031</v>
      </c>
    </row>
    <row r="15" spans="1:37" x14ac:dyDescent="0.25">
      <c r="A15" s="20">
        <v>891501676</v>
      </c>
      <c r="B15" s="20" t="s">
        <v>9</v>
      </c>
      <c r="C15" s="20" t="s">
        <v>8</v>
      </c>
      <c r="D15" s="20">
        <v>93072</v>
      </c>
      <c r="E15" s="20"/>
      <c r="F15" s="20"/>
      <c r="G15" s="21">
        <v>44545</v>
      </c>
      <c r="H15" s="23">
        <v>316500</v>
      </c>
      <c r="I15" s="23">
        <v>316500</v>
      </c>
      <c r="J15" s="20" t="s">
        <v>42</v>
      </c>
      <c r="K15" s="20" t="s">
        <v>53</v>
      </c>
      <c r="L15" s="20"/>
      <c r="M15" s="20" t="s">
        <v>43</v>
      </c>
      <c r="N15" s="23">
        <v>0</v>
      </c>
      <c r="O15" s="20"/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1">
        <v>44567</v>
      </c>
      <c r="AA15" s="20"/>
      <c r="AB15" s="20"/>
      <c r="AC15" s="20"/>
      <c r="AD15" s="20" t="s">
        <v>44</v>
      </c>
      <c r="AE15" s="20"/>
      <c r="AF15" s="20"/>
      <c r="AG15" s="20"/>
      <c r="AH15" s="23">
        <v>0</v>
      </c>
      <c r="AI15" s="23">
        <v>0</v>
      </c>
      <c r="AJ15" s="20"/>
      <c r="AK15" s="20">
        <v>20221031</v>
      </c>
    </row>
    <row r="16" spans="1:37" x14ac:dyDescent="0.25">
      <c r="A16" s="20">
        <v>891501676</v>
      </c>
      <c r="B16" s="20" t="s">
        <v>9</v>
      </c>
      <c r="C16" s="20" t="s">
        <v>8</v>
      </c>
      <c r="D16" s="20">
        <v>93178</v>
      </c>
      <c r="E16" s="20"/>
      <c r="F16" s="20"/>
      <c r="G16" s="21">
        <v>44546</v>
      </c>
      <c r="H16" s="23">
        <v>169883</v>
      </c>
      <c r="I16" s="23">
        <v>169883</v>
      </c>
      <c r="J16" s="20" t="s">
        <v>42</v>
      </c>
      <c r="K16" s="20" t="s">
        <v>53</v>
      </c>
      <c r="L16" s="20"/>
      <c r="M16" s="20" t="s">
        <v>43</v>
      </c>
      <c r="N16" s="23">
        <v>0</v>
      </c>
      <c r="O16" s="20"/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1">
        <v>44567</v>
      </c>
      <c r="AA16" s="20"/>
      <c r="AB16" s="20"/>
      <c r="AC16" s="20"/>
      <c r="AD16" s="20" t="s">
        <v>44</v>
      </c>
      <c r="AE16" s="20"/>
      <c r="AF16" s="20"/>
      <c r="AG16" s="20"/>
      <c r="AH16" s="23">
        <v>0</v>
      </c>
      <c r="AI16" s="23">
        <v>0</v>
      </c>
      <c r="AJ16" s="20"/>
      <c r="AK16" s="20">
        <v>20221031</v>
      </c>
    </row>
    <row r="17" spans="1:37" x14ac:dyDescent="0.25">
      <c r="A17" s="20">
        <v>891501676</v>
      </c>
      <c r="B17" s="20" t="s">
        <v>9</v>
      </c>
      <c r="C17" s="20" t="s">
        <v>8</v>
      </c>
      <c r="D17" s="20">
        <v>94296</v>
      </c>
      <c r="E17" s="20"/>
      <c r="F17" s="20"/>
      <c r="G17" s="21">
        <v>44551</v>
      </c>
      <c r="H17" s="23">
        <v>590498</v>
      </c>
      <c r="I17" s="23">
        <v>590498</v>
      </c>
      <c r="J17" s="20" t="s">
        <v>42</v>
      </c>
      <c r="K17" s="20" t="s">
        <v>53</v>
      </c>
      <c r="L17" s="20"/>
      <c r="M17" s="20" t="s">
        <v>43</v>
      </c>
      <c r="N17" s="23">
        <v>0</v>
      </c>
      <c r="O17" s="20"/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1">
        <v>44567</v>
      </c>
      <c r="AA17" s="20"/>
      <c r="AB17" s="20"/>
      <c r="AC17" s="20"/>
      <c r="AD17" s="20" t="s">
        <v>44</v>
      </c>
      <c r="AE17" s="20"/>
      <c r="AF17" s="20"/>
      <c r="AG17" s="20"/>
      <c r="AH17" s="23">
        <v>0</v>
      </c>
      <c r="AI17" s="23">
        <v>0</v>
      </c>
      <c r="AJ17" s="20"/>
      <c r="AK17" s="20">
        <v>20221031</v>
      </c>
    </row>
    <row r="18" spans="1:37" x14ac:dyDescent="0.25">
      <c r="A18" s="20">
        <v>891501676</v>
      </c>
      <c r="B18" s="20" t="s">
        <v>9</v>
      </c>
      <c r="C18" s="20" t="s">
        <v>8</v>
      </c>
      <c r="D18" s="20">
        <v>97843</v>
      </c>
      <c r="E18" s="20"/>
      <c r="F18" s="20"/>
      <c r="G18" s="21">
        <v>44567</v>
      </c>
      <c r="H18" s="23">
        <v>1285786</v>
      </c>
      <c r="I18" s="23">
        <v>1285786</v>
      </c>
      <c r="J18" s="20" t="s">
        <v>42</v>
      </c>
      <c r="K18" s="20" t="s">
        <v>53</v>
      </c>
      <c r="L18" s="20"/>
      <c r="M18" s="20" t="s">
        <v>43</v>
      </c>
      <c r="N18" s="23">
        <v>0</v>
      </c>
      <c r="O18" s="20"/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1">
        <v>44620</v>
      </c>
      <c r="AA18" s="20"/>
      <c r="AB18" s="20"/>
      <c r="AC18" s="20"/>
      <c r="AD18" s="20" t="s">
        <v>44</v>
      </c>
      <c r="AE18" s="20"/>
      <c r="AF18" s="20"/>
      <c r="AG18" s="20"/>
      <c r="AH18" s="23">
        <v>0</v>
      </c>
      <c r="AI18" s="23">
        <v>0</v>
      </c>
      <c r="AJ18" s="20"/>
      <c r="AK18" s="20">
        <v>20221031</v>
      </c>
    </row>
    <row r="19" spans="1:37" x14ac:dyDescent="0.25">
      <c r="A19" s="20">
        <v>891501676</v>
      </c>
      <c r="B19" s="20" t="s">
        <v>9</v>
      </c>
      <c r="C19" s="20" t="s">
        <v>8</v>
      </c>
      <c r="D19" s="20">
        <v>99651</v>
      </c>
      <c r="E19" s="20"/>
      <c r="F19" s="20"/>
      <c r="G19" s="21">
        <v>44578</v>
      </c>
      <c r="H19" s="23">
        <v>4947643</v>
      </c>
      <c r="I19" s="23">
        <v>4674720</v>
      </c>
      <c r="J19" s="20" t="s">
        <v>42</v>
      </c>
      <c r="K19" s="20" t="s">
        <v>53</v>
      </c>
      <c r="L19" s="20"/>
      <c r="M19" s="20" t="s">
        <v>43</v>
      </c>
      <c r="N19" s="23">
        <v>0</v>
      </c>
      <c r="O19" s="20"/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1">
        <v>44620</v>
      </c>
      <c r="AA19" s="20"/>
      <c r="AB19" s="20"/>
      <c r="AC19" s="20"/>
      <c r="AD19" s="20" t="s">
        <v>44</v>
      </c>
      <c r="AE19" s="20"/>
      <c r="AF19" s="20"/>
      <c r="AG19" s="20"/>
      <c r="AH19" s="23">
        <v>0</v>
      </c>
      <c r="AI19" s="23">
        <v>0</v>
      </c>
      <c r="AJ19" s="20"/>
      <c r="AK19" s="20">
        <v>20221031</v>
      </c>
    </row>
    <row r="20" spans="1:37" x14ac:dyDescent="0.25">
      <c r="A20" s="20">
        <v>891501676</v>
      </c>
      <c r="B20" s="20" t="s">
        <v>9</v>
      </c>
      <c r="C20" s="20" t="s">
        <v>8</v>
      </c>
      <c r="D20" s="20">
        <v>2750</v>
      </c>
      <c r="E20" s="20" t="s">
        <v>8</v>
      </c>
      <c r="F20" s="20">
        <v>2750</v>
      </c>
      <c r="G20" s="21">
        <v>44104</v>
      </c>
      <c r="H20" s="23">
        <v>80832</v>
      </c>
      <c r="I20" s="23">
        <v>80832</v>
      </c>
      <c r="J20" s="20" t="s">
        <v>45</v>
      </c>
      <c r="K20" s="20" t="s">
        <v>56</v>
      </c>
      <c r="L20" s="20"/>
      <c r="M20" s="20" t="s">
        <v>46</v>
      </c>
      <c r="N20" s="23">
        <v>80832</v>
      </c>
      <c r="O20" s="20"/>
      <c r="P20" s="23">
        <v>80832</v>
      </c>
      <c r="Q20" s="23">
        <v>0</v>
      </c>
      <c r="R20" s="20"/>
      <c r="S20" s="20"/>
      <c r="T20" s="20"/>
      <c r="U20" s="20"/>
      <c r="V20" s="25">
        <v>202738523546185</v>
      </c>
      <c r="W20" s="20"/>
      <c r="X20" s="20"/>
      <c r="Y20" s="20"/>
      <c r="Z20" s="21">
        <v>44125</v>
      </c>
      <c r="AA20" s="20"/>
      <c r="AB20" s="20">
        <v>2</v>
      </c>
      <c r="AC20" s="20"/>
      <c r="AD20" s="20" t="s">
        <v>44</v>
      </c>
      <c r="AE20" s="20">
        <v>2</v>
      </c>
      <c r="AF20" s="20">
        <v>20220228</v>
      </c>
      <c r="AG20" s="20">
        <v>20220209</v>
      </c>
      <c r="AH20" s="23">
        <v>80832</v>
      </c>
      <c r="AI20" s="23">
        <v>0</v>
      </c>
      <c r="AJ20" s="20"/>
      <c r="AK20" s="20">
        <v>20221031</v>
      </c>
    </row>
    <row r="21" spans="1:37" x14ac:dyDescent="0.25">
      <c r="A21" s="20">
        <v>891501676</v>
      </c>
      <c r="B21" s="20" t="s">
        <v>9</v>
      </c>
      <c r="C21" s="20" t="s">
        <v>8</v>
      </c>
      <c r="D21" s="20">
        <v>3380</v>
      </c>
      <c r="E21" s="20" t="s">
        <v>8</v>
      </c>
      <c r="F21" s="20">
        <v>3380</v>
      </c>
      <c r="G21" s="21">
        <v>44109</v>
      </c>
      <c r="H21" s="23">
        <v>80832</v>
      </c>
      <c r="I21" s="23">
        <v>80832</v>
      </c>
      <c r="J21" s="20" t="s">
        <v>45</v>
      </c>
      <c r="K21" s="20" t="s">
        <v>56</v>
      </c>
      <c r="L21" s="20"/>
      <c r="M21" s="20" t="s">
        <v>46</v>
      </c>
      <c r="N21" s="23">
        <v>80832</v>
      </c>
      <c r="O21" s="20"/>
      <c r="P21" s="23">
        <v>80832</v>
      </c>
      <c r="Q21" s="23">
        <v>0</v>
      </c>
      <c r="R21" s="20"/>
      <c r="S21" s="20"/>
      <c r="T21" s="20"/>
      <c r="U21" s="20"/>
      <c r="V21" s="25">
        <v>999999999999999</v>
      </c>
      <c r="W21" s="20"/>
      <c r="X21" s="20"/>
      <c r="Y21" s="20"/>
      <c r="Z21" s="21">
        <v>44147</v>
      </c>
      <c r="AA21" s="20"/>
      <c r="AB21" s="20">
        <v>2</v>
      </c>
      <c r="AC21" s="20"/>
      <c r="AD21" s="20" t="s">
        <v>44</v>
      </c>
      <c r="AE21" s="20">
        <v>2</v>
      </c>
      <c r="AF21" s="20">
        <v>20220228</v>
      </c>
      <c r="AG21" s="20">
        <v>20220209</v>
      </c>
      <c r="AH21" s="23">
        <v>80832</v>
      </c>
      <c r="AI21" s="23">
        <v>0</v>
      </c>
      <c r="AJ21" s="20"/>
      <c r="AK21" s="20">
        <v>20221031</v>
      </c>
    </row>
    <row r="22" spans="1:37" x14ac:dyDescent="0.25">
      <c r="A22" s="20">
        <v>891501676</v>
      </c>
      <c r="B22" s="20" t="s">
        <v>9</v>
      </c>
      <c r="C22" s="20" t="s">
        <v>8</v>
      </c>
      <c r="D22" s="20">
        <v>43762</v>
      </c>
      <c r="E22" s="20" t="s">
        <v>8</v>
      </c>
      <c r="F22" s="20">
        <v>43762</v>
      </c>
      <c r="G22" s="21">
        <v>44301</v>
      </c>
      <c r="H22" s="23">
        <v>113697</v>
      </c>
      <c r="I22" s="23">
        <v>113697</v>
      </c>
      <c r="J22" s="20" t="s">
        <v>45</v>
      </c>
      <c r="K22" s="20" t="s">
        <v>56</v>
      </c>
      <c r="L22" s="20"/>
      <c r="M22" s="20" t="s">
        <v>46</v>
      </c>
      <c r="N22" s="23">
        <v>113697</v>
      </c>
      <c r="O22" s="20"/>
      <c r="P22" s="23">
        <v>113697</v>
      </c>
      <c r="Q22" s="23">
        <v>0</v>
      </c>
      <c r="R22" s="20"/>
      <c r="S22" s="20"/>
      <c r="T22" s="20"/>
      <c r="U22" s="20"/>
      <c r="V22" s="25">
        <v>211048523037464</v>
      </c>
      <c r="W22" s="20"/>
      <c r="X22" s="20"/>
      <c r="Y22" s="20"/>
      <c r="Z22" s="21">
        <v>44330</v>
      </c>
      <c r="AA22" s="20"/>
      <c r="AB22" s="20">
        <v>2</v>
      </c>
      <c r="AC22" s="20"/>
      <c r="AD22" s="20" t="s">
        <v>44</v>
      </c>
      <c r="AE22" s="20">
        <v>1</v>
      </c>
      <c r="AF22" s="20">
        <v>20210530</v>
      </c>
      <c r="AG22" s="20">
        <v>20210513</v>
      </c>
      <c r="AH22" s="23">
        <v>113697</v>
      </c>
      <c r="AI22" s="23">
        <v>0</v>
      </c>
      <c r="AJ22" s="20"/>
      <c r="AK22" s="20">
        <v>20221031</v>
      </c>
    </row>
    <row r="23" spans="1:37" x14ac:dyDescent="0.25">
      <c r="A23" s="20">
        <v>891501676</v>
      </c>
      <c r="B23" s="20" t="s">
        <v>9</v>
      </c>
      <c r="C23" s="20" t="s">
        <v>8</v>
      </c>
      <c r="D23" s="20">
        <v>55056</v>
      </c>
      <c r="E23" s="20" t="s">
        <v>8</v>
      </c>
      <c r="F23" s="20">
        <v>55056</v>
      </c>
      <c r="G23" s="21">
        <v>44363</v>
      </c>
      <c r="H23" s="23">
        <v>80800</v>
      </c>
      <c r="I23" s="23">
        <v>80800</v>
      </c>
      <c r="J23" s="20" t="s">
        <v>45</v>
      </c>
      <c r="K23" s="20" t="s">
        <v>56</v>
      </c>
      <c r="L23" s="20"/>
      <c r="M23" s="20" t="s">
        <v>46</v>
      </c>
      <c r="N23" s="23">
        <v>80800</v>
      </c>
      <c r="O23" s="20"/>
      <c r="P23" s="23">
        <v>80800</v>
      </c>
      <c r="Q23" s="23">
        <v>0</v>
      </c>
      <c r="R23" s="20"/>
      <c r="S23" s="20"/>
      <c r="T23" s="20"/>
      <c r="U23" s="20"/>
      <c r="V23" s="25">
        <v>999999999999999</v>
      </c>
      <c r="W23" s="20"/>
      <c r="X23" s="20"/>
      <c r="Y23" s="20"/>
      <c r="Z23" s="21">
        <v>44397</v>
      </c>
      <c r="AA23" s="20"/>
      <c r="AB23" s="20">
        <v>2</v>
      </c>
      <c r="AC23" s="20"/>
      <c r="AD23" s="20" t="s">
        <v>44</v>
      </c>
      <c r="AE23" s="20">
        <v>2</v>
      </c>
      <c r="AF23" s="20">
        <v>20220827</v>
      </c>
      <c r="AG23" s="20">
        <v>20220802</v>
      </c>
      <c r="AH23" s="23">
        <v>80800</v>
      </c>
      <c r="AI23" s="23">
        <v>0</v>
      </c>
      <c r="AJ23" s="20"/>
      <c r="AK23" s="20">
        <v>20221031</v>
      </c>
    </row>
    <row r="24" spans="1:37" x14ac:dyDescent="0.25">
      <c r="A24" s="20">
        <v>891501676</v>
      </c>
      <c r="B24" s="20" t="s">
        <v>9</v>
      </c>
      <c r="C24" s="20" t="s">
        <v>8</v>
      </c>
      <c r="D24" s="20">
        <v>137313</v>
      </c>
      <c r="E24" s="20" t="s">
        <v>8</v>
      </c>
      <c r="F24" s="20">
        <v>137313</v>
      </c>
      <c r="G24" s="21">
        <v>44741</v>
      </c>
      <c r="H24" s="23">
        <v>476692</v>
      </c>
      <c r="I24" s="23">
        <v>476692</v>
      </c>
      <c r="J24" s="20" t="s">
        <v>45</v>
      </c>
      <c r="K24" s="20" t="s">
        <v>56</v>
      </c>
      <c r="L24" s="20"/>
      <c r="M24" s="20" t="s">
        <v>46</v>
      </c>
      <c r="N24" s="23">
        <v>476692</v>
      </c>
      <c r="O24" s="20"/>
      <c r="P24" s="23">
        <v>476692</v>
      </c>
      <c r="Q24" s="23">
        <v>0</v>
      </c>
      <c r="R24" s="20"/>
      <c r="S24" s="20"/>
      <c r="T24" s="20"/>
      <c r="U24" s="20"/>
      <c r="V24" s="25">
        <v>221778524560998</v>
      </c>
      <c r="W24" s="20"/>
      <c r="X24" s="20"/>
      <c r="Y24" s="20"/>
      <c r="Z24" s="21">
        <v>44790</v>
      </c>
      <c r="AA24" s="20"/>
      <c r="AB24" s="20">
        <v>2</v>
      </c>
      <c r="AC24" s="20"/>
      <c r="AD24" s="20" t="s">
        <v>44</v>
      </c>
      <c r="AE24" s="20">
        <v>1</v>
      </c>
      <c r="AF24" s="20">
        <v>20220830</v>
      </c>
      <c r="AG24" s="20">
        <v>20220817</v>
      </c>
      <c r="AH24" s="23">
        <v>476692</v>
      </c>
      <c r="AI24" s="23">
        <v>0</v>
      </c>
      <c r="AJ24" s="20"/>
      <c r="AK24" s="20">
        <v>20221031</v>
      </c>
    </row>
    <row r="25" spans="1:37" x14ac:dyDescent="0.25">
      <c r="A25" s="20">
        <v>891501676</v>
      </c>
      <c r="B25" s="20" t="s">
        <v>9</v>
      </c>
      <c r="C25" s="20" t="s">
        <v>8</v>
      </c>
      <c r="D25" s="20">
        <v>138371</v>
      </c>
      <c r="E25" s="20" t="s">
        <v>8</v>
      </c>
      <c r="F25" s="20">
        <v>138371</v>
      </c>
      <c r="G25" s="21">
        <v>44745</v>
      </c>
      <c r="H25" s="23">
        <v>860700</v>
      </c>
      <c r="I25" s="23">
        <v>860700</v>
      </c>
      <c r="J25" s="20" t="s">
        <v>45</v>
      </c>
      <c r="K25" s="20" t="s">
        <v>56</v>
      </c>
      <c r="L25" s="20"/>
      <c r="M25" s="20" t="s">
        <v>46</v>
      </c>
      <c r="N25" s="23">
        <v>860700</v>
      </c>
      <c r="O25" s="20"/>
      <c r="P25" s="23">
        <v>860700</v>
      </c>
      <c r="Q25" s="23">
        <v>0</v>
      </c>
      <c r="R25" s="20"/>
      <c r="S25" s="20"/>
      <c r="T25" s="20"/>
      <c r="U25" s="20"/>
      <c r="V25" s="25">
        <v>221798524598050</v>
      </c>
      <c r="W25" s="20"/>
      <c r="X25" s="20"/>
      <c r="Y25" s="20"/>
      <c r="Z25" s="21">
        <v>44784</v>
      </c>
      <c r="AA25" s="20"/>
      <c r="AB25" s="20">
        <v>2</v>
      </c>
      <c r="AC25" s="20"/>
      <c r="AD25" s="20" t="s">
        <v>44</v>
      </c>
      <c r="AE25" s="20">
        <v>1</v>
      </c>
      <c r="AF25" s="20">
        <v>20220830</v>
      </c>
      <c r="AG25" s="20">
        <v>20220816</v>
      </c>
      <c r="AH25" s="23">
        <v>860700</v>
      </c>
      <c r="AI25" s="23">
        <v>0</v>
      </c>
      <c r="AJ25" s="20"/>
      <c r="AK25" s="20">
        <v>20221031</v>
      </c>
    </row>
    <row r="26" spans="1:37" x14ac:dyDescent="0.25">
      <c r="A26" s="20">
        <v>891501676</v>
      </c>
      <c r="B26" s="20" t="s">
        <v>9</v>
      </c>
      <c r="C26" s="20" t="s">
        <v>8</v>
      </c>
      <c r="D26" s="20">
        <v>139710</v>
      </c>
      <c r="E26" s="20" t="s">
        <v>8</v>
      </c>
      <c r="F26" s="20">
        <v>139710</v>
      </c>
      <c r="G26" s="21">
        <v>44753</v>
      </c>
      <c r="H26" s="23">
        <v>146200</v>
      </c>
      <c r="I26" s="23">
        <v>146200</v>
      </c>
      <c r="J26" s="20" t="s">
        <v>45</v>
      </c>
      <c r="K26" s="20" t="s">
        <v>56</v>
      </c>
      <c r="L26" s="20"/>
      <c r="M26" s="20" t="s">
        <v>46</v>
      </c>
      <c r="N26" s="23">
        <v>146200</v>
      </c>
      <c r="O26" s="20"/>
      <c r="P26" s="23">
        <v>146200</v>
      </c>
      <c r="Q26" s="23">
        <v>0</v>
      </c>
      <c r="R26" s="20"/>
      <c r="S26" s="20"/>
      <c r="T26" s="20"/>
      <c r="U26" s="20"/>
      <c r="V26" s="25">
        <v>221888523053050</v>
      </c>
      <c r="W26" s="20"/>
      <c r="X26" s="20"/>
      <c r="Y26" s="20"/>
      <c r="Z26" s="21">
        <v>44784</v>
      </c>
      <c r="AA26" s="20"/>
      <c r="AB26" s="20">
        <v>2</v>
      </c>
      <c r="AC26" s="20"/>
      <c r="AD26" s="20" t="s">
        <v>44</v>
      </c>
      <c r="AE26" s="20">
        <v>1</v>
      </c>
      <c r="AF26" s="20">
        <v>20220830</v>
      </c>
      <c r="AG26" s="20">
        <v>20220816</v>
      </c>
      <c r="AH26" s="23">
        <v>146200</v>
      </c>
      <c r="AI26" s="23">
        <v>0</v>
      </c>
      <c r="AJ26" s="20"/>
      <c r="AK26" s="20">
        <v>20221031</v>
      </c>
    </row>
    <row r="27" spans="1:37" x14ac:dyDescent="0.25">
      <c r="A27" s="20">
        <v>891501676</v>
      </c>
      <c r="B27" s="20" t="s">
        <v>9</v>
      </c>
      <c r="C27" s="20" t="s">
        <v>8</v>
      </c>
      <c r="D27" s="20">
        <v>155756</v>
      </c>
      <c r="E27" s="20" t="s">
        <v>8</v>
      </c>
      <c r="F27" s="20">
        <v>155756</v>
      </c>
      <c r="G27" s="21">
        <v>44818</v>
      </c>
      <c r="H27" s="23">
        <v>63600</v>
      </c>
      <c r="I27" s="23">
        <v>63600</v>
      </c>
      <c r="J27" s="20" t="s">
        <v>47</v>
      </c>
      <c r="K27" s="20" t="s">
        <v>54</v>
      </c>
      <c r="L27" s="20" t="s">
        <v>55</v>
      </c>
      <c r="M27" s="20" t="s">
        <v>46</v>
      </c>
      <c r="N27" s="23">
        <v>63600</v>
      </c>
      <c r="O27" s="20"/>
      <c r="P27" s="23">
        <v>0</v>
      </c>
      <c r="Q27" s="23">
        <v>63600</v>
      </c>
      <c r="R27" s="20"/>
      <c r="S27" s="20"/>
      <c r="T27" s="20"/>
      <c r="U27" s="20"/>
      <c r="V27" s="25">
        <v>222568516407140</v>
      </c>
      <c r="W27" s="20"/>
      <c r="X27" s="20"/>
      <c r="Y27" s="20"/>
      <c r="Z27" s="21">
        <v>44849</v>
      </c>
      <c r="AA27" s="20"/>
      <c r="AB27" s="20">
        <v>1</v>
      </c>
      <c r="AC27" s="20"/>
      <c r="AD27" s="20" t="s">
        <v>44</v>
      </c>
      <c r="AE27" s="20">
        <v>1</v>
      </c>
      <c r="AF27" s="20">
        <v>20221030</v>
      </c>
      <c r="AG27" s="20">
        <v>20221015</v>
      </c>
      <c r="AH27" s="23">
        <v>63600</v>
      </c>
      <c r="AI27" s="23">
        <v>0</v>
      </c>
      <c r="AJ27" s="20"/>
      <c r="AK27" s="20">
        <v>20221031</v>
      </c>
    </row>
    <row r="28" spans="1:37" x14ac:dyDescent="0.25">
      <c r="A28" s="20">
        <v>891501676</v>
      </c>
      <c r="B28" s="20" t="s">
        <v>9</v>
      </c>
      <c r="C28" s="20" t="s">
        <v>8</v>
      </c>
      <c r="D28" s="20">
        <v>157651</v>
      </c>
      <c r="E28" s="20" t="s">
        <v>8</v>
      </c>
      <c r="F28" s="20">
        <v>157651</v>
      </c>
      <c r="G28" s="21">
        <v>44825</v>
      </c>
      <c r="H28" s="23">
        <v>215449</v>
      </c>
      <c r="I28" s="23">
        <v>215449</v>
      </c>
      <c r="J28" s="20" t="s">
        <v>47</v>
      </c>
      <c r="K28" s="20" t="s">
        <v>54</v>
      </c>
      <c r="L28" s="20" t="s">
        <v>55</v>
      </c>
      <c r="M28" s="20" t="s">
        <v>46</v>
      </c>
      <c r="N28" s="23">
        <v>215449</v>
      </c>
      <c r="O28" s="20"/>
      <c r="P28" s="23">
        <v>0</v>
      </c>
      <c r="Q28" s="23">
        <v>215449</v>
      </c>
      <c r="R28" s="20"/>
      <c r="S28" s="20"/>
      <c r="T28" s="20"/>
      <c r="U28" s="20"/>
      <c r="V28" s="25">
        <v>222578523248160</v>
      </c>
      <c r="W28" s="20"/>
      <c r="X28" s="20"/>
      <c r="Y28" s="20"/>
      <c r="Z28" s="21">
        <v>44849</v>
      </c>
      <c r="AA28" s="20"/>
      <c r="AB28" s="20">
        <v>1</v>
      </c>
      <c r="AC28" s="20"/>
      <c r="AD28" s="20" t="s">
        <v>44</v>
      </c>
      <c r="AE28" s="20">
        <v>1</v>
      </c>
      <c r="AF28" s="20">
        <v>20221030</v>
      </c>
      <c r="AG28" s="20">
        <v>20221015</v>
      </c>
      <c r="AH28" s="23">
        <v>215449</v>
      </c>
      <c r="AI28" s="23">
        <v>0</v>
      </c>
      <c r="AJ28" s="20"/>
      <c r="AK28" s="20">
        <v>20221031</v>
      </c>
    </row>
  </sheetData>
  <autoFilter ref="A2:AK2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10" sqref="M1:Q1048576"/>
    </sheetView>
  </sheetViews>
  <sheetFormatPr baseColWidth="10" defaultRowHeight="12.75" x14ac:dyDescent="0.2"/>
  <cols>
    <col min="1" max="1" width="4.42578125" style="30" customWidth="1"/>
    <col min="2" max="2" width="11.42578125" style="30"/>
    <col min="3" max="3" width="17.5703125" style="30" customWidth="1"/>
    <col min="4" max="4" width="11.5703125" style="30" customWidth="1"/>
    <col min="5" max="8" width="11.42578125" style="30"/>
    <col min="9" max="9" width="22.5703125" style="30" customWidth="1"/>
    <col min="10" max="10" width="14" style="30" customWidth="1"/>
    <col min="11" max="11" width="1.7109375" style="30" customWidth="1"/>
    <col min="12" max="199" width="11.42578125" style="30"/>
    <col min="200" max="200" width="4.42578125" style="30" customWidth="1"/>
    <col min="201" max="201" width="11.42578125" style="30"/>
    <col min="202" max="202" width="17.5703125" style="30" customWidth="1"/>
    <col min="203" max="203" width="11.5703125" style="30" customWidth="1"/>
    <col min="204" max="207" width="11.42578125" style="30"/>
    <col min="208" max="208" width="22.5703125" style="30" customWidth="1"/>
    <col min="209" max="209" width="14" style="30" customWidth="1"/>
    <col min="210" max="210" width="1.7109375" style="30" customWidth="1"/>
    <col min="211" max="455" width="11.42578125" style="30"/>
    <col min="456" max="456" width="4.42578125" style="30" customWidth="1"/>
    <col min="457" max="457" width="11.42578125" style="30"/>
    <col min="458" max="458" width="17.5703125" style="30" customWidth="1"/>
    <col min="459" max="459" width="11.5703125" style="30" customWidth="1"/>
    <col min="460" max="463" width="11.42578125" style="30"/>
    <col min="464" max="464" width="22.5703125" style="30" customWidth="1"/>
    <col min="465" max="465" width="14" style="30" customWidth="1"/>
    <col min="466" max="466" width="1.7109375" style="30" customWidth="1"/>
    <col min="467" max="711" width="11.42578125" style="30"/>
    <col min="712" max="712" width="4.42578125" style="30" customWidth="1"/>
    <col min="713" max="713" width="11.42578125" style="30"/>
    <col min="714" max="714" width="17.5703125" style="30" customWidth="1"/>
    <col min="715" max="715" width="11.5703125" style="30" customWidth="1"/>
    <col min="716" max="719" width="11.42578125" style="30"/>
    <col min="720" max="720" width="22.5703125" style="30" customWidth="1"/>
    <col min="721" max="721" width="14" style="30" customWidth="1"/>
    <col min="722" max="722" width="1.7109375" style="30" customWidth="1"/>
    <col min="723" max="967" width="11.42578125" style="30"/>
    <col min="968" max="968" width="4.42578125" style="30" customWidth="1"/>
    <col min="969" max="969" width="11.42578125" style="30"/>
    <col min="970" max="970" width="17.5703125" style="30" customWidth="1"/>
    <col min="971" max="971" width="11.5703125" style="30" customWidth="1"/>
    <col min="972" max="975" width="11.42578125" style="30"/>
    <col min="976" max="976" width="22.5703125" style="30" customWidth="1"/>
    <col min="977" max="977" width="14" style="30" customWidth="1"/>
    <col min="978" max="978" width="1.7109375" style="30" customWidth="1"/>
    <col min="979" max="1223" width="11.42578125" style="30"/>
    <col min="1224" max="1224" width="4.42578125" style="30" customWidth="1"/>
    <col min="1225" max="1225" width="11.42578125" style="30"/>
    <col min="1226" max="1226" width="17.5703125" style="30" customWidth="1"/>
    <col min="1227" max="1227" width="11.5703125" style="30" customWidth="1"/>
    <col min="1228" max="1231" width="11.42578125" style="30"/>
    <col min="1232" max="1232" width="22.5703125" style="30" customWidth="1"/>
    <col min="1233" max="1233" width="14" style="30" customWidth="1"/>
    <col min="1234" max="1234" width="1.7109375" style="30" customWidth="1"/>
    <col min="1235" max="1479" width="11.42578125" style="30"/>
    <col min="1480" max="1480" width="4.42578125" style="30" customWidth="1"/>
    <col min="1481" max="1481" width="11.42578125" style="30"/>
    <col min="1482" max="1482" width="17.5703125" style="30" customWidth="1"/>
    <col min="1483" max="1483" width="11.5703125" style="30" customWidth="1"/>
    <col min="1484" max="1487" width="11.42578125" style="30"/>
    <col min="1488" max="1488" width="22.5703125" style="30" customWidth="1"/>
    <col min="1489" max="1489" width="14" style="30" customWidth="1"/>
    <col min="1490" max="1490" width="1.7109375" style="30" customWidth="1"/>
    <col min="1491" max="1735" width="11.42578125" style="30"/>
    <col min="1736" max="1736" width="4.42578125" style="30" customWidth="1"/>
    <col min="1737" max="1737" width="11.42578125" style="30"/>
    <col min="1738" max="1738" width="17.5703125" style="30" customWidth="1"/>
    <col min="1739" max="1739" width="11.5703125" style="30" customWidth="1"/>
    <col min="1740" max="1743" width="11.42578125" style="30"/>
    <col min="1744" max="1744" width="22.5703125" style="30" customWidth="1"/>
    <col min="1745" max="1745" width="14" style="30" customWidth="1"/>
    <col min="1746" max="1746" width="1.7109375" style="30" customWidth="1"/>
    <col min="1747" max="1991" width="11.42578125" style="30"/>
    <col min="1992" max="1992" width="4.42578125" style="30" customWidth="1"/>
    <col min="1993" max="1993" width="11.42578125" style="30"/>
    <col min="1994" max="1994" width="17.5703125" style="30" customWidth="1"/>
    <col min="1995" max="1995" width="11.5703125" style="30" customWidth="1"/>
    <col min="1996" max="1999" width="11.42578125" style="30"/>
    <col min="2000" max="2000" width="22.5703125" style="30" customWidth="1"/>
    <col min="2001" max="2001" width="14" style="30" customWidth="1"/>
    <col min="2002" max="2002" width="1.7109375" style="30" customWidth="1"/>
    <col min="2003" max="2247" width="11.42578125" style="30"/>
    <col min="2248" max="2248" width="4.42578125" style="30" customWidth="1"/>
    <col min="2249" max="2249" width="11.42578125" style="30"/>
    <col min="2250" max="2250" width="17.5703125" style="30" customWidth="1"/>
    <col min="2251" max="2251" width="11.5703125" style="30" customWidth="1"/>
    <col min="2252" max="2255" width="11.42578125" style="30"/>
    <col min="2256" max="2256" width="22.5703125" style="30" customWidth="1"/>
    <col min="2257" max="2257" width="14" style="30" customWidth="1"/>
    <col min="2258" max="2258" width="1.7109375" style="30" customWidth="1"/>
    <col min="2259" max="2503" width="11.42578125" style="30"/>
    <col min="2504" max="2504" width="4.42578125" style="30" customWidth="1"/>
    <col min="2505" max="2505" width="11.42578125" style="30"/>
    <col min="2506" max="2506" width="17.5703125" style="30" customWidth="1"/>
    <col min="2507" max="2507" width="11.5703125" style="30" customWidth="1"/>
    <col min="2508" max="2511" width="11.42578125" style="30"/>
    <col min="2512" max="2512" width="22.5703125" style="30" customWidth="1"/>
    <col min="2513" max="2513" width="14" style="30" customWidth="1"/>
    <col min="2514" max="2514" width="1.7109375" style="30" customWidth="1"/>
    <col min="2515" max="2759" width="11.42578125" style="30"/>
    <col min="2760" max="2760" width="4.42578125" style="30" customWidth="1"/>
    <col min="2761" max="2761" width="11.42578125" style="30"/>
    <col min="2762" max="2762" width="17.5703125" style="30" customWidth="1"/>
    <col min="2763" max="2763" width="11.5703125" style="30" customWidth="1"/>
    <col min="2764" max="2767" width="11.42578125" style="30"/>
    <col min="2768" max="2768" width="22.5703125" style="30" customWidth="1"/>
    <col min="2769" max="2769" width="14" style="30" customWidth="1"/>
    <col min="2770" max="2770" width="1.7109375" style="30" customWidth="1"/>
    <col min="2771" max="3015" width="11.42578125" style="30"/>
    <col min="3016" max="3016" width="4.42578125" style="30" customWidth="1"/>
    <col min="3017" max="3017" width="11.42578125" style="30"/>
    <col min="3018" max="3018" width="17.5703125" style="30" customWidth="1"/>
    <col min="3019" max="3019" width="11.5703125" style="30" customWidth="1"/>
    <col min="3020" max="3023" width="11.42578125" style="30"/>
    <col min="3024" max="3024" width="22.5703125" style="30" customWidth="1"/>
    <col min="3025" max="3025" width="14" style="30" customWidth="1"/>
    <col min="3026" max="3026" width="1.7109375" style="30" customWidth="1"/>
    <col min="3027" max="3271" width="11.42578125" style="30"/>
    <col min="3272" max="3272" width="4.42578125" style="30" customWidth="1"/>
    <col min="3273" max="3273" width="11.42578125" style="30"/>
    <col min="3274" max="3274" width="17.5703125" style="30" customWidth="1"/>
    <col min="3275" max="3275" width="11.5703125" style="30" customWidth="1"/>
    <col min="3276" max="3279" width="11.42578125" style="30"/>
    <col min="3280" max="3280" width="22.5703125" style="30" customWidth="1"/>
    <col min="3281" max="3281" width="14" style="30" customWidth="1"/>
    <col min="3282" max="3282" width="1.7109375" style="30" customWidth="1"/>
    <col min="3283" max="3527" width="11.42578125" style="30"/>
    <col min="3528" max="3528" width="4.42578125" style="30" customWidth="1"/>
    <col min="3529" max="3529" width="11.42578125" style="30"/>
    <col min="3530" max="3530" width="17.5703125" style="30" customWidth="1"/>
    <col min="3531" max="3531" width="11.5703125" style="30" customWidth="1"/>
    <col min="3532" max="3535" width="11.42578125" style="30"/>
    <col min="3536" max="3536" width="22.5703125" style="30" customWidth="1"/>
    <col min="3537" max="3537" width="14" style="30" customWidth="1"/>
    <col min="3538" max="3538" width="1.7109375" style="30" customWidth="1"/>
    <col min="3539" max="3783" width="11.42578125" style="30"/>
    <col min="3784" max="3784" width="4.42578125" style="30" customWidth="1"/>
    <col min="3785" max="3785" width="11.42578125" style="30"/>
    <col min="3786" max="3786" width="17.5703125" style="30" customWidth="1"/>
    <col min="3787" max="3787" width="11.5703125" style="30" customWidth="1"/>
    <col min="3788" max="3791" width="11.42578125" style="30"/>
    <col min="3792" max="3792" width="22.5703125" style="30" customWidth="1"/>
    <col min="3793" max="3793" width="14" style="30" customWidth="1"/>
    <col min="3794" max="3794" width="1.7109375" style="30" customWidth="1"/>
    <col min="3795" max="4039" width="11.42578125" style="30"/>
    <col min="4040" max="4040" width="4.42578125" style="30" customWidth="1"/>
    <col min="4041" max="4041" width="11.42578125" style="30"/>
    <col min="4042" max="4042" width="17.5703125" style="30" customWidth="1"/>
    <col min="4043" max="4043" width="11.5703125" style="30" customWidth="1"/>
    <col min="4044" max="4047" width="11.42578125" style="30"/>
    <col min="4048" max="4048" width="22.5703125" style="30" customWidth="1"/>
    <col min="4049" max="4049" width="14" style="30" customWidth="1"/>
    <col min="4050" max="4050" width="1.7109375" style="30" customWidth="1"/>
    <col min="4051" max="4295" width="11.42578125" style="30"/>
    <col min="4296" max="4296" width="4.42578125" style="30" customWidth="1"/>
    <col min="4297" max="4297" width="11.42578125" style="30"/>
    <col min="4298" max="4298" width="17.5703125" style="30" customWidth="1"/>
    <col min="4299" max="4299" width="11.5703125" style="30" customWidth="1"/>
    <col min="4300" max="4303" width="11.42578125" style="30"/>
    <col min="4304" max="4304" width="22.5703125" style="30" customWidth="1"/>
    <col min="4305" max="4305" width="14" style="30" customWidth="1"/>
    <col min="4306" max="4306" width="1.7109375" style="30" customWidth="1"/>
    <col min="4307" max="4551" width="11.42578125" style="30"/>
    <col min="4552" max="4552" width="4.42578125" style="30" customWidth="1"/>
    <col min="4553" max="4553" width="11.42578125" style="30"/>
    <col min="4554" max="4554" width="17.5703125" style="30" customWidth="1"/>
    <col min="4555" max="4555" width="11.5703125" style="30" customWidth="1"/>
    <col min="4556" max="4559" width="11.42578125" style="30"/>
    <col min="4560" max="4560" width="22.5703125" style="30" customWidth="1"/>
    <col min="4561" max="4561" width="14" style="30" customWidth="1"/>
    <col min="4562" max="4562" width="1.7109375" style="30" customWidth="1"/>
    <col min="4563" max="4807" width="11.42578125" style="30"/>
    <col min="4808" max="4808" width="4.42578125" style="30" customWidth="1"/>
    <col min="4809" max="4809" width="11.42578125" style="30"/>
    <col min="4810" max="4810" width="17.5703125" style="30" customWidth="1"/>
    <col min="4811" max="4811" width="11.5703125" style="30" customWidth="1"/>
    <col min="4812" max="4815" width="11.42578125" style="30"/>
    <col min="4816" max="4816" width="22.5703125" style="30" customWidth="1"/>
    <col min="4817" max="4817" width="14" style="30" customWidth="1"/>
    <col min="4818" max="4818" width="1.7109375" style="30" customWidth="1"/>
    <col min="4819" max="5063" width="11.42578125" style="30"/>
    <col min="5064" max="5064" width="4.42578125" style="30" customWidth="1"/>
    <col min="5065" max="5065" width="11.42578125" style="30"/>
    <col min="5066" max="5066" width="17.5703125" style="30" customWidth="1"/>
    <col min="5067" max="5067" width="11.5703125" style="30" customWidth="1"/>
    <col min="5068" max="5071" width="11.42578125" style="30"/>
    <col min="5072" max="5072" width="22.5703125" style="30" customWidth="1"/>
    <col min="5073" max="5073" width="14" style="30" customWidth="1"/>
    <col min="5074" max="5074" width="1.7109375" style="30" customWidth="1"/>
    <col min="5075" max="5319" width="11.42578125" style="30"/>
    <col min="5320" max="5320" width="4.42578125" style="30" customWidth="1"/>
    <col min="5321" max="5321" width="11.42578125" style="30"/>
    <col min="5322" max="5322" width="17.5703125" style="30" customWidth="1"/>
    <col min="5323" max="5323" width="11.5703125" style="30" customWidth="1"/>
    <col min="5324" max="5327" width="11.42578125" style="30"/>
    <col min="5328" max="5328" width="22.5703125" style="30" customWidth="1"/>
    <col min="5329" max="5329" width="14" style="30" customWidth="1"/>
    <col min="5330" max="5330" width="1.7109375" style="30" customWidth="1"/>
    <col min="5331" max="5575" width="11.42578125" style="30"/>
    <col min="5576" max="5576" width="4.42578125" style="30" customWidth="1"/>
    <col min="5577" max="5577" width="11.42578125" style="30"/>
    <col min="5578" max="5578" width="17.5703125" style="30" customWidth="1"/>
    <col min="5579" max="5579" width="11.5703125" style="30" customWidth="1"/>
    <col min="5580" max="5583" width="11.42578125" style="30"/>
    <col min="5584" max="5584" width="22.5703125" style="30" customWidth="1"/>
    <col min="5585" max="5585" width="14" style="30" customWidth="1"/>
    <col min="5586" max="5586" width="1.7109375" style="30" customWidth="1"/>
    <col min="5587" max="5831" width="11.42578125" style="30"/>
    <col min="5832" max="5832" width="4.42578125" style="30" customWidth="1"/>
    <col min="5833" max="5833" width="11.42578125" style="30"/>
    <col min="5834" max="5834" width="17.5703125" style="30" customWidth="1"/>
    <col min="5835" max="5835" width="11.5703125" style="30" customWidth="1"/>
    <col min="5836" max="5839" width="11.42578125" style="30"/>
    <col min="5840" max="5840" width="22.5703125" style="30" customWidth="1"/>
    <col min="5841" max="5841" width="14" style="30" customWidth="1"/>
    <col min="5842" max="5842" width="1.7109375" style="30" customWidth="1"/>
    <col min="5843" max="6087" width="11.42578125" style="30"/>
    <col min="6088" max="6088" width="4.42578125" style="30" customWidth="1"/>
    <col min="6089" max="6089" width="11.42578125" style="30"/>
    <col min="6090" max="6090" width="17.5703125" style="30" customWidth="1"/>
    <col min="6091" max="6091" width="11.5703125" style="30" customWidth="1"/>
    <col min="6092" max="6095" width="11.42578125" style="30"/>
    <col min="6096" max="6096" width="22.5703125" style="30" customWidth="1"/>
    <col min="6097" max="6097" width="14" style="30" customWidth="1"/>
    <col min="6098" max="6098" width="1.7109375" style="30" customWidth="1"/>
    <col min="6099" max="6343" width="11.42578125" style="30"/>
    <col min="6344" max="6344" width="4.42578125" style="30" customWidth="1"/>
    <col min="6345" max="6345" width="11.42578125" style="30"/>
    <col min="6346" max="6346" width="17.5703125" style="30" customWidth="1"/>
    <col min="6347" max="6347" width="11.5703125" style="30" customWidth="1"/>
    <col min="6348" max="6351" width="11.42578125" style="30"/>
    <col min="6352" max="6352" width="22.5703125" style="30" customWidth="1"/>
    <col min="6353" max="6353" width="14" style="30" customWidth="1"/>
    <col min="6354" max="6354" width="1.7109375" style="30" customWidth="1"/>
    <col min="6355" max="6599" width="11.42578125" style="30"/>
    <col min="6600" max="6600" width="4.42578125" style="30" customWidth="1"/>
    <col min="6601" max="6601" width="11.42578125" style="30"/>
    <col min="6602" max="6602" width="17.5703125" style="30" customWidth="1"/>
    <col min="6603" max="6603" width="11.5703125" style="30" customWidth="1"/>
    <col min="6604" max="6607" width="11.42578125" style="30"/>
    <col min="6608" max="6608" width="22.5703125" style="30" customWidth="1"/>
    <col min="6609" max="6609" width="14" style="30" customWidth="1"/>
    <col min="6610" max="6610" width="1.7109375" style="30" customWidth="1"/>
    <col min="6611" max="6855" width="11.42578125" style="30"/>
    <col min="6856" max="6856" width="4.42578125" style="30" customWidth="1"/>
    <col min="6857" max="6857" width="11.42578125" style="30"/>
    <col min="6858" max="6858" width="17.5703125" style="30" customWidth="1"/>
    <col min="6859" max="6859" width="11.5703125" style="30" customWidth="1"/>
    <col min="6860" max="6863" width="11.42578125" style="30"/>
    <col min="6864" max="6864" width="22.5703125" style="30" customWidth="1"/>
    <col min="6865" max="6865" width="14" style="30" customWidth="1"/>
    <col min="6866" max="6866" width="1.7109375" style="30" customWidth="1"/>
    <col min="6867" max="7111" width="11.42578125" style="30"/>
    <col min="7112" max="7112" width="4.42578125" style="30" customWidth="1"/>
    <col min="7113" max="7113" width="11.42578125" style="30"/>
    <col min="7114" max="7114" width="17.5703125" style="30" customWidth="1"/>
    <col min="7115" max="7115" width="11.5703125" style="30" customWidth="1"/>
    <col min="7116" max="7119" width="11.42578125" style="30"/>
    <col min="7120" max="7120" width="22.5703125" style="30" customWidth="1"/>
    <col min="7121" max="7121" width="14" style="30" customWidth="1"/>
    <col min="7122" max="7122" width="1.7109375" style="30" customWidth="1"/>
    <col min="7123" max="7367" width="11.42578125" style="30"/>
    <col min="7368" max="7368" width="4.42578125" style="30" customWidth="1"/>
    <col min="7369" max="7369" width="11.42578125" style="30"/>
    <col min="7370" max="7370" width="17.5703125" style="30" customWidth="1"/>
    <col min="7371" max="7371" width="11.5703125" style="30" customWidth="1"/>
    <col min="7372" max="7375" width="11.42578125" style="30"/>
    <col min="7376" max="7376" width="22.5703125" style="30" customWidth="1"/>
    <col min="7377" max="7377" width="14" style="30" customWidth="1"/>
    <col min="7378" max="7378" width="1.7109375" style="30" customWidth="1"/>
    <col min="7379" max="7623" width="11.42578125" style="30"/>
    <col min="7624" max="7624" width="4.42578125" style="30" customWidth="1"/>
    <col min="7625" max="7625" width="11.42578125" style="30"/>
    <col min="7626" max="7626" width="17.5703125" style="30" customWidth="1"/>
    <col min="7627" max="7627" width="11.5703125" style="30" customWidth="1"/>
    <col min="7628" max="7631" width="11.42578125" style="30"/>
    <col min="7632" max="7632" width="22.5703125" style="30" customWidth="1"/>
    <col min="7633" max="7633" width="14" style="30" customWidth="1"/>
    <col min="7634" max="7634" width="1.7109375" style="30" customWidth="1"/>
    <col min="7635" max="7879" width="11.42578125" style="30"/>
    <col min="7880" max="7880" width="4.42578125" style="30" customWidth="1"/>
    <col min="7881" max="7881" width="11.42578125" style="30"/>
    <col min="7882" max="7882" width="17.5703125" style="30" customWidth="1"/>
    <col min="7883" max="7883" width="11.5703125" style="30" customWidth="1"/>
    <col min="7884" max="7887" width="11.42578125" style="30"/>
    <col min="7888" max="7888" width="22.5703125" style="30" customWidth="1"/>
    <col min="7889" max="7889" width="14" style="30" customWidth="1"/>
    <col min="7890" max="7890" width="1.7109375" style="30" customWidth="1"/>
    <col min="7891" max="8135" width="11.42578125" style="30"/>
    <col min="8136" max="8136" width="4.42578125" style="30" customWidth="1"/>
    <col min="8137" max="8137" width="11.42578125" style="30"/>
    <col min="8138" max="8138" width="17.5703125" style="30" customWidth="1"/>
    <col min="8139" max="8139" width="11.5703125" style="30" customWidth="1"/>
    <col min="8140" max="8143" width="11.42578125" style="30"/>
    <col min="8144" max="8144" width="22.5703125" style="30" customWidth="1"/>
    <col min="8145" max="8145" width="14" style="30" customWidth="1"/>
    <col min="8146" max="8146" width="1.7109375" style="30" customWidth="1"/>
    <col min="8147" max="8391" width="11.42578125" style="30"/>
    <col min="8392" max="8392" width="4.42578125" style="30" customWidth="1"/>
    <col min="8393" max="8393" width="11.42578125" style="30"/>
    <col min="8394" max="8394" width="17.5703125" style="30" customWidth="1"/>
    <col min="8395" max="8395" width="11.5703125" style="30" customWidth="1"/>
    <col min="8396" max="8399" width="11.42578125" style="30"/>
    <col min="8400" max="8400" width="22.5703125" style="30" customWidth="1"/>
    <col min="8401" max="8401" width="14" style="30" customWidth="1"/>
    <col min="8402" max="8402" width="1.7109375" style="30" customWidth="1"/>
    <col min="8403" max="8647" width="11.42578125" style="30"/>
    <col min="8648" max="8648" width="4.42578125" style="30" customWidth="1"/>
    <col min="8649" max="8649" width="11.42578125" style="30"/>
    <col min="8650" max="8650" width="17.5703125" style="30" customWidth="1"/>
    <col min="8651" max="8651" width="11.5703125" style="30" customWidth="1"/>
    <col min="8652" max="8655" width="11.42578125" style="30"/>
    <col min="8656" max="8656" width="22.5703125" style="30" customWidth="1"/>
    <col min="8657" max="8657" width="14" style="30" customWidth="1"/>
    <col min="8658" max="8658" width="1.7109375" style="30" customWidth="1"/>
    <col min="8659" max="8903" width="11.42578125" style="30"/>
    <col min="8904" max="8904" width="4.42578125" style="30" customWidth="1"/>
    <col min="8905" max="8905" width="11.42578125" style="30"/>
    <col min="8906" max="8906" width="17.5703125" style="30" customWidth="1"/>
    <col min="8907" max="8907" width="11.5703125" style="30" customWidth="1"/>
    <col min="8908" max="8911" width="11.42578125" style="30"/>
    <col min="8912" max="8912" width="22.5703125" style="30" customWidth="1"/>
    <col min="8913" max="8913" width="14" style="30" customWidth="1"/>
    <col min="8914" max="8914" width="1.7109375" style="30" customWidth="1"/>
    <col min="8915" max="9159" width="11.42578125" style="30"/>
    <col min="9160" max="9160" width="4.42578125" style="30" customWidth="1"/>
    <col min="9161" max="9161" width="11.42578125" style="30"/>
    <col min="9162" max="9162" width="17.5703125" style="30" customWidth="1"/>
    <col min="9163" max="9163" width="11.5703125" style="30" customWidth="1"/>
    <col min="9164" max="9167" width="11.42578125" style="30"/>
    <col min="9168" max="9168" width="22.5703125" style="30" customWidth="1"/>
    <col min="9169" max="9169" width="14" style="30" customWidth="1"/>
    <col min="9170" max="9170" width="1.7109375" style="30" customWidth="1"/>
    <col min="9171" max="9415" width="11.42578125" style="30"/>
    <col min="9416" max="9416" width="4.42578125" style="30" customWidth="1"/>
    <col min="9417" max="9417" width="11.42578125" style="30"/>
    <col min="9418" max="9418" width="17.5703125" style="30" customWidth="1"/>
    <col min="9419" max="9419" width="11.5703125" style="30" customWidth="1"/>
    <col min="9420" max="9423" width="11.42578125" style="30"/>
    <col min="9424" max="9424" width="22.5703125" style="30" customWidth="1"/>
    <col min="9425" max="9425" width="14" style="30" customWidth="1"/>
    <col min="9426" max="9426" width="1.7109375" style="30" customWidth="1"/>
    <col min="9427" max="9671" width="11.42578125" style="30"/>
    <col min="9672" max="9672" width="4.42578125" style="30" customWidth="1"/>
    <col min="9673" max="9673" width="11.42578125" style="30"/>
    <col min="9674" max="9674" width="17.5703125" style="30" customWidth="1"/>
    <col min="9675" max="9675" width="11.5703125" style="30" customWidth="1"/>
    <col min="9676" max="9679" width="11.42578125" style="30"/>
    <col min="9680" max="9680" width="22.5703125" style="30" customWidth="1"/>
    <col min="9681" max="9681" width="14" style="30" customWidth="1"/>
    <col min="9682" max="9682" width="1.7109375" style="30" customWidth="1"/>
    <col min="9683" max="9927" width="11.42578125" style="30"/>
    <col min="9928" max="9928" width="4.42578125" style="30" customWidth="1"/>
    <col min="9929" max="9929" width="11.42578125" style="30"/>
    <col min="9930" max="9930" width="17.5703125" style="30" customWidth="1"/>
    <col min="9931" max="9931" width="11.5703125" style="30" customWidth="1"/>
    <col min="9932" max="9935" width="11.42578125" style="30"/>
    <col min="9936" max="9936" width="22.5703125" style="30" customWidth="1"/>
    <col min="9937" max="9937" width="14" style="30" customWidth="1"/>
    <col min="9938" max="9938" width="1.7109375" style="30" customWidth="1"/>
    <col min="9939" max="10183" width="11.42578125" style="30"/>
    <col min="10184" max="10184" width="4.42578125" style="30" customWidth="1"/>
    <col min="10185" max="10185" width="11.42578125" style="30"/>
    <col min="10186" max="10186" width="17.5703125" style="30" customWidth="1"/>
    <col min="10187" max="10187" width="11.5703125" style="30" customWidth="1"/>
    <col min="10188" max="10191" width="11.42578125" style="30"/>
    <col min="10192" max="10192" width="22.5703125" style="30" customWidth="1"/>
    <col min="10193" max="10193" width="14" style="30" customWidth="1"/>
    <col min="10194" max="10194" width="1.7109375" style="30" customWidth="1"/>
    <col min="10195" max="10439" width="11.42578125" style="30"/>
    <col min="10440" max="10440" width="4.42578125" style="30" customWidth="1"/>
    <col min="10441" max="10441" width="11.42578125" style="30"/>
    <col min="10442" max="10442" width="17.5703125" style="30" customWidth="1"/>
    <col min="10443" max="10443" width="11.5703125" style="30" customWidth="1"/>
    <col min="10444" max="10447" width="11.42578125" style="30"/>
    <col min="10448" max="10448" width="22.5703125" style="30" customWidth="1"/>
    <col min="10449" max="10449" width="14" style="30" customWidth="1"/>
    <col min="10450" max="10450" width="1.7109375" style="30" customWidth="1"/>
    <col min="10451" max="10695" width="11.42578125" style="30"/>
    <col min="10696" max="10696" width="4.42578125" style="30" customWidth="1"/>
    <col min="10697" max="10697" width="11.42578125" style="30"/>
    <col min="10698" max="10698" width="17.5703125" style="30" customWidth="1"/>
    <col min="10699" max="10699" width="11.5703125" style="30" customWidth="1"/>
    <col min="10700" max="10703" width="11.42578125" style="30"/>
    <col min="10704" max="10704" width="22.5703125" style="30" customWidth="1"/>
    <col min="10705" max="10705" width="14" style="30" customWidth="1"/>
    <col min="10706" max="10706" width="1.7109375" style="30" customWidth="1"/>
    <col min="10707" max="10951" width="11.42578125" style="30"/>
    <col min="10952" max="10952" width="4.42578125" style="30" customWidth="1"/>
    <col min="10953" max="10953" width="11.42578125" style="30"/>
    <col min="10954" max="10954" width="17.5703125" style="30" customWidth="1"/>
    <col min="10955" max="10955" width="11.5703125" style="30" customWidth="1"/>
    <col min="10956" max="10959" width="11.42578125" style="30"/>
    <col min="10960" max="10960" width="22.5703125" style="30" customWidth="1"/>
    <col min="10961" max="10961" width="14" style="30" customWidth="1"/>
    <col min="10962" max="10962" width="1.7109375" style="30" customWidth="1"/>
    <col min="10963" max="11207" width="11.42578125" style="30"/>
    <col min="11208" max="11208" width="4.42578125" style="30" customWidth="1"/>
    <col min="11209" max="11209" width="11.42578125" style="30"/>
    <col min="11210" max="11210" width="17.5703125" style="30" customWidth="1"/>
    <col min="11211" max="11211" width="11.5703125" style="30" customWidth="1"/>
    <col min="11212" max="11215" width="11.42578125" style="30"/>
    <col min="11216" max="11216" width="22.5703125" style="30" customWidth="1"/>
    <col min="11217" max="11217" width="14" style="30" customWidth="1"/>
    <col min="11218" max="11218" width="1.7109375" style="30" customWidth="1"/>
    <col min="11219" max="11463" width="11.42578125" style="30"/>
    <col min="11464" max="11464" width="4.42578125" style="30" customWidth="1"/>
    <col min="11465" max="11465" width="11.42578125" style="30"/>
    <col min="11466" max="11466" width="17.5703125" style="30" customWidth="1"/>
    <col min="11467" max="11467" width="11.5703125" style="30" customWidth="1"/>
    <col min="11468" max="11471" width="11.42578125" style="30"/>
    <col min="11472" max="11472" width="22.5703125" style="30" customWidth="1"/>
    <col min="11473" max="11473" width="14" style="30" customWidth="1"/>
    <col min="11474" max="11474" width="1.7109375" style="30" customWidth="1"/>
    <col min="11475" max="11719" width="11.42578125" style="30"/>
    <col min="11720" max="11720" width="4.42578125" style="30" customWidth="1"/>
    <col min="11721" max="11721" width="11.42578125" style="30"/>
    <col min="11722" max="11722" width="17.5703125" style="30" customWidth="1"/>
    <col min="11723" max="11723" width="11.5703125" style="30" customWidth="1"/>
    <col min="11724" max="11727" width="11.42578125" style="30"/>
    <col min="11728" max="11728" width="22.5703125" style="30" customWidth="1"/>
    <col min="11729" max="11729" width="14" style="30" customWidth="1"/>
    <col min="11730" max="11730" width="1.7109375" style="30" customWidth="1"/>
    <col min="11731" max="11975" width="11.42578125" style="30"/>
    <col min="11976" max="11976" width="4.42578125" style="30" customWidth="1"/>
    <col min="11977" max="11977" width="11.42578125" style="30"/>
    <col min="11978" max="11978" width="17.5703125" style="30" customWidth="1"/>
    <col min="11979" max="11979" width="11.5703125" style="30" customWidth="1"/>
    <col min="11980" max="11983" width="11.42578125" style="30"/>
    <col min="11984" max="11984" width="22.5703125" style="30" customWidth="1"/>
    <col min="11985" max="11985" width="14" style="30" customWidth="1"/>
    <col min="11986" max="11986" width="1.7109375" style="30" customWidth="1"/>
    <col min="11987" max="12231" width="11.42578125" style="30"/>
    <col min="12232" max="12232" width="4.42578125" style="30" customWidth="1"/>
    <col min="12233" max="12233" width="11.42578125" style="30"/>
    <col min="12234" max="12234" width="17.5703125" style="30" customWidth="1"/>
    <col min="12235" max="12235" width="11.5703125" style="30" customWidth="1"/>
    <col min="12236" max="12239" width="11.42578125" style="30"/>
    <col min="12240" max="12240" width="22.5703125" style="30" customWidth="1"/>
    <col min="12241" max="12241" width="14" style="30" customWidth="1"/>
    <col min="12242" max="12242" width="1.7109375" style="30" customWidth="1"/>
    <col min="12243" max="12487" width="11.42578125" style="30"/>
    <col min="12488" max="12488" width="4.42578125" style="30" customWidth="1"/>
    <col min="12489" max="12489" width="11.42578125" style="30"/>
    <col min="12490" max="12490" width="17.5703125" style="30" customWidth="1"/>
    <col min="12491" max="12491" width="11.5703125" style="30" customWidth="1"/>
    <col min="12492" max="12495" width="11.42578125" style="30"/>
    <col min="12496" max="12496" width="22.5703125" style="30" customWidth="1"/>
    <col min="12497" max="12497" width="14" style="30" customWidth="1"/>
    <col min="12498" max="12498" width="1.7109375" style="30" customWidth="1"/>
    <col min="12499" max="12743" width="11.42578125" style="30"/>
    <col min="12744" max="12744" width="4.42578125" style="30" customWidth="1"/>
    <col min="12745" max="12745" width="11.42578125" style="30"/>
    <col min="12746" max="12746" width="17.5703125" style="30" customWidth="1"/>
    <col min="12747" max="12747" width="11.5703125" style="30" customWidth="1"/>
    <col min="12748" max="12751" width="11.42578125" style="30"/>
    <col min="12752" max="12752" width="22.5703125" style="30" customWidth="1"/>
    <col min="12753" max="12753" width="14" style="30" customWidth="1"/>
    <col min="12754" max="12754" width="1.7109375" style="30" customWidth="1"/>
    <col min="12755" max="12999" width="11.42578125" style="30"/>
    <col min="13000" max="13000" width="4.42578125" style="30" customWidth="1"/>
    <col min="13001" max="13001" width="11.42578125" style="30"/>
    <col min="13002" max="13002" width="17.5703125" style="30" customWidth="1"/>
    <col min="13003" max="13003" width="11.5703125" style="30" customWidth="1"/>
    <col min="13004" max="13007" width="11.42578125" style="30"/>
    <col min="13008" max="13008" width="22.5703125" style="30" customWidth="1"/>
    <col min="13009" max="13009" width="14" style="30" customWidth="1"/>
    <col min="13010" max="13010" width="1.7109375" style="30" customWidth="1"/>
    <col min="13011" max="13255" width="11.42578125" style="30"/>
    <col min="13256" max="13256" width="4.42578125" style="30" customWidth="1"/>
    <col min="13257" max="13257" width="11.42578125" style="30"/>
    <col min="13258" max="13258" width="17.5703125" style="30" customWidth="1"/>
    <col min="13259" max="13259" width="11.5703125" style="30" customWidth="1"/>
    <col min="13260" max="13263" width="11.42578125" style="30"/>
    <col min="13264" max="13264" width="22.5703125" style="30" customWidth="1"/>
    <col min="13265" max="13265" width="14" style="30" customWidth="1"/>
    <col min="13266" max="13266" width="1.7109375" style="30" customWidth="1"/>
    <col min="13267" max="13511" width="11.42578125" style="30"/>
    <col min="13512" max="13512" width="4.42578125" style="30" customWidth="1"/>
    <col min="13513" max="13513" width="11.42578125" style="30"/>
    <col min="13514" max="13514" width="17.5703125" style="30" customWidth="1"/>
    <col min="13515" max="13515" width="11.5703125" style="30" customWidth="1"/>
    <col min="13516" max="13519" width="11.42578125" style="30"/>
    <col min="13520" max="13520" width="22.5703125" style="30" customWidth="1"/>
    <col min="13521" max="13521" width="14" style="30" customWidth="1"/>
    <col min="13522" max="13522" width="1.7109375" style="30" customWidth="1"/>
    <col min="13523" max="13767" width="11.42578125" style="30"/>
    <col min="13768" max="13768" width="4.42578125" style="30" customWidth="1"/>
    <col min="13769" max="13769" width="11.42578125" style="30"/>
    <col min="13770" max="13770" width="17.5703125" style="30" customWidth="1"/>
    <col min="13771" max="13771" width="11.5703125" style="30" customWidth="1"/>
    <col min="13772" max="13775" width="11.42578125" style="30"/>
    <col min="13776" max="13776" width="22.5703125" style="30" customWidth="1"/>
    <col min="13777" max="13777" width="14" style="30" customWidth="1"/>
    <col min="13778" max="13778" width="1.7109375" style="30" customWidth="1"/>
    <col min="13779" max="14023" width="11.42578125" style="30"/>
    <col min="14024" max="14024" width="4.42578125" style="30" customWidth="1"/>
    <col min="14025" max="14025" width="11.42578125" style="30"/>
    <col min="14026" max="14026" width="17.5703125" style="30" customWidth="1"/>
    <col min="14027" max="14027" width="11.5703125" style="30" customWidth="1"/>
    <col min="14028" max="14031" width="11.42578125" style="30"/>
    <col min="14032" max="14032" width="22.5703125" style="30" customWidth="1"/>
    <col min="14033" max="14033" width="14" style="30" customWidth="1"/>
    <col min="14034" max="14034" width="1.7109375" style="30" customWidth="1"/>
    <col min="14035" max="14279" width="11.42578125" style="30"/>
    <col min="14280" max="14280" width="4.42578125" style="30" customWidth="1"/>
    <col min="14281" max="14281" width="11.42578125" style="30"/>
    <col min="14282" max="14282" width="17.5703125" style="30" customWidth="1"/>
    <col min="14283" max="14283" width="11.5703125" style="30" customWidth="1"/>
    <col min="14284" max="14287" width="11.42578125" style="30"/>
    <col min="14288" max="14288" width="22.5703125" style="30" customWidth="1"/>
    <col min="14289" max="14289" width="14" style="30" customWidth="1"/>
    <col min="14290" max="14290" width="1.7109375" style="30" customWidth="1"/>
    <col min="14291" max="14535" width="11.42578125" style="30"/>
    <col min="14536" max="14536" width="4.42578125" style="30" customWidth="1"/>
    <col min="14537" max="14537" width="11.42578125" style="30"/>
    <col min="14538" max="14538" width="17.5703125" style="30" customWidth="1"/>
    <col min="14539" max="14539" width="11.5703125" style="30" customWidth="1"/>
    <col min="14540" max="14543" width="11.42578125" style="30"/>
    <col min="14544" max="14544" width="22.5703125" style="30" customWidth="1"/>
    <col min="14545" max="14545" width="14" style="30" customWidth="1"/>
    <col min="14546" max="14546" width="1.7109375" style="30" customWidth="1"/>
    <col min="14547" max="14791" width="11.42578125" style="30"/>
    <col min="14792" max="14792" width="4.42578125" style="30" customWidth="1"/>
    <col min="14793" max="14793" width="11.42578125" style="30"/>
    <col min="14794" max="14794" width="17.5703125" style="30" customWidth="1"/>
    <col min="14795" max="14795" width="11.5703125" style="30" customWidth="1"/>
    <col min="14796" max="14799" width="11.42578125" style="30"/>
    <col min="14800" max="14800" width="22.5703125" style="30" customWidth="1"/>
    <col min="14801" max="14801" width="14" style="30" customWidth="1"/>
    <col min="14802" max="14802" width="1.7109375" style="30" customWidth="1"/>
    <col min="14803" max="15047" width="11.42578125" style="30"/>
    <col min="15048" max="15048" width="4.42578125" style="30" customWidth="1"/>
    <col min="15049" max="15049" width="11.42578125" style="30"/>
    <col min="15050" max="15050" width="17.5703125" style="30" customWidth="1"/>
    <col min="15051" max="15051" width="11.5703125" style="30" customWidth="1"/>
    <col min="15052" max="15055" width="11.42578125" style="30"/>
    <col min="15056" max="15056" width="22.5703125" style="30" customWidth="1"/>
    <col min="15057" max="15057" width="14" style="30" customWidth="1"/>
    <col min="15058" max="15058" width="1.7109375" style="30" customWidth="1"/>
    <col min="15059" max="15303" width="11.42578125" style="30"/>
    <col min="15304" max="15304" width="4.42578125" style="30" customWidth="1"/>
    <col min="15305" max="15305" width="11.42578125" style="30"/>
    <col min="15306" max="15306" width="17.5703125" style="30" customWidth="1"/>
    <col min="15307" max="15307" width="11.5703125" style="30" customWidth="1"/>
    <col min="15308" max="15311" width="11.42578125" style="30"/>
    <col min="15312" max="15312" width="22.5703125" style="30" customWidth="1"/>
    <col min="15313" max="15313" width="14" style="30" customWidth="1"/>
    <col min="15314" max="15314" width="1.7109375" style="30" customWidth="1"/>
    <col min="15315" max="15559" width="11.42578125" style="30"/>
    <col min="15560" max="15560" width="4.42578125" style="30" customWidth="1"/>
    <col min="15561" max="15561" width="11.42578125" style="30"/>
    <col min="15562" max="15562" width="17.5703125" style="30" customWidth="1"/>
    <col min="15563" max="15563" width="11.5703125" style="30" customWidth="1"/>
    <col min="15564" max="15567" width="11.42578125" style="30"/>
    <col min="15568" max="15568" width="22.5703125" style="30" customWidth="1"/>
    <col min="15569" max="15569" width="14" style="30" customWidth="1"/>
    <col min="15570" max="15570" width="1.7109375" style="30" customWidth="1"/>
    <col min="15571" max="15815" width="11.42578125" style="30"/>
    <col min="15816" max="15816" width="4.42578125" style="30" customWidth="1"/>
    <col min="15817" max="15817" width="11.42578125" style="30"/>
    <col min="15818" max="15818" width="17.5703125" style="30" customWidth="1"/>
    <col min="15819" max="15819" width="11.5703125" style="30" customWidth="1"/>
    <col min="15820" max="15823" width="11.42578125" style="30"/>
    <col min="15824" max="15824" width="22.5703125" style="30" customWidth="1"/>
    <col min="15825" max="15825" width="14" style="30" customWidth="1"/>
    <col min="15826" max="15826" width="1.7109375" style="30" customWidth="1"/>
    <col min="15827" max="16071" width="11.42578125" style="30"/>
    <col min="16072" max="16072" width="4.42578125" style="30" customWidth="1"/>
    <col min="16073" max="16073" width="11.42578125" style="30"/>
    <col min="16074" max="16074" width="17.5703125" style="30" customWidth="1"/>
    <col min="16075" max="16075" width="11.5703125" style="30" customWidth="1"/>
    <col min="16076" max="16079" width="11.42578125" style="30"/>
    <col min="16080" max="16080" width="22.5703125" style="30" customWidth="1"/>
    <col min="16081" max="16081" width="14" style="30" customWidth="1"/>
    <col min="16082" max="16082" width="1.7109375" style="30" customWidth="1"/>
    <col min="16083" max="16384" width="11.42578125" style="30"/>
  </cols>
  <sheetData>
    <row r="1" spans="2:10" ht="18" customHeight="1" thickBot="1" x14ac:dyDescent="0.25"/>
    <row r="2" spans="2:10" ht="19.5" customHeight="1" x14ac:dyDescent="0.2">
      <c r="B2" s="31"/>
      <c r="C2" s="32"/>
      <c r="D2" s="33" t="s">
        <v>61</v>
      </c>
      <c r="E2" s="34"/>
      <c r="F2" s="34"/>
      <c r="G2" s="34"/>
      <c r="H2" s="34"/>
      <c r="I2" s="35"/>
      <c r="J2" s="36" t="s">
        <v>62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63</v>
      </c>
      <c r="E4" s="34"/>
      <c r="F4" s="34"/>
      <c r="G4" s="34"/>
      <c r="H4" s="34"/>
      <c r="I4" s="35"/>
      <c r="J4" s="36" t="s">
        <v>64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J8" s="50"/>
    </row>
    <row r="9" spans="2:10" x14ac:dyDescent="0.2">
      <c r="B9" s="49"/>
      <c r="J9" s="50"/>
    </row>
    <row r="10" spans="2:10" x14ac:dyDescent="0.2">
      <c r="B10" s="49"/>
      <c r="C10" s="30" t="s">
        <v>65</v>
      </c>
      <c r="E10" s="51"/>
      <c r="J10" s="50"/>
    </row>
    <row r="11" spans="2:10" x14ac:dyDescent="0.2">
      <c r="B11" s="49"/>
      <c r="J11" s="50"/>
    </row>
    <row r="12" spans="2:10" x14ac:dyDescent="0.2">
      <c r="B12" s="49"/>
      <c r="C12" s="52" t="s">
        <v>86</v>
      </c>
      <c r="J12" s="50"/>
    </row>
    <row r="13" spans="2:10" x14ac:dyDescent="0.2">
      <c r="B13" s="49"/>
      <c r="C13" s="30" t="s">
        <v>87</v>
      </c>
      <c r="J13" s="50"/>
    </row>
    <row r="14" spans="2:10" x14ac:dyDescent="0.2">
      <c r="B14" s="49"/>
      <c r="J14" s="50"/>
    </row>
    <row r="15" spans="2:10" x14ac:dyDescent="0.2">
      <c r="B15" s="49"/>
      <c r="C15" s="30" t="s">
        <v>66</v>
      </c>
      <c r="J15" s="50"/>
    </row>
    <row r="16" spans="2:10" x14ac:dyDescent="0.2">
      <c r="B16" s="49"/>
      <c r="C16" s="53"/>
      <c r="J16" s="50"/>
    </row>
    <row r="17" spans="2:10" x14ac:dyDescent="0.2">
      <c r="B17" s="49"/>
      <c r="C17" s="30" t="s">
        <v>67</v>
      </c>
      <c r="D17" s="51"/>
      <c r="H17" s="54" t="s">
        <v>68</v>
      </c>
      <c r="I17" s="54" t="s">
        <v>69</v>
      </c>
      <c r="J17" s="50"/>
    </row>
    <row r="18" spans="2:10" x14ac:dyDescent="0.2">
      <c r="B18" s="49"/>
      <c r="C18" s="52" t="s">
        <v>70</v>
      </c>
      <c r="D18" s="52"/>
      <c r="E18" s="52"/>
      <c r="F18" s="52"/>
      <c r="H18" s="55">
        <v>26</v>
      </c>
      <c r="I18" s="56">
        <v>34341211</v>
      </c>
      <c r="J18" s="50"/>
    </row>
    <row r="19" spans="2:10" x14ac:dyDescent="0.2">
      <c r="B19" s="49"/>
      <c r="C19" s="30" t="s">
        <v>71</v>
      </c>
      <c r="H19" s="57"/>
      <c r="I19" s="58">
        <v>0</v>
      </c>
      <c r="J19" s="50"/>
    </row>
    <row r="20" spans="2:10" x14ac:dyDescent="0.2">
      <c r="B20" s="49"/>
      <c r="C20" s="30" t="s">
        <v>72</v>
      </c>
      <c r="H20" s="57"/>
      <c r="I20" s="58"/>
      <c r="J20" s="50"/>
    </row>
    <row r="21" spans="2:10" x14ac:dyDescent="0.2">
      <c r="B21" s="49"/>
      <c r="C21" s="30" t="s">
        <v>73</v>
      </c>
      <c r="H21" s="57">
        <v>17</v>
      </c>
      <c r="I21" s="59">
        <v>32222409</v>
      </c>
      <c r="J21" s="50"/>
    </row>
    <row r="22" spans="2:10" x14ac:dyDescent="0.2">
      <c r="B22" s="49"/>
      <c r="C22" s="30" t="s">
        <v>74</v>
      </c>
      <c r="H22" s="57"/>
      <c r="I22" s="58">
        <v>0</v>
      </c>
      <c r="J22" s="50"/>
    </row>
    <row r="23" spans="2:10" ht="13.5" thickBot="1" x14ac:dyDescent="0.25">
      <c r="B23" s="49"/>
      <c r="C23" s="30" t="s">
        <v>75</v>
      </c>
      <c r="H23" s="60"/>
      <c r="I23" s="61">
        <v>0</v>
      </c>
      <c r="J23" s="50"/>
    </row>
    <row r="24" spans="2:10" x14ac:dyDescent="0.2">
      <c r="B24" s="49"/>
      <c r="C24" s="52" t="s">
        <v>76</v>
      </c>
      <c r="D24" s="52"/>
      <c r="E24" s="52"/>
      <c r="F24" s="52"/>
      <c r="H24" s="55">
        <f>H19+H20+H21+H22+H23</f>
        <v>17</v>
      </c>
      <c r="I24" s="62">
        <f>I19+I20+I21+I22+I23</f>
        <v>32222409</v>
      </c>
      <c r="J24" s="50"/>
    </row>
    <row r="25" spans="2:10" x14ac:dyDescent="0.2">
      <c r="B25" s="49"/>
      <c r="C25" s="30" t="s">
        <v>77</v>
      </c>
      <c r="H25" s="57">
        <v>7</v>
      </c>
      <c r="I25" s="58">
        <v>1839753</v>
      </c>
      <c r="J25" s="50"/>
    </row>
    <row r="26" spans="2:10" x14ac:dyDescent="0.2">
      <c r="B26" s="49"/>
      <c r="C26" s="30" t="s">
        <v>78</v>
      </c>
      <c r="H26" s="57">
        <v>0</v>
      </c>
      <c r="I26" s="58">
        <v>0</v>
      </c>
      <c r="J26" s="50"/>
    </row>
    <row r="27" spans="2:10" ht="13.5" thickBot="1" x14ac:dyDescent="0.25">
      <c r="B27" s="49"/>
      <c r="C27" s="30" t="s">
        <v>54</v>
      </c>
      <c r="H27" s="60">
        <v>7</v>
      </c>
      <c r="I27" s="61">
        <v>279049</v>
      </c>
      <c r="J27" s="50"/>
    </row>
    <row r="28" spans="2:10" x14ac:dyDescent="0.2">
      <c r="B28" s="49"/>
      <c r="C28" s="52" t="s">
        <v>79</v>
      </c>
      <c r="D28" s="52"/>
      <c r="E28" s="52"/>
      <c r="F28" s="52"/>
      <c r="H28" s="55">
        <f>H25+H26+H27</f>
        <v>14</v>
      </c>
      <c r="I28" s="62">
        <f>I25+I26+I27</f>
        <v>2118802</v>
      </c>
      <c r="J28" s="50"/>
    </row>
    <row r="29" spans="2:10" ht="13.5" thickBot="1" x14ac:dyDescent="0.25">
      <c r="B29" s="49"/>
      <c r="C29" s="30" t="s">
        <v>80</v>
      </c>
      <c r="D29" s="52"/>
      <c r="E29" s="52"/>
      <c r="F29" s="52"/>
      <c r="H29" s="60"/>
      <c r="I29" s="61">
        <v>0</v>
      </c>
      <c r="J29" s="50"/>
    </row>
    <row r="30" spans="2:10" x14ac:dyDescent="0.2">
      <c r="B30" s="49"/>
      <c r="C30" s="52" t="s">
        <v>81</v>
      </c>
      <c r="D30" s="52"/>
      <c r="E30" s="52"/>
      <c r="F30" s="52"/>
      <c r="H30" s="57">
        <f>H29</f>
        <v>0</v>
      </c>
      <c r="I30" s="58">
        <f>I29</f>
        <v>0</v>
      </c>
      <c r="J30" s="50"/>
    </row>
    <row r="31" spans="2:10" x14ac:dyDescent="0.2">
      <c r="B31" s="49"/>
      <c r="C31" s="52"/>
      <c r="D31" s="52"/>
      <c r="E31" s="52"/>
      <c r="F31" s="52"/>
      <c r="H31" s="63"/>
      <c r="I31" s="62"/>
      <c r="J31" s="50"/>
    </row>
    <row r="32" spans="2:10" ht="13.5" thickBot="1" x14ac:dyDescent="0.25">
      <c r="B32" s="49"/>
      <c r="C32" s="52" t="s">
        <v>82</v>
      </c>
      <c r="D32" s="52"/>
      <c r="H32" s="64">
        <v>26</v>
      </c>
      <c r="I32" s="65">
        <f>I24+I28+I30</f>
        <v>34341211</v>
      </c>
      <c r="J32" s="50"/>
    </row>
    <row r="33" spans="2:10" ht="13.5" thickTop="1" x14ac:dyDescent="0.2">
      <c r="B33" s="49"/>
      <c r="C33" s="52"/>
      <c r="D33" s="52"/>
      <c r="H33" s="66"/>
      <c r="I33" s="58"/>
      <c r="J33" s="50"/>
    </row>
    <row r="34" spans="2:10" x14ac:dyDescent="0.2">
      <c r="B34" s="49"/>
      <c r="G34" s="66"/>
      <c r="H34" s="66"/>
      <c r="I34" s="66"/>
      <c r="J34" s="50"/>
    </row>
    <row r="35" spans="2:10" x14ac:dyDescent="0.2">
      <c r="B35" s="49"/>
      <c r="G35" s="66"/>
      <c r="H35" s="66"/>
      <c r="I35" s="66"/>
      <c r="J35" s="50"/>
    </row>
    <row r="36" spans="2:10" x14ac:dyDescent="0.2">
      <c r="B36" s="49"/>
      <c r="G36" s="66"/>
      <c r="H36" s="66"/>
      <c r="I36" s="66"/>
      <c r="J36" s="50"/>
    </row>
    <row r="37" spans="2:10" ht="13.5" thickBot="1" x14ac:dyDescent="0.25">
      <c r="B37" s="49"/>
      <c r="C37" s="67"/>
      <c r="D37" s="67"/>
      <c r="G37" s="67" t="s">
        <v>83</v>
      </c>
      <c r="H37" s="67"/>
      <c r="I37" s="66"/>
      <c r="J37" s="50"/>
    </row>
    <row r="38" spans="2:10" x14ac:dyDescent="0.2">
      <c r="B38" s="49"/>
      <c r="C38" s="66" t="s">
        <v>84</v>
      </c>
      <c r="D38" s="66"/>
      <c r="G38" s="66" t="s">
        <v>85</v>
      </c>
      <c r="H38" s="66"/>
      <c r="I38" s="66"/>
      <c r="J38" s="50"/>
    </row>
    <row r="39" spans="2:10" x14ac:dyDescent="0.2">
      <c r="B39" s="49"/>
      <c r="G39" s="66"/>
      <c r="H39" s="66"/>
      <c r="I39" s="66"/>
      <c r="J39" s="50"/>
    </row>
    <row r="40" spans="2:10" x14ac:dyDescent="0.2">
      <c r="B40" s="49"/>
      <c r="G40" s="66"/>
      <c r="H40" s="66"/>
      <c r="I40" s="66"/>
      <c r="J40" s="50"/>
    </row>
    <row r="41" spans="2:10" ht="18.75" customHeight="1" thickBot="1" x14ac:dyDescent="0.25">
      <c r="B41" s="68"/>
      <c r="C41" s="69"/>
      <c r="D41" s="69"/>
      <c r="E41" s="69"/>
      <c r="F41" s="69"/>
      <c r="G41" s="67"/>
      <c r="H41" s="67"/>
      <c r="I41" s="67"/>
      <c r="J41" s="7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2022-10-31T14:52:17Z</dcterms:modified>
</cp:coreProperties>
</file>