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5A4AC115-42D2-4796-AC32-F9660ADEA0DD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15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H32" i="4" s="1"/>
  <c r="I32" i="4" l="1"/>
</calcChain>
</file>

<file path=xl/sharedStrings.xml><?xml version="1.0" encoding="utf-8"?>
<sst xmlns="http://schemas.openxmlformats.org/spreadsheetml/2006/main" count="116" uniqueCount="101">
  <si>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</si>
  <si>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</si>
  <si>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</si>
  <si>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</si>
  <si>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</si>
  <si>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</si>
  <si>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</si>
  <si>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</si>
  <si>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HOSPITAL SAN JUAN DE DIOS ESE RIONEGRO</t>
  </si>
  <si>
    <t>01JG</t>
  </si>
  <si>
    <t>02GB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</si>
  <si>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</si>
  <si>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</si>
  <si>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</si>
  <si>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</si>
  <si>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</si>
  <si>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</si>
  <si>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</si>
  <si>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</si>
  <si>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</si>
  <si>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</si>
  <si>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</si>
  <si>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</si>
  <si>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</si>
  <si>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>ESTADO EPS OCTUBRE 18 DEL 2022</t>
  </si>
  <si>
    <t>POR PAGAR SAP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</si>
  <si>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</si>
  <si>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</si>
  <si>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</si>
  <si>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</si>
  <si>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</si>
  <si>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</si>
  <si>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</si>
  <si>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</si>
  <si>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</si>
  <si>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</si>
  <si>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</si>
  <si>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</si>
  <si>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</si>
  <si>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</si>
  <si>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</si>
  <si>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</si>
  <si>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</si>
  <si>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</si>
  <si>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</si>
  <si>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</si>
  <si>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</si>
  <si>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</si>
  <si>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</si>
  <si>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</si>
  <si>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</si>
  <si>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</si>
  <si>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</si>
  <si>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</si>
  <si>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</si>
  <si>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</si>
  <si>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</si>
  <si>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02GB_60348</t>
  </si>
  <si>
    <t>890907254_02GB_60348</t>
  </si>
  <si>
    <t>A)Factura no radicada en ERP</t>
  </si>
  <si>
    <t>no_cruza</t>
  </si>
  <si>
    <t>01JG_4609091</t>
  </si>
  <si>
    <t>890907254_01JG_4609091</t>
  </si>
  <si>
    <t>02GB_56102</t>
  </si>
  <si>
    <t>890907254_02GB_56102</t>
  </si>
  <si>
    <t>B)Factura sin saldo ERP</t>
  </si>
  <si>
    <t>OK</t>
  </si>
  <si>
    <t>FACTURA NO RADICADA</t>
  </si>
  <si>
    <t>FACTURA PENDIENTE DE PAGO</t>
  </si>
  <si>
    <t>Total general</t>
  </si>
  <si>
    <t xml:space="preserve">ESTADO EPS 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</si>
  <si>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</si>
  <si>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</si>
  <si>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</si>
  <si>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</si>
  <si>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</si>
  <si>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</si>
  <si>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</si>
  <si>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</si>
  <si>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</si>
  <si>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</si>
  <si>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</si>
  <si>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</si>
  <si>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</si>
  <si>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</si>
  <si>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</si>
  <si>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</si>
  <si>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</si>
  <si>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</si>
  <si>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</si>
  <si>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</si>
  <si>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</si>
  <si>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</si>
  <si>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</si>
  <si>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</si>
  <si>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</si>
  <si>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OCTUBRE 18 DE 2022</t>
  </si>
  <si>
    <t>Señores : HOSPITAL SAN JUAN DE DIOS ESE RIONEGRO</t>
  </si>
  <si>
    <t>NIT: 890907254</t>
  </si>
  <si>
    <t>A continuacion me permito remitir nuestra respuesta al estado de cartera presentado en la fecha: 11/10/2022</t>
  </si>
  <si>
    <t>Con Corte al dia :30/09/2022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</si>
</sst>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/mm/dd"/>
    <numFmt numFmtId="165" formatCode="###,###,###,##0"/>
    <numFmt numFmtId="166" formatCode="&quot;$&quot;\ #,##0"/>
    <numFmt numFmtId="171" formatCode="&quot;$&quot;\ #,##0;[Red]&quot;$&quot;\ 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6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right" vertical="top"/>
    </xf>
    <xf numFmtId="0" fontId="0" fillId="0" borderId="1" xfId="0" applyBorder="1" applyAlignment="1">
      <alignment horizontal="right"/>
    </xf>
    <xf numFmtId="164" fontId="2" fillId="0" borderId="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right" vertical="top"/>
    </xf>
    <xf numFmtId="165" fontId="2" fillId="0" borderId="1" xfId="0" applyNumberFormat="1" applyFont="1" applyBorder="1" applyAlignment="1">
      <alignment vertical="top"/>
    </xf>
    <xf numFmtId="166" fontId="1" fillId="0" borderId="0" xfId="0" applyNumberFormat="1" applyFo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4" fontId="0" fillId="0" borderId="1" xfId="0" applyNumberFormat="1" applyBorder="1"/>
    <xf numFmtId="166" fontId="0" fillId="0" borderId="1" xfId="0" applyNumberFormat="1" applyBorder="1"/>
    <xf numFmtId="0" fontId="0" fillId="0" borderId="2" xfId="0" pivotButton="1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4" xfId="0" applyBorder="1" applyAlignment="1">
      <alignment horizontal="center"/>
    </xf>
    <xf numFmtId="166" fontId="0" fillId="0" borderId="4" xfId="0" applyNumberFormat="1" applyBorder="1"/>
    <xf numFmtId="166" fontId="0" fillId="0" borderId="5" xfId="0" applyNumberFormat="1" applyBorder="1"/>
    <xf numFmtId="166" fontId="0" fillId="0" borderId="7" xfId="0" applyNumberFormat="1" applyBorder="1"/>
    <xf numFmtId="0" fontId="0" fillId="0" borderId="2" xfId="0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4" fillId="0" borderId="0" xfId="1" applyFont="1"/>
    <xf numFmtId="0" fontId="4" fillId="0" borderId="8" xfId="1" applyFont="1" applyBorder="1" applyAlignment="1">
      <alignment horizontal="centerContinuous"/>
    </xf>
    <xf numFmtId="0" fontId="4" fillId="0" borderId="9" xfId="1" applyFont="1" applyBorder="1" applyAlignment="1">
      <alignment horizontal="centerContinuous"/>
    </xf>
    <xf numFmtId="0" fontId="5" fillId="0" borderId="8" xfId="1" applyFont="1" applyBorder="1" applyAlignment="1">
      <alignment horizontal="centerContinuous" vertical="center"/>
    </xf>
    <xf numFmtId="0" fontId="5" fillId="0" borderId="10" xfId="1" applyFont="1" applyBorder="1" applyAlignment="1">
      <alignment horizontal="centerContinuous" vertical="center"/>
    </xf>
    <xf numFmtId="0" fontId="5" fillId="0" borderId="9" xfId="1" applyFont="1" applyBorder="1" applyAlignment="1">
      <alignment horizontal="centerContinuous" vertical="center"/>
    </xf>
    <xf numFmtId="0" fontId="5" fillId="0" borderId="11" xfId="1" applyFont="1" applyBorder="1" applyAlignment="1">
      <alignment horizontal="centerContinuous" vertical="center"/>
    </xf>
    <xf numFmtId="0" fontId="4" fillId="0" borderId="12" xfId="1" applyFont="1" applyBorder="1" applyAlignment="1">
      <alignment horizontal="centerContinuous"/>
    </xf>
    <xf numFmtId="0" fontId="4" fillId="0" borderId="13" xfId="1" applyFont="1" applyBorder="1" applyAlignment="1">
      <alignment horizontal="centerContinuous"/>
    </xf>
    <xf numFmtId="0" fontId="5" fillId="0" borderId="14" xfId="1" applyFont="1" applyBorder="1" applyAlignment="1">
      <alignment horizontal="centerContinuous" vertical="center"/>
    </xf>
    <xf numFmtId="0" fontId="5" fillId="0" borderId="15" xfId="1" applyFont="1" applyBorder="1" applyAlignment="1">
      <alignment horizontal="centerContinuous" vertical="center"/>
    </xf>
    <xf numFmtId="0" fontId="5" fillId="0" borderId="16" xfId="1" applyFont="1" applyBorder="1" applyAlignment="1">
      <alignment horizontal="centerContinuous" vertical="center"/>
    </xf>
    <xf numFmtId="0" fontId="5" fillId="0" borderId="17" xfId="1" applyFont="1" applyBorder="1" applyAlignment="1">
      <alignment horizontal="centerContinuous" vertical="center"/>
    </xf>
    <xf numFmtId="0" fontId="5" fillId="0" borderId="12" xfId="1" applyFont="1" applyBorder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5" fillId="0" borderId="13" xfId="1" applyFont="1" applyBorder="1" applyAlignment="1">
      <alignment horizontal="centerContinuous" vertical="center"/>
    </xf>
    <xf numFmtId="0" fontId="5" fillId="0" borderId="18" xfId="1" applyFont="1" applyBorder="1" applyAlignment="1">
      <alignment horizontal="centerContinuous" vertical="center"/>
    </xf>
    <xf numFmtId="0" fontId="4" fillId="0" borderId="14" xfId="1" applyFont="1" applyBorder="1" applyAlignment="1">
      <alignment horizontal="centerContinuous"/>
    </xf>
    <xf numFmtId="0" fontId="4" fillId="0" borderId="16" xfId="1" applyFont="1" applyBorder="1" applyAlignment="1">
      <alignment horizontal="centerContinuous"/>
    </xf>
    <xf numFmtId="0" fontId="4" fillId="0" borderId="12" xfId="1" applyFont="1" applyBorder="1"/>
    <xf numFmtId="0" fontId="4" fillId="0" borderId="13" xfId="1" applyFont="1" applyBorder="1"/>
    <xf numFmtId="0" fontId="5" fillId="0" borderId="0" xfId="1" applyFont="1"/>
    <xf numFmtId="14" fontId="4" fillId="0" borderId="0" xfId="1" applyNumberFormat="1" applyFont="1"/>
    <xf numFmtId="14" fontId="4" fillId="0" borderId="0" xfId="1" applyNumberFormat="1" applyFont="1" applyAlignment="1">
      <alignment horizontal="left"/>
    </xf>
    <xf numFmtId="0" fontId="5" fillId="0" borderId="0" xfId="1" applyFont="1" applyAlignment="1">
      <alignment horizontal="center"/>
    </xf>
    <xf numFmtId="1" fontId="5" fillId="0" borderId="0" xfId="1" applyNumberFormat="1" applyFont="1" applyAlignment="1">
      <alignment horizontal="center"/>
    </xf>
    <xf numFmtId="166" fontId="5" fillId="0" borderId="0" xfId="1" applyNumberFormat="1" applyFont="1" applyAlignment="1">
      <alignment horizontal="right"/>
    </xf>
    <xf numFmtId="1" fontId="4" fillId="0" borderId="0" xfId="1" applyNumberFormat="1" applyFont="1" applyAlignment="1">
      <alignment horizontal="center"/>
    </xf>
    <xf numFmtId="171" fontId="4" fillId="0" borderId="0" xfId="1" applyNumberFormat="1" applyFont="1" applyAlignment="1">
      <alignment horizontal="right"/>
    </xf>
    <xf numFmtId="166" fontId="4" fillId="0" borderId="0" xfId="1" applyNumberFormat="1" applyFont="1" applyAlignment="1">
      <alignment horizontal="right"/>
    </xf>
    <xf numFmtId="1" fontId="4" fillId="0" borderId="15" xfId="1" applyNumberFormat="1" applyFont="1" applyBorder="1" applyAlignment="1">
      <alignment horizontal="center"/>
    </xf>
    <xf numFmtId="171" fontId="4" fillId="0" borderId="15" xfId="1" applyNumberFormat="1" applyFont="1" applyBorder="1" applyAlignment="1">
      <alignment horizontal="right"/>
    </xf>
    <xf numFmtId="171" fontId="5" fillId="0" borderId="0" xfId="1" applyNumberFormat="1" applyFont="1" applyAlignment="1">
      <alignment horizontal="right"/>
    </xf>
    <xf numFmtId="0" fontId="4" fillId="0" borderId="0" xfId="1" applyFont="1" applyAlignment="1">
      <alignment horizontal="center"/>
    </xf>
    <xf numFmtId="1" fontId="5" fillId="0" borderId="19" xfId="1" applyNumberFormat="1" applyFont="1" applyBorder="1" applyAlignment="1">
      <alignment horizontal="center"/>
    </xf>
    <xf numFmtId="171" fontId="5" fillId="0" borderId="19" xfId="1" applyNumberFormat="1" applyFont="1" applyBorder="1" applyAlignment="1">
      <alignment horizontal="right"/>
    </xf>
    <xf numFmtId="171" fontId="4" fillId="0" borderId="0" xfId="1" applyNumberFormat="1" applyFont="1"/>
    <xf numFmtId="171" fontId="4" fillId="0" borderId="15" xfId="1" applyNumberFormat="1" applyFont="1" applyBorder="1"/>
    <xf numFmtId="171" fontId="5" fillId="0" borderId="15" xfId="1" applyNumberFormat="1" applyFont="1" applyBorder="1"/>
    <xf numFmtId="171" fontId="5" fillId="0" borderId="0" xfId="1" applyNumberFormat="1" applyFont="1"/>
    <xf numFmtId="0" fontId="4" fillId="0" borderId="14" xfId="1" applyFont="1" applyBorder="1"/>
    <xf numFmtId="0" fontId="4" fillId="0" borderId="15" xfId="1" applyFont="1" applyBorder="1"/>
    <xf numFmtId="0" fontId="4" fillId="0" borderId="16" xfId="1" applyFont="1" applyBorder="1"/>
  </cellXfs>
  <cellStyles count="2">
    <cellStyle name="Normal" xfId="0" builtinId="0"/>
    <cellStyle name="Normal 2 2" xfId="1" xr:uid="{98EB1E2A-A22D-4535-910E-27A9A52005B8}"/>
  </cellStyles>
  <dxfs count="10">
    <dxf>
      <alignment horizontal="center"/>
    </dxf>
    <dxf>
      <numFmt numFmtId="170" formatCode="&quot;$&quot;\ #,##0.0"/>
    </dxf>
    <dxf>
      <numFmt numFmtId="166" formatCode="&quot;$&quot;\ #,##0"/>
    </dxf>
    <dxf>
      <alignment horizontal="center"/>
    </dxf>
    <dxf>
      <numFmt numFmtId="170" formatCode="&quot;$&quot;\ #,##0.0"/>
    </dxf>
    <dxf>
      <numFmt numFmtId="169" formatCode="&quot;$&quot;\ #,##0.00"/>
    </dxf>
    <dxf>
      <alignment horizontal="center"/>
    </dxf>
    <dxf>
      <numFmt numFmtId="169" formatCode="&quot;$&quot;\ #,##0.00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A3B570F-BABD-4876-943A-A19C5B5892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7677D12-0E19-4DE1-915E-D85C76ACC7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52.483794328706" createdVersion="8" refreshedVersion="8" minRefreshableVersion="3" recordCount="3" xr:uid="{FDC9E773-A814-4086-B43F-FCE9B167642C}">
  <cacheSource type="worksheet">
    <worksheetSource ref="A2:AT5" sheet="ESTADO DE CADA FACTURA"/>
  </cacheSource>
  <cacheFields count="46">
    <cacheField name="NIT_IPS" numFmtId="0">
      <sharedItems containsSemiMixedTypes="0" containsString="0" containsNumber="1" containsInteger="1" minValue="890907254" maxValue="890907254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56102" maxValue="4609091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56102" maxValue="56102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1-02-12T00:00:00" maxDate="2022-03-04T00:00:00"/>
    </cacheField>
    <cacheField name="VALOR_FACT_IPS" numFmtId="166">
      <sharedItems containsSemiMixedTypes="0" containsString="0" containsNumber="1" containsInteger="1" minValue="59700" maxValue="464401"/>
    </cacheField>
    <cacheField name="SALDO_FACT_IPS" numFmtId="166">
      <sharedItems containsSemiMixedTypes="0" containsString="0" containsNumber="1" containsInteger="1" minValue="59700" maxValue="464401"/>
    </cacheField>
    <cacheField name="OBSERVACION_SASS" numFmtId="0">
      <sharedItems/>
    </cacheField>
    <cacheField name="ESTADO EPS OCTUBRE 18 DEL 2022" numFmtId="0">
      <sharedItems count="2">
        <s v="FACTURA NO RADICADA"/>
        <s v="FACTURA PENDIENTE DE PAGO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_ALFA_FACT" numFmtId="0">
      <sharedItems/>
    </cacheField>
    <cacheField name="VALOR_RADICADO_FACT" numFmtId="166">
      <sharedItems containsString="0" containsBlank="1" containsNumber="1" containsInteger="1" minValue="59700" maxValue="59700"/>
    </cacheField>
    <cacheField name="VALOR_NOTA_CREDITO" numFmtId="166">
      <sharedItems containsString="0" containsBlank="1" containsNumber="1" containsInteger="1" minValue="0" maxValue="0"/>
    </cacheField>
    <cacheField name="VALOR_GLOSA_ACEPTDA" numFmtId="166">
      <sharedItems containsString="0" containsBlank="1" containsNumber="1" containsInteger="1" minValue="0" maxValue="0"/>
    </cacheField>
    <cacheField name="OBSERVACION_GLOSA_ACEPTADA" numFmtId="0">
      <sharedItems containsNonDate="0" containsString="0" containsBlank="1"/>
    </cacheField>
    <cacheField name="VALOR_GLOSA_DV" numFmtId="166">
      <sharedItems containsString="0" containsBlank="1" containsNumber="1" containsInteger="1" minValue="0" maxValue="0"/>
    </cacheField>
    <cacheField name="OBSERVACION_GLOSA_DV" numFmtId="0">
      <sharedItems containsNonDate="0" containsString="0" containsBlank="1"/>
    </cacheField>
    <cacheField name="VALOR_CRUZADO_SASS" numFmtId="166">
      <sharedItems containsString="0" containsBlank="1" containsNumber="1" containsInteger="1" minValue="59700" maxValue="59700"/>
    </cacheField>
    <cacheField name="SALDO_SASS" numFmtId="166">
      <sharedItems containsString="0" containsBlank="1" containsNumber="1" containsInteger="1" minValue="0" maxValue="0"/>
    </cacheField>
    <cacheField name="RETENCION" numFmtId="0">
      <sharedItems containsNonDate="0" containsString="0" containsBlank="1"/>
    </cacheField>
    <cacheField name="VALO_CANCELADO_SAP" numFmtId="166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1-08-04T00:00:00" maxDate="2022-08-03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2"/>
    </cacheField>
    <cacheField name="FECHA_ULTIMA_NOVEDAD" numFmtId="0">
      <sharedItems containsNonDate="0" containsString="0" containsBlank="1"/>
    </cacheField>
    <cacheField name="CLASIFICACION_GLOSA" numFmtId="0">
      <sharedItems containsNonDate="0" containsString="0" containsBlank="1"/>
    </cacheField>
    <cacheField name="NUMERO_INGRESO_FACT" numFmtId="0">
      <sharedItems containsString="0" containsBlank="1" containsNumber="1" containsInteger="1" minValue="1" maxValue="1"/>
    </cacheField>
    <cacheField name="F_PROBABLE_PAGO_SASS" numFmtId="0">
      <sharedItems containsString="0" containsBlank="1" containsNumber="1" containsInteger="1" minValue="20220930" maxValue="20220930"/>
    </cacheField>
    <cacheField name="F_RAD_SASS" numFmtId="0">
      <sharedItems containsString="0" containsBlank="1" containsNumber="1" containsInteger="1" minValue="20220919" maxValue="20220919"/>
    </cacheField>
    <cacheField name="VALOR_REPORTADO_CRICULAR 030" numFmtId="0">
      <sharedItems containsString="0" containsBlank="1" containsNumber="1" containsInteger="1" minValue="59700" maxValue="59700"/>
    </cacheField>
    <cacheField name="VALOR_GLOSA_ACEPTADA_REPORTADO_CIRCULAR 030" numFmtId="0">
      <sharedItems containsString="0" containsBlank="1" containsNumber="1" containsInteger="1" minValue="0" maxValue="0"/>
    </cacheField>
    <cacheField name="F_CORTE" numFmtId="0">
      <sharedItems containsSemiMixedTypes="0" containsString="0" containsNumber="1" containsInteger="1" minValue="20221018" maxValue="2022101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">
  <r>
    <n v="890907254"/>
    <s v="HOSPITAL SAN JUAN DE DIOS ESE RIONEGRO"/>
    <s v="02GB"/>
    <n v="60348"/>
    <m/>
    <m/>
    <m/>
    <s v="02GB_60348"/>
    <s v="890907254_02GB_60348"/>
    <d v="2022-03-03T00:00:00"/>
    <n v="464401"/>
    <n v="464401"/>
    <s v="A)Factura no radicada en ERP"/>
    <x v="0"/>
    <m/>
    <m/>
    <m/>
    <m/>
    <m/>
    <s v="no_cruza"/>
    <m/>
    <m/>
    <m/>
    <m/>
    <m/>
    <m/>
    <m/>
    <m/>
    <m/>
    <m/>
    <m/>
    <m/>
    <m/>
    <m/>
    <m/>
    <d v="2022-08-02T00:00:00"/>
    <m/>
    <m/>
    <m/>
    <m/>
    <m/>
    <m/>
    <m/>
    <m/>
    <m/>
    <n v="20221018"/>
  </r>
  <r>
    <n v="890907254"/>
    <s v="HOSPITAL SAN JUAN DE DIOS ESE RIONEGRO"/>
    <s v="01JG"/>
    <n v="4609091"/>
    <m/>
    <m/>
    <m/>
    <s v="01JG_4609091"/>
    <s v="890907254_01JG_4609091"/>
    <d v="2021-02-12T00:00:00"/>
    <n v="190400"/>
    <n v="190400"/>
    <s v="A)Factura no radicada en ERP"/>
    <x v="0"/>
    <m/>
    <m/>
    <m/>
    <m/>
    <m/>
    <s v="no_cruza"/>
    <m/>
    <m/>
    <m/>
    <m/>
    <m/>
    <m/>
    <m/>
    <m/>
    <m/>
    <m/>
    <m/>
    <m/>
    <m/>
    <m/>
    <m/>
    <d v="2021-08-04T00:00:00"/>
    <m/>
    <m/>
    <m/>
    <m/>
    <m/>
    <m/>
    <m/>
    <m/>
    <m/>
    <n v="20221018"/>
  </r>
  <r>
    <n v="890907254"/>
    <s v="HOSPITAL SAN JUAN DE DIOS ESE RIONEGRO"/>
    <s v="02GB"/>
    <n v="56102"/>
    <s v="02GB"/>
    <n v="56102"/>
    <m/>
    <s v="02GB_56102"/>
    <s v="890907254_02GB_56102"/>
    <d v="2022-01-07T00:00:00"/>
    <n v="59700"/>
    <n v="59700"/>
    <s v="B)Factura sin saldo ERP"/>
    <x v="1"/>
    <m/>
    <m/>
    <m/>
    <m/>
    <m/>
    <s v="OK"/>
    <n v="59700"/>
    <n v="0"/>
    <n v="0"/>
    <m/>
    <n v="0"/>
    <m/>
    <n v="59700"/>
    <n v="0"/>
    <m/>
    <m/>
    <m/>
    <m/>
    <m/>
    <m/>
    <m/>
    <d v="2022-08-02T00:00:00"/>
    <m/>
    <n v="2"/>
    <m/>
    <m/>
    <n v="1"/>
    <n v="20220930"/>
    <n v="20220919"/>
    <n v="59700"/>
    <n v="0"/>
    <n v="2022101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D241E85-BFA0-4F63-B7D5-FE04DD081269}" name="TablaDinámica4" cacheId="15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 ">
  <location ref="A3:C6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7" subtotal="count" baseField="0" baseItem="0"/>
    <dataField name="SALDO FACT IPS " fld="11" baseField="0" baseItem="0" numFmtId="166"/>
  </dataFields>
  <formats count="3">
    <format dxfId="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outline="0" fieldPosition="0">
        <references count="1">
          <reference field="4294967294" count="1">
            <x v="0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showGridLines="0" workbookViewId="0">
      <selection activeCell="B15" sqref="B15"/>
    </sheetView>
  </sheetViews>
  <sheetFormatPr baseColWidth="10" defaultRowHeight="15" x14ac:dyDescent="0.25"/>
  <cols>
    <col min="2" max="2" width="40.28515625" bestFit="1" customWidth="1"/>
    <col min="3" max="3" width="13.85546875" bestFit="1" customWidth="1"/>
    <col min="4" max="4" width="15.140625" bestFit="1" customWidth="1"/>
    <col min="5" max="5" width="15.85546875" bestFit="1" customWidth="1"/>
    <col min="6" max="6" width="10.7109375" bestFit="1" customWidth="1"/>
    <col min="7" max="7" width="15.7109375" bestFit="1" customWidth="1"/>
    <col min="8" max="8" width="15.85546875" bestFit="1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8909072547</v>
      </c>
      <c r="B2" s="1" t="s">
        <v>8</v>
      </c>
      <c r="C2" s="5" t="s">
        <v>9</v>
      </c>
      <c r="D2" s="4">
        <v>4609091</v>
      </c>
      <c r="E2" s="6">
        <v>44239</v>
      </c>
      <c r="F2" s="6">
        <v>44412</v>
      </c>
      <c r="G2" s="7">
        <v>190400</v>
      </c>
      <c r="H2" s="7">
        <v>190400</v>
      </c>
    </row>
    <row r="3" spans="1:8" x14ac:dyDescent="0.25">
      <c r="A3" s="1">
        <v>8909072547</v>
      </c>
      <c r="B3" s="1" t="s">
        <v>8</v>
      </c>
      <c r="C3" s="5" t="s">
        <v>10</v>
      </c>
      <c r="D3" s="4">
        <v>56102</v>
      </c>
      <c r="E3" s="6">
        <v>44568</v>
      </c>
      <c r="F3" s="6">
        <v>44775</v>
      </c>
      <c r="G3" s="8">
        <v>59700</v>
      </c>
      <c r="H3" s="8">
        <v>59700</v>
      </c>
    </row>
    <row r="4" spans="1:8" x14ac:dyDescent="0.25">
      <c r="A4" s="1">
        <v>8909072547</v>
      </c>
      <c r="B4" s="1" t="s">
        <v>8</v>
      </c>
      <c r="C4" s="5" t="s">
        <v>10</v>
      </c>
      <c r="D4" s="4">
        <v>60348</v>
      </c>
      <c r="E4" s="6">
        <v>44623</v>
      </c>
      <c r="F4" s="6">
        <v>44775</v>
      </c>
      <c r="G4" s="8">
        <v>464401</v>
      </c>
      <c r="H4" s="8">
        <v>464401</v>
      </c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70785-A47C-49E0-AA7C-4D27182F4B49}">
  <dimension ref="A3:C6"/>
  <sheetViews>
    <sheetView showGridLines="0" workbookViewId="0">
      <selection activeCell="C6" sqref="A4:C6"/>
    </sheetView>
  </sheetViews>
  <sheetFormatPr baseColWidth="10" defaultRowHeight="15" x14ac:dyDescent="0.25"/>
  <cols>
    <col min="1" max="1" width="28.140625" bestFit="1" customWidth="1"/>
    <col min="2" max="2" width="18.7109375" bestFit="1" customWidth="1"/>
    <col min="3" max="3" width="24.28515625" bestFit="1" customWidth="1"/>
  </cols>
  <sheetData>
    <row r="3" spans="1:3" x14ac:dyDescent="0.25">
      <c r="A3" s="14" t="s">
        <v>70</v>
      </c>
      <c r="B3" s="22" t="s">
        <v>71</v>
      </c>
      <c r="C3" s="18" t="s">
        <v>72</v>
      </c>
    </row>
    <row r="4" spans="1:3" x14ac:dyDescent="0.25">
      <c r="A4" s="15" t="s">
        <v>67</v>
      </c>
      <c r="B4" s="23">
        <v>2</v>
      </c>
      <c r="C4" s="19">
        <v>654801</v>
      </c>
    </row>
    <row r="5" spans="1:3" x14ac:dyDescent="0.25">
      <c r="A5" s="16" t="s">
        <v>68</v>
      </c>
      <c r="B5" s="24">
        <v>1</v>
      </c>
      <c r="C5" s="20">
        <v>59700</v>
      </c>
    </row>
    <row r="6" spans="1:3" x14ac:dyDescent="0.25">
      <c r="A6" s="17" t="s">
        <v>69</v>
      </c>
      <c r="B6" s="25">
        <v>3</v>
      </c>
      <c r="C6" s="21">
        <v>714501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30CD6-DDEF-4041-ADE4-DB8AF7401F55}">
  <dimension ref="A1:AT5"/>
  <sheetViews>
    <sheetView showGridLines="0" zoomScale="85" zoomScaleNormal="85" workbookViewId="0">
      <selection activeCell="B4" sqref="B4"/>
    </sheetView>
  </sheetViews>
  <sheetFormatPr baseColWidth="10" defaultColWidth="9.140625" defaultRowHeight="15" x14ac:dyDescent="0.25"/>
  <cols>
    <col min="1" max="1" width="10.5703125" bestFit="1" customWidth="1"/>
    <col min="2" max="2" width="35.42578125" customWidth="1"/>
    <col min="3" max="3" width="16.42578125" bestFit="1" customWidth="1"/>
    <col min="4" max="4" width="20.85546875" bestFit="1" customWidth="1"/>
    <col min="5" max="5" width="16" bestFit="1" customWidth="1"/>
    <col min="6" max="6" width="23.28515625" bestFit="1" customWidth="1"/>
    <col min="7" max="7" width="17.42578125" bestFit="1" customWidth="1"/>
    <col min="8" max="8" width="17.42578125" customWidth="1"/>
    <col min="9" max="9" width="23.7109375" bestFit="1" customWidth="1"/>
    <col min="10" max="10" width="18.28515625" bestFit="1" customWidth="1"/>
    <col min="11" max="11" width="18.5703125" bestFit="1" customWidth="1"/>
    <col min="12" max="12" width="18.42578125" bestFit="1" customWidth="1"/>
    <col min="13" max="14" width="34.5703125" customWidth="1"/>
    <col min="15" max="15" width="15.140625" bestFit="1" customWidth="1"/>
    <col min="16" max="16" width="22.7109375" bestFit="1" customWidth="1"/>
    <col min="17" max="17" width="16.42578125" bestFit="1" customWidth="1"/>
    <col min="18" max="18" width="13.28515625" bestFit="1" customWidth="1"/>
    <col min="19" max="19" width="12.85546875" bestFit="1" customWidth="1"/>
    <col min="20" max="20" width="23.28515625" bestFit="1" customWidth="1"/>
    <col min="21" max="21" width="25.42578125" bestFit="1" customWidth="1"/>
    <col min="22" max="22" width="24.28515625" bestFit="1" customWidth="1"/>
    <col min="23" max="23" width="25.5703125" bestFit="1" customWidth="1"/>
    <col min="24" max="24" width="30.28515625" customWidth="1"/>
    <col min="25" max="25" width="20" bestFit="1" customWidth="1"/>
    <col min="26" max="26" width="38.85546875" customWidth="1"/>
    <col min="27" max="27" width="24.5703125" bestFit="1" customWidth="1"/>
    <col min="28" max="28" width="14.7109375" bestFit="1" customWidth="1"/>
    <col min="29" max="29" width="13.7109375" bestFit="1" customWidth="1"/>
    <col min="30" max="30" width="24.7109375" bestFit="1" customWidth="1"/>
    <col min="31" max="31" width="27.5703125" bestFit="1" customWidth="1"/>
    <col min="32" max="32" width="29.5703125" bestFit="1" customWidth="1"/>
    <col min="33" max="33" width="24" bestFit="1" customWidth="1"/>
    <col min="34" max="34" width="17.140625" bestFit="1" customWidth="1"/>
    <col min="35" max="35" width="31.28515625" bestFit="1" customWidth="1"/>
    <col min="36" max="36" width="17.85546875" bestFit="1" customWidth="1"/>
    <col min="37" max="37" width="27" bestFit="1" customWidth="1"/>
    <col min="38" max="38" width="24" bestFit="1" customWidth="1"/>
    <col min="39" max="39" width="27.140625" bestFit="1" customWidth="1"/>
    <col min="40" max="40" width="23.85546875" bestFit="1" customWidth="1"/>
    <col min="41" max="42" width="26.140625" bestFit="1" customWidth="1"/>
    <col min="43" max="43" width="14.7109375" bestFit="1" customWidth="1"/>
    <col min="44" max="44" width="34.7109375" bestFit="1" customWidth="1"/>
    <col min="45" max="45" width="52.42578125" bestFit="1" customWidth="1"/>
    <col min="46" max="46" width="11.42578125" bestFit="1" customWidth="1"/>
  </cols>
  <sheetData>
    <row r="1" spans="1:46" x14ac:dyDescent="0.25">
      <c r="K1" s="9">
        <v>714501</v>
      </c>
      <c r="L1" s="9">
        <v>714501</v>
      </c>
      <c r="R1" s="9">
        <v>0</v>
      </c>
      <c r="U1" s="9">
        <v>59700</v>
      </c>
      <c r="V1" s="9">
        <v>0</v>
      </c>
      <c r="W1" s="9">
        <v>0</v>
      </c>
      <c r="Y1" s="9">
        <v>0</v>
      </c>
      <c r="AA1" s="9">
        <v>59700</v>
      </c>
      <c r="AB1" s="9">
        <v>0</v>
      </c>
      <c r="AC1" s="9">
        <v>0</v>
      </c>
      <c r="AD1" s="9">
        <v>0</v>
      </c>
    </row>
    <row r="2" spans="1:46" ht="39.950000000000003" customHeight="1" x14ac:dyDescent="0.25">
      <c r="A2" s="10" t="s">
        <v>11</v>
      </c>
      <c r="B2" s="10" t="s">
        <v>12</v>
      </c>
      <c r="C2" s="10" t="s">
        <v>13</v>
      </c>
      <c r="D2" s="10" t="s">
        <v>14</v>
      </c>
      <c r="E2" s="10" t="s">
        <v>15</v>
      </c>
      <c r="F2" s="10" t="s">
        <v>16</v>
      </c>
      <c r="G2" s="10" t="s">
        <v>17</v>
      </c>
      <c r="H2" s="11" t="s">
        <v>18</v>
      </c>
      <c r="I2" s="11" t="s">
        <v>19</v>
      </c>
      <c r="J2" s="10" t="s">
        <v>20</v>
      </c>
      <c r="K2" s="10" t="s">
        <v>21</v>
      </c>
      <c r="L2" s="10" t="s">
        <v>22</v>
      </c>
      <c r="M2" s="10" t="s">
        <v>23</v>
      </c>
      <c r="N2" s="11" t="s">
        <v>24</v>
      </c>
      <c r="O2" s="11" t="s">
        <v>25</v>
      </c>
      <c r="P2" s="11" t="s">
        <v>26</v>
      </c>
      <c r="Q2" s="11" t="s">
        <v>27</v>
      </c>
      <c r="R2" s="11" t="s">
        <v>28</v>
      </c>
      <c r="S2" s="11" t="s">
        <v>29</v>
      </c>
      <c r="T2" s="10" t="s">
        <v>30</v>
      </c>
      <c r="U2" s="10" t="s">
        <v>31</v>
      </c>
      <c r="V2" s="10" t="s">
        <v>32</v>
      </c>
      <c r="W2" s="11" t="s">
        <v>33</v>
      </c>
      <c r="X2" s="11" t="s">
        <v>34</v>
      </c>
      <c r="Y2" s="11" t="s">
        <v>35</v>
      </c>
      <c r="Z2" s="11" t="s">
        <v>36</v>
      </c>
      <c r="AA2" s="10" t="s">
        <v>37</v>
      </c>
      <c r="AB2" s="10" t="s">
        <v>38</v>
      </c>
      <c r="AC2" s="11" t="s">
        <v>39</v>
      </c>
      <c r="AD2" s="11" t="s">
        <v>40</v>
      </c>
      <c r="AE2" s="11" t="s">
        <v>41</v>
      </c>
      <c r="AF2" s="11" t="s">
        <v>42</v>
      </c>
      <c r="AG2" s="10" t="s">
        <v>43</v>
      </c>
      <c r="AH2" s="10" t="s">
        <v>44</v>
      </c>
      <c r="AI2" s="10" t="s">
        <v>45</v>
      </c>
      <c r="AJ2" s="10" t="s">
        <v>46</v>
      </c>
      <c r="AK2" s="10" t="s">
        <v>47</v>
      </c>
      <c r="AL2" s="10" t="s">
        <v>48</v>
      </c>
      <c r="AM2" s="10" t="s">
        <v>49</v>
      </c>
      <c r="AN2" s="10" t="s">
        <v>50</v>
      </c>
      <c r="AO2" s="10" t="s">
        <v>51</v>
      </c>
      <c r="AP2" s="10" t="s">
        <v>52</v>
      </c>
      <c r="AQ2" s="10" t="s">
        <v>53</v>
      </c>
      <c r="AR2" s="10" t="s">
        <v>54</v>
      </c>
      <c r="AS2" s="10" t="s">
        <v>55</v>
      </c>
      <c r="AT2" s="10" t="s">
        <v>56</v>
      </c>
    </row>
    <row r="3" spans="1:46" x14ac:dyDescent="0.25">
      <c r="A3" s="1">
        <v>890907254</v>
      </c>
      <c r="B3" s="1" t="s">
        <v>8</v>
      </c>
      <c r="C3" s="1" t="s">
        <v>10</v>
      </c>
      <c r="D3" s="1">
        <v>60348</v>
      </c>
      <c r="E3" s="1"/>
      <c r="F3" s="1"/>
      <c r="G3" s="1"/>
      <c r="H3" s="1" t="s">
        <v>57</v>
      </c>
      <c r="I3" s="1" t="s">
        <v>58</v>
      </c>
      <c r="J3" s="12">
        <v>44623</v>
      </c>
      <c r="K3" s="13">
        <v>464401</v>
      </c>
      <c r="L3" s="13">
        <v>464401</v>
      </c>
      <c r="M3" s="1" t="s">
        <v>59</v>
      </c>
      <c r="N3" s="1" t="s">
        <v>67</v>
      </c>
      <c r="O3" s="1"/>
      <c r="P3" s="1"/>
      <c r="Q3" s="1"/>
      <c r="R3" s="1"/>
      <c r="S3" s="1"/>
      <c r="T3" s="1" t="s">
        <v>60</v>
      </c>
      <c r="U3" s="13"/>
      <c r="V3" s="13"/>
      <c r="W3" s="13"/>
      <c r="X3" s="1"/>
      <c r="Y3" s="13"/>
      <c r="Z3" s="1"/>
      <c r="AA3" s="13"/>
      <c r="AB3" s="13"/>
      <c r="AC3" s="1"/>
      <c r="AD3" s="13"/>
      <c r="AE3" s="1"/>
      <c r="AF3" s="1"/>
      <c r="AG3" s="1"/>
      <c r="AH3" s="1"/>
      <c r="AI3" s="1"/>
      <c r="AJ3" s="12">
        <v>44775</v>
      </c>
      <c r="AK3" s="1"/>
      <c r="AL3" s="1"/>
      <c r="AM3" s="1"/>
      <c r="AN3" s="1"/>
      <c r="AO3" s="1"/>
      <c r="AP3" s="1"/>
      <c r="AQ3" s="1"/>
      <c r="AR3" s="1"/>
      <c r="AS3" s="1"/>
      <c r="AT3" s="1">
        <v>20221018</v>
      </c>
    </row>
    <row r="4" spans="1:46" x14ac:dyDescent="0.25">
      <c r="A4" s="1">
        <v>890907254</v>
      </c>
      <c r="B4" s="1" t="s">
        <v>8</v>
      </c>
      <c r="C4" s="1" t="s">
        <v>9</v>
      </c>
      <c r="D4" s="1">
        <v>4609091</v>
      </c>
      <c r="E4" s="1"/>
      <c r="F4" s="1"/>
      <c r="G4" s="1"/>
      <c r="H4" s="1" t="s">
        <v>61</v>
      </c>
      <c r="I4" s="1" t="s">
        <v>62</v>
      </c>
      <c r="J4" s="12">
        <v>44239</v>
      </c>
      <c r="K4" s="13">
        <v>190400</v>
      </c>
      <c r="L4" s="13">
        <v>190400</v>
      </c>
      <c r="M4" s="1" t="s">
        <v>59</v>
      </c>
      <c r="N4" s="1" t="s">
        <v>67</v>
      </c>
      <c r="O4" s="1"/>
      <c r="P4" s="1"/>
      <c r="Q4" s="1"/>
      <c r="R4" s="1"/>
      <c r="S4" s="1"/>
      <c r="T4" s="1" t="s">
        <v>60</v>
      </c>
      <c r="U4" s="13"/>
      <c r="V4" s="13"/>
      <c r="W4" s="13"/>
      <c r="X4" s="1"/>
      <c r="Y4" s="13"/>
      <c r="Z4" s="1"/>
      <c r="AA4" s="13"/>
      <c r="AB4" s="13"/>
      <c r="AC4" s="1"/>
      <c r="AD4" s="13"/>
      <c r="AE4" s="1"/>
      <c r="AF4" s="1"/>
      <c r="AG4" s="1"/>
      <c r="AH4" s="1"/>
      <c r="AI4" s="1"/>
      <c r="AJ4" s="12">
        <v>44412</v>
      </c>
      <c r="AK4" s="1"/>
      <c r="AL4" s="1"/>
      <c r="AM4" s="1"/>
      <c r="AN4" s="1"/>
      <c r="AO4" s="1"/>
      <c r="AP4" s="1"/>
      <c r="AQ4" s="1"/>
      <c r="AR4" s="1"/>
      <c r="AS4" s="1"/>
      <c r="AT4" s="1">
        <v>20221018</v>
      </c>
    </row>
    <row r="5" spans="1:46" x14ac:dyDescent="0.25">
      <c r="A5" s="1">
        <v>890907254</v>
      </c>
      <c r="B5" s="1" t="s">
        <v>8</v>
      </c>
      <c r="C5" s="1" t="s">
        <v>10</v>
      </c>
      <c r="D5" s="1">
        <v>56102</v>
      </c>
      <c r="E5" s="1" t="s">
        <v>10</v>
      </c>
      <c r="F5" s="1">
        <v>56102</v>
      </c>
      <c r="G5" s="1"/>
      <c r="H5" s="1" t="s">
        <v>63</v>
      </c>
      <c r="I5" s="1" t="s">
        <v>64</v>
      </c>
      <c r="J5" s="12">
        <v>44568</v>
      </c>
      <c r="K5" s="13">
        <v>59700</v>
      </c>
      <c r="L5" s="13">
        <v>59700</v>
      </c>
      <c r="M5" s="1" t="s">
        <v>65</v>
      </c>
      <c r="N5" s="1" t="s">
        <v>68</v>
      </c>
      <c r="O5" s="1"/>
      <c r="P5" s="1"/>
      <c r="Q5" s="1"/>
      <c r="R5" s="1"/>
      <c r="S5" s="1"/>
      <c r="T5" s="1" t="s">
        <v>66</v>
      </c>
      <c r="U5" s="13">
        <v>59700</v>
      </c>
      <c r="V5" s="13">
        <v>0</v>
      </c>
      <c r="W5" s="13">
        <v>0</v>
      </c>
      <c r="X5" s="1"/>
      <c r="Y5" s="13">
        <v>0</v>
      </c>
      <c r="Z5" s="1"/>
      <c r="AA5" s="13">
        <v>59700</v>
      </c>
      <c r="AB5" s="13">
        <v>0</v>
      </c>
      <c r="AC5" s="1"/>
      <c r="AD5" s="13"/>
      <c r="AE5" s="1"/>
      <c r="AF5" s="1"/>
      <c r="AG5" s="1"/>
      <c r="AH5" s="1"/>
      <c r="AI5" s="1"/>
      <c r="AJ5" s="12">
        <v>44775</v>
      </c>
      <c r="AK5" s="1"/>
      <c r="AL5" s="1">
        <v>2</v>
      </c>
      <c r="AM5" s="1"/>
      <c r="AN5" s="1"/>
      <c r="AO5" s="1">
        <v>1</v>
      </c>
      <c r="AP5" s="1">
        <v>20220930</v>
      </c>
      <c r="AQ5" s="1">
        <v>20220919</v>
      </c>
      <c r="AR5" s="1">
        <v>59700</v>
      </c>
      <c r="AS5" s="1">
        <v>0</v>
      </c>
      <c r="AT5" s="1">
        <v>20221018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BA7BA-831C-4D75-96D1-AB4D9C6E6F09}">
  <dimension ref="B1:J41"/>
  <sheetViews>
    <sheetView showGridLines="0" tabSelected="1" topLeftCell="A6" zoomScale="90" zoomScaleNormal="90" zoomScaleSheetLayoutView="100" workbookViewId="0">
      <selection activeCell="K18" sqref="K18"/>
    </sheetView>
  </sheetViews>
  <sheetFormatPr baseColWidth="10" defaultRowHeight="12.75" x14ac:dyDescent="0.2"/>
  <cols>
    <col min="1" max="1" width="1" style="26" customWidth="1"/>
    <col min="2" max="2" width="11.42578125" style="26"/>
    <col min="3" max="3" width="17.5703125" style="26" customWidth="1"/>
    <col min="4" max="4" width="11.5703125" style="26" customWidth="1"/>
    <col min="5" max="8" width="11.42578125" style="26"/>
    <col min="9" max="9" width="22.5703125" style="26" customWidth="1"/>
    <col min="10" max="10" width="14" style="26" customWidth="1"/>
    <col min="11" max="16384" width="11.42578125" style="26"/>
  </cols>
  <sheetData>
    <row r="1" spans="2:10" ht="6" customHeight="1" thickBot="1" x14ac:dyDescent="0.25"/>
    <row r="2" spans="2:10" ht="19.5" customHeight="1" x14ac:dyDescent="0.2">
      <c r="B2" s="27"/>
      <c r="C2" s="28"/>
      <c r="D2" s="29" t="s">
        <v>73</v>
      </c>
      <c r="E2" s="30"/>
      <c r="F2" s="30"/>
      <c r="G2" s="30"/>
      <c r="H2" s="30"/>
      <c r="I2" s="31"/>
      <c r="J2" s="32" t="s">
        <v>74</v>
      </c>
    </row>
    <row r="3" spans="2:10" ht="13.5" thickBot="1" x14ac:dyDescent="0.25">
      <c r="B3" s="33"/>
      <c r="C3" s="34"/>
      <c r="D3" s="35"/>
      <c r="E3" s="36"/>
      <c r="F3" s="36"/>
      <c r="G3" s="36"/>
      <c r="H3" s="36"/>
      <c r="I3" s="37"/>
      <c r="J3" s="38"/>
    </row>
    <row r="4" spans="2:10" x14ac:dyDescent="0.2">
      <c r="B4" s="33"/>
      <c r="C4" s="34"/>
      <c r="D4" s="29" t="s">
        <v>75</v>
      </c>
      <c r="E4" s="30"/>
      <c r="F4" s="30"/>
      <c r="G4" s="30"/>
      <c r="H4" s="30"/>
      <c r="I4" s="31"/>
      <c r="J4" s="32" t="s">
        <v>76</v>
      </c>
    </row>
    <row r="5" spans="2:10" x14ac:dyDescent="0.2">
      <c r="B5" s="33"/>
      <c r="C5" s="34"/>
      <c r="D5" s="39"/>
      <c r="E5" s="40"/>
      <c r="F5" s="40"/>
      <c r="G5" s="40"/>
      <c r="H5" s="40"/>
      <c r="I5" s="41"/>
      <c r="J5" s="42"/>
    </row>
    <row r="6" spans="2:10" ht="13.5" thickBot="1" x14ac:dyDescent="0.25">
      <c r="B6" s="43"/>
      <c r="C6" s="44"/>
      <c r="D6" s="35"/>
      <c r="E6" s="36"/>
      <c r="F6" s="36"/>
      <c r="G6" s="36"/>
      <c r="H6" s="36"/>
      <c r="I6" s="37"/>
      <c r="J6" s="38"/>
    </row>
    <row r="7" spans="2:10" x14ac:dyDescent="0.2">
      <c r="B7" s="45"/>
      <c r="J7" s="46"/>
    </row>
    <row r="8" spans="2:10" x14ac:dyDescent="0.2">
      <c r="B8" s="45"/>
      <c r="J8" s="46"/>
    </row>
    <row r="9" spans="2:10" x14ac:dyDescent="0.2">
      <c r="B9" s="45"/>
      <c r="J9" s="46"/>
    </row>
    <row r="10" spans="2:10" x14ac:dyDescent="0.2">
      <c r="B10" s="45"/>
      <c r="C10" s="47" t="s">
        <v>96</v>
      </c>
      <c r="E10" s="48"/>
      <c r="J10" s="46"/>
    </row>
    <row r="11" spans="2:10" x14ac:dyDescent="0.2">
      <c r="B11" s="45"/>
      <c r="J11" s="46"/>
    </row>
    <row r="12" spans="2:10" x14ac:dyDescent="0.2">
      <c r="B12" s="45"/>
      <c r="C12" s="47" t="s">
        <v>97</v>
      </c>
      <c r="J12" s="46"/>
    </row>
    <row r="13" spans="2:10" x14ac:dyDescent="0.2">
      <c r="B13" s="45"/>
      <c r="C13" s="47" t="s">
        <v>98</v>
      </c>
      <c r="J13" s="46"/>
    </row>
    <row r="14" spans="2:10" x14ac:dyDescent="0.2">
      <c r="B14" s="45"/>
      <c r="J14" s="46"/>
    </row>
    <row r="15" spans="2:10" x14ac:dyDescent="0.2">
      <c r="B15" s="45"/>
      <c r="C15" s="26" t="s">
        <v>99</v>
      </c>
      <c r="J15" s="46"/>
    </row>
    <row r="16" spans="2:10" x14ac:dyDescent="0.2">
      <c r="B16" s="45"/>
      <c r="C16" s="49"/>
      <c r="J16" s="46"/>
    </row>
    <row r="17" spans="2:10" x14ac:dyDescent="0.2">
      <c r="B17" s="45"/>
      <c r="C17" s="26" t="s">
        <v>100</v>
      </c>
      <c r="D17" s="48"/>
      <c r="H17" s="50" t="s">
        <v>77</v>
      </c>
      <c r="I17" s="50" t="s">
        <v>78</v>
      </c>
      <c r="J17" s="46"/>
    </row>
    <row r="18" spans="2:10" x14ac:dyDescent="0.2">
      <c r="B18" s="45"/>
      <c r="C18" s="47" t="s">
        <v>79</v>
      </c>
      <c r="D18" s="47"/>
      <c r="E18" s="47"/>
      <c r="F18" s="47"/>
      <c r="H18" s="51">
        <v>3</v>
      </c>
      <c r="I18" s="52">
        <v>714501</v>
      </c>
      <c r="J18" s="46"/>
    </row>
    <row r="19" spans="2:10" x14ac:dyDescent="0.2">
      <c r="B19" s="45"/>
      <c r="C19" s="26" t="s">
        <v>80</v>
      </c>
      <c r="H19" s="53">
        <v>0</v>
      </c>
      <c r="I19" s="54">
        <v>0</v>
      </c>
      <c r="J19" s="46"/>
    </row>
    <row r="20" spans="2:10" x14ac:dyDescent="0.2">
      <c r="B20" s="45"/>
      <c r="C20" s="26" t="s">
        <v>81</v>
      </c>
      <c r="H20" s="53">
        <v>0</v>
      </c>
      <c r="I20" s="54">
        <v>0</v>
      </c>
      <c r="J20" s="46"/>
    </row>
    <row r="21" spans="2:10" x14ac:dyDescent="0.2">
      <c r="B21" s="45"/>
      <c r="C21" s="26" t="s">
        <v>82</v>
      </c>
      <c r="H21" s="53">
        <v>2</v>
      </c>
      <c r="I21" s="55">
        <v>654801</v>
      </c>
      <c r="J21" s="46"/>
    </row>
    <row r="22" spans="2:10" x14ac:dyDescent="0.2">
      <c r="B22" s="45"/>
      <c r="C22" s="26" t="s">
        <v>83</v>
      </c>
      <c r="H22" s="53">
        <v>0</v>
      </c>
      <c r="I22" s="54">
        <v>0</v>
      </c>
      <c r="J22" s="46"/>
    </row>
    <row r="23" spans="2:10" ht="13.5" thickBot="1" x14ac:dyDescent="0.25">
      <c r="B23" s="45"/>
      <c r="C23" s="26" t="s">
        <v>84</v>
      </c>
      <c r="H23" s="56">
        <v>0</v>
      </c>
      <c r="I23" s="57">
        <v>0</v>
      </c>
      <c r="J23" s="46"/>
    </row>
    <row r="24" spans="2:10" x14ac:dyDescent="0.2">
      <c r="B24" s="45"/>
      <c r="C24" s="47" t="s">
        <v>85</v>
      </c>
      <c r="D24" s="47"/>
      <c r="E24" s="47"/>
      <c r="F24" s="47"/>
      <c r="H24" s="51">
        <f>H19+H20+H21+H22+H23</f>
        <v>2</v>
      </c>
      <c r="I24" s="58">
        <f>I19+I20+I21+I22+I23</f>
        <v>654801</v>
      </c>
      <c r="J24" s="46"/>
    </row>
    <row r="25" spans="2:10" x14ac:dyDescent="0.2">
      <c r="B25" s="45"/>
      <c r="C25" s="26" t="s">
        <v>86</v>
      </c>
      <c r="H25" s="53">
        <v>1</v>
      </c>
      <c r="I25" s="54">
        <v>59700</v>
      </c>
      <c r="J25" s="46"/>
    </row>
    <row r="26" spans="2:10" x14ac:dyDescent="0.2">
      <c r="B26" s="45"/>
      <c r="C26" s="26" t="s">
        <v>87</v>
      </c>
      <c r="H26" s="53">
        <v>0</v>
      </c>
      <c r="I26" s="54">
        <v>0</v>
      </c>
      <c r="J26" s="46"/>
    </row>
    <row r="27" spans="2:10" ht="13.5" thickBot="1" x14ac:dyDescent="0.25">
      <c r="B27" s="45"/>
      <c r="C27" s="26" t="s">
        <v>88</v>
      </c>
      <c r="H27" s="56">
        <v>0</v>
      </c>
      <c r="I27" s="57">
        <v>0</v>
      </c>
      <c r="J27" s="46"/>
    </row>
    <row r="28" spans="2:10" x14ac:dyDescent="0.2">
      <c r="B28" s="45"/>
      <c r="C28" s="47" t="s">
        <v>89</v>
      </c>
      <c r="D28" s="47"/>
      <c r="E28" s="47"/>
      <c r="F28" s="47"/>
      <c r="H28" s="51">
        <f>H25+H26+H27</f>
        <v>1</v>
      </c>
      <c r="I28" s="58">
        <f>I25+I26+I27</f>
        <v>59700</v>
      </c>
      <c r="J28" s="46"/>
    </row>
    <row r="29" spans="2:10" ht="13.5" thickBot="1" x14ac:dyDescent="0.25">
      <c r="B29" s="45"/>
      <c r="C29" s="26" t="s">
        <v>90</v>
      </c>
      <c r="D29" s="47"/>
      <c r="E29" s="47"/>
      <c r="F29" s="47"/>
      <c r="H29" s="56">
        <v>0</v>
      </c>
      <c r="I29" s="57">
        <v>0</v>
      </c>
      <c r="J29" s="46"/>
    </row>
    <row r="30" spans="2:10" x14ac:dyDescent="0.2">
      <c r="B30" s="45"/>
      <c r="C30" s="47" t="s">
        <v>91</v>
      </c>
      <c r="D30" s="47"/>
      <c r="E30" s="47"/>
      <c r="F30" s="47"/>
      <c r="H30" s="53">
        <f>H29</f>
        <v>0</v>
      </c>
      <c r="I30" s="54">
        <f>I29</f>
        <v>0</v>
      </c>
      <c r="J30" s="46"/>
    </row>
    <row r="31" spans="2:10" x14ac:dyDescent="0.2">
      <c r="B31" s="45"/>
      <c r="C31" s="47"/>
      <c r="D31" s="47"/>
      <c r="E31" s="47"/>
      <c r="F31" s="47"/>
      <c r="H31" s="59"/>
      <c r="I31" s="58"/>
      <c r="J31" s="46"/>
    </row>
    <row r="32" spans="2:10" ht="13.5" thickBot="1" x14ac:dyDescent="0.25">
      <c r="B32" s="45"/>
      <c r="C32" s="47" t="s">
        <v>92</v>
      </c>
      <c r="D32" s="47"/>
      <c r="H32" s="60">
        <f>H24+H28+H30</f>
        <v>3</v>
      </c>
      <c r="I32" s="61">
        <f>I24+I28+I30</f>
        <v>714501</v>
      </c>
      <c r="J32" s="46"/>
    </row>
    <row r="33" spans="2:10" ht="13.5" thickTop="1" x14ac:dyDescent="0.2">
      <c r="B33" s="45"/>
      <c r="C33" s="47"/>
      <c r="D33" s="47"/>
      <c r="H33" s="62"/>
      <c r="I33" s="54"/>
      <c r="J33" s="46"/>
    </row>
    <row r="34" spans="2:10" x14ac:dyDescent="0.2">
      <c r="B34" s="45"/>
      <c r="G34" s="62"/>
      <c r="H34" s="62"/>
      <c r="I34" s="62"/>
      <c r="J34" s="46"/>
    </row>
    <row r="35" spans="2:10" x14ac:dyDescent="0.2">
      <c r="B35" s="45"/>
      <c r="G35" s="62"/>
      <c r="H35" s="62"/>
      <c r="I35" s="62"/>
      <c r="J35" s="46"/>
    </row>
    <row r="36" spans="2:10" x14ac:dyDescent="0.2">
      <c r="B36" s="45"/>
      <c r="G36" s="62"/>
      <c r="H36" s="62"/>
      <c r="I36" s="62"/>
      <c r="J36" s="46"/>
    </row>
    <row r="37" spans="2:10" ht="13.5" thickBot="1" x14ac:dyDescent="0.25">
      <c r="B37" s="45"/>
      <c r="C37" s="63"/>
      <c r="D37" s="63"/>
      <c r="G37" s="64" t="s">
        <v>93</v>
      </c>
      <c r="H37" s="63"/>
      <c r="I37" s="62"/>
      <c r="J37" s="46"/>
    </row>
    <row r="38" spans="2:10" ht="4.5" customHeight="1" x14ac:dyDescent="0.2">
      <c r="B38" s="45"/>
      <c r="C38" s="62"/>
      <c r="D38" s="62"/>
      <c r="G38" s="62"/>
      <c r="H38" s="62"/>
      <c r="I38" s="62"/>
      <c r="J38" s="46"/>
    </row>
    <row r="39" spans="2:10" x14ac:dyDescent="0.2">
      <c r="B39" s="45"/>
      <c r="C39" s="47" t="s">
        <v>94</v>
      </c>
      <c r="G39" s="65" t="s">
        <v>95</v>
      </c>
      <c r="H39" s="62"/>
      <c r="I39" s="62"/>
      <c r="J39" s="46"/>
    </row>
    <row r="40" spans="2:10" x14ac:dyDescent="0.2">
      <c r="B40" s="45"/>
      <c r="G40" s="62"/>
      <c r="H40" s="62"/>
      <c r="I40" s="62"/>
      <c r="J40" s="46"/>
    </row>
    <row r="41" spans="2:10" ht="18.75" customHeight="1" thickBot="1" x14ac:dyDescent="0.25">
      <c r="B41" s="66"/>
      <c r="C41" s="67"/>
      <c r="D41" s="67"/>
      <c r="E41" s="67"/>
      <c r="F41" s="67"/>
      <c r="G41" s="63"/>
      <c r="H41" s="63"/>
      <c r="I41" s="63"/>
      <c r="J41" s="6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2022-10-18T16:44:17Z</dcterms:modified>
</cp:coreProperties>
</file>