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20001_{5DD47A4E-FC9A-44C1-9EA8-8F7FE367B9F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34" r:id="rId5"/>
  </pivotCache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sharedStrings.xml><?xml version="1.0" encoding="utf-8"?>
<sst xmlns="http://schemas.openxmlformats.org/spreadsheetml/2006/main" count="216" uniqueCount="133">
  <si>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</si>
  <si>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</si>
  <si>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</si>
  <si>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</si>
  <si>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</si>
  <si>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</si>
  <si>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</si>
  <si>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</si>
  <si>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Los Rosales S.A</t>
  </si>
  <si>
    <t>FER</t>
  </si>
  <si>
    <t>FEV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</si>
  <si>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</si>
  <si>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</si>
  <si>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</si>
  <si>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</si>
  <si>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</si>
  <si>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</si>
  <si>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FACTURA</t>
  </si>
  <si>
    <t>LLAVE</t>
  </si>
  <si>
    <t>COVID</t>
  </si>
  <si>
    <t>OBSERVACION</t>
  </si>
  <si>
    <t>ESTADO</t>
  </si>
  <si>
    <t>FECHA DE CARGUE</t>
  </si>
  <si>
    <t>FECHA FACT IPS</t>
  </si>
  <si>
    <t>VALOR FACT IPS</t>
  </si>
  <si>
    <t>SALDO FACT IPS</t>
  </si>
  <si>
    <t>OBSERVACION SASS</t>
  </si>
  <si>
    <t>ESTADO EPS 25 DE COTUBRE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</si>
  <si>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</si>
  <si>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</si>
  <si>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</si>
  <si>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</si>
  <si>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</si>
  <si>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</si>
  <si>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</si>
  <si>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</si>
  <si>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</si>
  <si>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</si>
  <si>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</si>
  <si>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</si>
  <si>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</si>
  <si>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</si>
  <si>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</si>
  <si>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</si>
  <si>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</si>
  <si>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</si>
  <si>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</si>
  <si>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</si>
  <si>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</si>
  <si>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</si>
  <si>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</si>
  <si>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</si>
  <si>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</si>
  <si>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</si>
  <si>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</si>
  <si>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</si>
  <si>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</si>
  <si>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</si>
  <si>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</si>
  <si>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</si>
  <si>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LOS ROSALES S.A</t>
  </si>
  <si>
    <t>FER_11579</t>
  </si>
  <si>
    <t>891409981_FER_11579</t>
  </si>
  <si>
    <t>A)Factura no radicada en ERP</t>
  </si>
  <si>
    <t>no_cruza</t>
  </si>
  <si>
    <t>FEV_80309</t>
  </si>
  <si>
    <t>891409981_FEV_80309</t>
  </si>
  <si>
    <t>FER_44180</t>
  </si>
  <si>
    <t>891409981_FER_44180</t>
  </si>
  <si>
    <t>B)Factura sin saldo ERP</t>
  </si>
  <si>
    <t>OK</t>
  </si>
  <si>
    <t>FER_44990</t>
  </si>
  <si>
    <t>891409981_FER_44990</t>
  </si>
  <si>
    <t>FEV_83517</t>
  </si>
  <si>
    <t>891409981_FEV_83517</t>
  </si>
  <si>
    <t>FER_31164</t>
  </si>
  <si>
    <t>891409981_FER_31164</t>
  </si>
  <si>
    <t>FER_34488</t>
  </si>
  <si>
    <t>891409981_FER_34488</t>
  </si>
  <si>
    <t>C)Glosas total pendiente por respuesta de IPS</t>
  </si>
  <si>
    <t>AUT:Se objeta nuevamente ya que no se enocntró autorizacionpara el servicio, el correo al que estan enviando la solicitud de AUT está errado es: capvalle@epsdelagente.com.copor favor solicitar AUT al correo mencionado.         Nancy</t>
  </si>
  <si>
    <t>SI</t>
  </si>
  <si>
    <t>FER_34673</t>
  </si>
  <si>
    <t>891409981_FER_34673</t>
  </si>
  <si>
    <t>AUT:Se objeta nuevamente ya que no se enocntró autorizacionpara el servicio, el correo al que estan enviando la solicitud de AUT está errado es:capvalle@epsdelagente.com.copor favor solicitar AUT al correo mencionado.          NANCY</t>
  </si>
  <si>
    <t>FER_34767</t>
  </si>
  <si>
    <t>891409981_FER_34767</t>
  </si>
  <si>
    <t>FER_53202</t>
  </si>
  <si>
    <t>891409981_FER_53202</t>
  </si>
  <si>
    <t>DEVOLUCION</t>
  </si>
  <si>
    <t>AUT: SE DEVUELVE PORQUE NO SE EVIDENCIA NOTIFICACIONES DE SOLICITUD DE AUTORIZACION SEGUN REQUERIMINETO RESOL 3047, NO SEVIDENCIA AUTORIZACION.NANCY</t>
  </si>
  <si>
    <t>FER_23678</t>
  </si>
  <si>
    <t>891409981_FER_23678</t>
  </si>
  <si>
    <t>AUT:  Se devuelve factura con soportes originales,porque no se evidencia la autorizacion del serviciode urgencias, no se evidencia notificacion de los 3correos segun la resol 3047.     nancy</t>
  </si>
  <si>
    <t>FACTURA NO RADICADA</t>
  </si>
  <si>
    <t>FACTURA DEVUELTA</t>
  </si>
  <si>
    <t>FACTURA PENDIENTE DE PAGO</t>
  </si>
  <si>
    <t>30.08.2022</t>
  </si>
  <si>
    <t>FACTURA CANCELADA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</si>
  <si>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</si>
  <si>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</si>
  <si>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</si>
  <si>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</si>
  <si>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</si>
  <si>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</si>
  <si>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</si>
  <si>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</si>
  <si>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</si>
  <si>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</si>
  <si>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</si>
  <si>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</si>
  <si>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</si>
  <si>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</si>
  <si>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</si>
  <si>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</si>
  <si>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</si>
  <si>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</si>
  <si>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</si>
  <si>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</si>
  <si>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</si>
  <si>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</si>
  <si>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</si>
  <si>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</si>
  <si>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</si>
  <si>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</si>
  <si>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</si>
  <si>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</si>
  <si>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</si>
  <si>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26 DE 2022</t>
  </si>
  <si>
    <t>Señores : CLINICA LOS ROSALES S.A</t>
  </si>
  <si>
    <t>NIT: 891409981</t>
  </si>
  <si>
    <t>A continuacion me permito remitir nuestra respuesta al estado de cartera presentado en la fecha: 19/10/2022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</si>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</sst>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;@"/>
    <numFmt numFmtId="168" formatCode="_(&quot;$&quot;* #,##0.00_);_(&quot;$&quot;* \(#,##0.00\);_(&quot;$&quot;* &quot;-&quot;??_);_(@_)"/>
    <numFmt numFmtId="169" formatCode="&quot;$&quot;\ #,##0"/>
    <numFmt numFmtId="174" formatCode="&quot;$&quot;\ #,##0;[Red]&quot;$&quot;\ #,##0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8" fontId="3" fillId="0" borderId="0" applyFont="0" applyFill="0" applyBorder="0" applyAlignment="0" applyProtection="0">
      <alignment vertical="center"/>
    </xf>
    <xf numFmtId="0" fontId="4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Fill="1" applyBorder="1" applyAlignment="1"/>
    <xf numFmtId="164" fontId="0" fillId="0" borderId="1" xfId="0" applyNumberFormat="1" applyBorder="1"/>
    <xf numFmtId="168" fontId="0" fillId="0" borderId="1" xfId="1" applyFont="1" applyBorder="1" applyAlignment="1"/>
    <xf numFmtId="169" fontId="2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9" fontId="0" fillId="3" borderId="1" xfId="0" applyNumberFormat="1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0" applyNumberFormat="1" applyBorder="1"/>
    <xf numFmtId="0" fontId="1" fillId="0" borderId="1" xfId="0" applyFont="1" applyBorder="1"/>
    <xf numFmtId="0" fontId="0" fillId="0" borderId="1" xfId="0" applyFill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169" fontId="0" fillId="0" borderId="4" xfId="0" applyNumberFormat="1" applyBorder="1"/>
    <xf numFmtId="169" fontId="0" fillId="0" borderId="5" xfId="0" applyNumberFormat="1" applyBorder="1"/>
    <xf numFmtId="169" fontId="0" fillId="0" borderId="6" xfId="0" applyNumberFormat="1" applyBorder="1"/>
    <xf numFmtId="169" fontId="0" fillId="0" borderId="7" xfId="0" applyNumberFormat="1" applyBorder="1"/>
    <xf numFmtId="169" fontId="0" fillId="0" borderId="9" xfId="0" applyNumberFormat="1" applyBorder="1"/>
    <xf numFmtId="169" fontId="0" fillId="0" borderId="10" xfId="0" applyNumberFormat="1" applyBorder="1"/>
    <xf numFmtId="0" fontId="0" fillId="0" borderId="2" xfId="0" pivotButton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2" applyFont="1"/>
    <xf numFmtId="0" fontId="5" fillId="0" borderId="11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/>
    </xf>
    <xf numFmtId="0" fontId="5" fillId="0" borderId="16" xfId="2" applyFont="1" applyBorder="1" applyAlignment="1">
      <alignment horizontal="centerContinuous"/>
    </xf>
    <xf numFmtId="0" fontId="6" fillId="0" borderId="17" xfId="2" applyFont="1" applyBorder="1" applyAlignment="1">
      <alignment horizontal="centerContinuous" vertical="center"/>
    </xf>
    <xf numFmtId="0" fontId="6" fillId="0" borderId="18" xfId="2" applyFont="1" applyBorder="1" applyAlignment="1">
      <alignment horizontal="centerContinuous" vertical="center"/>
    </xf>
    <xf numFmtId="0" fontId="6" fillId="0" borderId="19" xfId="2" applyFont="1" applyBorder="1" applyAlignment="1">
      <alignment horizontal="centerContinuous" vertical="center"/>
    </xf>
    <xf numFmtId="0" fontId="6" fillId="0" borderId="2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6" xfId="2" applyFont="1" applyBorder="1" applyAlignment="1">
      <alignment horizontal="centerContinuous" vertical="center"/>
    </xf>
    <xf numFmtId="0" fontId="6" fillId="0" borderId="21" xfId="2" applyFont="1" applyBorder="1" applyAlignment="1">
      <alignment horizontal="centerContinuous" vertical="center"/>
    </xf>
    <xf numFmtId="0" fontId="5" fillId="0" borderId="17" xfId="2" applyFont="1" applyBorder="1" applyAlignment="1">
      <alignment horizontal="centerContinuous"/>
    </xf>
    <xf numFmtId="0" fontId="5" fillId="0" borderId="19" xfId="2" applyFont="1" applyBorder="1" applyAlignment="1">
      <alignment horizontal="centerContinuous"/>
    </xf>
    <xf numFmtId="0" fontId="5" fillId="0" borderId="15" xfId="2" applyFont="1" applyBorder="1"/>
    <xf numFmtId="0" fontId="5" fillId="0" borderId="1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74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1" fontId="5" fillId="0" borderId="18" xfId="2" applyNumberFormat="1" applyFont="1" applyBorder="1" applyAlignment="1">
      <alignment horizontal="center"/>
    </xf>
    <xf numFmtId="174" fontId="5" fillId="0" borderId="18" xfId="2" applyNumberFormat="1" applyFont="1" applyBorder="1" applyAlignment="1">
      <alignment horizontal="right"/>
    </xf>
    <xf numFmtId="174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22" xfId="2" applyNumberFormat="1" applyFont="1" applyBorder="1" applyAlignment="1">
      <alignment horizontal="center"/>
    </xf>
    <xf numFmtId="174" fontId="6" fillId="0" borderId="22" xfId="2" applyNumberFormat="1" applyFont="1" applyBorder="1" applyAlignment="1">
      <alignment horizontal="right"/>
    </xf>
    <xf numFmtId="174" fontId="5" fillId="0" borderId="0" xfId="2" applyNumberFormat="1" applyFont="1"/>
    <xf numFmtId="174" fontId="5" fillId="0" borderId="18" xfId="2" applyNumberFormat="1" applyFont="1" applyBorder="1"/>
    <xf numFmtId="174" fontId="6" fillId="0" borderId="18" xfId="2" applyNumberFormat="1" applyFont="1" applyBorder="1"/>
    <xf numFmtId="174" fontId="6" fillId="0" borderId="0" xfId="2" applyNumberFormat="1" applyFont="1"/>
    <xf numFmtId="0" fontId="5" fillId="0" borderId="17" xfId="2" applyFont="1" applyBorder="1"/>
    <xf numFmtId="0" fontId="5" fillId="0" borderId="18" xfId="2" applyFont="1" applyBorder="1"/>
    <xf numFmtId="0" fontId="5" fillId="0" borderId="19" xfId="2" applyFont="1" applyBorder="1"/>
  </cellXfs>
  <cellStyles count="3">
    <cellStyle name="Moneda" xfId="1" builtinId="4"/>
    <cellStyle name="Normal" xfId="0" builtinId="0"/>
    <cellStyle name="Normal 2 2" xfId="2" xr:uid="{6390A1B6-9D5E-41A0-8EE1-FF3DB2BA1D17}"/>
  </cellStyles>
  <dxfs count="11">
    <dxf>
      <alignment horizontal="center"/>
    </dxf>
    <dxf>
      <alignment horizontal="center"/>
    </dxf>
    <dxf>
      <numFmt numFmtId="173" formatCode="&quot;$&quot;\ #,##0.0"/>
    </dxf>
    <dxf>
      <numFmt numFmtId="169" formatCode="&quot;$&quot;\ #,##0"/>
    </dxf>
    <dxf>
      <alignment horizontal="center"/>
    </dxf>
    <dxf>
      <numFmt numFmtId="173" formatCode="&quot;$&quot;\ #,##0.0"/>
    </dxf>
    <dxf>
      <numFmt numFmtId="172" formatCode="&quot;$&quot;\ #,##0.00"/>
    </dxf>
    <dxf>
      <alignment horizontal="center"/>
    </dxf>
    <dxf>
      <numFmt numFmtId="172" formatCode="&quot;$&quot;\ #,##0.0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22800B5-651F-4230-9774-764364213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1FCAB8-DF4A-4ECE-8C7B-D016B3C0F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0.355933449071" createdVersion="8" refreshedVersion="8" minRefreshableVersion="3" recordCount="11" xr:uid="{4E010FC3-4F07-472B-A86A-469566A2F9F3}">
  <cacheSource type="worksheet">
    <worksheetSource ref="A2:AW13" sheet="ESTADO DE CADA FACTURA"/>
  </cacheSource>
  <cacheFields count="49">
    <cacheField name="NIT IPS" numFmtId="0">
      <sharedItems containsSemiMixedTypes="0" containsString="0" containsNumber="1" containsInteger="1" minValue="891409981" maxValue="89140998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1579" maxValue="8351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3678" maxValue="83517"/>
    </cacheField>
    <cacheField name="FACTURA" numFmtId="14">
      <sharedItems/>
    </cacheField>
    <cacheField name="LLAVE" numFmtId="14">
      <sharedItems/>
    </cacheField>
    <cacheField name="COVID" numFmtId="14">
      <sharedItems containsNonDate="0" containsString="0" containsBlank="1"/>
    </cacheField>
    <cacheField name="OBSERVACION" numFmtId="14">
      <sharedItems containsNonDate="0" containsString="0" containsBlank="1"/>
    </cacheField>
    <cacheField name="ESTADO" numFmtId="14">
      <sharedItems containsNonDate="0" containsString="0" containsBlank="1"/>
    </cacheField>
    <cacheField name="FECHA DE CARGUE" numFmtId="14">
      <sharedItems containsNonDate="0" containsString="0" containsBlank="1"/>
    </cacheField>
    <cacheField name="FECHA FACT IPS" numFmtId="14">
      <sharedItems containsSemiMixedTypes="0" containsNonDate="0" containsDate="1" containsString="0" minDate="2021-07-14T00:00:00" maxDate="2022-08-14T00:00:00"/>
    </cacheField>
    <cacheField name="VALOR FACT IPS" numFmtId="169">
      <sharedItems containsSemiMixedTypes="0" containsString="0" containsNumber="1" containsInteger="1" minValue="59657" maxValue="2431662"/>
    </cacheField>
    <cacheField name="SALDO FACT IPS" numFmtId="169">
      <sharedItems containsSemiMixedTypes="0" containsString="0" containsNumber="1" containsInteger="1" minValue="59657" maxValue="2431662"/>
    </cacheField>
    <cacheField name="OBSERVACION SASS" numFmtId="0">
      <sharedItems/>
    </cacheField>
    <cacheField name="ESTADO EPS 25 DE COTUBRE 2022" numFmtId="0">
      <sharedItems count="4">
        <s v="FACTURA NO RADICADA"/>
        <s v="FACTURA PENDIENTE DE PAGO"/>
        <s v="FACTURA CANCEL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169">
      <sharedItems containsString="0" containsBlank="1" containsNumber="1" containsInteger="1" minValue="85576" maxValue="1145113"/>
    </cacheField>
    <cacheField name="TIPIFICACIÓN" numFmtId="0">
      <sharedItems containsBlank="1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59657" maxValue="2431662"/>
    </cacheField>
    <cacheField name="VALOR NOTA CREDITO" numFmtId="169">
      <sharedItems containsString="0" containsBlank="1" containsNumber="1" containsInteger="1" minValue="0" maxValue="0"/>
    </cacheField>
    <cacheField name="VALOR GLOSA ACEPTDA" numFmtId="169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9">
      <sharedItems containsString="0" containsBlank="1" containsNumber="1" containsInteger="1" minValue="0" maxValue="2431662"/>
    </cacheField>
    <cacheField name="OBSERVACION GLOSA DV" numFmtId="0">
      <sharedItems containsBlank="1"/>
    </cacheField>
    <cacheField name="VALOR CRUZADO SASS" numFmtId="169">
      <sharedItems containsString="0" containsBlank="1" containsNumber="1" containsInteger="1" minValue="0" maxValue="544144"/>
    </cacheField>
    <cacheField name="SALDO SASS" numFmtId="169">
      <sharedItems containsString="0" containsBlank="1" containsNumber="1" containsInteger="1" minValue="0" maxValue="2431662"/>
    </cacheField>
    <cacheField name="RETENCION" numFmtId="169">
      <sharedItems containsNonDate="0" containsString="0" containsBlank="1"/>
    </cacheField>
    <cacheField name="VALO CANCELADO SAP" numFmtId="169">
      <sharedItems containsString="0" containsBlank="1" containsNumber="1" containsInteger="1" minValue="58464" maxValue="58464"/>
    </cacheField>
    <cacheField name="DOC COMPENSACION SAP" numFmtId="0">
      <sharedItems containsString="0" containsBlank="1" containsNumber="1" containsInteger="1" minValue="2201288651" maxValue="2201288651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2-02T00:00:00" maxDate="2022-09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230" maxValue="21001231"/>
    </cacheField>
    <cacheField name="F RAD SASS" numFmtId="0">
      <sharedItems containsString="0" containsBlank="1" containsNumber="1" containsInteger="1" minValue="20211202" maxValue="20220920"/>
    </cacheField>
    <cacheField name="VALOR REPORTADO CRICULAR 030" numFmtId="0">
      <sharedItems containsString="0" containsBlank="1" containsNumber="1" containsInteger="1" minValue="59657" maxValue="2431662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025" maxValue="20221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891409981"/>
    <s v="CLINICA LOS ROSALES S.A"/>
    <s v="FER"/>
    <n v="11579"/>
    <m/>
    <m/>
    <s v="FER_11579"/>
    <s v="891409981_FER_11579"/>
    <m/>
    <m/>
    <m/>
    <m/>
    <d v="2021-12-14T00:00:00"/>
    <n v="340322"/>
    <n v="340322"/>
    <s v="A)Factura no radicada en ERP"/>
    <x v="0"/>
    <m/>
    <m/>
    <m/>
    <m/>
    <m/>
    <s v="no_cruza"/>
    <m/>
    <m/>
    <m/>
    <m/>
    <m/>
    <m/>
    <m/>
    <m/>
    <m/>
    <m/>
    <m/>
    <m/>
    <m/>
    <m/>
    <m/>
    <d v="2022-03-17T00:00:00"/>
    <m/>
    <m/>
    <m/>
    <m/>
    <m/>
    <m/>
    <m/>
    <m/>
    <m/>
    <n v="20221025"/>
  </r>
  <r>
    <n v="891409981"/>
    <s v="CLINICA LOS ROSALES S.A"/>
    <s v="FEV"/>
    <n v="80309"/>
    <m/>
    <m/>
    <s v="FEV_80309"/>
    <s v="891409981_FEV_80309"/>
    <m/>
    <m/>
    <m/>
    <m/>
    <d v="2021-07-14T00:00:00"/>
    <n v="91952"/>
    <n v="91952"/>
    <s v="A)Factura no radicada en ERP"/>
    <x v="0"/>
    <m/>
    <m/>
    <m/>
    <m/>
    <m/>
    <s v="no_cruza"/>
    <m/>
    <m/>
    <m/>
    <m/>
    <m/>
    <m/>
    <m/>
    <m/>
    <m/>
    <m/>
    <m/>
    <m/>
    <m/>
    <m/>
    <m/>
    <d v="2022-03-17T00:00:00"/>
    <m/>
    <m/>
    <m/>
    <m/>
    <m/>
    <m/>
    <m/>
    <m/>
    <m/>
    <n v="20221025"/>
  </r>
  <r>
    <n v="891409981"/>
    <s v="CLINICA LOS ROSALES S.A"/>
    <s v="FER"/>
    <n v="44180"/>
    <s v="FER"/>
    <n v="44180"/>
    <s v="FER_44180"/>
    <s v="891409981_FER_44180"/>
    <m/>
    <m/>
    <m/>
    <m/>
    <d v="2022-06-10T00:00:00"/>
    <n v="544144"/>
    <n v="544144"/>
    <s v="B)Factura sin saldo ERP"/>
    <x v="1"/>
    <m/>
    <m/>
    <m/>
    <m/>
    <m/>
    <s v="OK"/>
    <n v="544144"/>
    <n v="0"/>
    <n v="0"/>
    <m/>
    <n v="0"/>
    <m/>
    <n v="544144"/>
    <n v="0"/>
    <m/>
    <m/>
    <m/>
    <m/>
    <m/>
    <m/>
    <m/>
    <d v="2022-08-04T00:00:00"/>
    <m/>
    <n v="2"/>
    <m/>
    <m/>
    <n v="1"/>
    <n v="20220830"/>
    <n v="20220804"/>
    <n v="544144"/>
    <n v="0"/>
    <n v="20221025"/>
  </r>
  <r>
    <n v="891409981"/>
    <s v="CLINICA LOS ROSALES S.A"/>
    <s v="FER"/>
    <n v="44990"/>
    <s v="FER"/>
    <n v="44990"/>
    <s v="FER_44990"/>
    <s v="891409981_FER_44990"/>
    <m/>
    <m/>
    <m/>
    <m/>
    <d v="2022-06-16T00:00:00"/>
    <n v="65700"/>
    <n v="65700"/>
    <s v="B)Factura sin saldo ERP"/>
    <x v="1"/>
    <m/>
    <m/>
    <m/>
    <m/>
    <m/>
    <s v="OK"/>
    <n v="65700"/>
    <n v="0"/>
    <n v="0"/>
    <m/>
    <n v="0"/>
    <m/>
    <n v="65700"/>
    <n v="0"/>
    <m/>
    <m/>
    <m/>
    <m/>
    <m/>
    <m/>
    <m/>
    <d v="2022-08-04T00:00:00"/>
    <m/>
    <n v="2"/>
    <m/>
    <m/>
    <n v="1"/>
    <n v="20220830"/>
    <n v="20220804"/>
    <n v="65700"/>
    <n v="0"/>
    <n v="20221025"/>
  </r>
  <r>
    <n v="891409981"/>
    <s v="CLINICA LOS ROSALES S.A"/>
    <s v="FEV"/>
    <n v="83517"/>
    <s v="FEV"/>
    <n v="83517"/>
    <s v="FEV_83517"/>
    <s v="891409981_FEV_83517"/>
    <m/>
    <m/>
    <m/>
    <m/>
    <d v="2021-07-29T00:00:00"/>
    <n v="59657"/>
    <n v="59657"/>
    <s v="B)Factura sin saldo ERP"/>
    <x v="2"/>
    <m/>
    <m/>
    <m/>
    <m/>
    <m/>
    <s v="OK"/>
    <n v="59657"/>
    <n v="0"/>
    <n v="0"/>
    <m/>
    <n v="0"/>
    <m/>
    <n v="59657"/>
    <n v="0"/>
    <m/>
    <n v="58464"/>
    <n v="2201288651"/>
    <s v="30.08.2022"/>
    <m/>
    <m/>
    <m/>
    <d v="2021-12-02T00:00:00"/>
    <m/>
    <n v="2"/>
    <m/>
    <m/>
    <n v="1"/>
    <n v="20211230"/>
    <n v="20211202"/>
    <n v="59657"/>
    <n v="0"/>
    <n v="20221025"/>
  </r>
  <r>
    <n v="891409981"/>
    <s v="CLINICA LOS ROSALES S.A"/>
    <s v="FER"/>
    <n v="31164"/>
    <s v="FER"/>
    <n v="31164"/>
    <s v="FER_31164"/>
    <s v="891409981_FER_31164"/>
    <m/>
    <m/>
    <m/>
    <m/>
    <d v="2022-03-25T00:00:00"/>
    <n v="65700"/>
    <n v="65700"/>
    <s v="B)Factura sin saldo ERP"/>
    <x v="1"/>
    <m/>
    <m/>
    <m/>
    <m/>
    <m/>
    <s v="OK"/>
    <n v="65700"/>
    <n v="0"/>
    <n v="0"/>
    <m/>
    <n v="0"/>
    <m/>
    <n v="65700"/>
    <n v="0"/>
    <m/>
    <m/>
    <m/>
    <m/>
    <m/>
    <m/>
    <m/>
    <d v="2022-08-04T00:00:00"/>
    <m/>
    <n v="2"/>
    <m/>
    <m/>
    <n v="1"/>
    <n v="20220930"/>
    <n v="20220920"/>
    <n v="65700"/>
    <n v="0"/>
    <n v="20221025"/>
  </r>
  <r>
    <n v="891409981"/>
    <s v="CLINICA LOS ROSALES S.A"/>
    <s v="FER"/>
    <n v="34488"/>
    <s v="FER"/>
    <n v="34488"/>
    <s v="FER_34488"/>
    <s v="891409981_FER_34488"/>
    <m/>
    <m/>
    <m/>
    <m/>
    <d v="2022-04-21T00:00:00"/>
    <n v="2431662"/>
    <n v="2431662"/>
    <s v="C)Glosas total pendiente por respuesta de IPS"/>
    <x v="3"/>
    <m/>
    <m/>
    <m/>
    <m/>
    <m/>
    <s v="OK"/>
    <n v="2431662"/>
    <n v="0"/>
    <n v="0"/>
    <m/>
    <n v="2431662"/>
    <s v="AUT:Se objeta nuevamente ya que no se enocntró autorizacionpara el servicio, el correo al que estan enviando la solicitud de AUT está errado es: capvalle@epsdelagente.com.copor favor solicitar AUT al correo mencionado.         Nancy"/>
    <n v="0"/>
    <n v="2431662"/>
    <m/>
    <m/>
    <m/>
    <m/>
    <m/>
    <m/>
    <m/>
    <d v="2022-06-21T00:00:00"/>
    <m/>
    <n v="9"/>
    <m/>
    <s v="SI"/>
    <n v="2"/>
    <n v="21001231"/>
    <n v="20220907"/>
    <n v="2431662"/>
    <n v="0"/>
    <n v="20221025"/>
  </r>
  <r>
    <n v="891409981"/>
    <s v="CLINICA LOS ROSALES S.A"/>
    <s v="FER"/>
    <n v="34673"/>
    <s v="FER"/>
    <n v="34673"/>
    <s v="FER_34673"/>
    <s v="891409981_FER_34673"/>
    <m/>
    <m/>
    <m/>
    <m/>
    <d v="2022-04-21T00:00:00"/>
    <n v="404179"/>
    <n v="404179"/>
    <s v="C)Glosas total pendiente por respuesta de IPS"/>
    <x v="3"/>
    <m/>
    <m/>
    <m/>
    <m/>
    <m/>
    <s v="OK"/>
    <n v="404179"/>
    <n v="0"/>
    <n v="0"/>
    <m/>
    <n v="404179"/>
    <s v="AUT:Se objeta nuevamente ya que no se enocntró autorizacionpara el servicio, el correo al que estan enviando la solicitud de AUT está errado es:capvalle@epsdelagente.com.copor favor solicitar AUT al correo mencionado.          NANCY"/>
    <n v="0"/>
    <n v="404179"/>
    <m/>
    <m/>
    <m/>
    <m/>
    <m/>
    <m/>
    <m/>
    <d v="2022-06-21T00:00:00"/>
    <m/>
    <n v="9"/>
    <m/>
    <s v="SI"/>
    <n v="2"/>
    <n v="21001231"/>
    <n v="20220907"/>
    <n v="404179"/>
    <n v="0"/>
    <n v="20221025"/>
  </r>
  <r>
    <n v="891409981"/>
    <s v="CLINICA LOS ROSALES S.A"/>
    <s v="FER"/>
    <n v="34767"/>
    <s v="FER"/>
    <n v="34767"/>
    <s v="FER_34767"/>
    <s v="891409981_FER_34767"/>
    <m/>
    <m/>
    <m/>
    <m/>
    <d v="2022-04-22T00:00:00"/>
    <n v="170700"/>
    <n v="170700"/>
    <s v="C)Glosas total pendiente por respuesta de IPS"/>
    <x v="3"/>
    <m/>
    <m/>
    <m/>
    <m/>
    <m/>
    <s v="OK"/>
    <n v="170700"/>
    <n v="0"/>
    <n v="0"/>
    <m/>
    <n v="170700"/>
    <s v="AUT:Se objeta nuevamente ya que no se enocntró autorizacionpara el servicio, el correo al que estan enviando la solicitud de AUT está errado es:capvalle@epsdelagente.com.copor favor solicitar AUT al correo mencionado.          NANCY"/>
    <n v="0"/>
    <n v="170700"/>
    <m/>
    <m/>
    <m/>
    <m/>
    <m/>
    <m/>
    <m/>
    <d v="2022-06-21T00:00:00"/>
    <m/>
    <n v="9"/>
    <m/>
    <s v="SI"/>
    <n v="2"/>
    <n v="21001231"/>
    <n v="20220907"/>
    <n v="170700"/>
    <n v="0"/>
    <n v="20221025"/>
  </r>
  <r>
    <n v="891409981"/>
    <s v="CLINICA LOS ROSALES S.A"/>
    <s v="FER"/>
    <n v="53202"/>
    <s v="FER"/>
    <n v="53202"/>
    <s v="FER_53202"/>
    <s v="891409981_FER_53202"/>
    <m/>
    <m/>
    <m/>
    <m/>
    <d v="2022-08-13T00:00:00"/>
    <n v="1145113"/>
    <n v="1145113"/>
    <s v="C)Glosas total pendiente por respuesta de IPS"/>
    <x v="3"/>
    <m/>
    <m/>
    <m/>
    <n v="1145113"/>
    <s v="DEVOLUCION"/>
    <s v="OK"/>
    <n v="1145113"/>
    <n v="0"/>
    <n v="0"/>
    <m/>
    <n v="1145113"/>
    <s v="AUT: SE DEVUELVE PORQUE NO SE EVIDENCIA NOTIFICACIONES DE SOLICITUD DE AUTORIZACION SEGUN REQUERIMINETO RESOL 3047, NO SEVIDENCIA AUTORIZACION.NANCY"/>
    <n v="0"/>
    <n v="1145113"/>
    <m/>
    <m/>
    <m/>
    <m/>
    <m/>
    <m/>
    <m/>
    <d v="2022-09-16T00:00:00"/>
    <m/>
    <n v="9"/>
    <m/>
    <s v="SI"/>
    <n v="1"/>
    <n v="21001231"/>
    <n v="20220916"/>
    <n v="1145113"/>
    <n v="0"/>
    <n v="20221025"/>
  </r>
  <r>
    <n v="891409981"/>
    <s v="CLINICA LOS ROSALES S.A"/>
    <s v="FER"/>
    <n v="23678"/>
    <s v="FER"/>
    <n v="23678"/>
    <s v="FER_23678"/>
    <s v="891409981_FER_23678"/>
    <m/>
    <m/>
    <m/>
    <m/>
    <d v="2022-02-12T00:00:00"/>
    <n v="85576"/>
    <n v="85576"/>
    <s v="C)Glosas total pendiente por respuesta de IPS"/>
    <x v="3"/>
    <m/>
    <m/>
    <m/>
    <n v="85576"/>
    <s v="DEVOLUCION"/>
    <s v="OK"/>
    <n v="85576"/>
    <n v="0"/>
    <n v="0"/>
    <m/>
    <n v="85576"/>
    <s v="AUT:  Se devuelve factura con soportes originales,porque no se evidencia la autorizacion del serviciode urgencias, no se evidencia notificacion de los 3correos segun la resol 3047.     nancy"/>
    <n v="0"/>
    <n v="85576"/>
    <m/>
    <m/>
    <m/>
    <m/>
    <m/>
    <m/>
    <m/>
    <d v="2022-08-04T00:00:00"/>
    <m/>
    <n v="9"/>
    <m/>
    <s v="SI"/>
    <n v="1"/>
    <n v="21001231"/>
    <n v="20220920"/>
    <n v="85576"/>
    <n v="0"/>
    <n v="20221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C899A8-3BA3-4D2D-84C0-9CB2659F5CFC}" name="TablaDinámica3" cacheId="3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8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7" subtotal="count" baseField="0" baseItem="0"/>
    <dataField name="SALDO FACT IPS " fld="14" baseField="0" baseItem="0" numFmtId="169"/>
    <dataField name="VALOR GLOSA Y DV " fld="27" baseField="0" baseItem="0" numFmtId="169"/>
    <dataField name="VALOR CANCELADO " fld="32" baseField="0" baseItem="0" numFmtId="169"/>
  </dataFields>
  <formats count="4"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field="16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opLeftCell="A2" workbookViewId="0">
      <selection activeCell="C21" sqref="C21"/>
    </sheetView>
  </sheetViews>
  <sheetFormatPr baseColWidth="10" defaultRowHeight="15"/>
  <sheetData>
    <row r="1" spans="1:8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>
        <v>891409981</v>
      </c>
      <c r="B2" s="3" t="s">
        <v>8</v>
      </c>
      <c r="C2" s="2" t="s">
        <v>9</v>
      </c>
      <c r="D2" s="2">
        <v>34488</v>
      </c>
      <c r="E2" s="4">
        <v>44672</v>
      </c>
      <c r="F2" s="4">
        <v>44733</v>
      </c>
      <c r="G2" s="5">
        <v>2431662</v>
      </c>
      <c r="H2" s="5">
        <v>2431662</v>
      </c>
    </row>
    <row r="3" spans="1:8">
      <c r="A3" s="2">
        <v>891409981</v>
      </c>
      <c r="B3" s="3" t="s">
        <v>8</v>
      </c>
      <c r="C3" s="2" t="s">
        <v>9</v>
      </c>
      <c r="D3" s="2">
        <v>53202</v>
      </c>
      <c r="E3" s="4">
        <v>44786</v>
      </c>
      <c r="F3" s="4">
        <v>44820</v>
      </c>
      <c r="G3" s="5">
        <v>1145113</v>
      </c>
      <c r="H3" s="5">
        <v>1145113</v>
      </c>
    </row>
    <row r="4" spans="1:8">
      <c r="A4" s="2">
        <v>891409981</v>
      </c>
      <c r="B4" s="3" t="s">
        <v>8</v>
      </c>
      <c r="C4" s="2" t="s">
        <v>9</v>
      </c>
      <c r="D4" s="2">
        <v>44180</v>
      </c>
      <c r="E4" s="4">
        <v>44722</v>
      </c>
      <c r="F4" s="4">
        <v>44777</v>
      </c>
      <c r="G4" s="5">
        <v>544144</v>
      </c>
      <c r="H4" s="5">
        <v>544144</v>
      </c>
    </row>
    <row r="5" spans="1:8">
      <c r="A5" s="2">
        <v>891409981</v>
      </c>
      <c r="B5" s="3" t="s">
        <v>8</v>
      </c>
      <c r="C5" s="2" t="s">
        <v>9</v>
      </c>
      <c r="D5" s="2">
        <v>34673</v>
      </c>
      <c r="E5" s="4">
        <v>44672</v>
      </c>
      <c r="F5" s="4">
        <v>44733</v>
      </c>
      <c r="G5" s="5">
        <v>404179</v>
      </c>
      <c r="H5" s="5">
        <v>404179</v>
      </c>
    </row>
    <row r="6" spans="1:8">
      <c r="A6" s="2">
        <v>891409981</v>
      </c>
      <c r="B6" s="3" t="s">
        <v>8</v>
      </c>
      <c r="C6" s="2" t="s">
        <v>9</v>
      </c>
      <c r="D6" s="2">
        <v>11579</v>
      </c>
      <c r="E6" s="4">
        <v>44544</v>
      </c>
      <c r="F6" s="4">
        <v>44637</v>
      </c>
      <c r="G6" s="5">
        <v>340322</v>
      </c>
      <c r="H6" s="5">
        <v>340322</v>
      </c>
    </row>
    <row r="7" spans="1:8">
      <c r="A7" s="2">
        <v>891409981</v>
      </c>
      <c r="B7" s="3" t="s">
        <v>8</v>
      </c>
      <c r="C7" s="2" t="s">
        <v>9</v>
      </c>
      <c r="D7" s="2">
        <v>34767</v>
      </c>
      <c r="E7" s="4">
        <v>44673</v>
      </c>
      <c r="F7" s="4">
        <v>44733</v>
      </c>
      <c r="G7" s="5">
        <v>170700</v>
      </c>
      <c r="H7" s="5">
        <v>170700</v>
      </c>
    </row>
    <row r="8" spans="1:8">
      <c r="A8" s="2">
        <v>891409981</v>
      </c>
      <c r="B8" s="3" t="s">
        <v>8</v>
      </c>
      <c r="C8" s="2" t="s">
        <v>10</v>
      </c>
      <c r="D8" s="2">
        <v>80309</v>
      </c>
      <c r="E8" s="4">
        <v>44391</v>
      </c>
      <c r="F8" s="4">
        <v>44637</v>
      </c>
      <c r="G8" s="5">
        <v>91952</v>
      </c>
      <c r="H8" s="5">
        <v>91952</v>
      </c>
    </row>
    <row r="9" spans="1:8">
      <c r="A9" s="2">
        <v>891409981</v>
      </c>
      <c r="B9" s="3" t="s">
        <v>8</v>
      </c>
      <c r="C9" s="2" t="s">
        <v>9</v>
      </c>
      <c r="D9" s="2">
        <v>23678</v>
      </c>
      <c r="E9" s="4">
        <v>44604</v>
      </c>
      <c r="F9" s="4">
        <v>44777</v>
      </c>
      <c r="G9" s="5">
        <v>85576</v>
      </c>
      <c r="H9" s="5">
        <v>85576</v>
      </c>
    </row>
    <row r="10" spans="1:8">
      <c r="A10" s="2">
        <v>891409981</v>
      </c>
      <c r="B10" s="3" t="s">
        <v>8</v>
      </c>
      <c r="C10" s="2" t="s">
        <v>9</v>
      </c>
      <c r="D10" s="2">
        <v>31164</v>
      </c>
      <c r="E10" s="4">
        <v>44645</v>
      </c>
      <c r="F10" s="4">
        <v>44777</v>
      </c>
      <c r="G10" s="5">
        <v>65700</v>
      </c>
      <c r="H10" s="5">
        <v>65700</v>
      </c>
    </row>
    <row r="11" spans="1:8">
      <c r="A11" s="2">
        <v>891409981</v>
      </c>
      <c r="B11" s="3" t="s">
        <v>8</v>
      </c>
      <c r="C11" s="2" t="s">
        <v>9</v>
      </c>
      <c r="D11" s="2">
        <v>44990</v>
      </c>
      <c r="E11" s="4">
        <v>44728</v>
      </c>
      <c r="F11" s="4">
        <v>44777</v>
      </c>
      <c r="G11" s="5">
        <v>65700</v>
      </c>
      <c r="H11" s="5">
        <v>65700</v>
      </c>
    </row>
    <row r="12" spans="1:8">
      <c r="A12" s="2">
        <v>891409981</v>
      </c>
      <c r="B12" s="3" t="s">
        <v>8</v>
      </c>
      <c r="C12" s="2" t="s">
        <v>10</v>
      </c>
      <c r="D12" s="2">
        <v>83517</v>
      </c>
      <c r="E12" s="4">
        <v>44406</v>
      </c>
      <c r="F12" s="4">
        <v>44532</v>
      </c>
      <c r="G12" s="5">
        <v>59657</v>
      </c>
      <c r="H12" s="5">
        <v>59657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DAF3D-1055-461E-903A-B6ABCBA82F5E}">
  <dimension ref="A3:E8"/>
  <sheetViews>
    <sheetView showGridLines="0" workbookViewId="0">
      <selection activeCell="C8" sqref="A4:C8"/>
    </sheetView>
  </sheetViews>
  <sheetFormatPr baseColWidth="10" defaultRowHeight="15"/>
  <cols>
    <col min="1" max="1" width="28.140625" bestFit="1" customWidth="1"/>
    <col min="2" max="2" width="15.7109375" bestFit="1" customWidth="1"/>
    <col min="3" max="3" width="23.140625" bestFit="1" customWidth="1"/>
    <col min="4" max="4" width="24.5703125" bestFit="1" customWidth="1"/>
    <col min="5" max="5" width="29.42578125" bestFit="1" customWidth="1"/>
  </cols>
  <sheetData>
    <row r="3" spans="1:5">
      <c r="A3" s="27" t="s">
        <v>100</v>
      </c>
      <c r="B3" s="28" t="s">
        <v>101</v>
      </c>
      <c r="C3" s="29" t="s">
        <v>102</v>
      </c>
      <c r="D3" s="29" t="s">
        <v>103</v>
      </c>
      <c r="E3" s="30" t="s">
        <v>104</v>
      </c>
    </row>
    <row r="4" spans="1:5">
      <c r="A4" s="15" t="s">
        <v>98</v>
      </c>
      <c r="B4" s="18">
        <v>1</v>
      </c>
      <c r="C4" s="21">
        <v>59657</v>
      </c>
      <c r="D4" s="21">
        <v>0</v>
      </c>
      <c r="E4" s="22">
        <v>58464</v>
      </c>
    </row>
    <row r="5" spans="1:5">
      <c r="A5" s="16" t="s">
        <v>95</v>
      </c>
      <c r="B5" s="19">
        <v>5</v>
      </c>
      <c r="C5" s="23">
        <v>4237230</v>
      </c>
      <c r="D5" s="23">
        <v>4237230</v>
      </c>
      <c r="E5" s="24"/>
    </row>
    <row r="6" spans="1:5">
      <c r="A6" s="16" t="s">
        <v>94</v>
      </c>
      <c r="B6" s="19">
        <v>2</v>
      </c>
      <c r="C6" s="23">
        <v>432274</v>
      </c>
      <c r="D6" s="23"/>
      <c r="E6" s="24"/>
    </row>
    <row r="7" spans="1:5">
      <c r="A7" s="16" t="s">
        <v>96</v>
      </c>
      <c r="B7" s="19">
        <v>3</v>
      </c>
      <c r="C7" s="23">
        <v>675544</v>
      </c>
      <c r="D7" s="23">
        <v>0</v>
      </c>
      <c r="E7" s="24"/>
    </row>
    <row r="8" spans="1:5">
      <c r="A8" s="17" t="s">
        <v>99</v>
      </c>
      <c r="B8" s="20">
        <v>11</v>
      </c>
      <c r="C8" s="25">
        <v>5404705</v>
      </c>
      <c r="D8" s="25">
        <v>4237230</v>
      </c>
      <c r="E8" s="26">
        <v>58464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6C347-A274-47EA-BBFA-DB1CE8E70C06}">
  <dimension ref="A1:AW13"/>
  <sheetViews>
    <sheetView showGridLines="0" zoomScale="85" zoomScaleNormal="85" workbookViewId="0">
      <selection activeCell="A5" sqref="A5"/>
    </sheetView>
  </sheetViews>
  <sheetFormatPr baseColWidth="10" defaultRowHeight="15"/>
  <cols>
    <col min="1" max="1" width="10" bestFit="1" customWidth="1"/>
    <col min="2" max="2" width="23.42578125" bestFit="1" customWidth="1"/>
    <col min="3" max="3" width="15.7109375" bestFit="1" customWidth="1"/>
    <col min="4" max="4" width="20" bestFit="1" customWidth="1"/>
    <col min="5" max="5" width="15" bestFit="1" customWidth="1"/>
    <col min="6" max="6" width="22" bestFit="1" customWidth="1"/>
    <col min="7" max="7" width="17" customWidth="1"/>
    <col min="8" max="8" width="22.7109375" bestFit="1" customWidth="1"/>
    <col min="9" max="9" width="26" bestFit="1" customWidth="1"/>
    <col min="10" max="12" width="22.7109375" customWidth="1"/>
    <col min="13" max="13" width="17" bestFit="1" customWidth="1"/>
    <col min="14" max="14" width="17.28515625" bestFit="1" customWidth="1"/>
    <col min="15" max="15" width="17.140625" bestFit="1" customWidth="1"/>
    <col min="16" max="16" width="28.28515625" customWidth="1"/>
    <col min="17" max="17" width="30.5703125" customWidth="1"/>
    <col min="18" max="18" width="15.140625" bestFit="1" customWidth="1"/>
    <col min="19" max="19" width="22.7109375" bestFit="1" customWidth="1"/>
    <col min="20" max="20" width="16.42578125" bestFit="1" customWidth="1"/>
    <col min="21" max="21" width="14" customWidth="1"/>
    <col min="22" max="22" width="12.85546875" bestFit="1" customWidth="1"/>
    <col min="23" max="24" width="24.42578125" bestFit="1" customWidth="1"/>
    <col min="25" max="25" width="23.140625" bestFit="1" customWidth="1"/>
    <col min="26" max="26" width="24.5703125" bestFit="1" customWidth="1"/>
    <col min="27" max="27" width="39.140625" customWidth="1"/>
    <col min="28" max="28" width="18.85546875" bestFit="1" customWidth="1"/>
    <col min="29" max="29" width="33.28515625" customWidth="1"/>
    <col min="30" max="30" width="23.28515625" bestFit="1" customWidth="1"/>
    <col min="31" max="31" width="15.28515625" bestFit="1" customWidth="1"/>
    <col min="32" max="32" width="13.42578125" bestFit="1" customWidth="1"/>
    <col min="33" max="33" width="23.5703125" bestFit="1" customWidth="1"/>
    <col min="34" max="34" width="26.42578125" bestFit="1" customWidth="1"/>
    <col min="35" max="35" width="28.28515625" bestFit="1" customWidth="1"/>
    <col min="36" max="36" width="23.28515625" bestFit="1" customWidth="1"/>
    <col min="37" max="37" width="16.85546875" bestFit="1" customWidth="1"/>
    <col min="38" max="38" width="30" bestFit="1" customWidth="1"/>
    <col min="39" max="39" width="16.28515625" bestFit="1" customWidth="1"/>
    <col min="40" max="40" width="25" bestFit="1" customWidth="1"/>
    <col min="41" max="41" width="22.5703125" bestFit="1" customWidth="1"/>
    <col min="42" max="42" width="25.85546875" bestFit="1" customWidth="1"/>
    <col min="43" max="43" width="23.140625" bestFit="1" customWidth="1"/>
    <col min="44" max="44" width="24.7109375" bestFit="1" customWidth="1"/>
    <col min="45" max="45" width="24.42578125" bestFit="1" customWidth="1"/>
    <col min="46" max="46" width="13.140625" bestFit="1" customWidth="1"/>
    <col min="47" max="47" width="33.42578125" bestFit="1" customWidth="1"/>
    <col min="48" max="48" width="50.140625" bestFit="1" customWidth="1"/>
    <col min="49" max="49" width="10.42578125" bestFit="1" customWidth="1"/>
  </cols>
  <sheetData>
    <row r="1" spans="1:49">
      <c r="N1" s="6">
        <v>5404705</v>
      </c>
      <c r="O1" s="6">
        <v>5404705</v>
      </c>
      <c r="U1" s="6">
        <v>1230689</v>
      </c>
      <c r="X1" s="6">
        <v>4972431</v>
      </c>
      <c r="Y1" s="6">
        <v>0</v>
      </c>
      <c r="Z1" s="6">
        <v>0</v>
      </c>
      <c r="AB1" s="6">
        <v>4237230</v>
      </c>
      <c r="AD1" s="6">
        <v>735201</v>
      </c>
      <c r="AE1" s="6">
        <v>4237230</v>
      </c>
      <c r="AF1" s="6">
        <v>0</v>
      </c>
      <c r="AG1" s="6">
        <v>0</v>
      </c>
    </row>
    <row r="2" spans="1:49" ht="39.950000000000003" customHeight="1">
      <c r="A2" s="7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8" t="s">
        <v>17</v>
      </c>
      <c r="H2" s="8" t="s">
        <v>18</v>
      </c>
      <c r="I2" s="9" t="s">
        <v>19</v>
      </c>
      <c r="J2" s="9" t="s">
        <v>20</v>
      </c>
      <c r="K2" s="9" t="s">
        <v>21</v>
      </c>
      <c r="L2" s="9" t="s">
        <v>22</v>
      </c>
      <c r="M2" s="7" t="s">
        <v>23</v>
      </c>
      <c r="N2" s="7" t="s">
        <v>24</v>
      </c>
      <c r="O2" s="7" t="s">
        <v>25</v>
      </c>
      <c r="P2" s="7" t="s">
        <v>26</v>
      </c>
      <c r="Q2" s="8" t="s">
        <v>27</v>
      </c>
      <c r="R2" s="8" t="s">
        <v>28</v>
      </c>
      <c r="S2" s="8" t="s">
        <v>29</v>
      </c>
      <c r="T2" s="8" t="s">
        <v>30</v>
      </c>
      <c r="U2" s="10" t="s">
        <v>31</v>
      </c>
      <c r="V2" s="8" t="s">
        <v>32</v>
      </c>
      <c r="W2" s="7" t="s">
        <v>33</v>
      </c>
      <c r="X2" s="7" t="s">
        <v>34</v>
      </c>
      <c r="Y2" s="7" t="s">
        <v>35</v>
      </c>
      <c r="Z2" s="8" t="s">
        <v>36</v>
      </c>
      <c r="AA2" s="8" t="s">
        <v>37</v>
      </c>
      <c r="AB2" s="8" t="s">
        <v>38</v>
      </c>
      <c r="AC2" s="8" t="s">
        <v>39</v>
      </c>
      <c r="AD2" s="7" t="s">
        <v>40</v>
      </c>
      <c r="AE2" s="7" t="s">
        <v>41</v>
      </c>
      <c r="AF2" s="8" t="s">
        <v>42</v>
      </c>
      <c r="AG2" s="8" t="s">
        <v>43</v>
      </c>
      <c r="AH2" s="8" t="s">
        <v>44</v>
      </c>
      <c r="AI2" s="8" t="s">
        <v>45</v>
      </c>
      <c r="AJ2" s="7" t="s">
        <v>46</v>
      </c>
      <c r="AK2" s="7" t="s">
        <v>47</v>
      </c>
      <c r="AL2" s="7" t="s">
        <v>48</v>
      </c>
      <c r="AM2" s="7" t="s">
        <v>49</v>
      </c>
      <c r="AN2" s="7" t="s">
        <v>50</v>
      </c>
      <c r="AO2" s="7" t="s">
        <v>51</v>
      </c>
      <c r="AP2" s="7" t="s">
        <v>52</v>
      </c>
      <c r="AQ2" s="7" t="s">
        <v>53</v>
      </c>
      <c r="AR2" s="7" t="s">
        <v>54</v>
      </c>
      <c r="AS2" s="7" t="s">
        <v>55</v>
      </c>
      <c r="AT2" s="7" t="s">
        <v>56</v>
      </c>
      <c r="AU2" s="7" t="s">
        <v>57</v>
      </c>
      <c r="AV2" s="7" t="s">
        <v>58</v>
      </c>
      <c r="AW2" s="7" t="s">
        <v>59</v>
      </c>
    </row>
    <row r="3" spans="1:49">
      <c r="A3" s="2">
        <v>891409981</v>
      </c>
      <c r="B3" s="2" t="s">
        <v>60</v>
      </c>
      <c r="C3" s="2" t="s">
        <v>9</v>
      </c>
      <c r="D3" s="2">
        <v>11579</v>
      </c>
      <c r="E3" s="2"/>
      <c r="F3" s="2"/>
      <c r="G3" s="11" t="s">
        <v>61</v>
      </c>
      <c r="H3" s="11" t="s">
        <v>62</v>
      </c>
      <c r="I3" s="11"/>
      <c r="J3" s="11"/>
      <c r="K3" s="11"/>
      <c r="L3" s="11"/>
      <c r="M3" s="11">
        <v>44544</v>
      </c>
      <c r="N3" s="12">
        <v>340322</v>
      </c>
      <c r="O3" s="12">
        <v>340322</v>
      </c>
      <c r="P3" s="2" t="s">
        <v>63</v>
      </c>
      <c r="Q3" s="13" t="s">
        <v>94</v>
      </c>
      <c r="R3" s="2"/>
      <c r="S3" s="2"/>
      <c r="T3" s="2"/>
      <c r="U3" s="12"/>
      <c r="V3" s="2"/>
      <c r="W3" s="2" t="s">
        <v>64</v>
      </c>
      <c r="X3" s="12"/>
      <c r="Y3" s="12"/>
      <c r="Z3" s="12"/>
      <c r="AA3" s="2"/>
      <c r="AB3" s="12"/>
      <c r="AC3" s="2"/>
      <c r="AD3" s="12"/>
      <c r="AE3" s="12"/>
      <c r="AF3" s="12"/>
      <c r="AG3" s="12"/>
      <c r="AH3" s="2"/>
      <c r="AI3" s="2"/>
      <c r="AJ3" s="2"/>
      <c r="AK3" s="2"/>
      <c r="AL3" s="2"/>
      <c r="AM3" s="11">
        <v>44637</v>
      </c>
      <c r="AN3" s="2"/>
      <c r="AO3" s="2"/>
      <c r="AP3" s="2"/>
      <c r="AQ3" s="2"/>
      <c r="AR3" s="2"/>
      <c r="AS3" s="2"/>
      <c r="AT3" s="2"/>
      <c r="AU3" s="2"/>
      <c r="AV3" s="2"/>
      <c r="AW3" s="2">
        <v>20221025</v>
      </c>
    </row>
    <row r="4" spans="1:49">
      <c r="A4" s="2">
        <v>891409981</v>
      </c>
      <c r="B4" s="13" t="s">
        <v>60</v>
      </c>
      <c r="C4" s="2" t="s">
        <v>10</v>
      </c>
      <c r="D4" s="14">
        <v>80309</v>
      </c>
      <c r="E4" s="2"/>
      <c r="F4" s="2"/>
      <c r="G4" s="11" t="s">
        <v>65</v>
      </c>
      <c r="H4" s="11" t="s">
        <v>66</v>
      </c>
      <c r="I4" s="11"/>
      <c r="J4" s="11"/>
      <c r="K4" s="11"/>
      <c r="L4" s="11"/>
      <c r="M4" s="11">
        <v>44391</v>
      </c>
      <c r="N4" s="12">
        <v>91952</v>
      </c>
      <c r="O4" s="12">
        <v>91952</v>
      </c>
      <c r="P4" s="2" t="s">
        <v>63</v>
      </c>
      <c r="Q4" s="13" t="s">
        <v>94</v>
      </c>
      <c r="R4" s="2"/>
      <c r="S4" s="2"/>
      <c r="T4" s="2"/>
      <c r="U4" s="12"/>
      <c r="V4" s="2"/>
      <c r="W4" s="2" t="s">
        <v>64</v>
      </c>
      <c r="X4" s="12"/>
      <c r="Y4" s="12"/>
      <c r="Z4" s="12"/>
      <c r="AA4" s="2"/>
      <c r="AB4" s="12"/>
      <c r="AC4" s="2"/>
      <c r="AD4" s="12"/>
      <c r="AE4" s="12"/>
      <c r="AF4" s="12"/>
      <c r="AG4" s="12"/>
      <c r="AH4" s="2"/>
      <c r="AI4" s="2"/>
      <c r="AJ4" s="2"/>
      <c r="AK4" s="2"/>
      <c r="AL4" s="2"/>
      <c r="AM4" s="11">
        <v>44637</v>
      </c>
      <c r="AN4" s="2"/>
      <c r="AO4" s="2"/>
      <c r="AP4" s="2"/>
      <c r="AQ4" s="2"/>
      <c r="AR4" s="2"/>
      <c r="AS4" s="2"/>
      <c r="AT4" s="2"/>
      <c r="AU4" s="2"/>
      <c r="AV4" s="2"/>
      <c r="AW4" s="2">
        <v>20221025</v>
      </c>
    </row>
    <row r="5" spans="1:49">
      <c r="A5" s="2">
        <v>891409981</v>
      </c>
      <c r="B5" s="2" t="s">
        <v>60</v>
      </c>
      <c r="C5" s="2" t="s">
        <v>9</v>
      </c>
      <c r="D5" s="14">
        <v>44180</v>
      </c>
      <c r="E5" s="2" t="s">
        <v>9</v>
      </c>
      <c r="F5" s="2">
        <v>44180</v>
      </c>
      <c r="G5" s="11" t="s">
        <v>67</v>
      </c>
      <c r="H5" s="11" t="s">
        <v>68</v>
      </c>
      <c r="I5" s="11"/>
      <c r="J5" s="11"/>
      <c r="K5" s="11"/>
      <c r="L5" s="11"/>
      <c r="M5" s="11">
        <v>44722</v>
      </c>
      <c r="N5" s="12">
        <v>544144</v>
      </c>
      <c r="O5" s="12">
        <v>544144</v>
      </c>
      <c r="P5" s="2" t="s">
        <v>69</v>
      </c>
      <c r="Q5" s="13" t="s">
        <v>96</v>
      </c>
      <c r="R5" s="2"/>
      <c r="S5" s="2"/>
      <c r="T5" s="2"/>
      <c r="U5" s="12"/>
      <c r="V5" s="2"/>
      <c r="W5" s="2" t="s">
        <v>70</v>
      </c>
      <c r="X5" s="12">
        <v>544144</v>
      </c>
      <c r="Y5" s="12">
        <v>0</v>
      </c>
      <c r="Z5" s="12">
        <v>0</v>
      </c>
      <c r="AA5" s="2"/>
      <c r="AB5" s="12">
        <v>0</v>
      </c>
      <c r="AC5" s="2"/>
      <c r="AD5" s="12">
        <v>544144</v>
      </c>
      <c r="AE5" s="12">
        <v>0</v>
      </c>
      <c r="AF5" s="12"/>
      <c r="AG5" s="12"/>
      <c r="AH5" s="2"/>
      <c r="AI5" s="2"/>
      <c r="AJ5" s="2"/>
      <c r="AK5" s="2"/>
      <c r="AL5" s="2"/>
      <c r="AM5" s="11">
        <v>44777</v>
      </c>
      <c r="AN5" s="2"/>
      <c r="AO5" s="2">
        <v>2</v>
      </c>
      <c r="AP5" s="2"/>
      <c r="AQ5" s="2"/>
      <c r="AR5" s="2">
        <v>1</v>
      </c>
      <c r="AS5" s="2">
        <v>20220830</v>
      </c>
      <c r="AT5" s="2">
        <v>20220804</v>
      </c>
      <c r="AU5" s="2">
        <v>544144</v>
      </c>
      <c r="AV5" s="2">
        <v>0</v>
      </c>
      <c r="AW5" s="2">
        <v>20221025</v>
      </c>
    </row>
    <row r="6" spans="1:49">
      <c r="A6" s="2">
        <v>891409981</v>
      </c>
      <c r="B6" s="2" t="s">
        <v>60</v>
      </c>
      <c r="C6" s="2" t="s">
        <v>9</v>
      </c>
      <c r="D6" s="14">
        <v>44990</v>
      </c>
      <c r="E6" s="2" t="s">
        <v>9</v>
      </c>
      <c r="F6" s="2">
        <v>44990</v>
      </c>
      <c r="G6" s="11" t="s">
        <v>71</v>
      </c>
      <c r="H6" s="11" t="s">
        <v>72</v>
      </c>
      <c r="I6" s="11"/>
      <c r="J6" s="11"/>
      <c r="K6" s="11"/>
      <c r="L6" s="11"/>
      <c r="M6" s="11">
        <v>44728</v>
      </c>
      <c r="N6" s="12">
        <v>65700</v>
      </c>
      <c r="O6" s="12">
        <v>65700</v>
      </c>
      <c r="P6" s="2" t="s">
        <v>69</v>
      </c>
      <c r="Q6" s="13" t="s">
        <v>96</v>
      </c>
      <c r="R6" s="2"/>
      <c r="S6" s="2"/>
      <c r="T6" s="2"/>
      <c r="U6" s="12"/>
      <c r="V6" s="2"/>
      <c r="W6" s="2" t="s">
        <v>70</v>
      </c>
      <c r="X6" s="12">
        <v>65700</v>
      </c>
      <c r="Y6" s="12">
        <v>0</v>
      </c>
      <c r="Z6" s="12">
        <v>0</v>
      </c>
      <c r="AA6" s="2"/>
      <c r="AB6" s="12">
        <v>0</v>
      </c>
      <c r="AC6" s="2"/>
      <c r="AD6" s="12">
        <v>65700</v>
      </c>
      <c r="AE6" s="12">
        <v>0</v>
      </c>
      <c r="AF6" s="12"/>
      <c r="AG6" s="12"/>
      <c r="AH6" s="2"/>
      <c r="AI6" s="2"/>
      <c r="AJ6" s="2"/>
      <c r="AK6" s="2"/>
      <c r="AL6" s="2"/>
      <c r="AM6" s="11">
        <v>44777</v>
      </c>
      <c r="AN6" s="2"/>
      <c r="AO6" s="2">
        <v>2</v>
      </c>
      <c r="AP6" s="2"/>
      <c r="AQ6" s="2"/>
      <c r="AR6" s="2">
        <v>1</v>
      </c>
      <c r="AS6" s="2">
        <v>20220830</v>
      </c>
      <c r="AT6" s="2">
        <v>20220804</v>
      </c>
      <c r="AU6" s="2">
        <v>65700</v>
      </c>
      <c r="AV6" s="2">
        <v>0</v>
      </c>
      <c r="AW6" s="2">
        <v>20221025</v>
      </c>
    </row>
    <row r="7" spans="1:49">
      <c r="A7" s="2">
        <v>891409981</v>
      </c>
      <c r="B7" s="2" t="s">
        <v>60</v>
      </c>
      <c r="C7" s="2" t="s">
        <v>10</v>
      </c>
      <c r="D7" s="14">
        <v>83517</v>
      </c>
      <c r="E7" s="2" t="s">
        <v>10</v>
      </c>
      <c r="F7" s="2">
        <v>83517</v>
      </c>
      <c r="G7" s="11" t="s">
        <v>73</v>
      </c>
      <c r="H7" s="11" t="s">
        <v>74</v>
      </c>
      <c r="I7" s="11"/>
      <c r="J7" s="11"/>
      <c r="K7" s="11"/>
      <c r="L7" s="11"/>
      <c r="M7" s="11">
        <v>44406</v>
      </c>
      <c r="N7" s="12">
        <v>59657</v>
      </c>
      <c r="O7" s="12">
        <v>59657</v>
      </c>
      <c r="P7" s="2" t="s">
        <v>69</v>
      </c>
      <c r="Q7" s="13" t="s">
        <v>98</v>
      </c>
      <c r="R7" s="2"/>
      <c r="S7" s="2"/>
      <c r="T7" s="2"/>
      <c r="U7" s="12"/>
      <c r="V7" s="2"/>
      <c r="W7" s="2" t="s">
        <v>70</v>
      </c>
      <c r="X7" s="12">
        <v>59657</v>
      </c>
      <c r="Y7" s="12">
        <v>0</v>
      </c>
      <c r="Z7" s="12">
        <v>0</v>
      </c>
      <c r="AA7" s="2"/>
      <c r="AB7" s="12">
        <v>0</v>
      </c>
      <c r="AC7" s="2"/>
      <c r="AD7" s="12">
        <v>59657</v>
      </c>
      <c r="AE7" s="12">
        <v>0</v>
      </c>
      <c r="AF7" s="12"/>
      <c r="AG7" s="12">
        <v>58464</v>
      </c>
      <c r="AH7" s="2">
        <v>2201288651</v>
      </c>
      <c r="AI7" s="13" t="s">
        <v>97</v>
      </c>
      <c r="AJ7" s="2"/>
      <c r="AK7" s="2"/>
      <c r="AL7" s="2"/>
      <c r="AM7" s="11">
        <v>44532</v>
      </c>
      <c r="AN7" s="2"/>
      <c r="AO7" s="2">
        <v>2</v>
      </c>
      <c r="AP7" s="2"/>
      <c r="AQ7" s="2"/>
      <c r="AR7" s="2">
        <v>1</v>
      </c>
      <c r="AS7" s="2">
        <v>20211230</v>
      </c>
      <c r="AT7" s="2">
        <v>20211202</v>
      </c>
      <c r="AU7" s="2">
        <v>59657</v>
      </c>
      <c r="AV7" s="2">
        <v>0</v>
      </c>
      <c r="AW7" s="2">
        <v>20221025</v>
      </c>
    </row>
    <row r="8" spans="1:49">
      <c r="A8" s="2">
        <v>891409981</v>
      </c>
      <c r="B8" s="2" t="s">
        <v>60</v>
      </c>
      <c r="C8" s="2" t="s">
        <v>9</v>
      </c>
      <c r="D8" s="14">
        <v>31164</v>
      </c>
      <c r="E8" s="2" t="s">
        <v>9</v>
      </c>
      <c r="F8" s="2">
        <v>31164</v>
      </c>
      <c r="G8" s="11" t="s">
        <v>75</v>
      </c>
      <c r="H8" s="11" t="s">
        <v>76</v>
      </c>
      <c r="I8" s="11"/>
      <c r="J8" s="11"/>
      <c r="K8" s="11"/>
      <c r="L8" s="11"/>
      <c r="M8" s="11">
        <v>44645</v>
      </c>
      <c r="N8" s="12">
        <v>65700</v>
      </c>
      <c r="O8" s="12">
        <v>65700</v>
      </c>
      <c r="P8" s="2" t="s">
        <v>69</v>
      </c>
      <c r="Q8" s="13" t="s">
        <v>96</v>
      </c>
      <c r="R8" s="2"/>
      <c r="S8" s="2"/>
      <c r="T8" s="2"/>
      <c r="U8" s="12"/>
      <c r="V8" s="2"/>
      <c r="W8" s="2" t="s">
        <v>70</v>
      </c>
      <c r="X8" s="12">
        <v>65700</v>
      </c>
      <c r="Y8" s="12">
        <v>0</v>
      </c>
      <c r="Z8" s="12">
        <v>0</v>
      </c>
      <c r="AA8" s="2"/>
      <c r="AB8" s="12">
        <v>0</v>
      </c>
      <c r="AC8" s="2"/>
      <c r="AD8" s="12">
        <v>65700</v>
      </c>
      <c r="AE8" s="12">
        <v>0</v>
      </c>
      <c r="AF8" s="12"/>
      <c r="AG8" s="12"/>
      <c r="AH8" s="2"/>
      <c r="AI8" s="2"/>
      <c r="AJ8" s="2"/>
      <c r="AK8" s="2"/>
      <c r="AL8" s="2"/>
      <c r="AM8" s="11">
        <v>44777</v>
      </c>
      <c r="AN8" s="2"/>
      <c r="AO8" s="2">
        <v>2</v>
      </c>
      <c r="AP8" s="2"/>
      <c r="AQ8" s="2"/>
      <c r="AR8" s="2">
        <v>1</v>
      </c>
      <c r="AS8" s="2">
        <v>20220930</v>
      </c>
      <c r="AT8" s="2">
        <v>20220920</v>
      </c>
      <c r="AU8" s="2">
        <v>65700</v>
      </c>
      <c r="AV8" s="2">
        <v>0</v>
      </c>
      <c r="AW8" s="2">
        <v>20221025</v>
      </c>
    </row>
    <row r="9" spans="1:49">
      <c r="A9" s="2">
        <v>891409981</v>
      </c>
      <c r="B9" s="2" t="s">
        <v>60</v>
      </c>
      <c r="C9" s="2" t="s">
        <v>9</v>
      </c>
      <c r="D9" s="2">
        <v>34488</v>
      </c>
      <c r="E9" s="2" t="s">
        <v>9</v>
      </c>
      <c r="F9" s="2">
        <v>34488</v>
      </c>
      <c r="G9" s="11" t="s">
        <v>77</v>
      </c>
      <c r="H9" s="11" t="s">
        <v>78</v>
      </c>
      <c r="I9" s="11"/>
      <c r="J9" s="11"/>
      <c r="K9" s="11"/>
      <c r="L9" s="11"/>
      <c r="M9" s="11">
        <v>44672</v>
      </c>
      <c r="N9" s="12">
        <v>2431662</v>
      </c>
      <c r="O9" s="12">
        <v>2431662</v>
      </c>
      <c r="P9" s="2" t="s">
        <v>79</v>
      </c>
      <c r="Q9" s="13" t="s">
        <v>95</v>
      </c>
      <c r="R9" s="2"/>
      <c r="S9" s="2"/>
      <c r="T9" s="2"/>
      <c r="U9" s="12"/>
      <c r="V9" s="2"/>
      <c r="W9" s="2" t="s">
        <v>70</v>
      </c>
      <c r="X9" s="12">
        <v>2431662</v>
      </c>
      <c r="Y9" s="12">
        <v>0</v>
      </c>
      <c r="Z9" s="12">
        <v>0</v>
      </c>
      <c r="AA9" s="2"/>
      <c r="AB9" s="12">
        <v>2431662</v>
      </c>
      <c r="AC9" s="2" t="s">
        <v>80</v>
      </c>
      <c r="AD9" s="12">
        <v>0</v>
      </c>
      <c r="AE9" s="12">
        <v>2431662</v>
      </c>
      <c r="AF9" s="12"/>
      <c r="AG9" s="12"/>
      <c r="AH9" s="2"/>
      <c r="AI9" s="2"/>
      <c r="AJ9" s="2"/>
      <c r="AK9" s="2"/>
      <c r="AL9" s="2"/>
      <c r="AM9" s="11">
        <v>44733</v>
      </c>
      <c r="AN9" s="2"/>
      <c r="AO9" s="2">
        <v>9</v>
      </c>
      <c r="AP9" s="2"/>
      <c r="AQ9" s="2" t="s">
        <v>81</v>
      </c>
      <c r="AR9" s="2">
        <v>2</v>
      </c>
      <c r="AS9" s="2">
        <v>21001231</v>
      </c>
      <c r="AT9" s="2">
        <v>20220907</v>
      </c>
      <c r="AU9" s="2">
        <v>2431662</v>
      </c>
      <c r="AV9" s="2">
        <v>0</v>
      </c>
      <c r="AW9" s="2">
        <v>20221025</v>
      </c>
    </row>
    <row r="10" spans="1:49">
      <c r="A10" s="2">
        <v>891409981</v>
      </c>
      <c r="B10" s="2" t="s">
        <v>60</v>
      </c>
      <c r="C10" s="2" t="s">
        <v>9</v>
      </c>
      <c r="D10" s="2">
        <v>34673</v>
      </c>
      <c r="E10" s="2" t="s">
        <v>9</v>
      </c>
      <c r="F10" s="2">
        <v>34673</v>
      </c>
      <c r="G10" s="11" t="s">
        <v>82</v>
      </c>
      <c r="H10" s="11" t="s">
        <v>83</v>
      </c>
      <c r="I10" s="11"/>
      <c r="J10" s="11"/>
      <c r="K10" s="11"/>
      <c r="L10" s="11"/>
      <c r="M10" s="11">
        <v>44672</v>
      </c>
      <c r="N10" s="12">
        <v>404179</v>
      </c>
      <c r="O10" s="12">
        <v>404179</v>
      </c>
      <c r="P10" s="2" t="s">
        <v>79</v>
      </c>
      <c r="Q10" s="13" t="s">
        <v>95</v>
      </c>
      <c r="R10" s="2"/>
      <c r="S10" s="2"/>
      <c r="T10" s="2"/>
      <c r="U10" s="12"/>
      <c r="V10" s="2"/>
      <c r="W10" s="2" t="s">
        <v>70</v>
      </c>
      <c r="X10" s="12">
        <v>404179</v>
      </c>
      <c r="Y10" s="12">
        <v>0</v>
      </c>
      <c r="Z10" s="12">
        <v>0</v>
      </c>
      <c r="AA10" s="2"/>
      <c r="AB10" s="12">
        <v>404179</v>
      </c>
      <c r="AC10" s="2" t="s">
        <v>84</v>
      </c>
      <c r="AD10" s="12">
        <v>0</v>
      </c>
      <c r="AE10" s="12">
        <v>404179</v>
      </c>
      <c r="AF10" s="12"/>
      <c r="AG10" s="12"/>
      <c r="AH10" s="2"/>
      <c r="AI10" s="2"/>
      <c r="AJ10" s="2"/>
      <c r="AK10" s="2"/>
      <c r="AL10" s="2"/>
      <c r="AM10" s="11">
        <v>44733</v>
      </c>
      <c r="AN10" s="2"/>
      <c r="AO10" s="2">
        <v>9</v>
      </c>
      <c r="AP10" s="2"/>
      <c r="AQ10" s="2" t="s">
        <v>81</v>
      </c>
      <c r="AR10" s="2">
        <v>2</v>
      </c>
      <c r="AS10" s="2">
        <v>21001231</v>
      </c>
      <c r="AT10" s="2">
        <v>20220907</v>
      </c>
      <c r="AU10" s="2">
        <v>404179</v>
      </c>
      <c r="AV10" s="2">
        <v>0</v>
      </c>
      <c r="AW10" s="2">
        <v>20221025</v>
      </c>
    </row>
    <row r="11" spans="1:49">
      <c r="A11" s="2">
        <v>891409981</v>
      </c>
      <c r="B11" s="2" t="s">
        <v>60</v>
      </c>
      <c r="C11" s="2" t="s">
        <v>9</v>
      </c>
      <c r="D11" s="2">
        <v>34767</v>
      </c>
      <c r="E11" s="2" t="s">
        <v>9</v>
      </c>
      <c r="F11" s="2">
        <v>34767</v>
      </c>
      <c r="G11" s="11" t="s">
        <v>85</v>
      </c>
      <c r="H11" s="11" t="s">
        <v>86</v>
      </c>
      <c r="I11" s="11"/>
      <c r="J11" s="11"/>
      <c r="K11" s="11"/>
      <c r="L11" s="11"/>
      <c r="M11" s="11">
        <v>44673</v>
      </c>
      <c r="N11" s="12">
        <v>170700</v>
      </c>
      <c r="O11" s="12">
        <v>170700</v>
      </c>
      <c r="P11" s="2" t="s">
        <v>79</v>
      </c>
      <c r="Q11" s="13" t="s">
        <v>95</v>
      </c>
      <c r="R11" s="2"/>
      <c r="S11" s="2"/>
      <c r="T11" s="2"/>
      <c r="U11" s="12"/>
      <c r="V11" s="2"/>
      <c r="W11" s="2" t="s">
        <v>70</v>
      </c>
      <c r="X11" s="12">
        <v>170700</v>
      </c>
      <c r="Y11" s="12">
        <v>0</v>
      </c>
      <c r="Z11" s="12">
        <v>0</v>
      </c>
      <c r="AA11" s="2"/>
      <c r="AB11" s="12">
        <v>170700</v>
      </c>
      <c r="AC11" s="2" t="s">
        <v>84</v>
      </c>
      <c r="AD11" s="12">
        <v>0</v>
      </c>
      <c r="AE11" s="12">
        <v>170700</v>
      </c>
      <c r="AF11" s="12"/>
      <c r="AG11" s="12"/>
      <c r="AH11" s="2"/>
      <c r="AI11" s="2"/>
      <c r="AJ11" s="2"/>
      <c r="AK11" s="2"/>
      <c r="AL11" s="2"/>
      <c r="AM11" s="11">
        <v>44733</v>
      </c>
      <c r="AN11" s="2"/>
      <c r="AO11" s="2">
        <v>9</v>
      </c>
      <c r="AP11" s="2"/>
      <c r="AQ11" s="2" t="s">
        <v>81</v>
      </c>
      <c r="AR11" s="2">
        <v>2</v>
      </c>
      <c r="AS11" s="2">
        <v>21001231</v>
      </c>
      <c r="AT11" s="2">
        <v>20220907</v>
      </c>
      <c r="AU11" s="2">
        <v>170700</v>
      </c>
      <c r="AV11" s="2">
        <v>0</v>
      </c>
      <c r="AW11" s="2">
        <v>20221025</v>
      </c>
    </row>
    <row r="12" spans="1:49">
      <c r="A12" s="2">
        <v>891409981</v>
      </c>
      <c r="B12" s="2" t="s">
        <v>60</v>
      </c>
      <c r="C12" s="2" t="s">
        <v>9</v>
      </c>
      <c r="D12" s="2">
        <v>53202</v>
      </c>
      <c r="E12" s="2" t="s">
        <v>9</v>
      </c>
      <c r="F12" s="2">
        <v>53202</v>
      </c>
      <c r="G12" s="11" t="s">
        <v>87</v>
      </c>
      <c r="H12" s="11" t="s">
        <v>88</v>
      </c>
      <c r="I12" s="11"/>
      <c r="J12" s="11"/>
      <c r="K12" s="11"/>
      <c r="L12" s="11"/>
      <c r="M12" s="11">
        <v>44786</v>
      </c>
      <c r="N12" s="12">
        <v>1145113</v>
      </c>
      <c r="O12" s="12">
        <v>1145113</v>
      </c>
      <c r="P12" s="2" t="s">
        <v>79</v>
      </c>
      <c r="Q12" s="13" t="s">
        <v>95</v>
      </c>
      <c r="R12" s="2"/>
      <c r="S12" s="2"/>
      <c r="T12" s="2"/>
      <c r="U12" s="12">
        <v>1145113</v>
      </c>
      <c r="V12" s="2" t="s">
        <v>89</v>
      </c>
      <c r="W12" s="2" t="s">
        <v>70</v>
      </c>
      <c r="X12" s="12">
        <v>1145113</v>
      </c>
      <c r="Y12" s="12">
        <v>0</v>
      </c>
      <c r="Z12" s="12">
        <v>0</v>
      </c>
      <c r="AA12" s="2"/>
      <c r="AB12" s="12">
        <v>1145113</v>
      </c>
      <c r="AC12" s="2" t="s">
        <v>90</v>
      </c>
      <c r="AD12" s="12">
        <v>0</v>
      </c>
      <c r="AE12" s="12">
        <v>1145113</v>
      </c>
      <c r="AF12" s="12"/>
      <c r="AG12" s="12"/>
      <c r="AH12" s="2"/>
      <c r="AI12" s="2"/>
      <c r="AJ12" s="2"/>
      <c r="AK12" s="2"/>
      <c r="AL12" s="2"/>
      <c r="AM12" s="11">
        <v>44820</v>
      </c>
      <c r="AN12" s="2"/>
      <c r="AO12" s="2">
        <v>9</v>
      </c>
      <c r="AP12" s="2"/>
      <c r="AQ12" s="2" t="s">
        <v>81</v>
      </c>
      <c r="AR12" s="2">
        <v>1</v>
      </c>
      <c r="AS12" s="2">
        <v>21001231</v>
      </c>
      <c r="AT12" s="2">
        <v>20220916</v>
      </c>
      <c r="AU12" s="2">
        <v>1145113</v>
      </c>
      <c r="AV12" s="2">
        <v>0</v>
      </c>
      <c r="AW12" s="2">
        <v>20221025</v>
      </c>
    </row>
    <row r="13" spans="1:49">
      <c r="A13" s="2">
        <v>891409981</v>
      </c>
      <c r="B13" s="2" t="s">
        <v>60</v>
      </c>
      <c r="C13" s="2" t="s">
        <v>9</v>
      </c>
      <c r="D13" s="2">
        <v>23678</v>
      </c>
      <c r="E13" s="2" t="s">
        <v>9</v>
      </c>
      <c r="F13" s="2">
        <v>23678</v>
      </c>
      <c r="G13" s="11" t="s">
        <v>91</v>
      </c>
      <c r="H13" s="11" t="s">
        <v>92</v>
      </c>
      <c r="I13" s="11"/>
      <c r="J13" s="11"/>
      <c r="K13" s="11"/>
      <c r="L13" s="11"/>
      <c r="M13" s="11">
        <v>44604</v>
      </c>
      <c r="N13" s="12">
        <v>85576</v>
      </c>
      <c r="O13" s="12">
        <v>85576</v>
      </c>
      <c r="P13" s="2" t="s">
        <v>79</v>
      </c>
      <c r="Q13" s="13" t="s">
        <v>95</v>
      </c>
      <c r="R13" s="2"/>
      <c r="S13" s="2"/>
      <c r="T13" s="2"/>
      <c r="U13" s="12">
        <v>85576</v>
      </c>
      <c r="V13" s="2" t="s">
        <v>89</v>
      </c>
      <c r="W13" s="2" t="s">
        <v>70</v>
      </c>
      <c r="X13" s="12">
        <v>85576</v>
      </c>
      <c r="Y13" s="12">
        <v>0</v>
      </c>
      <c r="Z13" s="12">
        <v>0</v>
      </c>
      <c r="AA13" s="2"/>
      <c r="AB13" s="12">
        <v>85576</v>
      </c>
      <c r="AC13" s="2" t="s">
        <v>93</v>
      </c>
      <c r="AD13" s="12">
        <v>0</v>
      </c>
      <c r="AE13" s="12">
        <v>85576</v>
      </c>
      <c r="AF13" s="12"/>
      <c r="AG13" s="12"/>
      <c r="AH13" s="2"/>
      <c r="AI13" s="2"/>
      <c r="AJ13" s="2"/>
      <c r="AK13" s="2"/>
      <c r="AL13" s="2"/>
      <c r="AM13" s="11">
        <v>44777</v>
      </c>
      <c r="AN13" s="2"/>
      <c r="AO13" s="2">
        <v>9</v>
      </c>
      <c r="AP13" s="2"/>
      <c r="AQ13" s="2" t="s">
        <v>81</v>
      </c>
      <c r="AR13" s="2">
        <v>1</v>
      </c>
      <c r="AS13" s="2">
        <v>21001231</v>
      </c>
      <c r="AT13" s="2">
        <v>20220920</v>
      </c>
      <c r="AU13" s="2">
        <v>85576</v>
      </c>
      <c r="AV13" s="2">
        <v>0</v>
      </c>
      <c r="AW13" s="2">
        <v>20221025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4B1E-F684-4B6D-A7E8-2FAFFE95F68E}">
  <dimension ref="B1:J41"/>
  <sheetViews>
    <sheetView showGridLines="0" tabSelected="1" topLeftCell="A9" zoomScale="90" zoomScaleNormal="90" zoomScaleSheetLayoutView="100" workbookViewId="0">
      <selection activeCell="M21" sqref="M21"/>
    </sheetView>
  </sheetViews>
  <sheetFormatPr baseColWidth="10" defaultRowHeight="12.75"/>
  <cols>
    <col min="1" max="1" width="1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6384" width="11.42578125" style="31"/>
  </cols>
  <sheetData>
    <row r="1" spans="2:10" ht="6" customHeight="1" thickBot="1"/>
    <row r="2" spans="2:10" ht="19.5" customHeight="1">
      <c r="B2" s="32"/>
      <c r="C2" s="33"/>
      <c r="D2" s="34" t="s">
        <v>105</v>
      </c>
      <c r="E2" s="35"/>
      <c r="F2" s="35"/>
      <c r="G2" s="35"/>
      <c r="H2" s="35"/>
      <c r="I2" s="36"/>
      <c r="J2" s="37" t="s">
        <v>106</v>
      </c>
    </row>
    <row r="3" spans="2:10" ht="13.5" thickBot="1">
      <c r="B3" s="38"/>
      <c r="C3" s="39"/>
      <c r="D3" s="40"/>
      <c r="E3" s="41"/>
      <c r="F3" s="41"/>
      <c r="G3" s="41"/>
      <c r="H3" s="41"/>
      <c r="I3" s="42"/>
      <c r="J3" s="43"/>
    </row>
    <row r="4" spans="2:10">
      <c r="B4" s="38"/>
      <c r="C4" s="39"/>
      <c r="D4" s="34" t="s">
        <v>107</v>
      </c>
      <c r="E4" s="35"/>
      <c r="F4" s="35"/>
      <c r="G4" s="35"/>
      <c r="H4" s="35"/>
      <c r="I4" s="36"/>
      <c r="J4" s="37" t="s">
        <v>108</v>
      </c>
    </row>
    <row r="5" spans="2:10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>
      <c r="B6" s="48"/>
      <c r="C6" s="49"/>
      <c r="D6" s="40"/>
      <c r="E6" s="41"/>
      <c r="F6" s="41"/>
      <c r="G6" s="41"/>
      <c r="H6" s="41"/>
      <c r="I6" s="42"/>
      <c r="J6" s="43"/>
    </row>
    <row r="7" spans="2:10">
      <c r="B7" s="50"/>
      <c r="J7" s="51"/>
    </row>
    <row r="8" spans="2:10">
      <c r="B8" s="50"/>
      <c r="J8" s="51"/>
    </row>
    <row r="9" spans="2:10">
      <c r="B9" s="50"/>
      <c r="J9" s="51"/>
    </row>
    <row r="10" spans="2:10">
      <c r="B10" s="50"/>
      <c r="C10" s="52" t="s">
        <v>128</v>
      </c>
      <c r="E10" s="53"/>
      <c r="J10" s="51"/>
    </row>
    <row r="11" spans="2:10">
      <c r="B11" s="50"/>
      <c r="J11" s="51"/>
    </row>
    <row r="12" spans="2:10">
      <c r="B12" s="50"/>
      <c r="C12" s="52" t="s">
        <v>129</v>
      </c>
      <c r="J12" s="51"/>
    </row>
    <row r="13" spans="2:10">
      <c r="B13" s="50"/>
      <c r="C13" s="52" t="s">
        <v>130</v>
      </c>
      <c r="J13" s="51"/>
    </row>
    <row r="14" spans="2:10">
      <c r="B14" s="50"/>
      <c r="J14" s="51"/>
    </row>
    <row r="15" spans="2:10">
      <c r="B15" s="50"/>
      <c r="C15" s="31" t="s">
        <v>131</v>
      </c>
      <c r="J15" s="51"/>
    </row>
    <row r="16" spans="2:10">
      <c r="B16" s="50"/>
      <c r="C16" s="54"/>
      <c r="J16" s="51"/>
    </row>
    <row r="17" spans="2:10">
      <c r="B17" s="50"/>
      <c r="C17" s="31" t="s">
        <v>132</v>
      </c>
      <c r="D17" s="53"/>
      <c r="H17" s="55" t="s">
        <v>109</v>
      </c>
      <c r="I17" s="55" t="s">
        <v>110</v>
      </c>
      <c r="J17" s="51"/>
    </row>
    <row r="18" spans="2:10">
      <c r="B18" s="50"/>
      <c r="C18" s="52" t="s">
        <v>111</v>
      </c>
      <c r="D18" s="52"/>
      <c r="E18" s="52"/>
      <c r="F18" s="52"/>
      <c r="H18" s="56">
        <v>11</v>
      </c>
      <c r="I18" s="57">
        <v>5404705</v>
      </c>
      <c r="J18" s="51"/>
    </row>
    <row r="19" spans="2:10">
      <c r="B19" s="50"/>
      <c r="C19" s="31" t="s">
        <v>112</v>
      </c>
      <c r="H19" s="58">
        <v>1</v>
      </c>
      <c r="I19" s="59">
        <v>59657</v>
      </c>
      <c r="J19" s="51"/>
    </row>
    <row r="20" spans="2:10">
      <c r="B20" s="50"/>
      <c r="C20" s="31" t="s">
        <v>113</v>
      </c>
      <c r="H20" s="58">
        <v>5</v>
      </c>
      <c r="I20" s="59">
        <v>4237230</v>
      </c>
      <c r="J20" s="51"/>
    </row>
    <row r="21" spans="2:10">
      <c r="B21" s="50"/>
      <c r="C21" s="31" t="s">
        <v>114</v>
      </c>
      <c r="H21" s="58">
        <v>2</v>
      </c>
      <c r="I21" s="60">
        <v>432274</v>
      </c>
      <c r="J21" s="51"/>
    </row>
    <row r="22" spans="2:10">
      <c r="B22" s="50"/>
      <c r="C22" s="31" t="s">
        <v>115</v>
      </c>
      <c r="H22" s="58">
        <v>0</v>
      </c>
      <c r="I22" s="59">
        <v>0</v>
      </c>
      <c r="J22" s="51"/>
    </row>
    <row r="23" spans="2:10" ht="13.5" thickBot="1">
      <c r="B23" s="50"/>
      <c r="C23" s="31" t="s">
        <v>116</v>
      </c>
      <c r="H23" s="61">
        <v>0</v>
      </c>
      <c r="I23" s="62">
        <v>0</v>
      </c>
      <c r="J23" s="51"/>
    </row>
    <row r="24" spans="2:10">
      <c r="B24" s="50"/>
      <c r="C24" s="52" t="s">
        <v>117</v>
      </c>
      <c r="D24" s="52"/>
      <c r="E24" s="52"/>
      <c r="F24" s="52"/>
      <c r="H24" s="56">
        <f>H19+H20+H21+H22+H23</f>
        <v>8</v>
      </c>
      <c r="I24" s="63">
        <f>I19+I20+I21+I22+I23</f>
        <v>4729161</v>
      </c>
      <c r="J24" s="51"/>
    </row>
    <row r="25" spans="2:10">
      <c r="B25" s="50"/>
      <c r="C25" s="31" t="s">
        <v>118</v>
      </c>
      <c r="H25" s="58">
        <v>3</v>
      </c>
      <c r="I25" s="59">
        <v>675544</v>
      </c>
      <c r="J25" s="51"/>
    </row>
    <row r="26" spans="2:10">
      <c r="B26" s="50"/>
      <c r="C26" s="31" t="s">
        <v>119</v>
      </c>
      <c r="H26" s="58">
        <v>0</v>
      </c>
      <c r="I26" s="59">
        <v>0</v>
      </c>
      <c r="J26" s="51"/>
    </row>
    <row r="27" spans="2:10" ht="13.5" thickBot="1">
      <c r="B27" s="50"/>
      <c r="C27" s="31" t="s">
        <v>120</v>
      </c>
      <c r="H27" s="61">
        <v>0</v>
      </c>
      <c r="I27" s="62">
        <v>0</v>
      </c>
      <c r="J27" s="51"/>
    </row>
    <row r="28" spans="2:10">
      <c r="B28" s="50"/>
      <c r="C28" s="52" t="s">
        <v>121</v>
      </c>
      <c r="D28" s="52"/>
      <c r="E28" s="52"/>
      <c r="F28" s="52"/>
      <c r="H28" s="56">
        <f>H25+H26+H27</f>
        <v>3</v>
      </c>
      <c r="I28" s="63">
        <f>I25+I26+I27</f>
        <v>675544</v>
      </c>
      <c r="J28" s="51"/>
    </row>
    <row r="29" spans="2:10" ht="13.5" thickBot="1">
      <c r="B29" s="50"/>
      <c r="C29" s="31" t="s">
        <v>122</v>
      </c>
      <c r="D29" s="52"/>
      <c r="E29" s="52"/>
      <c r="F29" s="52"/>
      <c r="H29" s="61">
        <v>0</v>
      </c>
      <c r="I29" s="62">
        <v>0</v>
      </c>
      <c r="J29" s="51"/>
    </row>
    <row r="30" spans="2:10">
      <c r="B30" s="50"/>
      <c r="C30" s="52" t="s">
        <v>123</v>
      </c>
      <c r="D30" s="52"/>
      <c r="E30" s="52"/>
      <c r="F30" s="52"/>
      <c r="H30" s="58">
        <f>H29</f>
        <v>0</v>
      </c>
      <c r="I30" s="59">
        <f>I29</f>
        <v>0</v>
      </c>
      <c r="J30" s="51"/>
    </row>
    <row r="31" spans="2:10">
      <c r="B31" s="50"/>
      <c r="C31" s="52"/>
      <c r="D31" s="52"/>
      <c r="E31" s="52"/>
      <c r="F31" s="52"/>
      <c r="H31" s="64"/>
      <c r="I31" s="63"/>
      <c r="J31" s="51"/>
    </row>
    <row r="32" spans="2:10" ht="13.5" thickBot="1">
      <c r="B32" s="50"/>
      <c r="C32" s="52" t="s">
        <v>124</v>
      </c>
      <c r="D32" s="52"/>
      <c r="H32" s="65">
        <f>H24+H28+H30</f>
        <v>11</v>
      </c>
      <c r="I32" s="66">
        <f>I24+I28+I30</f>
        <v>5404705</v>
      </c>
      <c r="J32" s="51"/>
    </row>
    <row r="33" spans="2:10" ht="13.5" thickTop="1">
      <c r="B33" s="50"/>
      <c r="C33" s="52"/>
      <c r="D33" s="52"/>
      <c r="H33" s="67"/>
      <c r="I33" s="59"/>
      <c r="J33" s="51"/>
    </row>
    <row r="34" spans="2:10">
      <c r="B34" s="50"/>
      <c r="G34" s="67"/>
      <c r="H34" s="67"/>
      <c r="I34" s="67"/>
      <c r="J34" s="51"/>
    </row>
    <row r="35" spans="2:10">
      <c r="B35" s="50"/>
      <c r="G35" s="67"/>
      <c r="H35" s="67"/>
      <c r="I35" s="67"/>
      <c r="J35" s="51"/>
    </row>
    <row r="36" spans="2:10">
      <c r="B36" s="50"/>
      <c r="G36" s="67"/>
      <c r="H36" s="67"/>
      <c r="I36" s="67"/>
      <c r="J36" s="51"/>
    </row>
    <row r="37" spans="2:10" ht="13.5" thickBot="1">
      <c r="B37" s="50"/>
      <c r="C37" s="68"/>
      <c r="D37" s="68"/>
      <c r="G37" s="69" t="s">
        <v>125</v>
      </c>
      <c r="H37" s="68"/>
      <c r="I37" s="67"/>
      <c r="J37" s="51"/>
    </row>
    <row r="38" spans="2:10" ht="4.5" customHeight="1">
      <c r="B38" s="50"/>
      <c r="C38" s="67"/>
      <c r="D38" s="67"/>
      <c r="G38" s="67"/>
      <c r="H38" s="67"/>
      <c r="I38" s="67"/>
      <c r="J38" s="51"/>
    </row>
    <row r="39" spans="2:10">
      <c r="B39" s="50"/>
      <c r="C39" s="52" t="s">
        <v>126</v>
      </c>
      <c r="G39" s="70" t="s">
        <v>127</v>
      </c>
      <c r="H39" s="67"/>
      <c r="I39" s="67"/>
      <c r="J39" s="51"/>
    </row>
    <row r="40" spans="2:10">
      <c r="B40" s="50"/>
      <c r="G40" s="67"/>
      <c r="H40" s="67"/>
      <c r="I40" s="67"/>
      <c r="J40" s="51"/>
    </row>
    <row r="41" spans="2:10" ht="18.75" customHeight="1" thickBot="1">
      <c r="B41" s="71"/>
      <c r="C41" s="72"/>
      <c r="D41" s="72"/>
      <c r="E41" s="72"/>
      <c r="F41" s="72"/>
      <c r="G41" s="68"/>
      <c r="H41" s="68"/>
      <c r="I41" s="68"/>
      <c r="J41" s="7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2022-06-01T14:39:00Z</dcterms:created>
  <dcterms:modified xsi:type="dcterms:W3CDTF">2022-10-26T13:44:05Z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F4686899D1CF46BD950684586AB6C191</vt:lpwstr>
  </property>
  <property fmtid="{D5CDD505-2E9C-101B-9397-08002B2CF9AE}" pid="3" name="KSOProductBuildVer">
    <vt:lpwstr>2058-11.2.0.11341</vt:lpwstr>
  </property>
</Properties>
</file>