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REVISION CARTERAS AÑO 2022\10. OCTUBRE CARTERAS REVISADAS\NIT 805026250 ESTADO DE CARTERA CLINICA SIGMA\"/>
    </mc:Choice>
  </mc:AlternateContent>
  <bookViews>
    <workbookView xWindow="-120" yWindow="-120" windowWidth="15480" windowHeight="5355" activeTab="3"/>
  </bookViews>
  <sheets>
    <sheet name="Cartera Sigma" sheetId="1" r:id="rId1"/>
    <sheet name="TD" sheetId="3" r:id="rId2"/>
    <sheet name="ESTADO DE CADA FACTURA" sheetId="2" r:id="rId3"/>
    <sheet name="FOR-CSA-018" sheetId="4" r:id="rId4"/>
  </sheets>
  <definedNames>
    <definedName name="_xlnm._FilterDatabase" localSheetId="2" hidden="1">'ESTADO DE CADA FACTURA'!$A$2:$AR$71</definedName>
    <definedName name="_xlnm.Print_Area" localSheetId="3">'FOR-CSA-018'!$A$1:$K$38</definedName>
  </definedNames>
  <calcPr calcId="152511"/>
  <pivotCaches>
    <pivotCache cacheId="37"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29" i="4" l="1"/>
  <c r="I30" i="4" s="1"/>
  <c r="I24" i="4"/>
  <c r="AP1" i="2" l="1"/>
  <c r="AO1" i="2"/>
  <c r="AE1" i="2"/>
  <c r="AD1" i="2"/>
  <c r="X1" i="2"/>
  <c r="W1" i="2"/>
  <c r="V1" i="2"/>
  <c r="U1" i="2"/>
  <c r="K1" i="2"/>
  <c r="J1" i="2"/>
  <c r="H71" i="1" l="1"/>
  <c r="G71"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<sst xmlns="http://schemas.openxmlformats.org/spreadsheetml/2006/main" count="938" uniqueCount="326">
  <si>
    <t>Nro ID IPS</t>
  </si>
  <si>
    <t>NOMBRE IPS</t>
  </si>
  <si>
    <t>Prefijo Factura</t>
  </si>
  <si>
    <t>Numero Factura</t>
  </si>
  <si>
    <t>IPS Fecha factura</t>
  </si>
  <si>
    <t>IPS Fecha radicado</t>
  </si>
  <si>
    <t>IPS Valor Factura</t>
  </si>
  <si>
    <t>IPS Saldo Factura</t>
  </si>
  <si>
    <t>OCCIDENTAL DE INVERSIONES MEDICO QUIRURGICA</t>
  </si>
  <si>
    <t>03/03/2020</t>
  </si>
  <si>
    <t>19/05/2020</t>
  </si>
  <si>
    <t>24/07/2020</t>
  </si>
  <si>
    <t>21/08/2020</t>
  </si>
  <si>
    <t>20/10/2020</t>
  </si>
  <si>
    <t>18/11/2020</t>
  </si>
  <si>
    <t>31/12/2020</t>
  </si>
  <si>
    <t>29/05/2021</t>
  </si>
  <si>
    <t>15/06/2021</t>
  </si>
  <si>
    <t>31/08/2021</t>
  </si>
  <si>
    <t>30/12/2021</t>
  </si>
  <si>
    <t>22/01/2022</t>
  </si>
  <si>
    <t>19/02/2022</t>
  </si>
  <si>
    <t>24/02/2022</t>
  </si>
  <si>
    <t>03/03/2022</t>
  </si>
  <si>
    <t>04/03/2022</t>
  </si>
  <si>
    <t>19/03/2022</t>
  </si>
  <si>
    <t>22/03/2022</t>
  </si>
  <si>
    <t>25/03/2022</t>
  </si>
  <si>
    <t>31/03/2022</t>
  </si>
  <si>
    <t>09/04/2022</t>
  </si>
  <si>
    <t>10/04/2022</t>
  </si>
  <si>
    <t>11/04/2022</t>
  </si>
  <si>
    <t>13/04/2022</t>
  </si>
  <si>
    <t>23/04/2022</t>
  </si>
  <si>
    <t>30/04/2022</t>
  </si>
  <si>
    <t>02/05/2022</t>
  </si>
  <si>
    <t>12/05/2022</t>
  </si>
  <si>
    <t>26/05/2022</t>
  </si>
  <si>
    <t>28/05/2022</t>
  </si>
  <si>
    <t>31/05/2022</t>
  </si>
  <si>
    <t>16/06/2022</t>
  </si>
  <si>
    <t>22/06/2022</t>
  </si>
  <si>
    <t>30/06/2022</t>
  </si>
  <si>
    <t>01/07/2022</t>
  </si>
  <si>
    <t>06/07/2022</t>
  </si>
  <si>
    <t>07/07/2022</t>
  </si>
  <si>
    <t>13/07/2022</t>
  </si>
  <si>
    <t>14/07/2022</t>
  </si>
  <si>
    <t>30/07/2022</t>
  </si>
  <si>
    <t>02/08/2022</t>
  </si>
  <si>
    <t>03/08/2022</t>
  </si>
  <si>
    <t>11/08/2022</t>
  </si>
  <si>
    <t>30/08/2022</t>
  </si>
  <si>
    <t>31/08/2022</t>
  </si>
  <si>
    <t>14/09/2022</t>
  </si>
  <si>
    <t>12/03/2020</t>
  </si>
  <si>
    <t>02/06/2020</t>
  </si>
  <si>
    <t>19/10/2020</t>
  </si>
  <si>
    <t>01/12/2020</t>
  </si>
  <si>
    <t>06/11/2020</t>
  </si>
  <si>
    <t>18/12/2020</t>
  </si>
  <si>
    <t>19/01/2021</t>
  </si>
  <si>
    <t>09/06/2021</t>
  </si>
  <si>
    <t>17/06/2021</t>
  </si>
  <si>
    <t>16/09/2021</t>
  </si>
  <si>
    <t>21/01/2022</t>
  </si>
  <si>
    <t>22/02/2022</t>
  </si>
  <si>
    <t>08/03/2022</t>
  </si>
  <si>
    <t>15/03/2022</t>
  </si>
  <si>
    <t>30/09/2022</t>
  </si>
  <si>
    <t>10/05/2022</t>
  </si>
  <si>
    <t>09/05/2022</t>
  </si>
  <si>
    <t>17/05/2022</t>
  </si>
  <si>
    <t>21/06/2022</t>
  </si>
  <si>
    <t>21/07/2022</t>
  </si>
  <si>
    <t>15/07/2022</t>
  </si>
  <si>
    <t>18/08/2022</t>
  </si>
  <si>
    <t>01/08/2022</t>
  </si>
  <si>
    <t>19/09/2022</t>
  </si>
  <si>
    <t>16/09/2022</t>
  </si>
  <si>
    <t>FE</t>
  </si>
  <si>
    <t>TOTAL</t>
  </si>
  <si>
    <t>NIT IPS</t>
  </si>
  <si>
    <t xml:space="preserve"> ENTIDAD</t>
  </si>
  <si>
    <t>NUMERO FACTURA</t>
  </si>
  <si>
    <t>FACTURA</t>
  </si>
  <si>
    <t>LLAVE</t>
  </si>
  <si>
    <t>PREFIJO SASS</t>
  </si>
  <si>
    <t>NUMERO FACT SASSS</t>
  </si>
  <si>
    <t>FECHA FACT IPS</t>
  </si>
  <si>
    <t>VALOR FACT IPS</t>
  </si>
  <si>
    <t>SALDO FACT IPS</t>
  </si>
  <si>
    <t>OBSERVACION SASS</t>
  </si>
  <si>
    <t>ESTADO EPS</t>
  </si>
  <si>
    <t>POR PAGAR SAP</t>
  </si>
  <si>
    <t>FUERA DE CIERRE</t>
  </si>
  <si>
    <t>VALOR VAGLO</t>
  </si>
  <si>
    <t>ESTADO VAGO</t>
  </si>
  <si>
    <t>ESTADO COVID</t>
  </si>
  <si>
    <t>VALIDACION COVID</t>
  </si>
  <si>
    <t>VALIDACION ALFA FACT</t>
  </si>
  <si>
    <t>VALOR RADICADO FACT</t>
  </si>
  <si>
    <t>VALOR NOTA CREDITO</t>
  </si>
  <si>
    <t>VALOR CRUZADO SASS</t>
  </si>
  <si>
    <t>SALDO SASS</t>
  </si>
  <si>
    <t>DOC COMPENSACION SAP</t>
  </si>
  <si>
    <t>FECHA COMPENSACION SAP</t>
  </si>
  <si>
    <t>VALOR TRANFERENCIA</t>
  </si>
  <si>
    <t>AUTORIZACION</t>
  </si>
  <si>
    <t>VALOR GLOSA ACEPTDA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</si>
  <si>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</si>
  <si>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</si>
  <si>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</si>
  <si>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</si>
  <si>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</si>
  <si>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</si>
  <si>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</si>
  <si>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</si>
  <si>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</si>
  <si>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</si>
  <si>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OBSERVACION GLOSA ACEPTADA</t>
  </si>
  <si>
    <t>F CORTE</t>
  </si>
  <si>
    <t>FE_263646</t>
  </si>
  <si>
    <t>805026250_FE_263646</t>
  </si>
  <si>
    <t>A)Factura no radicada en ERP</t>
  </si>
  <si>
    <t>no_cruza</t>
  </si>
  <si>
    <t>FE_265140</t>
  </si>
  <si>
    <t>805026250_FE_265140</t>
  </si>
  <si>
    <t>B)Factura sin saldo ERP</t>
  </si>
  <si>
    <t>OK</t>
  </si>
  <si>
    <t>FE_263376</t>
  </si>
  <si>
    <t>805026250_FE_263376</t>
  </si>
  <si>
    <t>FE_260659</t>
  </si>
  <si>
    <t>805026250_FE_260659</t>
  </si>
  <si>
    <t>FE_262687</t>
  </si>
  <si>
    <t>805026250_FE_262687</t>
  </si>
  <si>
    <t>FE_256914</t>
  </si>
  <si>
    <t>805026250_FE_256914</t>
  </si>
  <si>
    <t>FE_265264</t>
  </si>
  <si>
    <t>805026250_FE_265264</t>
  </si>
  <si>
    <t>FE_266730</t>
  </si>
  <si>
    <t>805026250_FE_266730</t>
  </si>
  <si>
    <t>FE_265242</t>
  </si>
  <si>
    <t>805026250_FE_265242</t>
  </si>
  <si>
    <t>FE_265244</t>
  </si>
  <si>
    <t>805026250_FE_265244</t>
  </si>
  <si>
    <t>_231508</t>
  </si>
  <si>
    <t>805026250__231508</t>
  </si>
  <si>
    <t>FE_232236</t>
  </si>
  <si>
    <t>805026250_FE_232236</t>
  </si>
  <si>
    <t>FE_235819</t>
  </si>
  <si>
    <t>805026250_FE_235819</t>
  </si>
  <si>
    <t>FE_257502</t>
  </si>
  <si>
    <t>805026250_FE_257502</t>
  </si>
  <si>
    <t>FE_258742</t>
  </si>
  <si>
    <t>805026250_FE_258742</t>
  </si>
  <si>
    <t>FE_258914</t>
  </si>
  <si>
    <t>805026250_FE_258914</t>
  </si>
  <si>
    <t>FE_259209</t>
  </si>
  <si>
    <t>805026250_FE_259209</t>
  </si>
  <si>
    <t>FE_259290</t>
  </si>
  <si>
    <t>805026250_FE_259290</t>
  </si>
  <si>
    <t>FE_259803</t>
  </si>
  <si>
    <t>805026250_FE_259803</t>
  </si>
  <si>
    <t>FE_259806</t>
  </si>
  <si>
    <t>805026250_FE_259806</t>
  </si>
  <si>
    <t>FE_259808</t>
  </si>
  <si>
    <t>805026250_FE_259808</t>
  </si>
  <si>
    <t>FE_260020</t>
  </si>
  <si>
    <t>805026250_FE_260020</t>
  </si>
  <si>
    <t>FE_260022</t>
  </si>
  <si>
    <t>805026250_FE_260022</t>
  </si>
  <si>
    <t>FE_260023</t>
  </si>
  <si>
    <t>805026250_FE_260023</t>
  </si>
  <si>
    <t>FE_260273</t>
  </si>
  <si>
    <t>805026250_FE_260273</t>
  </si>
  <si>
    <t>FE_260274</t>
  </si>
  <si>
    <t>805026250_FE_260274</t>
  </si>
  <si>
    <t>FE_260280</t>
  </si>
  <si>
    <t>805026250_FE_260280</t>
  </si>
  <si>
    <t>FE_260607</t>
  </si>
  <si>
    <t>805026250_FE_260607</t>
  </si>
  <si>
    <t>FE_260608</t>
  </si>
  <si>
    <t>805026250_FE_260608</t>
  </si>
  <si>
    <t>FE_260611</t>
  </si>
  <si>
    <t>805026250_FE_260611</t>
  </si>
  <si>
    <t>FE_260787</t>
  </si>
  <si>
    <t>805026250_FE_260787</t>
  </si>
  <si>
    <t>FE_260788</t>
  </si>
  <si>
    <t>805026250_FE_260788</t>
  </si>
  <si>
    <t>FE_261046</t>
  </si>
  <si>
    <t>805026250_FE_261046</t>
  </si>
  <si>
    <t>FE_261047</t>
  </si>
  <si>
    <t>805026250_FE_261047</t>
  </si>
  <si>
    <t>FE_261408</t>
  </si>
  <si>
    <t>805026250_FE_261408</t>
  </si>
  <si>
    <t>FE_261411</t>
  </si>
  <si>
    <t>805026250_FE_261411</t>
  </si>
  <si>
    <t>FE_261437</t>
  </si>
  <si>
    <t>805026250_FE_261437</t>
  </si>
  <si>
    <t>FE_261867</t>
  </si>
  <si>
    <t>805026250_FE_261867</t>
  </si>
  <si>
    <t>FE_263992</t>
  </si>
  <si>
    <t>805026250_FE_263992</t>
  </si>
  <si>
    <t>FE_264028</t>
  </si>
  <si>
    <t>805026250_FE_264028</t>
  </si>
  <si>
    <t>FE_264030</t>
  </si>
  <si>
    <t>805026250_FE_264030</t>
  </si>
  <si>
    <t>FE_264094</t>
  </si>
  <si>
    <t>805026250_FE_264094</t>
  </si>
  <si>
    <t>FE_264095</t>
  </si>
  <si>
    <t>805026250_FE_264095</t>
  </si>
  <si>
    <t>FE_264127</t>
  </si>
  <si>
    <t>805026250_FE_264127</t>
  </si>
  <si>
    <t>FE_264346</t>
  </si>
  <si>
    <t>805026250_FE_264346</t>
  </si>
  <si>
    <t>FE_264363</t>
  </si>
  <si>
    <t>805026250_FE_264363</t>
  </si>
  <si>
    <t>FE_262493</t>
  </si>
  <si>
    <t>805026250_FE_262493</t>
  </si>
  <si>
    <t>B)Factura sin saldo ERP/conciliar diferencia glosa aceptada</t>
  </si>
  <si>
    <t>SE ACEPTA NOTA CREDITO ENVIADA POR EL PRESTADOR # 973549ENVIADA EL 1 JULIO , DE LA FACTURA FE-262493 .YUFREY HERNANDEZ TRUQUE</t>
  </si>
  <si>
    <t>FE_260635</t>
  </si>
  <si>
    <t>805026250_FE_260635</t>
  </si>
  <si>
    <t>FE_259289</t>
  </si>
  <si>
    <t>805026250_FE_259289</t>
  </si>
  <si>
    <t>FE_258728</t>
  </si>
  <si>
    <t>805026250_FE_258728</t>
  </si>
  <si>
    <t>FE_251303</t>
  </si>
  <si>
    <t>805026250_FE_251303</t>
  </si>
  <si>
    <t>FE_240037</t>
  </si>
  <si>
    <t>805026250_FE_240037</t>
  </si>
  <si>
    <t>FE_248036</t>
  </si>
  <si>
    <t>805026250_FE_248036</t>
  </si>
  <si>
    <t>FE_248461</t>
  </si>
  <si>
    <t>805026250_FE_248461</t>
  </si>
  <si>
    <t>IPS ACEPTA $ 268.800 SEGUN ACTA DE CONCILIACION REALIZADAEL 12 ABRIL 2022 POR ELIZABETH FERNANDEZ Y LUZ ADRIANA SINISTERRA.ELIZABETH FERNANDEZ</t>
  </si>
  <si>
    <t>_229454</t>
  </si>
  <si>
    <t>805026250__229454</t>
  </si>
  <si>
    <t>IPS ACEPTA SGUN ACTA DE CONCILIZACION REALIZADA EL 12ABRIL 2022 POR ELIZABETH FERNANDEZ Y LUZ ADRIANA SINISTERRAELIZABETH FERNANDEZ</t>
  </si>
  <si>
    <t>FE_256918</t>
  </si>
  <si>
    <t>805026250_FE_256918</t>
  </si>
  <si>
    <t>FE_260664</t>
  </si>
  <si>
    <t>805026250_FE_260664</t>
  </si>
  <si>
    <t>FE_263962</t>
  </si>
  <si>
    <t>805026250_FE_263962</t>
  </si>
  <si>
    <t>FE_265199</t>
  </si>
  <si>
    <t>805026250_FE_265199</t>
  </si>
  <si>
    <t>B)Factura sin saldo ERP/conciliar diferencia valor de factura</t>
  </si>
  <si>
    <t>FE_237606</t>
  </si>
  <si>
    <t>805026250_FE_237606</t>
  </si>
  <si>
    <t>FE_267443</t>
  </si>
  <si>
    <t>805026250_FE_267443</t>
  </si>
  <si>
    <t>C)Glosas total pendiente por respuesta de IPS</t>
  </si>
  <si>
    <t>DEVOLUCION</t>
  </si>
  <si>
    <t>SPTE INCOMPLETOS: SE DEVUELVE FACTURA AL VALIDAR NO SE EVIDENCIA SOPORTES DE LOS SERVICIOS FACTURADOS, MAYOR VALOR COBRADO EN TOMOGRAFIA OPTICA VALOR PACTADO $134.000 DIFERENCIA POR $134.800 FAVOR VALIDAR LO REQUERIDO PARA DAR TRAMITE.JENNI</t>
  </si>
  <si>
    <t>SI</t>
  </si>
  <si>
    <t>_228033</t>
  </si>
  <si>
    <t>805026250__228033</t>
  </si>
  <si>
    <t>C)Glosas total pendiente por respuesta de IPS/conciliar diferencia valor de factura</t>
  </si>
  <si>
    <t>SPTE INCOMPLETOS: SE SOSTIENE DEVOLUCION AL VALIDAR NO SE EVIDENCIAN SOPORTES DE LOS SERVICIOS PRESTADOS FAVOR VALIDAR Y ANEXAR FACTURA CON SOPORTES COMPLETOS PARA DAR TRAMITE.JENNIFER REBOLLEDO</t>
  </si>
  <si>
    <t>FE_267408</t>
  </si>
  <si>
    <t>805026250_FE_267408</t>
  </si>
  <si>
    <t>D)Glosas parcial pendiente por respuesta de IPS</t>
  </si>
  <si>
    <t>GLOSA</t>
  </si>
  <si>
    <t>AUTORIZACION: SE REALIZA OBJECCION NO SE EVIDENCIA AUTORIZACON POR EL SERVICIO DE CONSULTA PACIENTE DIAZ BONILLA CARLOSEL NAP QUE ANEXAN SE ENCUENTRA DIRECCIONADO PARTA OTRA IPS FVOR VALIDAR CON EL AREA DE AUTORIZACIONES.JENNIFER REBOLLEDO</t>
  </si>
  <si>
    <t>NO</t>
  </si>
  <si>
    <t>FE_265548</t>
  </si>
  <si>
    <t>805026250_FE_265548</t>
  </si>
  <si>
    <t>AUTORIZACION: SE REALIZA OBJECCION NO SE EVIDENCIA AUTORIZACON POR EL SERVICIO PRESTADO DEL USUARIO SHAIK COBO OJABNAP QUE ANEXAN 222103284521498 SE ENCUENTRA DIRECCIONADO PARA OTRA IPS FAVOR VALIDAR.JENNIFER REBOLLEDO</t>
  </si>
  <si>
    <t>FE_265555</t>
  </si>
  <si>
    <t>805026250_FE_265555</t>
  </si>
  <si>
    <t>TARIFA: SE REALIZA OBJECCION MAYOR VALOR COBRADO EN CUPS130003 EXTRACCCION EXTRACAPSULAR DE CRISTALINO TARIFA PACTADA $828.849 FAVOR VALIDAR.JENNIFER REBOLLEDO</t>
  </si>
  <si>
    <t>FE_266536</t>
  </si>
  <si>
    <t>805026250_FE_266536</t>
  </si>
  <si>
    <t>FACTURACION/AUTORIZACION: SE REALIZA OBJECCION PACIENTEVARGAS GIRALDO MARIA TERESA  TIPO DE DOCUMENTO 1232819869NO SE ENCUENTRA ACTIVO EN PLAN COMPLEMENTARIO POR ENDE SERVICIO SE ENCUENTRA DENTRO DEL PGP,2-SERVICIO DEL PACIENTEQUEVEDO LUIS LEON NO CUENTA CON AUTORIZACION EL NAP QUE ANEXAN 221468545312777 SE ENCUENTRA PAGO EN LA FACTURA FE-263992FAVOR VALIDAR.JENNIFER REBOLLEDO</t>
  </si>
  <si>
    <t>FE_266557</t>
  </si>
  <si>
    <t>805026250_FE_266557</t>
  </si>
  <si>
    <t>TARIFA: SE DEVUELVE FACTURA MAYOR VALOR COBRADO EN SERVICIOTOMOGRAFIA OPTICA CODIGO 951902 VALOR PACTADO $134.000 FAVOR VALIDAR PARA DAR TRAMITE.JENNIFER REBOLLEDO</t>
  </si>
  <si>
    <t>FE_262772</t>
  </si>
  <si>
    <t>805026250_FE_262772</t>
  </si>
  <si>
    <t>PGP: se objeta factura servicio consulta Especializada deoftalmologia del paciente ERNESTO ROJAS CUBIDES CC 14443238corresponde al P.G.P Paciente capita con la IPS Serinsa CALINORTE. se objeta $19.632. copago de $3700.  Gladys Vivas.</t>
  </si>
  <si>
    <t>FE_264372</t>
  </si>
  <si>
    <t>805026250_FE_264372</t>
  </si>
  <si>
    <t>F)Glosas parcial en Gestion por ERP</t>
  </si>
  <si>
    <t>AUT SE DEVJELVE SOPORTE DE FACTURA MULTIUSUARIO CC 66938929MARLIN CUERO NO HAY AUTORIZACION PARA EL SERVICIO FACTURADOGESTIONAR CON EL AREA ENCARGADA DEBE SER DE 15 DIGITOS PARAPODER DAR TRAMITE DE PAGO. YUFREY</t>
  </si>
  <si>
    <t>VALOR CANCELADO SAP</t>
  </si>
  <si>
    <t>VALOR GLOSA DEVOLUCION</t>
  </si>
  <si>
    <t>OBSERVACION GLOSA DEVOLUCION</t>
  </si>
  <si>
    <t>FACTURA EN PROCESO INTERNO</t>
  </si>
  <si>
    <t>ESTADO 1</t>
  </si>
  <si>
    <t>GLOSA POR CONCILIAR</t>
  </si>
  <si>
    <t>FACTURA DEVUELTA</t>
  </si>
  <si>
    <t>FACTURA EN PROGRAMACION DE PAGO</t>
  </si>
  <si>
    <t>FACTURA NO RADICADA</t>
  </si>
  <si>
    <t>FACTURA CANCELADA</t>
  </si>
  <si>
    <t>Total general</t>
  </si>
  <si>
    <t xml:space="preserve"> TIPIFICACION</t>
  </si>
  <si>
    <t>CANT FACT</t>
  </si>
  <si>
    <t xml:space="preserve"> SALDO FACT IPS</t>
  </si>
  <si>
    <t xml:space="preserve"> VALOR GLOSA DEVOLUCION</t>
  </si>
  <si>
    <t>FOR-CSA-018</t>
  </si>
  <si>
    <t>HOJA 1 DE 2</t>
  </si>
  <si>
    <t>RESUMEN DE CARTERA REVISADA POR LA EPS</t>
  </si>
  <si>
    <t>VERSION 1</t>
  </si>
  <si>
    <t xml:space="preserve">A continuacion me permito remitir   nuestra respuesta al estado de cartera presentado en la fecha:  </t>
  </si>
  <si>
    <t>FACTURA YA CANCELADA</t>
  </si>
  <si>
    <t xml:space="preserve">FACTURA DEVUELTA </t>
  </si>
  <si>
    <t>FACTURA NO RADICADA POR LA ENTIDAD</t>
  </si>
  <si>
    <t>FACTURA-GLOSA-DEVOLUCION ACEPTADA POR LA IPS ( $ )</t>
  </si>
  <si>
    <t>GLOSA POR CONCILIAR ($ )</t>
  </si>
  <si>
    <t>SUB TOTAL CARTERA SUSTENTADA A LA IPS</t>
  </si>
  <si>
    <t>Nota: ( el valor real afectado por impuestos y glosas $  )</t>
  </si>
  <si>
    <t xml:space="preserve">FACTURACION CORRIENTE  </t>
  </si>
  <si>
    <t>SUB TOTAL  CARTERA EN PROCESO POR LA EPS</t>
  </si>
  <si>
    <t>TOTAL CARTERA REVISADA</t>
  </si>
  <si>
    <t>IPS.</t>
  </si>
  <si>
    <t xml:space="preserve">SANTIAGO DE CALI,OCTUBRE 18 DE 2022 </t>
  </si>
  <si>
    <t>Señores :SIGMA</t>
  </si>
  <si>
    <t>NIT :805026250</t>
  </si>
  <si>
    <t>Con Corte al dia :30/09/2022</t>
  </si>
  <si>
    <t xml:space="preserve">VALOR PRESENTADO POR LA ENTIDAD </t>
  </si>
  <si>
    <t xml:space="preserve"> CANT FACT</t>
  </si>
  <si>
    <t>FACTURACION PENDIENTE PROGRAMACION DE PAGO</t>
  </si>
  <si>
    <t>NATALIA GRANADOS</t>
  </si>
  <si>
    <t>ANALISTA CUENTAS SALUD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</si>
</sst>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 #,##0_-;_-* &quot;-&quot;_-;_-@_-"/>
    <numFmt numFmtId="43" formatCode="_-* #,##0.00_-;\-* #,##0.00_-;_-* &quot;-&quot;??_-;_-@_-"/>
    <numFmt numFmtId="164" formatCode="_-&quot;$&quot;* #,##0_-;\-&quot;$&quot;* #,##0_-;_-&quot;$&quot;* &quot;-&quot;_-;_-@_-"/>
    <numFmt numFmtId="165" formatCode="_-* #,##0\ _€_-;\-* #,##0\ _€_-;_-* &quot;-&quot;??\ _€_-;_-@_-"/>
    <numFmt numFmtId="166" formatCode="&quot;$&quot;\ #,##0;[Red]&quot;$&quot;\ #,##0"/>
  </numFmts>
  <fonts count="11" x14ac:knownFonts="1">
    <font>
      <sz val="11"/>
      <color theme="1"/>
      <name val="Calibri"/>
      <family val="2"/>
      <scheme val="minor"/>
    </font>
    <font>
      <sz val="11"/>
      <color theme="1"/>
      <name val="Century Gothic"/>
      <family val="2"/>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0"/>
      <color theme="1"/>
      <name val="Calibri"/>
      <family val="2"/>
      <scheme val="minor"/>
    </font>
    <font>
      <b/>
      <sz val="8"/>
      <color theme="1"/>
      <name val="Tahoma"/>
      <family val="2"/>
    </font>
    <font>
      <sz val="8"/>
      <color theme="1"/>
      <name val="Tahoma"/>
      <family val="2"/>
    </font>
    <font>
      <sz val="10"/>
      <color theme="1"/>
      <name val="Arial"/>
      <family val="2"/>
    </font>
    <font>
      <b/>
      <sz val="10"/>
      <color theme="1"/>
      <name val="Arial"/>
      <family val="2"/>
    </font>
  </fonts>
  <fills count="6">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5">
    <xf numFmtId="0" fontId="0" fillId="0" borderId="0"/>
    <xf numFmtId="164" fontId="5" fillId="0" borderId="0" applyFont="0" applyFill="0" applyBorder="0" applyAlignment="0" applyProtection="0"/>
    <xf numFmtId="164" fontId="1"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cellStyleXfs>
  <cellXfs count="65">
    <xf numFmtId="0" fontId="0" fillId="0" borderId="0" xfId="0"/>
    <xf numFmtId="0" fontId="0" fillId="0" borderId="1" xfId="0" applyBorder="1"/>
    <xf numFmtId="0" fontId="2" fillId="0" borderId="0" xfId="0" applyFont="1" applyAlignment="1">
      <alignment horizontal="center" vertical="center" wrapText="1"/>
    </xf>
    <xf numFmtId="0" fontId="0" fillId="0" borderId="1" xfId="0" applyBorder="1" applyAlignment="1">
      <alignment horizontal="center"/>
    </xf>
    <xf numFmtId="164" fontId="0" fillId="0" borderId="1" xfId="1" applyFont="1" applyBorder="1"/>
    <xf numFmtId="0" fontId="0" fillId="0" borderId="0" xfId="0" applyAlignment="1">
      <alignment horizontal="center"/>
    </xf>
    <xf numFmtId="164" fontId="0" fillId="0" borderId="0" xfId="1" applyFont="1"/>
    <xf numFmtId="0" fontId="2" fillId="2" borderId="1" xfId="0" applyFont="1" applyFill="1" applyBorder="1" applyAlignment="1">
      <alignment horizontal="center" vertical="center" wrapText="1"/>
    </xf>
    <xf numFmtId="164" fontId="2" fillId="2" borderId="1" xfId="1" applyFont="1" applyFill="1" applyBorder="1" applyAlignment="1">
      <alignment horizontal="center" vertical="center" wrapText="1"/>
    </xf>
    <xf numFmtId="164" fontId="6" fillId="2" borderId="1" xfId="2" applyFont="1" applyFill="1" applyBorder="1"/>
    <xf numFmtId="0" fontId="7" fillId="0" borderId="1" xfId="0" applyFont="1" applyBorder="1" applyAlignment="1">
      <alignment horizontal="center" vertical="center" wrapText="1"/>
    </xf>
    <xf numFmtId="0" fontId="7" fillId="3" borderId="1" xfId="0" applyFont="1" applyFill="1" applyBorder="1" applyAlignment="1">
      <alignment horizontal="center" vertical="center" wrapText="1"/>
    </xf>
    <xf numFmtId="165" fontId="7" fillId="0" borderId="1" xfId="3" applyNumberFormat="1" applyFont="1" applyBorder="1" applyAlignment="1">
      <alignment horizontal="center" vertical="center" wrapText="1"/>
    </xf>
    <xf numFmtId="165" fontId="7" fillId="4" borderId="1" xfId="3" applyNumberFormat="1" applyFont="1" applyFill="1" applyBorder="1" applyAlignment="1">
      <alignment horizontal="center" vertical="center" wrapText="1"/>
    </xf>
    <xf numFmtId="165" fontId="7" fillId="3" borderId="1" xfId="3" applyNumberFormat="1" applyFont="1" applyFill="1" applyBorder="1" applyAlignment="1">
      <alignment horizontal="center" vertical="center" wrapText="1"/>
    </xf>
    <xf numFmtId="0" fontId="8" fillId="0" borderId="1" xfId="0" applyFont="1" applyBorder="1"/>
    <xf numFmtId="14" fontId="8" fillId="0" borderId="1" xfId="0" applyNumberFormat="1" applyFont="1" applyBorder="1"/>
    <xf numFmtId="165" fontId="8" fillId="0" borderId="1" xfId="3" applyNumberFormat="1" applyFont="1" applyBorder="1"/>
    <xf numFmtId="41" fontId="0" fillId="0" borderId="0" xfId="4" applyFont="1"/>
    <xf numFmtId="165" fontId="8" fillId="5" borderId="1" xfId="3" applyNumberFormat="1" applyFont="1" applyFill="1" applyBorder="1"/>
    <xf numFmtId="0" fontId="0" fillId="0" borderId="1" xfId="0" pivotButton="1" applyBorder="1"/>
    <xf numFmtId="0" fontId="0" fillId="0" borderId="1" xfId="0" applyBorder="1" applyAlignment="1">
      <alignment horizontal="left"/>
    </xf>
    <xf numFmtId="0" fontId="0" fillId="0" borderId="1" xfId="0" applyNumberFormat="1" applyBorder="1"/>
    <xf numFmtId="164" fontId="0" fillId="0" borderId="1" xfId="0" applyNumberFormat="1" applyBorder="1"/>
    <xf numFmtId="0" fontId="9" fillId="0" borderId="0" xfId="0" applyFont="1"/>
    <xf numFmtId="0" fontId="9" fillId="0" borderId="6" xfId="0" applyFont="1" applyBorder="1"/>
    <xf numFmtId="0" fontId="9" fillId="0" borderId="0" xfId="0" applyFont="1" applyBorder="1"/>
    <xf numFmtId="0" fontId="9" fillId="0" borderId="7" xfId="0" applyFont="1" applyBorder="1"/>
    <xf numFmtId="14" fontId="9" fillId="0" borderId="0" xfId="0" applyNumberFormat="1" applyFont="1" applyBorder="1"/>
    <xf numFmtId="14" fontId="9" fillId="0" borderId="0" xfId="0" applyNumberFormat="1" applyFont="1" applyFill="1" applyBorder="1" applyAlignment="1">
      <alignment horizontal="left"/>
    </xf>
    <xf numFmtId="0" fontId="10" fillId="0" borderId="0" xfId="0" applyFont="1" applyBorder="1"/>
    <xf numFmtId="166" fontId="10" fillId="0" borderId="0" xfId="0" applyNumberFormat="1" applyFont="1" applyBorder="1"/>
    <xf numFmtId="166" fontId="10" fillId="0" borderId="0" xfId="0" applyNumberFormat="1" applyFont="1" applyBorder="1" applyAlignment="1">
      <alignment horizontal="right"/>
    </xf>
    <xf numFmtId="166" fontId="9" fillId="0" borderId="0" xfId="0" applyNumberFormat="1" applyFont="1" applyBorder="1"/>
    <xf numFmtId="166" fontId="9" fillId="0" borderId="0" xfId="0" applyNumberFormat="1" applyFont="1" applyBorder="1" applyAlignment="1">
      <alignment horizontal="right"/>
    </xf>
    <xf numFmtId="0" fontId="9" fillId="0" borderId="0" xfId="0" applyFont="1" applyFill="1" applyBorder="1"/>
    <xf numFmtId="166" fontId="9" fillId="0" borderId="13" xfId="0" applyNumberFormat="1" applyFont="1" applyBorder="1" applyAlignment="1">
      <alignment horizontal="right"/>
    </xf>
    <xf numFmtId="0" fontId="10" fillId="0" borderId="0" xfId="0" applyFont="1" applyFill="1" applyBorder="1"/>
    <xf numFmtId="166" fontId="9" fillId="0" borderId="9" xfId="0" applyNumberFormat="1" applyFont="1" applyBorder="1" applyAlignment="1">
      <alignment horizontal="right"/>
    </xf>
    <xf numFmtId="166" fontId="9" fillId="0" borderId="14" xfId="0" applyNumberFormat="1" applyFont="1" applyBorder="1" applyAlignment="1">
      <alignment horizontal="right"/>
    </xf>
    <xf numFmtId="166" fontId="9" fillId="0" borderId="9" xfId="0" applyNumberFormat="1" applyFont="1" applyBorder="1"/>
    <xf numFmtId="0" fontId="9" fillId="0" borderId="8" xfId="0" applyFont="1" applyBorder="1"/>
    <xf numFmtId="0" fontId="9" fillId="0" borderId="9" xfId="0" applyFont="1" applyBorder="1"/>
    <xf numFmtId="0" fontId="9" fillId="0" borderId="10" xfId="0" applyFont="1" applyBorder="1"/>
    <xf numFmtId="0" fontId="8" fillId="0" borderId="0" xfId="0" applyFont="1" applyBorder="1"/>
    <xf numFmtId="0" fontId="10" fillId="0" borderId="0" xfId="0" applyFont="1"/>
    <xf numFmtId="0" fontId="2" fillId="2" borderId="1" xfId="0" applyFont="1" applyFill="1" applyBorder="1" applyAlignment="1">
      <alignment horizontal="center"/>
    </xf>
    <xf numFmtId="0" fontId="9" fillId="0" borderId="2" xfId="0" applyFont="1" applyBorder="1" applyAlignment="1">
      <alignment horizontal="center"/>
    </xf>
    <xf numFmtId="0" fontId="9" fillId="0" borderId="3" xfId="0" applyFont="1" applyBorder="1" applyAlignment="1">
      <alignment horizontal="center"/>
    </xf>
    <xf numFmtId="0" fontId="9" fillId="0" borderId="6" xfId="0" applyFont="1" applyBorder="1" applyAlignment="1">
      <alignment horizontal="center"/>
    </xf>
    <xf numFmtId="0" fontId="9" fillId="0" borderId="7" xfId="0" applyFont="1" applyBorder="1" applyAlignment="1">
      <alignment horizontal="center"/>
    </xf>
    <xf numFmtId="0" fontId="9" fillId="0" borderId="8" xfId="0" applyFont="1" applyBorder="1" applyAlignment="1">
      <alignment horizontal="center"/>
    </xf>
    <xf numFmtId="0" fontId="9" fillId="0" borderId="10" xfId="0" applyFont="1" applyBorder="1" applyAlignment="1">
      <alignment horizont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3"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5" xfId="0" applyFont="1" applyBorder="1" applyAlignment="1">
      <alignment horizontal="center" vertical="center"/>
    </xf>
    <xf numFmtId="0" fontId="10" fillId="0" borderId="11" xfId="0" applyFont="1" applyBorder="1" applyAlignment="1">
      <alignment horizontal="center" vertical="center"/>
    </xf>
    <xf numFmtId="0" fontId="10" fillId="0" borderId="6" xfId="0" applyFont="1" applyBorder="1" applyAlignment="1">
      <alignment horizontal="center" vertical="center"/>
    </xf>
    <xf numFmtId="0" fontId="10" fillId="0" borderId="0" xfId="0" applyFont="1" applyBorder="1" applyAlignment="1">
      <alignment horizontal="center" vertical="center"/>
    </xf>
    <xf numFmtId="0" fontId="10" fillId="0" borderId="7" xfId="0" applyFont="1" applyBorder="1" applyAlignment="1">
      <alignment horizontal="center" vertical="center"/>
    </xf>
    <xf numFmtId="0" fontId="10" fillId="0" borderId="12" xfId="0" applyFont="1" applyBorder="1" applyAlignment="1">
      <alignment horizontal="center" vertical="center"/>
    </xf>
  </cellXfs>
  <cellStyles count="5">
    <cellStyle name="Millares" xfId="3" builtinId="3"/>
    <cellStyle name="Millares [0]" xfId="4" builtinId="6"/>
    <cellStyle name="Moneda [0]" xfId="1" builtinId="7"/>
    <cellStyle name="Moneda [0] 2" xfId="2"/>
    <cellStyle name="Normal" xfId="0" builtinId="0"/>
  </cellStyles>
  <dxfs count="7">
    <dxf>
      <numFmt numFmtId="164" formatCode="_-&quot;$&quot;* #,##0_-;\-&quot;$&quot;* #,##0_-;_-&quot;$&quot;*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xdr:colOff>
      <xdr:row>1</xdr:row>
      <xdr:rowOff>137160</xdr:rowOff>
    </xdr:from>
    <xdr:to>
      <xdr:col>2</xdr:col>
      <xdr:colOff>838200</xdr:colOff>
      <xdr:row>4</xdr:row>
      <xdr:rowOff>129540</xdr:rowOff>
    </xdr:to>
    <xdr:pic>
      <xdr:nvPicPr>
        <xdr:cNvPr id="2"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1975" y="365760"/>
          <a:ext cx="1333500" cy="5734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609601</xdr:colOff>
      <xdr:row>30</xdr:row>
      <xdr:rowOff>142876</xdr:rowOff>
    </xdr:from>
    <xdr:to>
      <xdr:col>7</xdr:col>
      <xdr:colOff>628651</xdr:colOff>
      <xdr:row>32</xdr:row>
      <xdr:rowOff>106009</xdr:rowOff>
    </xdr:to>
    <xdr:pic>
      <xdr:nvPicPr>
        <xdr:cNvPr id="3" name="Imagen 2"/>
        <xdr:cNvPicPr>
          <a:picLocks noChangeAspect="1"/>
        </xdr:cNvPicPr>
      </xdr:nvPicPr>
      <xdr:blipFill>
        <a:blip xmlns:r="http://schemas.openxmlformats.org/officeDocument/2006/relationships" r:embed="rId2"/>
        <a:stretch>
          <a:fillRect/>
        </a:stretch>
      </xdr:blipFill>
      <xdr:spPr>
        <a:xfrm>
          <a:off x="4371976" y="5191126"/>
          <a:ext cx="1543050" cy="296508"/>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4852.568405439815" createdVersion="5" refreshedVersion="5" minRefreshableVersion="3" recordCount="69">
  <cacheSource type="worksheet">
    <worksheetSource ref="A2:AR71" sheet="ESTADO DE CADA FACTURA"/>
  </cacheSource>
  <cacheFields count="44">
    <cacheField name="NIT IPS" numFmtId="0">
      <sharedItems containsSemiMixedTypes="0" containsString="0" containsNumber="1" containsInteger="1" minValue="805026250" maxValue="805026250"/>
    </cacheField>
    <cacheField name=" ENTIDAD" numFmtId="0">
      <sharedItems/>
    </cacheField>
    <cacheField name="Prefijo Factura" numFmtId="0">
      <sharedItems containsBlank="1"/>
    </cacheField>
    <cacheField name="NUMERO FACTURA" numFmtId="0">
      <sharedItems containsSemiMixedTypes="0" containsString="0" containsNumber="1" containsInteger="1" minValue="228033" maxValue="267443"/>
    </cacheField>
    <cacheField name="FACTURA" numFmtId="0">
      <sharedItems/>
    </cacheField>
    <cacheField name="LLAVE" numFmtId="0">
      <sharedItems/>
    </cacheField>
    <cacheField name="PREFIJO SASS" numFmtId="0">
      <sharedItems containsBlank="1"/>
    </cacheField>
    <cacheField name="NUMERO FACT SASSS" numFmtId="0">
      <sharedItems containsString="0" containsBlank="1" containsNumber="1" containsInteger="1" minValue="228033" maxValue="267443"/>
    </cacheField>
    <cacheField name="FECHA FACT IPS" numFmtId="14">
      <sharedItems containsSemiMixedTypes="0" containsNonDate="0" containsDate="1" containsString="0" minDate="2020-03-03T00:00:00" maxDate="2022-09-15T00:00:00"/>
    </cacheField>
    <cacheField name="VALOR FACT IPS" numFmtId="165">
      <sharedItems containsSemiMixedTypes="0" containsString="0" containsNumber="1" containsInteger="1" minValue="25264" maxValue="53069035"/>
    </cacheField>
    <cacheField name="SALDO FACT IPS" numFmtId="165">
      <sharedItems containsSemiMixedTypes="0" containsString="0" containsNumber="1" containsInteger="1" minValue="25264" maxValue="52641611"/>
    </cacheField>
    <cacheField name="OBSERVACION SASS" numFmtId="0">
      <sharedItems/>
    </cacheField>
    <cacheField name="ESTADO EPS" numFmtId="165">
      <sharedItems count="6">
        <s v="FACTURA NO RADICADA"/>
        <s v="FACTURA EN PROGRAMACION DE PAGO"/>
        <s v="FACTURA CANCELADA"/>
        <s v="FACTURA DEVUELTA"/>
        <s v="GLOSA POR CONCILIAR"/>
        <s v="FACTURA EN PROCESO INTERNO"/>
      </sharedItems>
    </cacheField>
    <cacheField name="POR PAGAR SAP" numFmtId="0">
      <sharedItems containsNonDate="0" containsString="0" containsBlank="1"/>
    </cacheField>
    <cacheField name="FUERA DE CIERRE" numFmtId="165">
      <sharedItems containsBlank="1"/>
    </cacheField>
    <cacheField name="VALOR VAGLO" numFmtId="165">
      <sharedItems containsNonDate="0" containsString="0" containsBlank="1"/>
    </cacheField>
    <cacheField name="ESTADO VAGO" numFmtId="165">
      <sharedItems containsSemiMixedTypes="0" containsString="0" containsNumber="1" containsInteger="1" minValue="0" maxValue="7705063"/>
    </cacheField>
    <cacheField name="ESTADO COVID" numFmtId="165">
      <sharedItems containsBlank="1"/>
    </cacheField>
    <cacheField name="VALIDACION COVID" numFmtId="165">
      <sharedItems containsNonDate="0" containsString="0" containsBlank="1"/>
    </cacheField>
    <cacheField name="VALIDACION ALFA FACT" numFmtId="165">
      <sharedItems/>
    </cacheField>
    <cacheField name="VALOR RADICADO FACT" numFmtId="165">
      <sharedItems containsSemiMixedTypes="0" containsString="0" containsNumber="1" containsInteger="1" minValue="0" maxValue="53069305"/>
    </cacheField>
    <cacheField name="VALOR NOTA CREDITO" numFmtId="165">
      <sharedItems containsSemiMixedTypes="0" containsString="0" containsNumber="1" containsInteger="1" minValue="0" maxValue="650664"/>
    </cacheField>
    <cacheField name="VALOR CRUZADO SASS" numFmtId="165">
      <sharedItems containsSemiMixedTypes="0" containsString="0" containsNumber="1" containsInteger="1" minValue="0" maxValue="52641883"/>
    </cacheField>
    <cacheField name="SALDO SASS" numFmtId="165">
      <sharedItems containsSemiMixedTypes="0" containsString="0" containsNumber="1" containsInteger="1" minValue="0" maxValue="7705063"/>
    </cacheField>
    <cacheField name="VALOR CANCELADO SAP" numFmtId="165">
      <sharedItems containsSemiMixedTypes="0" containsString="0" containsNumber="1" containsInteger="1" minValue="0" maxValue="18415865"/>
    </cacheField>
    <cacheField name="DOC COMPENSACION SAP" numFmtId="0">
      <sharedItems containsString="0" containsBlank="1" containsNumber="1" containsInteger="1" minValue="2201226737" maxValue="2201226737"/>
    </cacheField>
    <cacheField name="FECHA COMPENSACION SAP" numFmtId="0">
      <sharedItems containsNonDate="0" containsDate="1" containsString="0" containsBlank="1" minDate="2022-04-28T00:00:00" maxDate="2022-04-29T00:00:00"/>
    </cacheField>
    <cacheField name="VALOR TRANFERENCIA" numFmtId="165">
      <sharedItems containsSemiMixedTypes="0" containsString="0" containsNumber="1" containsInteger="1" minValue="0" maxValue="0"/>
    </cacheField>
    <cacheField name="AUTORIZACION" numFmtId="0">
      <sharedItems containsNonDate="0" containsString="0" containsBlank="1"/>
    </cacheField>
    <cacheField name="VALOR GLOSA ACEPTDA" numFmtId="165">
      <sharedItems containsSemiMixedTypes="0" containsString="0" containsNumber="1" containsInteger="1" minValue="0" maxValue="268800"/>
    </cacheField>
    <cacheField name="VALOR GLOSA DEVOLUCION" numFmtId="165">
      <sharedItems containsSemiMixedTypes="0" containsString="0" containsNumber="1" containsInteger="1" minValue="0" maxValue="7705063"/>
    </cacheField>
    <cacheField name="OBSERVACION GLOSA DEVOLUCION" numFmtId="0">
      <sharedItems containsBlank="1" longText="1"/>
    </cacheField>
    <cacheField name="FECHA RAD IPS" numFmtId="14">
      <sharedItems containsSemiMixedTypes="0" containsNonDate="0" containsDate="1" containsString="0" minDate="2020-03-12T00:00:00" maxDate="2022-10-01T00:00:00"/>
    </cacheField>
    <cacheField name="FECHA RAD INICIAL SASS" numFmtId="0">
      <sharedItems containsNonDate="0" containsString="0" containsBlank="1"/>
    </cacheField>
    <cacheField name="ULTIMO ESTADO FACT" numFmtId="0">
      <sharedItems containsString="0" containsBlank="1" containsNumber="1" containsInteger="1" minValue="1"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4"/>
    </cacheField>
    <cacheField name="F PROBABLE PAGO SASS" numFmtId="0">
      <sharedItems containsString="0" containsBlank="1" containsNumber="1" containsInteger="1" minValue="20210622" maxValue="21001231"/>
    </cacheField>
    <cacheField name="F RAD SASS" numFmtId="0">
      <sharedItems containsString="0" containsBlank="1" containsNumber="1" containsInteger="1" minValue="20210609" maxValue="20220919"/>
    </cacheField>
    <cacheField name="VALOR REPORTADO CRICULAR 030" numFmtId="165">
      <sharedItems containsSemiMixedTypes="0" containsString="0" containsNumber="1" containsInteger="1" minValue="0" maxValue="53069305"/>
    </cacheField>
    <cacheField name="VALOR GLOSA ACEPTADA REPORTADO CIRCULAR 030" numFmtId="165">
      <sharedItems containsSemiMixedTypes="0" containsString="0" containsNumber="1" containsInteger="1" minValue="0" maxValue="650664"/>
    </cacheField>
    <cacheField name="OBSERVACION GLOSA ACEPTADA" numFmtId="0">
      <sharedItems containsBlank="1"/>
    </cacheField>
    <cacheField name="F CORTE" numFmtId="0">
      <sharedItems containsSemiMixedTypes="0" containsString="0" containsNumber="1" containsInteger="1" minValue="20221410" maxValue="2022141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9">
  <r>
    <n v="805026250"/>
    <s v="OCCIDENTAL DE INVERSIONES MEDICO QUIRURGICA"/>
    <s v="FE"/>
    <n v="263646"/>
    <s v="FE_263646"/>
    <s v="805026250_FE_263646"/>
    <m/>
    <m/>
    <d v="2022-06-22T00:00:00"/>
    <n v="3670490"/>
    <n v="3670490"/>
    <s v="A)Factura no radicada en ERP"/>
    <x v="0"/>
    <m/>
    <m/>
    <m/>
    <n v="0"/>
    <m/>
    <m/>
    <s v="no_cruza"/>
    <n v="0"/>
    <n v="0"/>
    <n v="0"/>
    <n v="0"/>
    <n v="0"/>
    <m/>
    <m/>
    <n v="0"/>
    <m/>
    <n v="0"/>
    <n v="0"/>
    <m/>
    <d v="2022-08-02T00:00:00"/>
    <m/>
    <m/>
    <m/>
    <m/>
    <m/>
    <m/>
    <m/>
    <n v="0"/>
    <n v="0"/>
    <m/>
    <n v="20221410"/>
  </r>
  <r>
    <n v="805026250"/>
    <s v="OCCIDENTAL DE INVERSIONES MEDICO QUIRURGICA"/>
    <s v="FE"/>
    <n v="265140"/>
    <s v="FE_265140"/>
    <s v="805026250_FE_265140"/>
    <s v="FE"/>
    <n v="265140"/>
    <d v="2022-07-30T00:00:00"/>
    <n v="4660000"/>
    <n v="4660000"/>
    <s v="B)Factura sin saldo ERP"/>
    <x v="1"/>
    <m/>
    <m/>
    <m/>
    <n v="0"/>
    <m/>
    <m/>
    <s v="OK"/>
    <n v="4660000"/>
    <n v="0"/>
    <n v="4660000"/>
    <n v="0"/>
    <n v="0"/>
    <m/>
    <m/>
    <n v="0"/>
    <m/>
    <n v="0"/>
    <n v="0"/>
    <m/>
    <d v="2022-08-03T00:00:00"/>
    <m/>
    <n v="2"/>
    <m/>
    <m/>
    <n v="1"/>
    <n v="20220830"/>
    <n v="20220804"/>
    <n v="4660000"/>
    <n v="0"/>
    <m/>
    <n v="20221410"/>
  </r>
  <r>
    <n v="805026250"/>
    <s v="OCCIDENTAL DE INVERSIONES MEDICO QUIRURGICA"/>
    <s v="FE"/>
    <n v="263376"/>
    <s v="FE_263376"/>
    <s v="805026250_FE_263376"/>
    <s v="FE"/>
    <n v="263376"/>
    <d v="2022-06-16T00:00:00"/>
    <n v="13290000"/>
    <n v="13290000"/>
    <s v="B)Factura sin saldo ERP"/>
    <x v="1"/>
    <m/>
    <m/>
    <m/>
    <n v="0"/>
    <m/>
    <m/>
    <s v="OK"/>
    <n v="13290000"/>
    <n v="0"/>
    <n v="13290000"/>
    <n v="0"/>
    <n v="0"/>
    <m/>
    <m/>
    <n v="0"/>
    <m/>
    <n v="0"/>
    <n v="0"/>
    <m/>
    <d v="2022-07-07T00:00:00"/>
    <m/>
    <n v="2"/>
    <m/>
    <m/>
    <n v="1"/>
    <n v="20220830"/>
    <n v="20220802"/>
    <n v="13290000"/>
    <n v="0"/>
    <m/>
    <n v="20221410"/>
  </r>
  <r>
    <n v="805026250"/>
    <s v="OCCIDENTAL DE INVERSIONES MEDICO QUIRURGICA"/>
    <s v="FE"/>
    <n v="260659"/>
    <s v="FE_260659"/>
    <s v="805026250_FE_260659"/>
    <s v="FE"/>
    <n v="260659"/>
    <d v="2022-04-11T00:00:00"/>
    <n v="1052000"/>
    <n v="1052000"/>
    <s v="B)Factura sin saldo ERP"/>
    <x v="1"/>
    <m/>
    <m/>
    <m/>
    <n v="0"/>
    <m/>
    <m/>
    <s v="OK"/>
    <n v="1052000"/>
    <n v="0"/>
    <n v="1052000"/>
    <n v="0"/>
    <n v="0"/>
    <m/>
    <m/>
    <n v="0"/>
    <m/>
    <n v="0"/>
    <n v="0"/>
    <m/>
    <d v="2022-05-10T00:00:00"/>
    <m/>
    <n v="2"/>
    <m/>
    <m/>
    <n v="1"/>
    <n v="20220530"/>
    <n v="20220510"/>
    <n v="1052000"/>
    <n v="0"/>
    <m/>
    <n v="20221410"/>
  </r>
  <r>
    <n v="805026250"/>
    <s v="OCCIDENTAL DE INVERSIONES MEDICO QUIRURGICA"/>
    <s v="FE"/>
    <n v="262687"/>
    <s v="FE_262687"/>
    <s v="805026250_FE_262687"/>
    <s v="FE"/>
    <n v="262687"/>
    <d v="2022-05-28T00:00:00"/>
    <n v="188758"/>
    <n v="188758"/>
    <s v="B)Factura sin saldo ERP"/>
    <x v="1"/>
    <m/>
    <m/>
    <m/>
    <n v="0"/>
    <m/>
    <m/>
    <s v="OK"/>
    <n v="188758"/>
    <n v="0"/>
    <n v="188758"/>
    <n v="0"/>
    <n v="0"/>
    <m/>
    <m/>
    <n v="0"/>
    <m/>
    <n v="0"/>
    <n v="0"/>
    <m/>
    <d v="2022-07-21T00:00:00"/>
    <m/>
    <n v="2"/>
    <m/>
    <m/>
    <n v="1"/>
    <n v="20220630"/>
    <n v="20220621"/>
    <n v="188758"/>
    <n v="0"/>
    <m/>
    <n v="20221410"/>
  </r>
  <r>
    <n v="805026250"/>
    <s v="OCCIDENTAL DE INVERSIONES MEDICO QUIRURGICA"/>
    <s v="FE"/>
    <n v="256914"/>
    <s v="FE_256914"/>
    <s v="805026250_FE_256914"/>
    <s v="FE"/>
    <n v="256914"/>
    <d v="2021-12-30T00:00:00"/>
    <n v="712674"/>
    <n v="225597"/>
    <s v="B)Factura sin saldo ERP"/>
    <x v="1"/>
    <m/>
    <m/>
    <m/>
    <n v="0"/>
    <m/>
    <m/>
    <s v="OK"/>
    <n v="712674"/>
    <n v="0"/>
    <n v="712674"/>
    <n v="0"/>
    <n v="0"/>
    <m/>
    <m/>
    <n v="0"/>
    <m/>
    <n v="0"/>
    <n v="0"/>
    <m/>
    <d v="2022-01-21T00:00:00"/>
    <m/>
    <n v="2"/>
    <m/>
    <m/>
    <n v="2"/>
    <n v="20220518"/>
    <n v="20220503"/>
    <n v="712674"/>
    <n v="0"/>
    <m/>
    <n v="20221410"/>
  </r>
  <r>
    <n v="805026250"/>
    <s v="OCCIDENTAL DE INVERSIONES MEDICO QUIRURGICA"/>
    <s v="FE"/>
    <n v="265264"/>
    <s v="FE_265264"/>
    <s v="805026250_FE_265264"/>
    <s v="FE"/>
    <n v="265264"/>
    <d v="2022-08-03T00:00:00"/>
    <n v="3435021"/>
    <n v="3435021"/>
    <s v="B)Factura sin saldo ERP"/>
    <x v="1"/>
    <m/>
    <m/>
    <m/>
    <n v="0"/>
    <m/>
    <m/>
    <s v="OK"/>
    <n v="3455885"/>
    <n v="20864"/>
    <n v="3435021"/>
    <n v="0"/>
    <n v="0"/>
    <m/>
    <m/>
    <n v="0"/>
    <m/>
    <n v="0"/>
    <n v="0"/>
    <m/>
    <d v="2022-08-18T00:00:00"/>
    <m/>
    <n v="2"/>
    <m/>
    <m/>
    <n v="2"/>
    <n v="20220927"/>
    <n v="20220913"/>
    <n v="3455885"/>
    <n v="20864"/>
    <m/>
    <n v="20221410"/>
  </r>
  <r>
    <n v="805026250"/>
    <s v="OCCIDENTAL DE INVERSIONES MEDICO QUIRURGICA"/>
    <s v="FE"/>
    <n v="266730"/>
    <s v="FE_266730"/>
    <s v="805026250_FE_266730"/>
    <s v="FE"/>
    <n v="266730"/>
    <d v="2022-08-31T00:00:00"/>
    <n v="83450"/>
    <n v="83450"/>
    <s v="B)Factura sin saldo ERP"/>
    <x v="1"/>
    <m/>
    <m/>
    <m/>
    <n v="0"/>
    <m/>
    <m/>
    <s v="OK"/>
    <n v="83450"/>
    <n v="0"/>
    <n v="83450"/>
    <n v="0"/>
    <n v="0"/>
    <m/>
    <m/>
    <n v="0"/>
    <m/>
    <n v="0"/>
    <n v="0"/>
    <m/>
    <d v="2022-09-16T00:00:00"/>
    <m/>
    <n v="2"/>
    <m/>
    <m/>
    <n v="1"/>
    <n v="20220930"/>
    <n v="20220916"/>
    <n v="83450"/>
    <n v="0"/>
    <m/>
    <n v="20221410"/>
  </r>
  <r>
    <n v="805026250"/>
    <s v="OCCIDENTAL DE INVERSIONES MEDICO QUIRURGICA"/>
    <s v="FE"/>
    <n v="265242"/>
    <s v="FE_265242"/>
    <s v="805026250_FE_265242"/>
    <s v="FE"/>
    <n v="265242"/>
    <d v="2022-08-02T00:00:00"/>
    <n v="126091"/>
    <n v="126091"/>
    <s v="B)Factura sin saldo ERP"/>
    <x v="1"/>
    <m/>
    <m/>
    <m/>
    <n v="0"/>
    <m/>
    <m/>
    <s v="OK"/>
    <n v="126091"/>
    <n v="0"/>
    <n v="126091"/>
    <n v="0"/>
    <n v="0"/>
    <m/>
    <m/>
    <n v="0"/>
    <m/>
    <n v="0"/>
    <n v="0"/>
    <m/>
    <d v="2022-08-02T00:00:00"/>
    <m/>
    <n v="2"/>
    <m/>
    <m/>
    <n v="1"/>
    <n v="20220830"/>
    <n v="20220808"/>
    <n v="126091"/>
    <n v="0"/>
    <m/>
    <n v="20221410"/>
  </r>
  <r>
    <n v="805026250"/>
    <s v="OCCIDENTAL DE INVERSIONES MEDICO QUIRURGICA"/>
    <s v="FE"/>
    <n v="265244"/>
    <s v="FE_265244"/>
    <s v="805026250_FE_265244"/>
    <s v="FE"/>
    <n v="265244"/>
    <d v="2022-08-02T00:00:00"/>
    <n v="1089802"/>
    <n v="1089802"/>
    <s v="B)Factura sin saldo ERP"/>
    <x v="1"/>
    <m/>
    <m/>
    <m/>
    <n v="0"/>
    <m/>
    <m/>
    <s v="OK"/>
    <n v="1089802"/>
    <n v="0"/>
    <n v="1089802"/>
    <n v="0"/>
    <n v="0"/>
    <m/>
    <m/>
    <n v="0"/>
    <m/>
    <n v="0"/>
    <n v="0"/>
    <m/>
    <d v="2022-08-02T00:00:00"/>
    <m/>
    <n v="2"/>
    <m/>
    <m/>
    <n v="2"/>
    <n v="20220927"/>
    <n v="20220913"/>
    <n v="1089802"/>
    <n v="0"/>
    <m/>
    <n v="20221410"/>
  </r>
  <r>
    <n v="805026250"/>
    <s v="OCCIDENTAL DE INVERSIONES MEDICO QUIRURGICA"/>
    <m/>
    <n v="231508"/>
    <s v="_231508"/>
    <s v="805026250__231508"/>
    <m/>
    <n v="231508"/>
    <d v="2020-07-24T00:00:00"/>
    <n v="7492000"/>
    <n v="6871674"/>
    <s v="B)Factura sin saldo ERP"/>
    <x v="1"/>
    <m/>
    <m/>
    <m/>
    <n v="0"/>
    <m/>
    <m/>
    <s v="OK"/>
    <n v="7492000"/>
    <n v="0"/>
    <n v="7492000"/>
    <n v="0"/>
    <n v="0"/>
    <m/>
    <m/>
    <n v="0"/>
    <m/>
    <n v="0"/>
    <n v="0"/>
    <m/>
    <d v="2020-10-19T00:00:00"/>
    <m/>
    <n v="2"/>
    <m/>
    <m/>
    <n v="2"/>
    <n v="20220430"/>
    <n v="20220412"/>
    <n v="7492000"/>
    <n v="0"/>
    <m/>
    <n v="20221410"/>
  </r>
  <r>
    <n v="805026250"/>
    <s v="OCCIDENTAL DE INVERSIONES MEDICO QUIRURGICA"/>
    <s v="FE"/>
    <n v="232236"/>
    <s v="FE_232236"/>
    <s v="805026250_FE_232236"/>
    <s v="FE"/>
    <n v="232236"/>
    <d v="2020-08-21T00:00:00"/>
    <n v="1805107"/>
    <n v="1126674"/>
    <s v="B)Factura sin saldo ERP"/>
    <x v="1"/>
    <m/>
    <m/>
    <m/>
    <n v="0"/>
    <m/>
    <m/>
    <s v="OK"/>
    <n v="1805107"/>
    <n v="0"/>
    <n v="1805107"/>
    <n v="0"/>
    <n v="0"/>
    <m/>
    <m/>
    <n v="0"/>
    <m/>
    <n v="0"/>
    <n v="0"/>
    <m/>
    <d v="2020-12-01T00:00:00"/>
    <m/>
    <n v="2"/>
    <m/>
    <m/>
    <n v="3"/>
    <n v="20220518"/>
    <n v="20220503"/>
    <n v="1805107"/>
    <n v="0"/>
    <m/>
    <n v="20221410"/>
  </r>
  <r>
    <n v="805026250"/>
    <s v="OCCIDENTAL DE INVERSIONES MEDICO QUIRURGICA"/>
    <s v="FE"/>
    <n v="235819"/>
    <s v="FE_235819"/>
    <s v="805026250_FE_235819"/>
    <s v="FE"/>
    <n v="235819"/>
    <d v="2020-10-20T00:00:00"/>
    <n v="11331246"/>
    <n v="456331"/>
    <s v="B)Factura sin saldo ERP"/>
    <x v="1"/>
    <m/>
    <m/>
    <m/>
    <n v="0"/>
    <m/>
    <m/>
    <s v="OK"/>
    <n v="11331246"/>
    <n v="0"/>
    <n v="11331246"/>
    <n v="0"/>
    <n v="0"/>
    <m/>
    <m/>
    <n v="0"/>
    <m/>
    <n v="0"/>
    <n v="0"/>
    <m/>
    <d v="2020-11-06T00:00:00"/>
    <m/>
    <n v="2"/>
    <m/>
    <m/>
    <n v="2"/>
    <n v="20220430"/>
    <n v="20220412"/>
    <n v="11331246"/>
    <n v="0"/>
    <m/>
    <n v="20221410"/>
  </r>
  <r>
    <n v="805026250"/>
    <s v="OCCIDENTAL DE INVERSIONES MEDICO QUIRURGICA"/>
    <s v="FE"/>
    <n v="257502"/>
    <s v="FE_257502"/>
    <s v="805026250_FE_257502"/>
    <s v="FE"/>
    <n v="257502"/>
    <d v="2022-01-22T00:00:00"/>
    <n v="17523713"/>
    <n v="17523713"/>
    <s v="B)Factura sin saldo ERP"/>
    <x v="1"/>
    <m/>
    <m/>
    <m/>
    <n v="0"/>
    <m/>
    <m/>
    <s v="OK"/>
    <n v="17523713"/>
    <n v="0"/>
    <n v="17523713"/>
    <n v="0"/>
    <n v="0"/>
    <m/>
    <m/>
    <n v="0"/>
    <m/>
    <n v="0"/>
    <n v="0"/>
    <m/>
    <d v="2022-02-22T00:00:00"/>
    <m/>
    <n v="2"/>
    <m/>
    <m/>
    <n v="2"/>
    <n v="20220430"/>
    <n v="20220413"/>
    <n v="17523713"/>
    <n v="0"/>
    <m/>
    <n v="20221410"/>
  </r>
  <r>
    <n v="805026250"/>
    <s v="OCCIDENTAL DE INVERSIONES MEDICO QUIRURGICA"/>
    <s v="FE"/>
    <n v="258742"/>
    <s v="FE_258742"/>
    <s v="805026250_FE_258742"/>
    <s v="FE"/>
    <n v="258742"/>
    <d v="2022-02-19T00:00:00"/>
    <n v="341599"/>
    <n v="341599"/>
    <s v="B)Factura sin saldo ERP"/>
    <x v="1"/>
    <m/>
    <m/>
    <m/>
    <n v="0"/>
    <m/>
    <m/>
    <s v="OK"/>
    <n v="341599"/>
    <n v="0"/>
    <n v="341599"/>
    <n v="0"/>
    <n v="0"/>
    <m/>
    <m/>
    <n v="0"/>
    <m/>
    <n v="0"/>
    <n v="0"/>
    <m/>
    <d v="2022-04-13T00:00:00"/>
    <m/>
    <n v="2"/>
    <m/>
    <m/>
    <n v="2"/>
    <n v="20220518"/>
    <n v="20220503"/>
    <n v="341599"/>
    <n v="0"/>
    <m/>
    <n v="20221410"/>
  </r>
  <r>
    <n v="805026250"/>
    <s v="OCCIDENTAL DE INVERSIONES MEDICO QUIRURGICA"/>
    <s v="FE"/>
    <n v="258914"/>
    <s v="FE_258914"/>
    <s v="805026250_FE_258914"/>
    <s v="FE"/>
    <n v="258914"/>
    <d v="2022-02-24T00:00:00"/>
    <n v="7492000"/>
    <n v="7492000"/>
    <s v="B)Factura sin saldo ERP"/>
    <x v="1"/>
    <m/>
    <m/>
    <m/>
    <n v="0"/>
    <m/>
    <m/>
    <s v="OK"/>
    <n v="7492000"/>
    <n v="0"/>
    <n v="7492000"/>
    <n v="0"/>
    <n v="0"/>
    <m/>
    <m/>
    <n v="0"/>
    <m/>
    <n v="0"/>
    <n v="0"/>
    <m/>
    <d v="2022-03-08T00:00:00"/>
    <m/>
    <n v="2"/>
    <m/>
    <m/>
    <n v="1"/>
    <n v="20220330"/>
    <n v="20220308"/>
    <n v="7492000"/>
    <n v="0"/>
    <m/>
    <n v="20221410"/>
  </r>
  <r>
    <n v="805026250"/>
    <s v="OCCIDENTAL DE INVERSIONES MEDICO QUIRURGICA"/>
    <s v="FE"/>
    <n v="259209"/>
    <s v="FE_259209"/>
    <s v="805026250_FE_259209"/>
    <s v="FE"/>
    <n v="259209"/>
    <d v="2022-03-03T00:00:00"/>
    <n v="1028722"/>
    <n v="1028722"/>
    <s v="B)Factura sin saldo ERP"/>
    <x v="1"/>
    <m/>
    <m/>
    <m/>
    <n v="0"/>
    <m/>
    <m/>
    <s v="OK"/>
    <n v="1028722"/>
    <n v="0"/>
    <n v="1028722"/>
    <n v="0"/>
    <n v="0"/>
    <m/>
    <m/>
    <n v="0"/>
    <m/>
    <n v="0"/>
    <n v="0"/>
    <m/>
    <d v="2022-03-15T00:00:00"/>
    <m/>
    <n v="2"/>
    <m/>
    <m/>
    <n v="2"/>
    <n v="20220528"/>
    <n v="20220503"/>
    <n v="1028722"/>
    <n v="0"/>
    <m/>
    <n v="20221410"/>
  </r>
  <r>
    <n v="805026250"/>
    <s v="OCCIDENTAL DE INVERSIONES MEDICO QUIRURGICA"/>
    <s v="FE"/>
    <n v="259290"/>
    <s v="FE_259290"/>
    <s v="805026250_FE_259290"/>
    <s v="FE"/>
    <n v="259290"/>
    <d v="2022-03-04T00:00:00"/>
    <n v="40552"/>
    <n v="40552"/>
    <s v="B)Factura sin saldo ERP"/>
    <x v="1"/>
    <m/>
    <m/>
    <m/>
    <n v="0"/>
    <m/>
    <m/>
    <s v="OK"/>
    <n v="40552"/>
    <n v="0"/>
    <n v="40552"/>
    <n v="0"/>
    <n v="0"/>
    <m/>
    <m/>
    <n v="0"/>
    <m/>
    <n v="0"/>
    <n v="0"/>
    <m/>
    <d v="2022-03-15T00:00:00"/>
    <m/>
    <n v="2"/>
    <m/>
    <m/>
    <n v="1"/>
    <n v="20220430"/>
    <n v="20220404"/>
    <n v="40552"/>
    <n v="0"/>
    <m/>
    <n v="20221410"/>
  </r>
  <r>
    <n v="805026250"/>
    <s v="OCCIDENTAL DE INVERSIONES MEDICO QUIRURGICA"/>
    <s v="FE"/>
    <n v="259803"/>
    <s v="FE_259803"/>
    <s v="805026250_FE_259803"/>
    <s v="FE"/>
    <n v="259803"/>
    <d v="2022-03-19T00:00:00"/>
    <n v="1052090"/>
    <n v="1052090"/>
    <s v="B)Factura sin saldo ERP"/>
    <x v="1"/>
    <m/>
    <m/>
    <m/>
    <n v="0"/>
    <m/>
    <m/>
    <s v="OK"/>
    <n v="1052090"/>
    <n v="0"/>
    <n v="1052090"/>
    <n v="0"/>
    <n v="0"/>
    <m/>
    <m/>
    <n v="0"/>
    <m/>
    <n v="0"/>
    <n v="0"/>
    <m/>
    <d v="2022-03-22T00:00:00"/>
    <m/>
    <n v="2"/>
    <m/>
    <m/>
    <n v="2"/>
    <n v="20220518"/>
    <n v="20220503"/>
    <n v="1052090"/>
    <n v="0"/>
    <m/>
    <n v="20221410"/>
  </r>
  <r>
    <n v="805026250"/>
    <s v="OCCIDENTAL DE INVERSIONES MEDICO QUIRURGICA"/>
    <s v="FE"/>
    <n v="259806"/>
    <s v="FE_259806"/>
    <s v="805026250_FE_259806"/>
    <s v="FE"/>
    <n v="259806"/>
    <d v="2022-03-19T00:00:00"/>
    <n v="4033859"/>
    <n v="4033859"/>
    <s v="B)Factura sin saldo ERP"/>
    <x v="1"/>
    <m/>
    <m/>
    <m/>
    <n v="0"/>
    <m/>
    <m/>
    <s v="OK"/>
    <n v="4033859"/>
    <n v="0"/>
    <n v="4033859"/>
    <n v="0"/>
    <n v="0"/>
    <m/>
    <m/>
    <n v="0"/>
    <m/>
    <n v="0"/>
    <n v="0"/>
    <m/>
    <d v="2022-04-13T00:00:00"/>
    <m/>
    <n v="2"/>
    <m/>
    <m/>
    <n v="1"/>
    <n v="20220430"/>
    <n v="20220413"/>
    <n v="4033859"/>
    <n v="0"/>
    <m/>
    <n v="20221410"/>
  </r>
  <r>
    <n v="805026250"/>
    <s v="OCCIDENTAL DE INVERSIONES MEDICO QUIRURGICA"/>
    <s v="FE"/>
    <n v="259808"/>
    <s v="FE_259808"/>
    <s v="805026250_FE_259808"/>
    <s v="FE"/>
    <n v="259808"/>
    <d v="2022-03-22T00:00:00"/>
    <n v="3631320"/>
    <n v="3631320"/>
    <s v="B)Factura sin saldo ERP"/>
    <x v="1"/>
    <m/>
    <m/>
    <m/>
    <n v="0"/>
    <m/>
    <m/>
    <s v="OK"/>
    <n v="3631320"/>
    <n v="0"/>
    <n v="3631320"/>
    <n v="0"/>
    <n v="0"/>
    <m/>
    <m/>
    <n v="0"/>
    <m/>
    <n v="0"/>
    <n v="0"/>
    <m/>
    <d v="2022-04-11T00:00:00"/>
    <m/>
    <n v="2"/>
    <m/>
    <m/>
    <n v="2"/>
    <n v="20220528"/>
    <n v="20220503"/>
    <n v="3631320"/>
    <n v="0"/>
    <m/>
    <n v="20221410"/>
  </r>
  <r>
    <n v="805026250"/>
    <s v="OCCIDENTAL DE INVERSIONES MEDICO QUIRURGICA"/>
    <s v="FE"/>
    <n v="260020"/>
    <s v="FE_260020"/>
    <s v="805026250_FE_260020"/>
    <s v="FE"/>
    <n v="260020"/>
    <d v="2022-03-25T00:00:00"/>
    <n v="1740964"/>
    <n v="1740964"/>
    <s v="B)Factura sin saldo ERP"/>
    <x v="1"/>
    <m/>
    <m/>
    <m/>
    <n v="0"/>
    <m/>
    <m/>
    <s v="OK"/>
    <n v="1740964"/>
    <n v="0"/>
    <n v="1740964"/>
    <n v="0"/>
    <n v="0"/>
    <m/>
    <m/>
    <n v="0"/>
    <m/>
    <n v="0"/>
    <n v="0"/>
    <m/>
    <d v="2022-04-13T00:00:00"/>
    <m/>
    <n v="2"/>
    <m/>
    <m/>
    <n v="2"/>
    <n v="20220530"/>
    <n v="20220503"/>
    <n v="1740964"/>
    <n v="0"/>
    <m/>
    <n v="20221410"/>
  </r>
  <r>
    <n v="805026250"/>
    <s v="OCCIDENTAL DE INVERSIONES MEDICO QUIRURGICA"/>
    <s v="FE"/>
    <n v="260022"/>
    <s v="FE_260022"/>
    <s v="805026250_FE_260022"/>
    <s v="FE"/>
    <n v="260022"/>
    <d v="2022-03-25T00:00:00"/>
    <n v="1700000"/>
    <n v="1700000"/>
    <s v="B)Factura sin saldo ERP"/>
    <x v="1"/>
    <m/>
    <m/>
    <m/>
    <n v="0"/>
    <m/>
    <m/>
    <s v="OK"/>
    <n v="1700000"/>
    <n v="0"/>
    <n v="1700000"/>
    <n v="0"/>
    <n v="0"/>
    <m/>
    <m/>
    <n v="0"/>
    <m/>
    <n v="0"/>
    <n v="0"/>
    <m/>
    <d v="2022-04-13T00:00:00"/>
    <m/>
    <n v="2"/>
    <m/>
    <m/>
    <n v="1"/>
    <n v="20220430"/>
    <n v="20220413"/>
    <n v="1700000"/>
    <n v="0"/>
    <m/>
    <n v="20221410"/>
  </r>
  <r>
    <n v="805026250"/>
    <s v="OCCIDENTAL DE INVERSIONES MEDICO QUIRURGICA"/>
    <s v="FE"/>
    <n v="260023"/>
    <s v="FE_260023"/>
    <s v="805026250_FE_260023"/>
    <s v="FE"/>
    <n v="260023"/>
    <d v="2022-03-25T00:00:00"/>
    <n v="1124778"/>
    <n v="1124778"/>
    <s v="B)Factura sin saldo ERP"/>
    <x v="1"/>
    <m/>
    <m/>
    <m/>
    <n v="0"/>
    <m/>
    <m/>
    <s v="OK"/>
    <n v="1124778"/>
    <n v="0"/>
    <n v="1124778"/>
    <n v="0"/>
    <n v="0"/>
    <m/>
    <m/>
    <n v="0"/>
    <m/>
    <n v="0"/>
    <n v="0"/>
    <m/>
    <d v="2022-04-13T00:00:00"/>
    <m/>
    <n v="2"/>
    <m/>
    <m/>
    <n v="3"/>
    <n v="20220901"/>
    <n v="20220818"/>
    <n v="1124778"/>
    <n v="0"/>
    <m/>
    <n v="20221410"/>
  </r>
  <r>
    <n v="805026250"/>
    <s v="OCCIDENTAL DE INVERSIONES MEDICO QUIRURGICA"/>
    <s v="FE"/>
    <n v="260273"/>
    <s v="FE_260273"/>
    <s v="805026250_FE_260273"/>
    <s v="FE"/>
    <n v="260273"/>
    <d v="2022-03-31T00:00:00"/>
    <n v="2300648"/>
    <n v="2300648"/>
    <s v="B)Factura sin saldo ERP"/>
    <x v="1"/>
    <m/>
    <m/>
    <m/>
    <n v="0"/>
    <m/>
    <m/>
    <s v="OK"/>
    <n v="2300648"/>
    <n v="0"/>
    <n v="2300648"/>
    <n v="0"/>
    <n v="0"/>
    <m/>
    <m/>
    <n v="0"/>
    <m/>
    <n v="0"/>
    <n v="0"/>
    <m/>
    <d v="2022-04-13T00:00:00"/>
    <m/>
    <n v="2"/>
    <m/>
    <m/>
    <n v="1"/>
    <n v="20220430"/>
    <n v="20220413"/>
    <n v="2300648"/>
    <n v="0"/>
    <m/>
    <n v="20221410"/>
  </r>
  <r>
    <n v="805026250"/>
    <s v="OCCIDENTAL DE INVERSIONES MEDICO QUIRURGICA"/>
    <s v="FE"/>
    <n v="260274"/>
    <s v="FE_260274"/>
    <s v="805026250_FE_260274"/>
    <s v="FE"/>
    <n v="260274"/>
    <d v="2022-03-31T00:00:00"/>
    <n v="404888"/>
    <n v="404888"/>
    <s v="B)Factura sin saldo ERP"/>
    <x v="1"/>
    <m/>
    <m/>
    <m/>
    <n v="0"/>
    <m/>
    <m/>
    <s v="OK"/>
    <n v="404888"/>
    <n v="0"/>
    <n v="404888"/>
    <n v="0"/>
    <n v="0"/>
    <m/>
    <m/>
    <n v="0"/>
    <m/>
    <n v="0"/>
    <n v="0"/>
    <m/>
    <d v="2022-04-13T00:00:00"/>
    <m/>
    <n v="2"/>
    <m/>
    <m/>
    <n v="2"/>
    <n v="20220518"/>
    <n v="20220503"/>
    <n v="404888"/>
    <n v="0"/>
    <m/>
    <n v="20221410"/>
  </r>
  <r>
    <n v="805026250"/>
    <s v="OCCIDENTAL DE INVERSIONES MEDICO QUIRURGICA"/>
    <s v="FE"/>
    <n v="260280"/>
    <s v="FE_260280"/>
    <s v="805026250_FE_260280"/>
    <s v="FE"/>
    <n v="260280"/>
    <d v="2022-03-31T00:00:00"/>
    <n v="522074"/>
    <n v="522074"/>
    <s v="B)Factura sin saldo ERP"/>
    <x v="1"/>
    <m/>
    <m/>
    <m/>
    <n v="0"/>
    <m/>
    <m/>
    <s v="OK"/>
    <n v="522074"/>
    <n v="0"/>
    <n v="522074"/>
    <n v="0"/>
    <n v="0"/>
    <m/>
    <m/>
    <n v="0"/>
    <m/>
    <n v="0"/>
    <n v="0"/>
    <m/>
    <d v="2022-04-13T00:00:00"/>
    <m/>
    <n v="2"/>
    <m/>
    <m/>
    <n v="1"/>
    <n v="20220430"/>
    <n v="20220401"/>
    <n v="522074"/>
    <n v="0"/>
    <m/>
    <n v="20221410"/>
  </r>
  <r>
    <n v="805026250"/>
    <s v="OCCIDENTAL DE INVERSIONES MEDICO QUIRURGICA"/>
    <s v="FE"/>
    <n v="260607"/>
    <s v="FE_260607"/>
    <s v="805026250_FE_260607"/>
    <s v="FE"/>
    <n v="260607"/>
    <d v="2022-04-09T00:00:00"/>
    <n v="1237576"/>
    <n v="1237576"/>
    <s v="B)Factura sin saldo ERP"/>
    <x v="1"/>
    <m/>
    <m/>
    <m/>
    <n v="0"/>
    <m/>
    <m/>
    <s v="OK"/>
    <n v="1237576"/>
    <n v="0"/>
    <n v="1237576"/>
    <n v="0"/>
    <n v="0"/>
    <m/>
    <m/>
    <n v="0"/>
    <m/>
    <n v="0"/>
    <n v="0"/>
    <m/>
    <d v="2022-04-13T00:00:00"/>
    <m/>
    <n v="2"/>
    <m/>
    <m/>
    <n v="1"/>
    <n v="20220430"/>
    <n v="20220413"/>
    <n v="1237576"/>
    <n v="0"/>
    <m/>
    <n v="20221410"/>
  </r>
  <r>
    <n v="805026250"/>
    <s v="OCCIDENTAL DE INVERSIONES MEDICO QUIRURGICA"/>
    <s v="FE"/>
    <n v="260608"/>
    <s v="FE_260608"/>
    <s v="805026250_FE_260608"/>
    <s v="FE"/>
    <n v="260608"/>
    <d v="2022-04-09T00:00:00"/>
    <n v="247950"/>
    <n v="247950"/>
    <s v="B)Factura sin saldo ERP"/>
    <x v="1"/>
    <m/>
    <m/>
    <m/>
    <n v="0"/>
    <m/>
    <m/>
    <s v="OK"/>
    <n v="247950"/>
    <n v="0"/>
    <n v="247950"/>
    <n v="0"/>
    <n v="0"/>
    <m/>
    <m/>
    <n v="0"/>
    <m/>
    <n v="0"/>
    <n v="0"/>
    <m/>
    <d v="2022-04-23T00:00:00"/>
    <m/>
    <n v="2"/>
    <m/>
    <m/>
    <n v="1"/>
    <n v="20220430"/>
    <n v="20220419"/>
    <n v="247950"/>
    <n v="0"/>
    <m/>
    <n v="20221410"/>
  </r>
  <r>
    <n v="805026250"/>
    <s v="OCCIDENTAL DE INVERSIONES MEDICO QUIRURGICA"/>
    <s v="FE"/>
    <n v="260611"/>
    <s v="FE_260611"/>
    <s v="805026250_FE_260611"/>
    <s v="FE"/>
    <n v="260611"/>
    <d v="2022-04-10T00:00:00"/>
    <n v="25264"/>
    <n v="25264"/>
    <s v="B)Factura sin saldo ERP"/>
    <x v="1"/>
    <m/>
    <m/>
    <m/>
    <n v="0"/>
    <m/>
    <m/>
    <s v="OK"/>
    <n v="25264"/>
    <n v="0"/>
    <n v="25264"/>
    <n v="0"/>
    <n v="0"/>
    <m/>
    <m/>
    <n v="0"/>
    <m/>
    <n v="0"/>
    <n v="0"/>
    <m/>
    <d v="2022-09-30T00:00:00"/>
    <m/>
    <n v="2"/>
    <m/>
    <m/>
    <n v="1"/>
    <n v="20220930"/>
    <n v="20220901"/>
    <n v="25264"/>
    <n v="0"/>
    <m/>
    <n v="20221410"/>
  </r>
  <r>
    <n v="805026250"/>
    <s v="OCCIDENTAL DE INVERSIONES MEDICO QUIRURGICA"/>
    <s v="FE"/>
    <n v="260787"/>
    <s v="FE_260787"/>
    <s v="805026250_FE_260787"/>
    <s v="FE"/>
    <n v="260787"/>
    <d v="2022-04-13T00:00:00"/>
    <n v="218450"/>
    <n v="218450"/>
    <s v="B)Factura sin saldo ERP"/>
    <x v="1"/>
    <m/>
    <m/>
    <m/>
    <n v="0"/>
    <m/>
    <m/>
    <s v="OK"/>
    <n v="218450"/>
    <n v="0"/>
    <n v="218450"/>
    <n v="0"/>
    <n v="0"/>
    <m/>
    <m/>
    <n v="0"/>
    <m/>
    <n v="0"/>
    <n v="0"/>
    <m/>
    <d v="2022-05-10T00:00:00"/>
    <m/>
    <n v="2"/>
    <m/>
    <m/>
    <n v="1"/>
    <n v="20220530"/>
    <n v="20220509"/>
    <n v="218450"/>
    <n v="0"/>
    <m/>
    <n v="20221410"/>
  </r>
  <r>
    <n v="805026250"/>
    <s v="OCCIDENTAL DE INVERSIONES MEDICO QUIRURGICA"/>
    <s v="FE"/>
    <n v="260788"/>
    <s v="FE_260788"/>
    <s v="805026250_FE_260788"/>
    <s v="FE"/>
    <n v="260788"/>
    <d v="2022-04-13T00:00:00"/>
    <n v="1101231"/>
    <n v="1101231"/>
    <s v="B)Factura sin saldo ERP"/>
    <x v="1"/>
    <m/>
    <m/>
    <m/>
    <n v="0"/>
    <m/>
    <m/>
    <s v="OK"/>
    <n v="1101231"/>
    <n v="0"/>
    <n v="1101231"/>
    <n v="0"/>
    <n v="0"/>
    <m/>
    <m/>
    <n v="0"/>
    <m/>
    <n v="0"/>
    <n v="0"/>
    <m/>
    <d v="2022-05-10T00:00:00"/>
    <m/>
    <n v="2"/>
    <m/>
    <m/>
    <n v="1"/>
    <n v="20220530"/>
    <n v="20220509"/>
    <n v="1101231"/>
    <n v="0"/>
    <m/>
    <n v="20221410"/>
  </r>
  <r>
    <n v="805026250"/>
    <s v="OCCIDENTAL DE INVERSIONES MEDICO QUIRURGICA"/>
    <s v="FE"/>
    <n v="261046"/>
    <s v="FE_261046"/>
    <s v="805026250_FE_261046"/>
    <s v="FE"/>
    <n v="261046"/>
    <d v="2022-04-23T00:00:00"/>
    <n v="1131011"/>
    <n v="1131011"/>
    <s v="B)Factura sin saldo ERP"/>
    <x v="1"/>
    <m/>
    <m/>
    <m/>
    <n v="0"/>
    <m/>
    <m/>
    <s v="OK"/>
    <n v="1131011"/>
    <n v="0"/>
    <n v="1131011"/>
    <n v="0"/>
    <n v="0"/>
    <m/>
    <m/>
    <n v="0"/>
    <m/>
    <n v="0"/>
    <n v="0"/>
    <m/>
    <d v="2022-05-10T00:00:00"/>
    <m/>
    <n v="2"/>
    <m/>
    <m/>
    <n v="1"/>
    <n v="20220530"/>
    <n v="20220509"/>
    <n v="1131011"/>
    <n v="0"/>
    <m/>
    <n v="20221410"/>
  </r>
  <r>
    <n v="805026250"/>
    <s v="OCCIDENTAL DE INVERSIONES MEDICO QUIRURGICA"/>
    <s v="FE"/>
    <n v="261047"/>
    <s v="FE_261047"/>
    <s v="805026250_FE_261047"/>
    <s v="FE"/>
    <n v="261047"/>
    <d v="2022-04-23T00:00:00"/>
    <n v="2242021"/>
    <n v="2242021"/>
    <s v="B)Factura sin saldo ERP"/>
    <x v="1"/>
    <m/>
    <m/>
    <m/>
    <n v="0"/>
    <m/>
    <m/>
    <s v="OK"/>
    <n v="2242021"/>
    <n v="0"/>
    <n v="2242021"/>
    <n v="0"/>
    <n v="0"/>
    <m/>
    <m/>
    <n v="0"/>
    <m/>
    <n v="0"/>
    <n v="0"/>
    <m/>
    <d v="2022-05-09T00:00:00"/>
    <m/>
    <n v="2"/>
    <m/>
    <m/>
    <n v="2"/>
    <n v="20220903"/>
    <n v="20220809"/>
    <n v="2242021"/>
    <n v="0"/>
    <m/>
    <n v="20221410"/>
  </r>
  <r>
    <n v="805026250"/>
    <s v="OCCIDENTAL DE INVERSIONES MEDICO QUIRURGICA"/>
    <s v="FE"/>
    <n v="261408"/>
    <s v="FE_261408"/>
    <s v="805026250_FE_261408"/>
    <s v="FE"/>
    <n v="261408"/>
    <d v="2022-04-30T00:00:00"/>
    <n v="371900"/>
    <n v="371900"/>
    <s v="B)Factura sin saldo ERP"/>
    <x v="1"/>
    <m/>
    <m/>
    <m/>
    <n v="0"/>
    <m/>
    <m/>
    <s v="OK"/>
    <n v="371900"/>
    <n v="0"/>
    <n v="371900"/>
    <n v="0"/>
    <n v="0"/>
    <m/>
    <m/>
    <n v="0"/>
    <m/>
    <n v="0"/>
    <n v="0"/>
    <m/>
    <d v="2022-05-09T00:00:00"/>
    <m/>
    <n v="2"/>
    <m/>
    <m/>
    <n v="1"/>
    <n v="20220530"/>
    <n v="20220509"/>
    <n v="371900"/>
    <n v="0"/>
    <m/>
    <n v="20221410"/>
  </r>
  <r>
    <n v="805026250"/>
    <s v="OCCIDENTAL DE INVERSIONES MEDICO QUIRURGICA"/>
    <s v="FE"/>
    <n v="261411"/>
    <s v="FE_261411"/>
    <s v="805026250_FE_261411"/>
    <s v="FE"/>
    <n v="261411"/>
    <d v="2022-04-30T00:00:00"/>
    <n v="129213"/>
    <n v="129213"/>
    <s v="B)Factura sin saldo ERP"/>
    <x v="1"/>
    <m/>
    <m/>
    <m/>
    <n v="0"/>
    <m/>
    <m/>
    <s v="OK"/>
    <n v="129213"/>
    <n v="0"/>
    <n v="129213"/>
    <n v="0"/>
    <n v="0"/>
    <m/>
    <m/>
    <n v="0"/>
    <m/>
    <n v="0"/>
    <n v="0"/>
    <m/>
    <d v="2022-05-09T00:00:00"/>
    <m/>
    <n v="2"/>
    <m/>
    <m/>
    <n v="1"/>
    <n v="20220530"/>
    <n v="20220509"/>
    <n v="129213"/>
    <n v="0"/>
    <m/>
    <n v="20221410"/>
  </r>
  <r>
    <n v="805026250"/>
    <s v="OCCIDENTAL DE INVERSIONES MEDICO QUIRURGICA"/>
    <s v="FE"/>
    <n v="261437"/>
    <s v="FE_261437"/>
    <s v="805026250_FE_261437"/>
    <s v="FE"/>
    <n v="261437"/>
    <d v="2022-05-02T00:00:00"/>
    <n v="1977099"/>
    <n v="1977099"/>
    <s v="B)Factura sin saldo ERP"/>
    <x v="1"/>
    <m/>
    <m/>
    <m/>
    <n v="0"/>
    <m/>
    <m/>
    <s v="OK"/>
    <n v="1977099"/>
    <n v="0"/>
    <n v="1977099"/>
    <n v="0"/>
    <n v="0"/>
    <m/>
    <m/>
    <n v="0"/>
    <m/>
    <n v="0"/>
    <n v="0"/>
    <m/>
    <d v="2022-05-17T00:00:00"/>
    <m/>
    <n v="2"/>
    <m/>
    <m/>
    <n v="1"/>
    <n v="20220530"/>
    <n v="20220519"/>
    <n v="1977099"/>
    <n v="0"/>
    <m/>
    <n v="20221410"/>
  </r>
  <r>
    <n v="805026250"/>
    <s v="OCCIDENTAL DE INVERSIONES MEDICO QUIRURGICA"/>
    <s v="FE"/>
    <n v="261867"/>
    <s v="FE_261867"/>
    <s v="805026250_FE_261867"/>
    <s v="FE"/>
    <n v="261867"/>
    <d v="2022-05-12T00:00:00"/>
    <n v="1084628"/>
    <n v="1084628"/>
    <s v="B)Factura sin saldo ERP"/>
    <x v="1"/>
    <m/>
    <m/>
    <m/>
    <n v="0"/>
    <m/>
    <m/>
    <s v="OK"/>
    <n v="1084628"/>
    <n v="0"/>
    <n v="1084628"/>
    <n v="0"/>
    <n v="0"/>
    <m/>
    <m/>
    <n v="0"/>
    <m/>
    <n v="0"/>
    <n v="0"/>
    <m/>
    <d v="2022-06-21T00:00:00"/>
    <m/>
    <n v="2"/>
    <m/>
    <m/>
    <n v="1"/>
    <n v="20220630"/>
    <n v="20220621"/>
    <n v="1084628"/>
    <n v="0"/>
    <m/>
    <n v="20221410"/>
  </r>
  <r>
    <n v="805026250"/>
    <s v="OCCIDENTAL DE INVERSIONES MEDICO QUIRURGICA"/>
    <s v="FE"/>
    <n v="263992"/>
    <s v="FE_263992"/>
    <s v="805026250_FE_263992"/>
    <s v="FE"/>
    <n v="263992"/>
    <d v="2022-06-30T00:00:00"/>
    <n v="1735354"/>
    <n v="1735354"/>
    <s v="B)Factura sin saldo ERP"/>
    <x v="1"/>
    <m/>
    <m/>
    <m/>
    <n v="0"/>
    <m/>
    <m/>
    <s v="OK"/>
    <n v="1735354"/>
    <n v="0"/>
    <n v="1735354"/>
    <n v="0"/>
    <n v="0"/>
    <m/>
    <m/>
    <n v="0"/>
    <m/>
    <n v="0"/>
    <n v="0"/>
    <m/>
    <d v="2022-08-02T00:00:00"/>
    <m/>
    <n v="2"/>
    <m/>
    <m/>
    <n v="2"/>
    <n v="20220927"/>
    <n v="20220913"/>
    <n v="1735354"/>
    <n v="0"/>
    <m/>
    <n v="20221410"/>
  </r>
  <r>
    <n v="805026250"/>
    <s v="OCCIDENTAL DE INVERSIONES MEDICO QUIRURGICA"/>
    <s v="FE"/>
    <n v="264028"/>
    <s v="FE_264028"/>
    <s v="805026250_FE_264028"/>
    <s v="FE"/>
    <n v="264028"/>
    <d v="2022-07-01T00:00:00"/>
    <n v="3103045"/>
    <n v="3103045"/>
    <s v="B)Factura sin saldo ERP"/>
    <x v="1"/>
    <m/>
    <m/>
    <m/>
    <n v="0"/>
    <m/>
    <m/>
    <s v="OK"/>
    <n v="3103045"/>
    <n v="0"/>
    <n v="3103045"/>
    <n v="0"/>
    <n v="0"/>
    <m/>
    <m/>
    <n v="0"/>
    <m/>
    <n v="0"/>
    <n v="0"/>
    <m/>
    <d v="2022-08-02T00:00:00"/>
    <m/>
    <n v="2"/>
    <m/>
    <m/>
    <n v="2"/>
    <n v="20220927"/>
    <n v="20220913"/>
    <n v="3103045"/>
    <n v="0"/>
    <m/>
    <n v="20221410"/>
  </r>
  <r>
    <n v="805026250"/>
    <s v="OCCIDENTAL DE INVERSIONES MEDICO QUIRURGICA"/>
    <s v="FE"/>
    <n v="264030"/>
    <s v="FE_264030"/>
    <s v="805026250_FE_264030"/>
    <s v="FE"/>
    <n v="264030"/>
    <d v="2022-07-01T00:00:00"/>
    <n v="245249"/>
    <n v="245249"/>
    <s v="B)Factura sin saldo ERP"/>
    <x v="1"/>
    <m/>
    <m/>
    <m/>
    <n v="0"/>
    <m/>
    <m/>
    <s v="OK"/>
    <n v="245249"/>
    <n v="0"/>
    <n v="245249"/>
    <n v="0"/>
    <n v="0"/>
    <m/>
    <m/>
    <n v="0"/>
    <m/>
    <n v="0"/>
    <n v="0"/>
    <m/>
    <d v="2022-08-02T00:00:00"/>
    <m/>
    <n v="2"/>
    <m/>
    <m/>
    <n v="1"/>
    <n v="20220830"/>
    <n v="20220812"/>
    <n v="245249"/>
    <n v="0"/>
    <m/>
    <n v="20221410"/>
  </r>
  <r>
    <n v="805026250"/>
    <s v="OCCIDENTAL DE INVERSIONES MEDICO QUIRURGICA"/>
    <s v="FE"/>
    <n v="264094"/>
    <s v="FE_264094"/>
    <s v="805026250_FE_264094"/>
    <s v="FE"/>
    <n v="264094"/>
    <d v="2022-07-06T00:00:00"/>
    <n v="4660000"/>
    <n v="4660000"/>
    <s v="B)Factura sin saldo ERP"/>
    <x v="1"/>
    <m/>
    <m/>
    <m/>
    <n v="0"/>
    <m/>
    <m/>
    <s v="OK"/>
    <n v="4660000"/>
    <n v="0"/>
    <n v="4660000"/>
    <n v="0"/>
    <n v="0"/>
    <m/>
    <m/>
    <n v="0"/>
    <m/>
    <n v="0"/>
    <n v="0"/>
    <m/>
    <d v="2022-07-07T00:00:00"/>
    <m/>
    <n v="2"/>
    <m/>
    <m/>
    <n v="1"/>
    <n v="20220830"/>
    <n v="20220804"/>
    <n v="4660000"/>
    <n v="0"/>
    <m/>
    <n v="20221410"/>
  </r>
  <r>
    <n v="805026250"/>
    <s v="OCCIDENTAL DE INVERSIONES MEDICO QUIRURGICA"/>
    <s v="FE"/>
    <n v="264095"/>
    <s v="FE_264095"/>
    <s v="805026250_FE_264095"/>
    <s v="FE"/>
    <n v="264095"/>
    <d v="2022-07-06T00:00:00"/>
    <n v="4430000"/>
    <n v="4430000"/>
    <s v="B)Factura sin saldo ERP"/>
    <x v="1"/>
    <m/>
    <m/>
    <m/>
    <n v="0"/>
    <m/>
    <m/>
    <s v="OK"/>
    <n v="4430000"/>
    <n v="0"/>
    <n v="4430000"/>
    <n v="0"/>
    <n v="0"/>
    <m/>
    <m/>
    <n v="0"/>
    <m/>
    <n v="0"/>
    <n v="0"/>
    <m/>
    <d v="2022-07-07T00:00:00"/>
    <m/>
    <n v="2"/>
    <m/>
    <m/>
    <n v="1"/>
    <n v="20220830"/>
    <n v="20220804"/>
    <n v="4430000"/>
    <n v="0"/>
    <m/>
    <n v="20221410"/>
  </r>
  <r>
    <n v="805026250"/>
    <s v="OCCIDENTAL DE INVERSIONES MEDICO QUIRURGICA"/>
    <s v="FE"/>
    <n v="264127"/>
    <s v="FE_264127"/>
    <s v="805026250_FE_264127"/>
    <s v="FE"/>
    <n v="264127"/>
    <d v="2022-07-07T00:00:00"/>
    <n v="10287380"/>
    <n v="10287380"/>
    <s v="B)Factura sin saldo ERP"/>
    <x v="1"/>
    <m/>
    <m/>
    <m/>
    <n v="0"/>
    <m/>
    <m/>
    <s v="OK"/>
    <n v="10287380"/>
    <n v="0"/>
    <n v="10287380"/>
    <n v="0"/>
    <n v="0"/>
    <m/>
    <m/>
    <n v="0"/>
    <m/>
    <n v="0"/>
    <n v="0"/>
    <m/>
    <d v="2022-07-15T00:00:00"/>
    <m/>
    <n v="2"/>
    <m/>
    <m/>
    <n v="2"/>
    <n v="20220827"/>
    <n v="20220804"/>
    <n v="10287380"/>
    <n v="0"/>
    <m/>
    <n v="20221410"/>
  </r>
  <r>
    <n v="805026250"/>
    <s v="OCCIDENTAL DE INVERSIONES MEDICO QUIRURGICA"/>
    <s v="FE"/>
    <n v="264346"/>
    <s v="FE_264346"/>
    <s v="805026250_FE_264346"/>
    <s v="FE"/>
    <n v="264346"/>
    <d v="2022-07-13T00:00:00"/>
    <n v="2318540"/>
    <n v="2318540"/>
    <s v="B)Factura sin saldo ERP"/>
    <x v="1"/>
    <m/>
    <m/>
    <m/>
    <n v="0"/>
    <m/>
    <m/>
    <s v="OK"/>
    <n v="2318540"/>
    <n v="0"/>
    <n v="2318540"/>
    <n v="0"/>
    <n v="0"/>
    <m/>
    <m/>
    <n v="0"/>
    <m/>
    <n v="0"/>
    <n v="0"/>
    <m/>
    <d v="2022-08-01T00:00:00"/>
    <m/>
    <n v="2"/>
    <m/>
    <m/>
    <n v="1"/>
    <n v="20220830"/>
    <n v="20220801"/>
    <n v="2318540"/>
    <n v="0"/>
    <m/>
    <n v="20221410"/>
  </r>
  <r>
    <n v="805026250"/>
    <s v="OCCIDENTAL DE INVERSIONES MEDICO QUIRURGICA"/>
    <s v="FE"/>
    <n v="264363"/>
    <s v="FE_264363"/>
    <s v="805026250_FE_264363"/>
    <s v="FE"/>
    <n v="264363"/>
    <d v="2022-07-14T00:00:00"/>
    <n v="512802"/>
    <n v="512802"/>
    <s v="B)Factura sin saldo ERP"/>
    <x v="1"/>
    <m/>
    <m/>
    <m/>
    <n v="0"/>
    <m/>
    <m/>
    <s v="OK"/>
    <n v="512802"/>
    <n v="0"/>
    <n v="512802"/>
    <n v="0"/>
    <n v="0"/>
    <m/>
    <m/>
    <n v="0"/>
    <m/>
    <n v="0"/>
    <n v="0"/>
    <m/>
    <d v="2022-08-01T00:00:00"/>
    <m/>
    <n v="2"/>
    <m/>
    <m/>
    <n v="1"/>
    <n v="20220830"/>
    <n v="20220801"/>
    <n v="512802"/>
    <n v="0"/>
    <m/>
    <n v="20221410"/>
  </r>
  <r>
    <n v="805026250"/>
    <s v="OCCIDENTAL DE INVERSIONES MEDICO QUIRURGICA"/>
    <s v="FE"/>
    <n v="262493"/>
    <s v="FE_262493"/>
    <s v="805026250_FE_262493"/>
    <s v="FE"/>
    <n v="262493"/>
    <d v="2022-05-26T00:00:00"/>
    <n v="2775754"/>
    <n v="2759822"/>
    <s v="B)Factura sin saldo ERP/conciliar diferencia glosa aceptada"/>
    <x v="1"/>
    <m/>
    <m/>
    <m/>
    <n v="0"/>
    <m/>
    <m/>
    <s v="OK"/>
    <n v="2775754"/>
    <n v="0"/>
    <n v="2759822"/>
    <n v="0"/>
    <n v="0"/>
    <m/>
    <m/>
    <n v="0"/>
    <m/>
    <n v="15932"/>
    <n v="0"/>
    <m/>
    <d v="2022-06-16T00:00:00"/>
    <m/>
    <n v="2"/>
    <m/>
    <m/>
    <n v="2"/>
    <n v="20220730"/>
    <n v="20220701"/>
    <n v="2775754"/>
    <n v="15932"/>
    <s v="SE ACEPTA NOTA CREDITO ENVIADA POR EL PRESTADOR # 973549ENVIADA EL 1 JULIO , DE LA FACTURA FE-262493 .YUFREY HERNANDEZ TRUQUE"/>
    <n v="20221410"/>
  </r>
  <r>
    <n v="805026250"/>
    <s v="OCCIDENTAL DE INVERSIONES MEDICO QUIRURGICA"/>
    <s v="FE"/>
    <n v="260635"/>
    <s v="FE_260635"/>
    <s v="805026250_FE_260635"/>
    <s v="FE"/>
    <n v="260635"/>
    <d v="2022-04-11T00:00:00"/>
    <n v="8019753"/>
    <n v="7998889"/>
    <s v="B)Factura sin saldo ERP/conciliar diferencia glosa aceptada"/>
    <x v="1"/>
    <m/>
    <m/>
    <m/>
    <n v="0"/>
    <m/>
    <m/>
    <s v="OK"/>
    <n v="8019753"/>
    <n v="20864"/>
    <n v="7998889"/>
    <n v="0"/>
    <n v="0"/>
    <m/>
    <m/>
    <n v="0"/>
    <m/>
    <n v="0"/>
    <n v="0"/>
    <m/>
    <d v="2022-04-13T00:00:00"/>
    <m/>
    <n v="2"/>
    <m/>
    <m/>
    <n v="2"/>
    <n v="20220518"/>
    <n v="20220503"/>
    <n v="8019753"/>
    <n v="20864"/>
    <m/>
    <n v="20221410"/>
  </r>
  <r>
    <n v="805026250"/>
    <s v="OCCIDENTAL DE INVERSIONES MEDICO QUIRURGICA"/>
    <s v="FE"/>
    <n v="259289"/>
    <s v="FE_259289"/>
    <s v="805026250_FE_259289"/>
    <s v="FE"/>
    <n v="259289"/>
    <d v="2022-03-04T00:00:00"/>
    <n v="1767111"/>
    <n v="1751179"/>
    <s v="B)Factura sin saldo ERP/conciliar diferencia glosa aceptada"/>
    <x v="1"/>
    <m/>
    <m/>
    <m/>
    <n v="0"/>
    <m/>
    <m/>
    <s v="OK"/>
    <n v="1767111"/>
    <n v="15932"/>
    <n v="1751179"/>
    <n v="0"/>
    <n v="0"/>
    <m/>
    <m/>
    <n v="0"/>
    <m/>
    <n v="0"/>
    <n v="0"/>
    <m/>
    <d v="2022-03-15T00:00:00"/>
    <m/>
    <n v="2"/>
    <m/>
    <m/>
    <n v="3"/>
    <n v="20220901"/>
    <n v="20220818"/>
    <n v="1767111"/>
    <n v="15932"/>
    <m/>
    <n v="20221410"/>
  </r>
  <r>
    <n v="805026250"/>
    <s v="OCCIDENTAL DE INVERSIONES MEDICO QUIRURGICA"/>
    <s v="FE"/>
    <n v="258728"/>
    <s v="FE_258728"/>
    <s v="805026250_FE_258728"/>
    <s v="FE"/>
    <n v="258728"/>
    <d v="2022-02-19T00:00:00"/>
    <n v="417220"/>
    <n v="397588"/>
    <s v="B)Factura sin saldo ERP/conciliar diferencia glosa aceptada"/>
    <x v="1"/>
    <m/>
    <m/>
    <m/>
    <n v="0"/>
    <m/>
    <m/>
    <s v="OK"/>
    <n v="417220"/>
    <n v="19632"/>
    <n v="397588"/>
    <n v="0"/>
    <n v="0"/>
    <m/>
    <m/>
    <n v="0"/>
    <m/>
    <n v="0"/>
    <n v="0"/>
    <m/>
    <d v="2022-04-13T00:00:00"/>
    <m/>
    <n v="2"/>
    <m/>
    <m/>
    <n v="3"/>
    <n v="20220901"/>
    <n v="20220818"/>
    <n v="417220"/>
    <n v="19632"/>
    <m/>
    <n v="20221410"/>
  </r>
  <r>
    <n v="805026250"/>
    <s v="OCCIDENTAL DE INVERSIONES MEDICO QUIRURGICA"/>
    <s v="FE"/>
    <n v="251303"/>
    <s v="FE_251303"/>
    <s v="805026250_FE_251303"/>
    <s v="FE"/>
    <n v="251303"/>
    <d v="2021-08-31T00:00:00"/>
    <n v="53069035"/>
    <n v="52641611"/>
    <s v="B)Factura sin saldo ERP/conciliar diferencia glosa aceptada"/>
    <x v="1"/>
    <m/>
    <m/>
    <m/>
    <n v="0"/>
    <m/>
    <m/>
    <s v="OK"/>
    <n v="53069305"/>
    <n v="427422"/>
    <n v="52641883"/>
    <n v="0"/>
    <n v="0"/>
    <m/>
    <m/>
    <n v="0"/>
    <m/>
    <n v="0"/>
    <n v="0"/>
    <m/>
    <d v="2021-09-16T00:00:00"/>
    <m/>
    <n v="2"/>
    <m/>
    <m/>
    <n v="3"/>
    <n v="20220901"/>
    <n v="20220818"/>
    <n v="53069305"/>
    <n v="427422"/>
    <m/>
    <n v="20221410"/>
  </r>
  <r>
    <n v="805026250"/>
    <s v="OCCIDENTAL DE INVERSIONES MEDICO QUIRURGICA"/>
    <s v="FE"/>
    <n v="240037"/>
    <s v="FE_240037"/>
    <s v="805026250_FE_240037"/>
    <s v="FE"/>
    <n v="240037"/>
    <d v="2020-12-31T00:00:00"/>
    <n v="10681148"/>
    <n v="348340"/>
    <s v="B)Factura sin saldo ERP/conciliar diferencia glosa aceptada"/>
    <x v="1"/>
    <m/>
    <m/>
    <m/>
    <n v="0"/>
    <m/>
    <m/>
    <s v="OK"/>
    <n v="10143548"/>
    <n v="348340"/>
    <n v="9795208"/>
    <n v="0"/>
    <n v="0"/>
    <m/>
    <m/>
    <n v="0"/>
    <m/>
    <n v="0"/>
    <n v="0"/>
    <m/>
    <d v="2021-01-19T00:00:00"/>
    <m/>
    <n v="2"/>
    <m/>
    <m/>
    <n v="2"/>
    <n v="20220430"/>
    <n v="20220412"/>
    <n v="10143548"/>
    <n v="348340"/>
    <m/>
    <n v="20221410"/>
  </r>
  <r>
    <n v="805026250"/>
    <s v="OCCIDENTAL DE INVERSIONES MEDICO QUIRURGICA"/>
    <s v="FE"/>
    <n v="248036"/>
    <s v="FE_248036"/>
    <s v="805026250_FE_248036"/>
    <s v="FE"/>
    <n v="248036"/>
    <d v="2021-05-29T00:00:00"/>
    <n v="18997193"/>
    <n v="80065"/>
    <s v="B)Factura sin saldo ERP/conciliar diferencia glosa aceptada"/>
    <x v="2"/>
    <m/>
    <m/>
    <m/>
    <n v="0"/>
    <m/>
    <m/>
    <s v="OK"/>
    <n v="18917128"/>
    <n v="117013"/>
    <n v="18800115"/>
    <n v="0"/>
    <n v="18415865"/>
    <n v="2201226737"/>
    <d v="2022-04-28T00:00:00"/>
    <n v="0"/>
    <m/>
    <n v="0"/>
    <n v="0"/>
    <m/>
    <d v="2021-06-09T00:00:00"/>
    <m/>
    <n v="2"/>
    <m/>
    <m/>
    <n v="1"/>
    <n v="20210622"/>
    <n v="20210609"/>
    <n v="18917128"/>
    <n v="117013"/>
    <m/>
    <n v="20221410"/>
  </r>
  <r>
    <n v="805026250"/>
    <s v="OCCIDENTAL DE INVERSIONES MEDICO QUIRURGICA"/>
    <s v="FE"/>
    <n v="248461"/>
    <s v="FE_248461"/>
    <s v="805026250_FE_248461"/>
    <s v="FE"/>
    <n v="248461"/>
    <d v="2021-06-15T00:00:00"/>
    <n v="17913714"/>
    <n v="117675"/>
    <s v="B)Factura sin saldo ERP/conciliar diferencia glosa aceptada"/>
    <x v="1"/>
    <m/>
    <m/>
    <m/>
    <n v="0"/>
    <m/>
    <m/>
    <s v="OK"/>
    <n v="17913714"/>
    <n v="117675"/>
    <n v="17527239"/>
    <n v="0"/>
    <n v="0"/>
    <m/>
    <m/>
    <n v="0"/>
    <m/>
    <n v="268800"/>
    <n v="0"/>
    <m/>
    <d v="2021-06-17T00:00:00"/>
    <m/>
    <n v="2"/>
    <m/>
    <m/>
    <n v="2"/>
    <n v="20220430"/>
    <n v="20220412"/>
    <n v="17913714"/>
    <n v="386475"/>
    <s v="IPS ACEPTA $ 268.800 SEGUN ACTA DE CONCILIACION REALIZADAEL 12 ABRIL 2022 POR ELIZABETH FERNANDEZ Y LUZ ADRIANA SINISTERRA.ELIZABETH FERNANDEZ"/>
    <n v="20221410"/>
  </r>
  <r>
    <n v="805026250"/>
    <s v="OCCIDENTAL DE INVERSIONES MEDICO QUIRURGICA"/>
    <m/>
    <n v="229454"/>
    <s v="_229454"/>
    <s v="805026250__229454"/>
    <m/>
    <n v="229454"/>
    <d v="2020-05-19T00:00:00"/>
    <n v="4849350"/>
    <n v="1636034"/>
    <s v="B)Factura sin saldo ERP/conciliar diferencia glosa aceptada"/>
    <x v="1"/>
    <m/>
    <m/>
    <m/>
    <n v="0"/>
    <m/>
    <m/>
    <s v="OK"/>
    <n v="4849350"/>
    <n v="0"/>
    <n v="4633580"/>
    <n v="0"/>
    <n v="0"/>
    <m/>
    <m/>
    <n v="0"/>
    <m/>
    <n v="215770"/>
    <n v="0"/>
    <m/>
    <d v="2020-06-02T00:00:00"/>
    <m/>
    <n v="2"/>
    <m/>
    <m/>
    <n v="3"/>
    <n v="20220430"/>
    <n v="20220412"/>
    <n v="4849350"/>
    <n v="215770"/>
    <s v="IPS ACEPTA SGUN ACTA DE CONCILIZACION REALIZADA EL 12ABRIL 2022 POR ELIZABETH FERNANDEZ Y LUZ ADRIANA SINISTERRAELIZABETH FERNANDEZ"/>
    <n v="20221410"/>
  </r>
  <r>
    <n v="805026250"/>
    <s v="OCCIDENTAL DE INVERSIONES MEDICO QUIRURGICA"/>
    <s v="FE"/>
    <n v="256918"/>
    <s v="FE_256918"/>
    <s v="805026250_FE_256918"/>
    <s v="FE"/>
    <n v="256918"/>
    <d v="2021-12-30T00:00:00"/>
    <n v="2593231"/>
    <n v="2557467"/>
    <s v="B)Factura sin saldo ERP/conciliar diferencia glosa aceptada"/>
    <x v="1"/>
    <m/>
    <m/>
    <m/>
    <n v="0"/>
    <m/>
    <m/>
    <s v="OK"/>
    <n v="2593231"/>
    <n v="35764"/>
    <n v="2557467"/>
    <n v="0"/>
    <n v="0"/>
    <m/>
    <m/>
    <n v="0"/>
    <m/>
    <n v="0"/>
    <n v="0"/>
    <m/>
    <d v="2022-01-21T00:00:00"/>
    <m/>
    <n v="2"/>
    <m/>
    <m/>
    <n v="3"/>
    <n v="20220530"/>
    <n v="20220519"/>
    <n v="2593231"/>
    <n v="35764"/>
    <m/>
    <n v="20221410"/>
  </r>
  <r>
    <n v="805026250"/>
    <s v="OCCIDENTAL DE INVERSIONES MEDICO QUIRURGICA"/>
    <s v="FE"/>
    <n v="260664"/>
    <s v="FE_260664"/>
    <s v="805026250_FE_260664"/>
    <s v="FE"/>
    <n v="260664"/>
    <d v="2022-04-11T00:00:00"/>
    <n v="106252"/>
    <n v="65700"/>
    <s v="B)Factura sin saldo ERP/conciliar diferencia glosa aceptada"/>
    <x v="1"/>
    <m/>
    <m/>
    <m/>
    <n v="0"/>
    <m/>
    <m/>
    <s v="OK"/>
    <n v="106252"/>
    <n v="40552"/>
    <n v="65700"/>
    <n v="0"/>
    <n v="0"/>
    <m/>
    <m/>
    <n v="0"/>
    <m/>
    <n v="0"/>
    <n v="0"/>
    <m/>
    <d v="2022-04-23T00:00:00"/>
    <m/>
    <n v="2"/>
    <m/>
    <m/>
    <n v="2"/>
    <n v="20220518"/>
    <n v="20220503"/>
    <n v="106252"/>
    <n v="40552"/>
    <m/>
    <n v="20221410"/>
  </r>
  <r>
    <n v="805026250"/>
    <s v="OCCIDENTAL DE INVERSIONES MEDICO QUIRURGICA"/>
    <s v="FE"/>
    <n v="263962"/>
    <s v="FE_263962"/>
    <s v="805026250_FE_263962"/>
    <s v="FE"/>
    <n v="263962"/>
    <d v="2022-06-30T00:00:00"/>
    <n v="3781876"/>
    <n v="3131212"/>
    <s v="B)Factura sin saldo ERP/conciliar diferencia glosa aceptada"/>
    <x v="1"/>
    <m/>
    <m/>
    <m/>
    <n v="0"/>
    <m/>
    <m/>
    <s v="OK"/>
    <n v="3781876"/>
    <n v="650664"/>
    <n v="3131212"/>
    <n v="0"/>
    <n v="0"/>
    <m/>
    <m/>
    <n v="0"/>
    <m/>
    <n v="0"/>
    <n v="0"/>
    <m/>
    <d v="2022-08-02T00:00:00"/>
    <m/>
    <n v="2"/>
    <m/>
    <m/>
    <n v="2"/>
    <n v="20220927"/>
    <n v="20220913"/>
    <n v="3781876"/>
    <n v="650664"/>
    <m/>
    <n v="20221410"/>
  </r>
  <r>
    <n v="805026250"/>
    <s v="OCCIDENTAL DE INVERSIONES MEDICO QUIRURGICA"/>
    <s v="FE"/>
    <n v="265199"/>
    <s v="FE_265199"/>
    <s v="805026250_FE_265199"/>
    <s v="FE"/>
    <n v="265199"/>
    <d v="2022-07-30T00:00:00"/>
    <n v="985604"/>
    <n v="985604"/>
    <s v="B)Factura sin saldo ERP/conciliar diferencia valor de factura"/>
    <x v="1"/>
    <m/>
    <m/>
    <m/>
    <n v="0"/>
    <m/>
    <m/>
    <s v="OK"/>
    <n v="985504"/>
    <n v="0"/>
    <n v="985504"/>
    <n v="0"/>
    <n v="0"/>
    <m/>
    <m/>
    <n v="0"/>
    <m/>
    <n v="0"/>
    <n v="0"/>
    <m/>
    <d v="2022-08-01T00:00:00"/>
    <m/>
    <n v="2"/>
    <m/>
    <m/>
    <n v="1"/>
    <n v="20220830"/>
    <n v="20220805"/>
    <n v="985504"/>
    <n v="0"/>
    <m/>
    <n v="20221410"/>
  </r>
  <r>
    <n v="805026250"/>
    <s v="OCCIDENTAL DE INVERSIONES MEDICO QUIRURGICA"/>
    <s v="FE"/>
    <n v="237606"/>
    <s v="FE_237606"/>
    <s v="805026250_FE_237606"/>
    <s v="FE"/>
    <n v="237606"/>
    <d v="2020-11-18T00:00:00"/>
    <n v="13409506"/>
    <n v="373868"/>
    <s v="B)Factura sin saldo ERP/conciliar diferencia valor de factura"/>
    <x v="1"/>
    <m/>
    <m/>
    <m/>
    <n v="0"/>
    <m/>
    <m/>
    <s v="OK"/>
    <n v="13380752"/>
    <n v="0"/>
    <n v="13380752"/>
    <n v="0"/>
    <n v="0"/>
    <m/>
    <m/>
    <n v="0"/>
    <m/>
    <n v="0"/>
    <n v="0"/>
    <m/>
    <d v="2020-12-18T00:00:00"/>
    <m/>
    <n v="2"/>
    <m/>
    <m/>
    <n v="3"/>
    <n v="20220518"/>
    <n v="20220503"/>
    <n v="13380752"/>
    <n v="0"/>
    <m/>
    <n v="20221410"/>
  </r>
  <r>
    <n v="805026250"/>
    <s v="OCCIDENTAL DE INVERSIONES MEDICO QUIRURGICA"/>
    <s v="FE"/>
    <n v="267443"/>
    <s v="FE_267443"/>
    <s v="805026250_FE_267443"/>
    <s v="FE"/>
    <n v="267443"/>
    <d v="2022-09-14T00:00:00"/>
    <n v="308064"/>
    <n v="308064"/>
    <s v="C)Glosas total pendiente por respuesta de IPS"/>
    <x v="3"/>
    <m/>
    <m/>
    <m/>
    <n v="308064"/>
    <s v="DEVOLUCION"/>
    <m/>
    <s v="OK"/>
    <n v="308064"/>
    <n v="0"/>
    <n v="0"/>
    <n v="308064"/>
    <n v="0"/>
    <m/>
    <m/>
    <n v="0"/>
    <m/>
    <n v="0"/>
    <n v="308064"/>
    <s v="SPTE INCOMPLETOS: SE DEVUELVE FACTURA AL VALIDAR NO SE EVIDENCIA SOPORTES DE LOS SERVICIOS FACTURADOS, MAYOR VALOR COBRADO EN TOMOGRAFIA OPTICA VALOR PACTADO $134.000 DIFERENCIA POR $134.800 FAVOR VALIDAR LO REQUERIDO PARA DAR TRAMITE.JENNI"/>
    <d v="2022-09-19T00:00:00"/>
    <m/>
    <n v="9"/>
    <m/>
    <s v="SI"/>
    <n v="1"/>
    <n v="21001231"/>
    <n v="20220919"/>
    <n v="308064"/>
    <n v="0"/>
    <m/>
    <n v="20221410"/>
  </r>
  <r>
    <n v="805026250"/>
    <s v="OCCIDENTAL DE INVERSIONES MEDICO QUIRURGICA"/>
    <m/>
    <n v="228033"/>
    <s v="_228033"/>
    <s v="805026250__228033"/>
    <m/>
    <n v="228033"/>
    <d v="2020-03-03T00:00:00"/>
    <n v="7705063"/>
    <n v="7032520"/>
    <s v="C)Glosas total pendiente por respuesta de IPS/conciliar diferencia valor de factura"/>
    <x v="3"/>
    <m/>
    <m/>
    <m/>
    <n v="7705063"/>
    <s v="DEVOLUCION"/>
    <m/>
    <s v="OK"/>
    <n v="7705063"/>
    <n v="0"/>
    <n v="0"/>
    <n v="7705063"/>
    <n v="0"/>
    <m/>
    <m/>
    <n v="0"/>
    <m/>
    <n v="0"/>
    <n v="7705063"/>
    <s v="SPTE INCOMPLETOS: SE SOSTIENE DEVOLUCION AL VALIDAR NO SE EVIDENCIAN SOPORTES DE LOS SERVICIOS PRESTADOS FAVOR VALIDAR Y ANEXAR FACTURA CON SOPORTES COMPLETOS PARA DAR TRAMITE.JENNIFER REBOLLEDO"/>
    <d v="2020-03-12T00:00:00"/>
    <m/>
    <n v="9"/>
    <m/>
    <s v="SI"/>
    <n v="4"/>
    <n v="21001231"/>
    <n v="20220913"/>
    <n v="7705063"/>
    <n v="0"/>
    <m/>
    <n v="20221410"/>
  </r>
  <r>
    <n v="805026250"/>
    <s v="OCCIDENTAL DE INVERSIONES MEDICO QUIRURGICA"/>
    <s v="FE"/>
    <n v="267408"/>
    <s v="FE_267408"/>
    <s v="805026250_FE_267408"/>
    <s v="FE"/>
    <n v="267408"/>
    <d v="2022-09-14T00:00:00"/>
    <n v="3298482"/>
    <n v="3298482"/>
    <s v="D)Glosas parcial pendiente por respuesta de IPS"/>
    <x v="4"/>
    <m/>
    <m/>
    <m/>
    <n v="31050"/>
    <s v="GLOSA"/>
    <m/>
    <s v="OK"/>
    <n v="3298482"/>
    <n v="0"/>
    <n v="3267432"/>
    <n v="31050"/>
    <n v="0"/>
    <m/>
    <m/>
    <n v="0"/>
    <m/>
    <n v="0"/>
    <n v="31050"/>
    <s v="AUTORIZACION: SE REALIZA OBJECCION NO SE EVIDENCIA AUTORIZACON POR EL SERVICIO DE CONSULTA PACIENTE DIAZ BONILLA CARLOSEL NAP QUE ANEXAN SE ENCUENTRA DIRECCIONADO PARTA OTRA IPS FVOR VALIDAR CON EL AREA DE AUTORIZACIONES.JENNIFER REBOLLEDO"/>
    <d v="2022-09-19T00:00:00"/>
    <m/>
    <n v="9"/>
    <m/>
    <s v="NO"/>
    <n v="1"/>
    <n v="21001231"/>
    <n v="20220919"/>
    <n v="3298482"/>
    <n v="0"/>
    <m/>
    <n v="20221410"/>
  </r>
  <r>
    <n v="805026250"/>
    <s v="OCCIDENTAL DE INVERSIONES MEDICO QUIRURGICA"/>
    <s v="FE"/>
    <n v="265548"/>
    <s v="FE_265548"/>
    <s v="805026250_FE_265548"/>
    <s v="FE"/>
    <n v="265548"/>
    <d v="2022-08-11T00:00:00"/>
    <n v="660509"/>
    <n v="660509"/>
    <s v="D)Glosas parcial pendiente por respuesta de IPS"/>
    <x v="4"/>
    <m/>
    <m/>
    <m/>
    <n v="25935"/>
    <s v="GLOSA"/>
    <m/>
    <s v="OK"/>
    <n v="660509"/>
    <n v="0"/>
    <n v="634574"/>
    <n v="25935"/>
    <n v="0"/>
    <m/>
    <m/>
    <n v="0"/>
    <m/>
    <n v="0"/>
    <n v="25935"/>
    <s v="AUTORIZACION: SE REALIZA OBJECCION NO SE EVIDENCIA AUTORIZACON POR EL SERVICIO PRESTADO DEL USUARIO SHAIK COBO OJABNAP QUE ANEXAN 222103284521498 SE ENCUENTRA DIRECCIONADO PARA OTRA IPS FAVOR VALIDAR.JENNIFER REBOLLEDO"/>
    <d v="2022-09-19T00:00:00"/>
    <m/>
    <n v="9"/>
    <m/>
    <s v="NO"/>
    <n v="1"/>
    <n v="21001231"/>
    <n v="20220919"/>
    <n v="660509"/>
    <n v="0"/>
    <m/>
    <n v="20221410"/>
  </r>
  <r>
    <n v="805026250"/>
    <s v="OCCIDENTAL DE INVERSIONES MEDICO QUIRURGICA"/>
    <s v="FE"/>
    <n v="265555"/>
    <s v="FE_265555"/>
    <s v="805026250_FE_265555"/>
    <s v="FE"/>
    <n v="265555"/>
    <d v="2022-08-11T00:00:00"/>
    <n v="829891"/>
    <n v="829891"/>
    <s v="D)Glosas parcial pendiente por respuesta de IPS"/>
    <x v="4"/>
    <m/>
    <m/>
    <m/>
    <n v="1042"/>
    <s v="GLOSA"/>
    <m/>
    <s v="OK"/>
    <n v="829891"/>
    <n v="0"/>
    <n v="828849"/>
    <n v="1042"/>
    <n v="0"/>
    <m/>
    <m/>
    <n v="0"/>
    <m/>
    <n v="0"/>
    <n v="1042"/>
    <s v="TARIFA: SE REALIZA OBJECCION MAYOR VALOR COBRADO EN CUPS130003 EXTRACCCION EXTRACAPSULAR DE CRISTALINO TARIFA PACTADA $828.849 FAVOR VALIDAR.JENNIFER REBOLLEDO"/>
    <d v="2022-09-16T00:00:00"/>
    <m/>
    <n v="9"/>
    <m/>
    <s v="NO"/>
    <n v="1"/>
    <n v="21001231"/>
    <n v="20220916"/>
    <n v="829891"/>
    <n v="0"/>
    <m/>
    <n v="20221410"/>
  </r>
  <r>
    <n v="805026250"/>
    <s v="OCCIDENTAL DE INVERSIONES MEDICO QUIRURGICA"/>
    <s v="FE"/>
    <n v="266536"/>
    <s v="FE_266536"/>
    <s v="805026250_FE_266536"/>
    <s v="FE"/>
    <n v="266536"/>
    <d v="2022-08-30T00:00:00"/>
    <n v="1502553"/>
    <n v="1502553"/>
    <s v="D)Glosas parcial pendiente por respuesta de IPS"/>
    <x v="4"/>
    <m/>
    <m/>
    <m/>
    <n v="159902"/>
    <s v="GLOSA"/>
    <m/>
    <s v="OK"/>
    <n v="1502553"/>
    <n v="0"/>
    <n v="1342651"/>
    <n v="159902"/>
    <n v="0"/>
    <m/>
    <m/>
    <n v="0"/>
    <m/>
    <n v="0"/>
    <n v="159902"/>
    <s v="FACTURACION/AUTORIZACION: SE REALIZA OBJECCION PACIENTEVARGAS GIRALDO MARIA TERESA  TIPO DE DOCUMENTO 1232819869NO SE ENCUENTRA ACTIVO EN PLAN COMPLEMENTARIO POR ENDE SERVICIO SE ENCUENTRA DENTRO DEL PGP,2-SERVICIO DEL PACIENTEQUEVEDO LUIS LEON NO CUENTA CON AUTORIZACION EL NAP QUE ANEXAN 221468545312777 SE ENCUENTRA PAGO EN LA FACTURA FE-263992FAVOR VALIDAR.JENNIFER REBOLLEDO"/>
    <d v="2022-09-19T00:00:00"/>
    <m/>
    <n v="9"/>
    <m/>
    <s v="NO"/>
    <n v="1"/>
    <n v="21001231"/>
    <n v="20220919"/>
    <n v="1502553"/>
    <n v="0"/>
    <m/>
    <n v="20221410"/>
  </r>
  <r>
    <n v="805026250"/>
    <s v="OCCIDENTAL DE INVERSIONES MEDICO QUIRURGICA"/>
    <s v="FE"/>
    <n v="266557"/>
    <s v="FE_266557"/>
    <s v="805026250_FE_266557"/>
    <s v="FE"/>
    <n v="266557"/>
    <d v="2022-08-30T00:00:00"/>
    <n v="658064"/>
    <n v="658064"/>
    <s v="D)Glosas parcial pendiente por respuesta de IPS"/>
    <x v="4"/>
    <m/>
    <m/>
    <m/>
    <n v="284800"/>
    <s v="GLOSA"/>
    <m/>
    <s v="OK"/>
    <n v="658064"/>
    <n v="0"/>
    <n v="373264"/>
    <n v="284800"/>
    <n v="0"/>
    <m/>
    <m/>
    <n v="0"/>
    <m/>
    <n v="0"/>
    <n v="284800"/>
    <s v="TARIFA: SE DEVUELVE FACTURA MAYOR VALOR COBRADO EN SERVICIOTOMOGRAFIA OPTICA CODIGO 951902 VALOR PACTADO $134.000 FAVOR VALIDAR PARA DAR TRAMITE.JENNIFER REBOLLEDO"/>
    <d v="2022-09-19T00:00:00"/>
    <m/>
    <n v="9"/>
    <m/>
    <s v="NO"/>
    <n v="1"/>
    <n v="21001231"/>
    <n v="20220919"/>
    <n v="658064"/>
    <n v="0"/>
    <m/>
    <n v="20221410"/>
  </r>
  <r>
    <n v="805026250"/>
    <s v="OCCIDENTAL DE INVERSIONES MEDICO QUIRURGICA"/>
    <s v="FE"/>
    <n v="262772"/>
    <s v="FE_262772"/>
    <s v="805026250_FE_262772"/>
    <s v="FE"/>
    <n v="262772"/>
    <d v="2022-05-31T00:00:00"/>
    <n v="68660"/>
    <n v="68660"/>
    <s v="D)Glosas parcial pendiente por respuesta de IPS"/>
    <x v="4"/>
    <m/>
    <m/>
    <m/>
    <n v="15932"/>
    <s v="GLOSA"/>
    <m/>
    <s v="OK"/>
    <n v="68660"/>
    <n v="0"/>
    <n v="52728"/>
    <n v="15932"/>
    <n v="0"/>
    <m/>
    <m/>
    <n v="0"/>
    <m/>
    <n v="0"/>
    <n v="15932"/>
    <s v="PGP: se objeta factura servicio consulta Especializada deoftalmologia del paciente ERNESTO ROJAS CUBIDES CC 14443238corresponde al P.G.P Paciente capita con la IPS Serinsa CALINORTE. se objeta $19.632. copago de $3700.  Gladys Vivas."/>
    <d v="2022-07-15T00:00:00"/>
    <m/>
    <n v="9"/>
    <m/>
    <s v="NO"/>
    <n v="2"/>
    <n v="21001231"/>
    <n v="20220812"/>
    <n v="68660"/>
    <n v="0"/>
    <m/>
    <n v="20221410"/>
  </r>
  <r>
    <n v="805026250"/>
    <s v="OCCIDENTAL DE INVERSIONES MEDICO QUIRURGICA"/>
    <s v="FE"/>
    <n v="264372"/>
    <s v="FE_264372"/>
    <s v="805026250_FE_264372"/>
    <s v="FE"/>
    <n v="264372"/>
    <d v="2022-07-14T00:00:00"/>
    <n v="57660"/>
    <n v="57660"/>
    <s v="F)Glosas parcial en Gestion por ERP"/>
    <x v="5"/>
    <m/>
    <s v="ESTADO 1"/>
    <m/>
    <n v="0"/>
    <m/>
    <m/>
    <s v="OK"/>
    <n v="57660"/>
    <n v="0"/>
    <n v="41728"/>
    <n v="15932"/>
    <n v="0"/>
    <m/>
    <m/>
    <n v="0"/>
    <m/>
    <n v="0"/>
    <n v="15932"/>
    <s v="AUT SE DEVJELVE SOPORTE DE FACTURA MULTIUSUARIO CC 66938929MARLIN CUERO NO HAY AUTORIZACION PARA EL SERVICIO FACTURADOGESTIONAR CON EL AREA ENCARGADA DEBE SER DE 15 DIGITOS PARAPODER DAR TRAMITE DE PAGO. YUFREY"/>
    <d v="2022-08-01T00:00:00"/>
    <m/>
    <n v="1"/>
    <m/>
    <s v="NO"/>
    <n v="2"/>
    <n v="20220930"/>
    <n v="20220917"/>
    <n v="57660"/>
    <n v="0"/>
    <m/>
    <n v="2022141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37"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D10" firstHeaderRow="0" firstDataRow="1" firstDataCol="1"/>
  <pivotFields count="44">
    <pivotField showAll="0"/>
    <pivotField showAll="0"/>
    <pivotField showAll="0"/>
    <pivotField showAll="0"/>
    <pivotField showAll="0"/>
    <pivotField showAll="0"/>
    <pivotField showAll="0"/>
    <pivotField showAll="0"/>
    <pivotField numFmtId="14" showAll="0"/>
    <pivotField numFmtId="165" showAll="0"/>
    <pivotField dataField="1" numFmtId="165" showAll="0"/>
    <pivotField showAll="0"/>
    <pivotField axis="axisRow" showAll="0">
      <items count="7">
        <item x="2"/>
        <item x="3"/>
        <item x="5"/>
        <item x="1"/>
        <item x="0"/>
        <item x="4"/>
        <item t="default"/>
      </items>
    </pivotField>
    <pivotField showAll="0"/>
    <pivotField showAll="0"/>
    <pivotField showAll="0"/>
    <pivotField numFmtId="165" showAll="0"/>
    <pivotField showAll="0"/>
    <pivotField showAll="0"/>
    <pivotField showAll="0"/>
    <pivotField numFmtId="165" showAll="0"/>
    <pivotField numFmtId="165" showAll="0"/>
    <pivotField numFmtId="165" showAll="0"/>
    <pivotField numFmtId="165" showAll="0"/>
    <pivotField numFmtId="165" showAll="0"/>
    <pivotField showAll="0"/>
    <pivotField showAll="0"/>
    <pivotField numFmtId="165" showAll="0"/>
    <pivotField showAll="0"/>
    <pivotField numFmtId="165" showAll="0"/>
    <pivotField dataField="1" numFmtId="165" showAll="0"/>
    <pivotField showAll="0"/>
    <pivotField numFmtId="14" showAll="0"/>
    <pivotField showAll="0"/>
    <pivotField showAll="0"/>
    <pivotField showAll="0"/>
    <pivotField showAll="0"/>
    <pivotField showAll="0"/>
    <pivotField showAll="0"/>
    <pivotField showAll="0"/>
    <pivotField numFmtId="165" showAll="0"/>
    <pivotField numFmtId="165" showAll="0"/>
    <pivotField showAll="0"/>
    <pivotField showAll="0"/>
  </pivotFields>
  <rowFields count="1">
    <field x="12"/>
  </rowFields>
  <rowItems count="7">
    <i>
      <x/>
    </i>
    <i>
      <x v="1"/>
    </i>
    <i>
      <x v="2"/>
    </i>
    <i>
      <x v="3"/>
    </i>
    <i>
      <x v="4"/>
    </i>
    <i>
      <x v="5"/>
    </i>
    <i t="grand">
      <x/>
    </i>
  </rowItems>
  <colFields count="1">
    <field x="-2"/>
  </colFields>
  <colItems count="3">
    <i>
      <x/>
    </i>
    <i i="1">
      <x v="1"/>
    </i>
    <i i="2">
      <x v="2"/>
    </i>
  </colItems>
  <dataFields count="3">
    <dataField name="CANT FACT" fld="10" subtotal="count" baseField="12" baseItem="0"/>
    <dataField name=" SALDO FACT IPS" fld="10" baseField="0" baseItem="0" numFmtId="164"/>
    <dataField name=" VALOR GLOSA DEVOLUCION" fld="30" baseField="0" baseItem="0" numFmtId="164"/>
  </dataFields>
  <formats count="7">
    <format dxfId="6">
      <pivotArea type="all" dataOnly="0" outline="0" fieldPosition="0"/>
    </format>
    <format dxfId="5">
      <pivotArea outline="0" collapsedLevelsAreSubtotals="1" fieldPosition="0"/>
    </format>
    <format dxfId="4">
      <pivotArea field="12" type="button" dataOnly="0" labelOnly="1" outline="0" axis="axisRow" fieldPosition="0"/>
    </format>
    <format dxfId="3">
      <pivotArea dataOnly="0" labelOnly="1" fieldPosition="0">
        <references count="1">
          <reference field="12" count="0"/>
        </references>
      </pivotArea>
    </format>
    <format dxfId="2">
      <pivotArea dataOnly="0" labelOnly="1" grandRow="1" outline="0" fieldPosition="0"/>
    </format>
    <format dxfId="1">
      <pivotArea dataOnly="0" labelOnly="1" outline="0" fieldPosition="0">
        <references count="1">
          <reference field="4294967294" count="3">
            <x v="0"/>
            <x v="1"/>
            <x v="2"/>
          </reference>
        </references>
      </pivotArea>
    </format>
    <format dxfId="0">
      <pivotArea outline="0" collapsedLevelsAreSubtotals="1" fieldPosition="0">
        <references count="1">
          <reference field="4294967294" count="2" selected="0">
            <x v="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71"/>
  <sheetViews>
    <sheetView showGridLines="0" topLeftCell="A50" workbookViewId="0">
      <selection activeCell="E2" sqref="E2:H70"/>
    </sheetView>
  </sheetViews>
  <sheetFormatPr baseColWidth="10" defaultRowHeight="15" x14ac:dyDescent="0.25"/>
  <cols>
    <col min="2" max="2" width="47.28515625" bestFit="1" customWidth="1"/>
    <col min="3" max="3" width="13.85546875" style="5" bestFit="1" customWidth="1"/>
    <col min="4" max="4" width="15.140625" bestFit="1" customWidth="1"/>
    <col min="5" max="5" width="16.85546875" customWidth="1"/>
    <col min="6" max="6" width="17" customWidth="1"/>
    <col min="7" max="7" width="17.5703125" style="6" customWidth="1"/>
    <col min="8" max="8" width="18.140625" customWidth="1"/>
  </cols>
  <sheetData>
    <row r="1" spans="1:8" s="2" customFormat="1" ht="30" x14ac:dyDescent="0.25">
      <c r="A1" s="7" t="s">
        <v>0</v>
      </c>
      <c r="B1" s="7" t="s">
        <v>1</v>
      </c>
      <c r="C1" s="7" t="s">
        <v>2</v>
      </c>
      <c r="D1" s="7" t="s">
        <v>3</v>
      </c>
      <c r="E1" s="7" t="s">
        <v>4</v>
      </c>
      <c r="F1" s="7" t="s">
        <v>5</v>
      </c>
      <c r="G1" s="8" t="s">
        <v>6</v>
      </c>
      <c r="H1" s="7" t="s">
        <v>7</v>
      </c>
    </row>
    <row r="2" spans="1:8" x14ac:dyDescent="0.25">
      <c r="A2" s="1">
        <v>805026250</v>
      </c>
      <c r="B2" s="1" t="s">
        <v>8</v>
      </c>
      <c r="C2" s="3"/>
      <c r="D2" s="3">
        <v>228033</v>
      </c>
      <c r="E2" s="3" t="s">
        <v>9</v>
      </c>
      <c r="F2" s="3" t="s">
        <v>55</v>
      </c>
      <c r="G2" s="4">
        <v>7705063</v>
      </c>
      <c r="H2" s="4">
        <v>7032520</v>
      </c>
    </row>
    <row r="3" spans="1:8" x14ac:dyDescent="0.25">
      <c r="A3" s="1">
        <v>805026250</v>
      </c>
      <c r="B3" s="1" t="s">
        <v>8</v>
      </c>
      <c r="C3" s="3"/>
      <c r="D3" s="3">
        <v>229454</v>
      </c>
      <c r="E3" s="3" t="s">
        <v>10</v>
      </c>
      <c r="F3" s="3" t="s">
        <v>56</v>
      </c>
      <c r="G3" s="4">
        <v>4849350</v>
      </c>
      <c r="H3" s="4">
        <v>1636034</v>
      </c>
    </row>
    <row r="4" spans="1:8" x14ac:dyDescent="0.25">
      <c r="A4" s="1">
        <v>805026250</v>
      </c>
      <c r="B4" s="1" t="s">
        <v>8</v>
      </c>
      <c r="C4" s="3"/>
      <c r="D4" s="3">
        <v>231508</v>
      </c>
      <c r="E4" s="3" t="s">
        <v>11</v>
      </c>
      <c r="F4" s="3" t="s">
        <v>57</v>
      </c>
      <c r="G4" s="4">
        <v>7492000</v>
      </c>
      <c r="H4" s="4">
        <v>6871674</v>
      </c>
    </row>
    <row r="5" spans="1:8" x14ac:dyDescent="0.25">
      <c r="A5" s="1">
        <v>805026250</v>
      </c>
      <c r="B5" s="1" t="s">
        <v>8</v>
      </c>
      <c r="C5" s="3" t="s">
        <v>80</v>
      </c>
      <c r="D5" s="3">
        <v>232236</v>
      </c>
      <c r="E5" s="3" t="s">
        <v>12</v>
      </c>
      <c r="F5" s="3" t="s">
        <v>58</v>
      </c>
      <c r="G5" s="4">
        <v>1805107</v>
      </c>
      <c r="H5" s="4">
        <v>1126674</v>
      </c>
    </row>
    <row r="6" spans="1:8" x14ac:dyDescent="0.25">
      <c r="A6" s="1">
        <v>805026250</v>
      </c>
      <c r="B6" s="1" t="s">
        <v>8</v>
      </c>
      <c r="C6" s="3" t="s">
        <v>80</v>
      </c>
      <c r="D6" s="3">
        <v>235819</v>
      </c>
      <c r="E6" s="3" t="s">
        <v>13</v>
      </c>
      <c r="F6" s="3" t="s">
        <v>59</v>
      </c>
      <c r="G6" s="4">
        <v>11331246</v>
      </c>
      <c r="H6" s="4">
        <v>456331</v>
      </c>
    </row>
    <row r="7" spans="1:8" x14ac:dyDescent="0.25">
      <c r="A7" s="1">
        <v>805026250</v>
      </c>
      <c r="B7" s="1" t="s">
        <v>8</v>
      </c>
      <c r="C7" s="3" t="s">
        <v>80</v>
      </c>
      <c r="D7" s="3">
        <v>237606</v>
      </c>
      <c r="E7" s="3" t="s">
        <v>14</v>
      </c>
      <c r="F7" s="3" t="s">
        <v>60</v>
      </c>
      <c r="G7" s="4">
        <v>13409506</v>
      </c>
      <c r="H7" s="4">
        <v>373868</v>
      </c>
    </row>
    <row r="8" spans="1:8" x14ac:dyDescent="0.25">
      <c r="A8" s="1">
        <v>805026250</v>
      </c>
      <c r="B8" s="1" t="s">
        <v>8</v>
      </c>
      <c r="C8" s="3" t="s">
        <v>80</v>
      </c>
      <c r="D8" s="3">
        <v>240037</v>
      </c>
      <c r="E8" s="3" t="s">
        <v>15</v>
      </c>
      <c r="F8" s="3" t="s">
        <v>61</v>
      </c>
      <c r="G8" s="4">
        <v>10681148</v>
      </c>
      <c r="H8" s="4">
        <v>348340</v>
      </c>
    </row>
    <row r="9" spans="1:8" x14ac:dyDescent="0.25">
      <c r="A9" s="1">
        <v>805026250</v>
      </c>
      <c r="B9" s="1" t="s">
        <v>8</v>
      </c>
      <c r="C9" s="3" t="s">
        <v>80</v>
      </c>
      <c r="D9" s="3">
        <v>248036</v>
      </c>
      <c r="E9" s="3" t="s">
        <v>16</v>
      </c>
      <c r="F9" s="3" t="s">
        <v>62</v>
      </c>
      <c r="G9" s="4">
        <v>18997193</v>
      </c>
      <c r="H9" s="4">
        <v>80065</v>
      </c>
    </row>
    <row r="10" spans="1:8" x14ac:dyDescent="0.25">
      <c r="A10" s="1">
        <v>805026250</v>
      </c>
      <c r="B10" s="1" t="s">
        <v>8</v>
      </c>
      <c r="C10" s="3" t="s">
        <v>80</v>
      </c>
      <c r="D10" s="3">
        <v>248461</v>
      </c>
      <c r="E10" s="3" t="s">
        <v>17</v>
      </c>
      <c r="F10" s="3" t="s">
        <v>63</v>
      </c>
      <c r="G10" s="4">
        <v>17913714</v>
      </c>
      <c r="H10" s="4">
        <v>117675</v>
      </c>
    </row>
    <row r="11" spans="1:8" x14ac:dyDescent="0.25">
      <c r="A11" s="1">
        <v>805026250</v>
      </c>
      <c r="B11" s="1" t="s">
        <v>8</v>
      </c>
      <c r="C11" s="3" t="s">
        <v>80</v>
      </c>
      <c r="D11" s="3">
        <v>251303</v>
      </c>
      <c r="E11" s="3" t="s">
        <v>18</v>
      </c>
      <c r="F11" s="3" t="s">
        <v>64</v>
      </c>
      <c r="G11" s="4">
        <v>53069035</v>
      </c>
      <c r="H11" s="4">
        <v>52641611</v>
      </c>
    </row>
    <row r="12" spans="1:8" x14ac:dyDescent="0.25">
      <c r="A12" s="1">
        <v>805026250</v>
      </c>
      <c r="B12" s="1" t="s">
        <v>8</v>
      </c>
      <c r="C12" s="3" t="s">
        <v>80</v>
      </c>
      <c r="D12" s="3">
        <v>256914</v>
      </c>
      <c r="E12" s="3" t="s">
        <v>19</v>
      </c>
      <c r="F12" s="3" t="s">
        <v>65</v>
      </c>
      <c r="G12" s="4">
        <v>712674</v>
      </c>
      <c r="H12" s="4">
        <v>225597</v>
      </c>
    </row>
    <row r="13" spans="1:8" x14ac:dyDescent="0.25">
      <c r="A13" s="1">
        <v>805026250</v>
      </c>
      <c r="B13" s="1" t="s">
        <v>8</v>
      </c>
      <c r="C13" s="3" t="s">
        <v>80</v>
      </c>
      <c r="D13" s="3">
        <v>256918</v>
      </c>
      <c r="E13" s="3" t="s">
        <v>19</v>
      </c>
      <c r="F13" s="3" t="s">
        <v>65</v>
      </c>
      <c r="G13" s="4">
        <v>2593231</v>
      </c>
      <c r="H13" s="4">
        <v>2557467</v>
      </c>
    </row>
    <row r="14" spans="1:8" x14ac:dyDescent="0.25">
      <c r="A14" s="1">
        <v>805026250</v>
      </c>
      <c r="B14" s="1" t="s">
        <v>8</v>
      </c>
      <c r="C14" s="3" t="s">
        <v>80</v>
      </c>
      <c r="D14" s="3">
        <v>257502</v>
      </c>
      <c r="E14" s="3" t="s">
        <v>20</v>
      </c>
      <c r="F14" s="3" t="s">
        <v>66</v>
      </c>
      <c r="G14" s="4">
        <v>17523713</v>
      </c>
      <c r="H14" s="4">
        <v>17523713</v>
      </c>
    </row>
    <row r="15" spans="1:8" x14ac:dyDescent="0.25">
      <c r="A15" s="1">
        <v>805026250</v>
      </c>
      <c r="B15" s="1" t="s">
        <v>8</v>
      </c>
      <c r="C15" s="3" t="s">
        <v>80</v>
      </c>
      <c r="D15" s="3">
        <v>258728</v>
      </c>
      <c r="E15" s="3" t="s">
        <v>21</v>
      </c>
      <c r="F15" s="3" t="s">
        <v>32</v>
      </c>
      <c r="G15" s="4">
        <v>417220</v>
      </c>
      <c r="H15" s="4">
        <v>397588</v>
      </c>
    </row>
    <row r="16" spans="1:8" x14ac:dyDescent="0.25">
      <c r="A16" s="1">
        <v>805026250</v>
      </c>
      <c r="B16" s="1" t="s">
        <v>8</v>
      </c>
      <c r="C16" s="3" t="s">
        <v>80</v>
      </c>
      <c r="D16" s="3">
        <v>258742</v>
      </c>
      <c r="E16" s="3" t="s">
        <v>21</v>
      </c>
      <c r="F16" s="3" t="s">
        <v>32</v>
      </c>
      <c r="G16" s="4">
        <v>341599</v>
      </c>
      <c r="H16" s="4">
        <v>341599</v>
      </c>
    </row>
    <row r="17" spans="1:8" x14ac:dyDescent="0.25">
      <c r="A17" s="1">
        <v>805026250</v>
      </c>
      <c r="B17" s="1" t="s">
        <v>8</v>
      </c>
      <c r="C17" s="3" t="s">
        <v>80</v>
      </c>
      <c r="D17" s="3">
        <v>258914</v>
      </c>
      <c r="E17" s="3" t="s">
        <v>22</v>
      </c>
      <c r="F17" s="3" t="s">
        <v>67</v>
      </c>
      <c r="G17" s="4">
        <v>7492000</v>
      </c>
      <c r="H17" s="4">
        <v>7492000</v>
      </c>
    </row>
    <row r="18" spans="1:8" x14ac:dyDescent="0.25">
      <c r="A18" s="1">
        <v>805026250</v>
      </c>
      <c r="B18" s="1" t="s">
        <v>8</v>
      </c>
      <c r="C18" s="3" t="s">
        <v>80</v>
      </c>
      <c r="D18" s="3">
        <v>259209</v>
      </c>
      <c r="E18" s="3" t="s">
        <v>23</v>
      </c>
      <c r="F18" s="3" t="s">
        <v>68</v>
      </c>
      <c r="G18" s="4">
        <v>1028722</v>
      </c>
      <c r="H18" s="4">
        <v>1028722</v>
      </c>
    </row>
    <row r="19" spans="1:8" x14ac:dyDescent="0.25">
      <c r="A19" s="1">
        <v>805026250</v>
      </c>
      <c r="B19" s="1" t="s">
        <v>8</v>
      </c>
      <c r="C19" s="3" t="s">
        <v>80</v>
      </c>
      <c r="D19" s="3">
        <v>259289</v>
      </c>
      <c r="E19" s="3" t="s">
        <v>24</v>
      </c>
      <c r="F19" s="3" t="s">
        <v>68</v>
      </c>
      <c r="G19" s="4">
        <v>1767111</v>
      </c>
      <c r="H19" s="4">
        <v>1751179</v>
      </c>
    </row>
    <row r="20" spans="1:8" x14ac:dyDescent="0.25">
      <c r="A20" s="1">
        <v>805026250</v>
      </c>
      <c r="B20" s="1" t="s">
        <v>8</v>
      </c>
      <c r="C20" s="3" t="s">
        <v>80</v>
      </c>
      <c r="D20" s="3">
        <v>259290</v>
      </c>
      <c r="E20" s="3" t="s">
        <v>24</v>
      </c>
      <c r="F20" s="3" t="s">
        <v>68</v>
      </c>
      <c r="G20" s="4">
        <v>40552</v>
      </c>
      <c r="H20" s="4">
        <v>40552</v>
      </c>
    </row>
    <row r="21" spans="1:8" x14ac:dyDescent="0.25">
      <c r="A21" s="1">
        <v>805026250</v>
      </c>
      <c r="B21" s="1" t="s">
        <v>8</v>
      </c>
      <c r="C21" s="3" t="s">
        <v>80</v>
      </c>
      <c r="D21" s="3">
        <v>259803</v>
      </c>
      <c r="E21" s="3" t="s">
        <v>25</v>
      </c>
      <c r="F21" s="3" t="s">
        <v>26</v>
      </c>
      <c r="G21" s="4">
        <v>1052090</v>
      </c>
      <c r="H21" s="4">
        <v>1052090</v>
      </c>
    </row>
    <row r="22" spans="1:8" x14ac:dyDescent="0.25">
      <c r="A22" s="1">
        <v>805026250</v>
      </c>
      <c r="B22" s="1" t="s">
        <v>8</v>
      </c>
      <c r="C22" s="3" t="s">
        <v>80</v>
      </c>
      <c r="D22" s="3">
        <v>259806</v>
      </c>
      <c r="E22" s="3" t="s">
        <v>25</v>
      </c>
      <c r="F22" s="3" t="s">
        <v>32</v>
      </c>
      <c r="G22" s="4">
        <v>4033859</v>
      </c>
      <c r="H22" s="4">
        <v>4033859</v>
      </c>
    </row>
    <row r="23" spans="1:8" x14ac:dyDescent="0.25">
      <c r="A23" s="1">
        <v>805026250</v>
      </c>
      <c r="B23" s="1" t="s">
        <v>8</v>
      </c>
      <c r="C23" s="3" t="s">
        <v>80</v>
      </c>
      <c r="D23" s="3">
        <v>259808</v>
      </c>
      <c r="E23" s="3" t="s">
        <v>26</v>
      </c>
      <c r="F23" s="3" t="s">
        <v>31</v>
      </c>
      <c r="G23" s="4">
        <v>3631320</v>
      </c>
      <c r="H23" s="4">
        <v>3631320</v>
      </c>
    </row>
    <row r="24" spans="1:8" x14ac:dyDescent="0.25">
      <c r="A24" s="1">
        <v>805026250</v>
      </c>
      <c r="B24" s="1" t="s">
        <v>8</v>
      </c>
      <c r="C24" s="3" t="s">
        <v>80</v>
      </c>
      <c r="D24" s="3">
        <v>260020</v>
      </c>
      <c r="E24" s="3" t="s">
        <v>27</v>
      </c>
      <c r="F24" s="3" t="s">
        <v>32</v>
      </c>
      <c r="G24" s="4">
        <v>1740964</v>
      </c>
      <c r="H24" s="4">
        <v>1740964</v>
      </c>
    </row>
    <row r="25" spans="1:8" x14ac:dyDescent="0.25">
      <c r="A25" s="1">
        <v>805026250</v>
      </c>
      <c r="B25" s="1" t="s">
        <v>8</v>
      </c>
      <c r="C25" s="3" t="s">
        <v>80</v>
      </c>
      <c r="D25" s="3">
        <v>260022</v>
      </c>
      <c r="E25" s="3" t="s">
        <v>27</v>
      </c>
      <c r="F25" s="3" t="s">
        <v>32</v>
      </c>
      <c r="G25" s="4">
        <v>1700000</v>
      </c>
      <c r="H25" s="4">
        <v>1700000</v>
      </c>
    </row>
    <row r="26" spans="1:8" x14ac:dyDescent="0.25">
      <c r="A26" s="1">
        <v>805026250</v>
      </c>
      <c r="B26" s="1" t="s">
        <v>8</v>
      </c>
      <c r="C26" s="3" t="s">
        <v>80</v>
      </c>
      <c r="D26" s="3">
        <v>260023</v>
      </c>
      <c r="E26" s="3" t="s">
        <v>27</v>
      </c>
      <c r="F26" s="3" t="s">
        <v>32</v>
      </c>
      <c r="G26" s="4">
        <v>1124778</v>
      </c>
      <c r="H26" s="4">
        <v>1124778</v>
      </c>
    </row>
    <row r="27" spans="1:8" x14ac:dyDescent="0.25">
      <c r="A27" s="1">
        <v>805026250</v>
      </c>
      <c r="B27" s="1" t="s">
        <v>8</v>
      </c>
      <c r="C27" s="3" t="s">
        <v>80</v>
      </c>
      <c r="D27" s="3">
        <v>260273</v>
      </c>
      <c r="E27" s="3" t="s">
        <v>28</v>
      </c>
      <c r="F27" s="3" t="s">
        <v>32</v>
      </c>
      <c r="G27" s="4">
        <v>2300648</v>
      </c>
      <c r="H27" s="4">
        <v>2300648</v>
      </c>
    </row>
    <row r="28" spans="1:8" x14ac:dyDescent="0.25">
      <c r="A28" s="1">
        <v>805026250</v>
      </c>
      <c r="B28" s="1" t="s">
        <v>8</v>
      </c>
      <c r="C28" s="3" t="s">
        <v>80</v>
      </c>
      <c r="D28" s="3">
        <v>260274</v>
      </c>
      <c r="E28" s="3" t="s">
        <v>28</v>
      </c>
      <c r="F28" s="3" t="s">
        <v>32</v>
      </c>
      <c r="G28" s="4">
        <v>404888</v>
      </c>
      <c r="H28" s="4">
        <v>404888</v>
      </c>
    </row>
    <row r="29" spans="1:8" x14ac:dyDescent="0.25">
      <c r="A29" s="1">
        <v>805026250</v>
      </c>
      <c r="B29" s="1" t="s">
        <v>8</v>
      </c>
      <c r="C29" s="3" t="s">
        <v>80</v>
      </c>
      <c r="D29" s="3">
        <v>260280</v>
      </c>
      <c r="E29" s="3" t="s">
        <v>28</v>
      </c>
      <c r="F29" s="3" t="s">
        <v>32</v>
      </c>
      <c r="G29" s="4">
        <v>522074</v>
      </c>
      <c r="H29" s="4">
        <v>522074</v>
      </c>
    </row>
    <row r="30" spans="1:8" x14ac:dyDescent="0.25">
      <c r="A30" s="1">
        <v>805026250</v>
      </c>
      <c r="B30" s="1" t="s">
        <v>8</v>
      </c>
      <c r="C30" s="3" t="s">
        <v>80</v>
      </c>
      <c r="D30" s="3">
        <v>260607</v>
      </c>
      <c r="E30" s="3" t="s">
        <v>29</v>
      </c>
      <c r="F30" s="3" t="s">
        <v>32</v>
      </c>
      <c r="G30" s="4">
        <v>1237576</v>
      </c>
      <c r="H30" s="4">
        <v>1237576</v>
      </c>
    </row>
    <row r="31" spans="1:8" x14ac:dyDescent="0.25">
      <c r="A31" s="1">
        <v>805026250</v>
      </c>
      <c r="B31" s="1" t="s">
        <v>8</v>
      </c>
      <c r="C31" s="3" t="s">
        <v>80</v>
      </c>
      <c r="D31" s="3">
        <v>260608</v>
      </c>
      <c r="E31" s="3" t="s">
        <v>29</v>
      </c>
      <c r="F31" s="3" t="s">
        <v>33</v>
      </c>
      <c r="G31" s="4">
        <v>247950</v>
      </c>
      <c r="H31" s="4">
        <v>247950</v>
      </c>
    </row>
    <row r="32" spans="1:8" x14ac:dyDescent="0.25">
      <c r="A32" s="1">
        <v>805026250</v>
      </c>
      <c r="B32" s="1" t="s">
        <v>8</v>
      </c>
      <c r="C32" s="3" t="s">
        <v>80</v>
      </c>
      <c r="D32" s="3">
        <v>260611</v>
      </c>
      <c r="E32" s="3" t="s">
        <v>30</v>
      </c>
      <c r="F32" s="3" t="s">
        <v>69</v>
      </c>
      <c r="G32" s="4">
        <v>25264</v>
      </c>
      <c r="H32" s="4">
        <v>25264</v>
      </c>
    </row>
    <row r="33" spans="1:8" x14ac:dyDescent="0.25">
      <c r="A33" s="1">
        <v>805026250</v>
      </c>
      <c r="B33" s="1" t="s">
        <v>8</v>
      </c>
      <c r="C33" s="3" t="s">
        <v>80</v>
      </c>
      <c r="D33" s="3">
        <v>260635</v>
      </c>
      <c r="E33" s="3" t="s">
        <v>31</v>
      </c>
      <c r="F33" s="3" t="s">
        <v>32</v>
      </c>
      <c r="G33" s="4">
        <v>8019753</v>
      </c>
      <c r="H33" s="4">
        <v>7998889</v>
      </c>
    </row>
    <row r="34" spans="1:8" x14ac:dyDescent="0.25">
      <c r="A34" s="1">
        <v>805026250</v>
      </c>
      <c r="B34" s="1" t="s">
        <v>8</v>
      </c>
      <c r="C34" s="3" t="s">
        <v>80</v>
      </c>
      <c r="D34" s="3">
        <v>260659</v>
      </c>
      <c r="E34" s="3" t="s">
        <v>31</v>
      </c>
      <c r="F34" s="3" t="s">
        <v>70</v>
      </c>
      <c r="G34" s="4">
        <v>1052000</v>
      </c>
      <c r="H34" s="4">
        <v>1052000</v>
      </c>
    </row>
    <row r="35" spans="1:8" x14ac:dyDescent="0.25">
      <c r="A35" s="1">
        <v>805026250</v>
      </c>
      <c r="B35" s="1" t="s">
        <v>8</v>
      </c>
      <c r="C35" s="3" t="s">
        <v>80</v>
      </c>
      <c r="D35" s="3">
        <v>260664</v>
      </c>
      <c r="E35" s="3" t="s">
        <v>31</v>
      </c>
      <c r="F35" s="3" t="s">
        <v>33</v>
      </c>
      <c r="G35" s="4">
        <v>106252</v>
      </c>
      <c r="H35" s="4">
        <v>65700</v>
      </c>
    </row>
    <row r="36" spans="1:8" x14ac:dyDescent="0.25">
      <c r="A36" s="1">
        <v>805026250</v>
      </c>
      <c r="B36" s="1" t="s">
        <v>8</v>
      </c>
      <c r="C36" s="3" t="s">
        <v>80</v>
      </c>
      <c r="D36" s="3">
        <v>260787</v>
      </c>
      <c r="E36" s="3" t="s">
        <v>32</v>
      </c>
      <c r="F36" s="3" t="s">
        <v>70</v>
      </c>
      <c r="G36" s="4">
        <v>218450</v>
      </c>
      <c r="H36" s="4">
        <v>218450</v>
      </c>
    </row>
    <row r="37" spans="1:8" x14ac:dyDescent="0.25">
      <c r="A37" s="1">
        <v>805026250</v>
      </c>
      <c r="B37" s="1" t="s">
        <v>8</v>
      </c>
      <c r="C37" s="3" t="s">
        <v>80</v>
      </c>
      <c r="D37" s="3">
        <v>260788</v>
      </c>
      <c r="E37" s="3" t="s">
        <v>32</v>
      </c>
      <c r="F37" s="3" t="s">
        <v>70</v>
      </c>
      <c r="G37" s="4">
        <v>1101231</v>
      </c>
      <c r="H37" s="4">
        <v>1101231</v>
      </c>
    </row>
    <row r="38" spans="1:8" x14ac:dyDescent="0.25">
      <c r="A38" s="1">
        <v>805026250</v>
      </c>
      <c r="B38" s="1" t="s">
        <v>8</v>
      </c>
      <c r="C38" s="3" t="s">
        <v>80</v>
      </c>
      <c r="D38" s="3">
        <v>261046</v>
      </c>
      <c r="E38" s="3" t="s">
        <v>33</v>
      </c>
      <c r="F38" s="3" t="s">
        <v>70</v>
      </c>
      <c r="G38" s="4">
        <v>1131011</v>
      </c>
      <c r="H38" s="4">
        <v>1131011</v>
      </c>
    </row>
    <row r="39" spans="1:8" x14ac:dyDescent="0.25">
      <c r="A39" s="1">
        <v>805026250</v>
      </c>
      <c r="B39" s="1" t="s">
        <v>8</v>
      </c>
      <c r="C39" s="3" t="s">
        <v>80</v>
      </c>
      <c r="D39" s="3">
        <v>261047</v>
      </c>
      <c r="E39" s="3" t="s">
        <v>33</v>
      </c>
      <c r="F39" s="3" t="s">
        <v>71</v>
      </c>
      <c r="G39" s="4">
        <v>2242021</v>
      </c>
      <c r="H39" s="4">
        <v>2242021</v>
      </c>
    </row>
    <row r="40" spans="1:8" x14ac:dyDescent="0.25">
      <c r="A40" s="1">
        <v>805026250</v>
      </c>
      <c r="B40" s="1" t="s">
        <v>8</v>
      </c>
      <c r="C40" s="3" t="s">
        <v>80</v>
      </c>
      <c r="D40" s="3">
        <v>261408</v>
      </c>
      <c r="E40" s="3" t="s">
        <v>34</v>
      </c>
      <c r="F40" s="3" t="s">
        <v>71</v>
      </c>
      <c r="G40" s="4">
        <v>371900</v>
      </c>
      <c r="H40" s="4">
        <v>371900</v>
      </c>
    </row>
    <row r="41" spans="1:8" x14ac:dyDescent="0.25">
      <c r="A41" s="1">
        <v>805026250</v>
      </c>
      <c r="B41" s="1" t="s">
        <v>8</v>
      </c>
      <c r="C41" s="3" t="s">
        <v>80</v>
      </c>
      <c r="D41" s="3">
        <v>261411</v>
      </c>
      <c r="E41" s="3" t="s">
        <v>34</v>
      </c>
      <c r="F41" s="3" t="s">
        <v>71</v>
      </c>
      <c r="G41" s="4">
        <v>129213</v>
      </c>
      <c r="H41" s="4">
        <v>129213</v>
      </c>
    </row>
    <row r="42" spans="1:8" x14ac:dyDescent="0.25">
      <c r="A42" s="1">
        <v>805026250</v>
      </c>
      <c r="B42" s="1" t="s">
        <v>8</v>
      </c>
      <c r="C42" s="3" t="s">
        <v>80</v>
      </c>
      <c r="D42" s="3">
        <v>261437</v>
      </c>
      <c r="E42" s="3" t="s">
        <v>35</v>
      </c>
      <c r="F42" s="3" t="s">
        <v>72</v>
      </c>
      <c r="G42" s="4">
        <v>1977099</v>
      </c>
      <c r="H42" s="4">
        <v>1977099</v>
      </c>
    </row>
    <row r="43" spans="1:8" x14ac:dyDescent="0.25">
      <c r="A43" s="1">
        <v>805026250</v>
      </c>
      <c r="B43" s="1" t="s">
        <v>8</v>
      </c>
      <c r="C43" s="3" t="s">
        <v>80</v>
      </c>
      <c r="D43" s="3">
        <v>261867</v>
      </c>
      <c r="E43" s="3" t="s">
        <v>36</v>
      </c>
      <c r="F43" s="3" t="s">
        <v>73</v>
      </c>
      <c r="G43" s="4">
        <v>1084628</v>
      </c>
      <c r="H43" s="4">
        <v>1084628</v>
      </c>
    </row>
    <row r="44" spans="1:8" x14ac:dyDescent="0.25">
      <c r="A44" s="1">
        <v>805026250</v>
      </c>
      <c r="B44" s="1" t="s">
        <v>8</v>
      </c>
      <c r="C44" s="3" t="s">
        <v>80</v>
      </c>
      <c r="D44" s="3">
        <v>262493</v>
      </c>
      <c r="E44" s="3" t="s">
        <v>37</v>
      </c>
      <c r="F44" s="3" t="s">
        <v>40</v>
      </c>
      <c r="G44" s="4">
        <v>2775754</v>
      </c>
      <c r="H44" s="4">
        <v>2759822</v>
      </c>
    </row>
    <row r="45" spans="1:8" x14ac:dyDescent="0.25">
      <c r="A45" s="1">
        <v>805026250</v>
      </c>
      <c r="B45" s="1" t="s">
        <v>8</v>
      </c>
      <c r="C45" s="3" t="s">
        <v>80</v>
      </c>
      <c r="D45" s="3">
        <v>262687</v>
      </c>
      <c r="E45" s="3" t="s">
        <v>38</v>
      </c>
      <c r="F45" s="3" t="s">
        <v>74</v>
      </c>
      <c r="G45" s="4">
        <v>188758</v>
      </c>
      <c r="H45" s="4">
        <v>188758</v>
      </c>
    </row>
    <row r="46" spans="1:8" x14ac:dyDescent="0.25">
      <c r="A46" s="1">
        <v>805026250</v>
      </c>
      <c r="B46" s="1" t="s">
        <v>8</v>
      </c>
      <c r="C46" s="3" t="s">
        <v>80</v>
      </c>
      <c r="D46" s="3">
        <v>262772</v>
      </c>
      <c r="E46" s="3" t="s">
        <v>39</v>
      </c>
      <c r="F46" s="3" t="s">
        <v>75</v>
      </c>
      <c r="G46" s="4">
        <v>68660</v>
      </c>
      <c r="H46" s="4">
        <v>68660</v>
      </c>
    </row>
    <row r="47" spans="1:8" x14ac:dyDescent="0.25">
      <c r="A47" s="1">
        <v>805026250</v>
      </c>
      <c r="B47" s="1" t="s">
        <v>8</v>
      </c>
      <c r="C47" s="3" t="s">
        <v>80</v>
      </c>
      <c r="D47" s="3">
        <v>263376</v>
      </c>
      <c r="E47" s="3" t="s">
        <v>40</v>
      </c>
      <c r="F47" s="3" t="s">
        <v>45</v>
      </c>
      <c r="G47" s="4">
        <v>13290000</v>
      </c>
      <c r="H47" s="4">
        <v>13290000</v>
      </c>
    </row>
    <row r="48" spans="1:8" x14ac:dyDescent="0.25">
      <c r="A48" s="1">
        <v>805026250</v>
      </c>
      <c r="B48" s="1" t="s">
        <v>8</v>
      </c>
      <c r="C48" s="3" t="s">
        <v>80</v>
      </c>
      <c r="D48" s="3">
        <v>263646</v>
      </c>
      <c r="E48" s="3" t="s">
        <v>41</v>
      </c>
      <c r="F48" s="3" t="s">
        <v>49</v>
      </c>
      <c r="G48" s="4">
        <v>3670490</v>
      </c>
      <c r="H48" s="4">
        <v>3670490</v>
      </c>
    </row>
    <row r="49" spans="1:8" x14ac:dyDescent="0.25">
      <c r="A49" s="1">
        <v>805026250</v>
      </c>
      <c r="B49" s="1" t="s">
        <v>8</v>
      </c>
      <c r="C49" s="3" t="s">
        <v>80</v>
      </c>
      <c r="D49" s="3">
        <v>263962</v>
      </c>
      <c r="E49" s="3" t="s">
        <v>42</v>
      </c>
      <c r="F49" s="3" t="s">
        <v>49</v>
      </c>
      <c r="G49" s="4">
        <v>3781876</v>
      </c>
      <c r="H49" s="4">
        <v>3131212</v>
      </c>
    </row>
    <row r="50" spans="1:8" x14ac:dyDescent="0.25">
      <c r="A50" s="1">
        <v>805026250</v>
      </c>
      <c r="B50" s="1" t="s">
        <v>8</v>
      </c>
      <c r="C50" s="3" t="s">
        <v>80</v>
      </c>
      <c r="D50" s="3">
        <v>263992</v>
      </c>
      <c r="E50" s="3" t="s">
        <v>42</v>
      </c>
      <c r="F50" s="3" t="s">
        <v>49</v>
      </c>
      <c r="G50" s="4">
        <v>1735354</v>
      </c>
      <c r="H50" s="4">
        <v>1735354</v>
      </c>
    </row>
    <row r="51" spans="1:8" x14ac:dyDescent="0.25">
      <c r="A51" s="1">
        <v>805026250</v>
      </c>
      <c r="B51" s="1" t="s">
        <v>8</v>
      </c>
      <c r="C51" s="3" t="s">
        <v>80</v>
      </c>
      <c r="D51" s="3">
        <v>264028</v>
      </c>
      <c r="E51" s="3" t="s">
        <v>43</v>
      </c>
      <c r="F51" s="3" t="s">
        <v>49</v>
      </c>
      <c r="G51" s="4">
        <v>3103045</v>
      </c>
      <c r="H51" s="4">
        <v>3103045</v>
      </c>
    </row>
    <row r="52" spans="1:8" x14ac:dyDescent="0.25">
      <c r="A52" s="1">
        <v>805026250</v>
      </c>
      <c r="B52" s="1" t="s">
        <v>8</v>
      </c>
      <c r="C52" s="3" t="s">
        <v>80</v>
      </c>
      <c r="D52" s="3">
        <v>264030</v>
      </c>
      <c r="E52" s="3" t="s">
        <v>43</v>
      </c>
      <c r="F52" s="3" t="s">
        <v>49</v>
      </c>
      <c r="G52" s="4">
        <v>245249</v>
      </c>
      <c r="H52" s="4">
        <v>245249</v>
      </c>
    </row>
    <row r="53" spans="1:8" x14ac:dyDescent="0.25">
      <c r="A53" s="1">
        <v>805026250</v>
      </c>
      <c r="B53" s="1" t="s">
        <v>8</v>
      </c>
      <c r="C53" s="3" t="s">
        <v>80</v>
      </c>
      <c r="D53" s="3">
        <v>264094</v>
      </c>
      <c r="E53" s="3" t="s">
        <v>44</v>
      </c>
      <c r="F53" s="3" t="s">
        <v>45</v>
      </c>
      <c r="G53" s="4">
        <v>4660000</v>
      </c>
      <c r="H53" s="4">
        <v>4660000</v>
      </c>
    </row>
    <row r="54" spans="1:8" x14ac:dyDescent="0.25">
      <c r="A54" s="1">
        <v>805026250</v>
      </c>
      <c r="B54" s="1" t="s">
        <v>8</v>
      </c>
      <c r="C54" s="3" t="s">
        <v>80</v>
      </c>
      <c r="D54" s="3">
        <v>264095</v>
      </c>
      <c r="E54" s="3" t="s">
        <v>44</v>
      </c>
      <c r="F54" s="3" t="s">
        <v>45</v>
      </c>
      <c r="G54" s="4">
        <v>4430000</v>
      </c>
      <c r="H54" s="4">
        <v>4430000</v>
      </c>
    </row>
    <row r="55" spans="1:8" x14ac:dyDescent="0.25">
      <c r="A55" s="1">
        <v>805026250</v>
      </c>
      <c r="B55" s="1" t="s">
        <v>8</v>
      </c>
      <c r="C55" s="3" t="s">
        <v>80</v>
      </c>
      <c r="D55" s="3">
        <v>264127</v>
      </c>
      <c r="E55" s="3" t="s">
        <v>45</v>
      </c>
      <c r="F55" s="3" t="s">
        <v>75</v>
      </c>
      <c r="G55" s="4">
        <v>10287380</v>
      </c>
      <c r="H55" s="4">
        <v>10287380</v>
      </c>
    </row>
    <row r="56" spans="1:8" x14ac:dyDescent="0.25">
      <c r="A56" s="1">
        <v>805026250</v>
      </c>
      <c r="B56" s="1" t="s">
        <v>8</v>
      </c>
      <c r="C56" s="3" t="s">
        <v>80</v>
      </c>
      <c r="D56" s="3">
        <v>264346</v>
      </c>
      <c r="E56" s="3" t="s">
        <v>46</v>
      </c>
      <c r="F56" s="3" t="s">
        <v>77</v>
      </c>
      <c r="G56" s="4">
        <v>2318540</v>
      </c>
      <c r="H56" s="4">
        <v>2318540</v>
      </c>
    </row>
    <row r="57" spans="1:8" x14ac:dyDescent="0.25">
      <c r="A57" s="1">
        <v>805026250</v>
      </c>
      <c r="B57" s="1" t="s">
        <v>8</v>
      </c>
      <c r="C57" s="3" t="s">
        <v>80</v>
      </c>
      <c r="D57" s="3">
        <v>264363</v>
      </c>
      <c r="E57" s="3" t="s">
        <v>47</v>
      </c>
      <c r="F57" s="3" t="s">
        <v>77</v>
      </c>
      <c r="G57" s="4">
        <v>512802</v>
      </c>
      <c r="H57" s="4">
        <v>512802</v>
      </c>
    </row>
    <row r="58" spans="1:8" x14ac:dyDescent="0.25">
      <c r="A58" s="1">
        <v>805026250</v>
      </c>
      <c r="B58" s="1" t="s">
        <v>8</v>
      </c>
      <c r="C58" s="3" t="s">
        <v>80</v>
      </c>
      <c r="D58" s="3">
        <v>264372</v>
      </c>
      <c r="E58" s="3" t="s">
        <v>47</v>
      </c>
      <c r="F58" s="3" t="s">
        <v>77</v>
      </c>
      <c r="G58" s="4">
        <v>57660</v>
      </c>
      <c r="H58" s="4">
        <v>57660</v>
      </c>
    </row>
    <row r="59" spans="1:8" x14ac:dyDescent="0.25">
      <c r="A59" s="1">
        <v>805026250</v>
      </c>
      <c r="B59" s="1" t="s">
        <v>8</v>
      </c>
      <c r="C59" s="3" t="s">
        <v>80</v>
      </c>
      <c r="D59" s="3">
        <v>265140</v>
      </c>
      <c r="E59" s="3" t="s">
        <v>48</v>
      </c>
      <c r="F59" s="3" t="s">
        <v>50</v>
      </c>
      <c r="G59" s="4">
        <v>4660000</v>
      </c>
      <c r="H59" s="4">
        <v>4660000</v>
      </c>
    </row>
    <row r="60" spans="1:8" x14ac:dyDescent="0.25">
      <c r="A60" s="1">
        <v>805026250</v>
      </c>
      <c r="B60" s="1" t="s">
        <v>8</v>
      </c>
      <c r="C60" s="3" t="s">
        <v>80</v>
      </c>
      <c r="D60" s="3">
        <v>265199</v>
      </c>
      <c r="E60" s="3" t="s">
        <v>48</v>
      </c>
      <c r="F60" s="3" t="s">
        <v>77</v>
      </c>
      <c r="G60" s="4">
        <v>985604</v>
      </c>
      <c r="H60" s="4">
        <v>985604</v>
      </c>
    </row>
    <row r="61" spans="1:8" x14ac:dyDescent="0.25">
      <c r="A61" s="1">
        <v>805026250</v>
      </c>
      <c r="B61" s="1" t="s">
        <v>8</v>
      </c>
      <c r="C61" s="3" t="s">
        <v>80</v>
      </c>
      <c r="D61" s="3">
        <v>265242</v>
      </c>
      <c r="E61" s="3" t="s">
        <v>49</v>
      </c>
      <c r="F61" s="3" t="s">
        <v>49</v>
      </c>
      <c r="G61" s="4">
        <v>126091</v>
      </c>
      <c r="H61" s="4">
        <v>126091</v>
      </c>
    </row>
    <row r="62" spans="1:8" x14ac:dyDescent="0.25">
      <c r="A62" s="1">
        <v>805026250</v>
      </c>
      <c r="B62" s="1" t="s">
        <v>8</v>
      </c>
      <c r="C62" s="3" t="s">
        <v>80</v>
      </c>
      <c r="D62" s="3">
        <v>265244</v>
      </c>
      <c r="E62" s="3" t="s">
        <v>49</v>
      </c>
      <c r="F62" s="3" t="s">
        <v>49</v>
      </c>
      <c r="G62" s="4">
        <v>1089802</v>
      </c>
      <c r="H62" s="4">
        <v>1089802</v>
      </c>
    </row>
    <row r="63" spans="1:8" x14ac:dyDescent="0.25">
      <c r="A63" s="1">
        <v>805026250</v>
      </c>
      <c r="B63" s="1" t="s">
        <v>8</v>
      </c>
      <c r="C63" s="3" t="s">
        <v>80</v>
      </c>
      <c r="D63" s="3">
        <v>265264</v>
      </c>
      <c r="E63" s="3" t="s">
        <v>50</v>
      </c>
      <c r="F63" s="3" t="s">
        <v>76</v>
      </c>
      <c r="G63" s="4">
        <v>3435021</v>
      </c>
      <c r="H63" s="4">
        <v>3435021</v>
      </c>
    </row>
    <row r="64" spans="1:8" x14ac:dyDescent="0.25">
      <c r="A64" s="1">
        <v>805026250</v>
      </c>
      <c r="B64" s="1" t="s">
        <v>8</v>
      </c>
      <c r="C64" s="3" t="s">
        <v>80</v>
      </c>
      <c r="D64" s="3">
        <v>265548</v>
      </c>
      <c r="E64" s="3" t="s">
        <v>51</v>
      </c>
      <c r="F64" s="3" t="s">
        <v>78</v>
      </c>
      <c r="G64" s="4">
        <v>660509</v>
      </c>
      <c r="H64" s="4">
        <v>660509</v>
      </c>
    </row>
    <row r="65" spans="1:8" x14ac:dyDescent="0.25">
      <c r="A65" s="1">
        <v>805026250</v>
      </c>
      <c r="B65" s="1" t="s">
        <v>8</v>
      </c>
      <c r="C65" s="3" t="s">
        <v>80</v>
      </c>
      <c r="D65" s="3">
        <v>265555</v>
      </c>
      <c r="E65" s="3" t="s">
        <v>51</v>
      </c>
      <c r="F65" s="3" t="s">
        <v>79</v>
      </c>
      <c r="G65" s="4">
        <v>829891</v>
      </c>
      <c r="H65" s="4">
        <v>829891</v>
      </c>
    </row>
    <row r="66" spans="1:8" x14ac:dyDescent="0.25">
      <c r="A66" s="1">
        <v>805026250</v>
      </c>
      <c r="B66" s="1" t="s">
        <v>8</v>
      </c>
      <c r="C66" s="3" t="s">
        <v>80</v>
      </c>
      <c r="D66" s="3">
        <v>266536</v>
      </c>
      <c r="E66" s="3" t="s">
        <v>52</v>
      </c>
      <c r="F66" s="3" t="s">
        <v>78</v>
      </c>
      <c r="G66" s="4">
        <v>1502553</v>
      </c>
      <c r="H66" s="4">
        <v>1502553</v>
      </c>
    </row>
    <row r="67" spans="1:8" x14ac:dyDescent="0.25">
      <c r="A67" s="1">
        <v>805026250</v>
      </c>
      <c r="B67" s="1" t="s">
        <v>8</v>
      </c>
      <c r="C67" s="3" t="s">
        <v>80</v>
      </c>
      <c r="D67" s="3">
        <v>266557</v>
      </c>
      <c r="E67" s="3" t="s">
        <v>52</v>
      </c>
      <c r="F67" s="3" t="s">
        <v>78</v>
      </c>
      <c r="G67" s="4">
        <v>658064</v>
      </c>
      <c r="H67" s="4">
        <v>658064</v>
      </c>
    </row>
    <row r="68" spans="1:8" x14ac:dyDescent="0.25">
      <c r="A68" s="1">
        <v>805026250</v>
      </c>
      <c r="B68" s="1" t="s">
        <v>8</v>
      </c>
      <c r="C68" s="3" t="s">
        <v>80</v>
      </c>
      <c r="D68" s="3">
        <v>266730</v>
      </c>
      <c r="E68" s="3" t="s">
        <v>53</v>
      </c>
      <c r="F68" s="3" t="s">
        <v>79</v>
      </c>
      <c r="G68" s="4">
        <v>83450</v>
      </c>
      <c r="H68" s="4">
        <v>83450</v>
      </c>
    </row>
    <row r="69" spans="1:8" x14ac:dyDescent="0.25">
      <c r="A69" s="1">
        <v>805026250</v>
      </c>
      <c r="B69" s="1" t="s">
        <v>8</v>
      </c>
      <c r="C69" s="3" t="s">
        <v>80</v>
      </c>
      <c r="D69" s="3">
        <v>267408</v>
      </c>
      <c r="E69" s="3" t="s">
        <v>54</v>
      </c>
      <c r="F69" s="3" t="s">
        <v>78</v>
      </c>
      <c r="G69" s="4">
        <v>3298482</v>
      </c>
      <c r="H69" s="4">
        <v>3298482</v>
      </c>
    </row>
    <row r="70" spans="1:8" x14ac:dyDescent="0.25">
      <c r="A70" s="1">
        <v>805026250</v>
      </c>
      <c r="B70" s="1" t="s">
        <v>8</v>
      </c>
      <c r="C70" s="3" t="s">
        <v>80</v>
      </c>
      <c r="D70" s="3">
        <v>267443</v>
      </c>
      <c r="E70" s="3" t="s">
        <v>54</v>
      </c>
      <c r="F70" s="3" t="s">
        <v>78</v>
      </c>
      <c r="G70" s="4">
        <v>308064</v>
      </c>
      <c r="H70" s="4">
        <v>308064</v>
      </c>
    </row>
    <row r="71" spans="1:8" x14ac:dyDescent="0.25">
      <c r="A71" s="46" t="s">
        <v>81</v>
      </c>
      <c r="B71" s="46"/>
      <c r="C71" s="46"/>
      <c r="D71" s="46"/>
      <c r="E71" s="46"/>
      <c r="F71" s="46"/>
      <c r="G71" s="9">
        <f>SUM(G2:G70)</f>
        <v>283388252</v>
      </c>
      <c r="H71" s="9">
        <f>SUM(H2:H70)</f>
        <v>205533265</v>
      </c>
    </row>
  </sheetData>
  <mergeCells count="1">
    <mergeCell ref="A71:F71"/>
  </mergeCells>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0"/>
  <sheetViews>
    <sheetView workbookViewId="0">
      <selection activeCell="A3" sqref="A3:C10"/>
    </sheetView>
  </sheetViews>
  <sheetFormatPr baseColWidth="10" defaultRowHeight="15" x14ac:dyDescent="0.25"/>
  <cols>
    <col min="1" max="1" width="36.28515625" bestFit="1" customWidth="1"/>
    <col min="2" max="2" width="12.5703125" customWidth="1"/>
    <col min="3" max="3" width="16.140625" customWidth="1"/>
    <col min="4" max="4" width="29" customWidth="1"/>
  </cols>
  <sheetData>
    <row r="3" spans="1:4" x14ac:dyDescent="0.25">
      <c r="A3" s="20" t="s">
        <v>297</v>
      </c>
      <c r="B3" s="1" t="s">
        <v>298</v>
      </c>
      <c r="C3" s="1" t="s">
        <v>299</v>
      </c>
      <c r="D3" s="1" t="s">
        <v>300</v>
      </c>
    </row>
    <row r="4" spans="1:4" x14ac:dyDescent="0.25">
      <c r="A4" s="21" t="s">
        <v>295</v>
      </c>
      <c r="B4" s="22">
        <v>1</v>
      </c>
      <c r="C4" s="23">
        <v>80065</v>
      </c>
      <c r="D4" s="23">
        <v>0</v>
      </c>
    </row>
    <row r="5" spans="1:4" x14ac:dyDescent="0.25">
      <c r="A5" s="21" t="s">
        <v>292</v>
      </c>
      <c r="B5" s="22">
        <v>2</v>
      </c>
      <c r="C5" s="23">
        <v>7340584</v>
      </c>
      <c r="D5" s="23">
        <v>8013127</v>
      </c>
    </row>
    <row r="6" spans="1:4" x14ac:dyDescent="0.25">
      <c r="A6" s="21" t="s">
        <v>289</v>
      </c>
      <c r="B6" s="22">
        <v>1</v>
      </c>
      <c r="C6" s="23">
        <v>57660</v>
      </c>
      <c r="D6" s="23">
        <v>15932</v>
      </c>
    </row>
    <row r="7" spans="1:4" x14ac:dyDescent="0.25">
      <c r="A7" s="21" t="s">
        <v>293</v>
      </c>
      <c r="B7" s="22">
        <v>58</v>
      </c>
      <c r="C7" s="23">
        <v>187366307</v>
      </c>
      <c r="D7" s="23">
        <v>0</v>
      </c>
    </row>
    <row r="8" spans="1:4" x14ac:dyDescent="0.25">
      <c r="A8" s="21" t="s">
        <v>294</v>
      </c>
      <c r="B8" s="22">
        <v>1</v>
      </c>
      <c r="C8" s="23">
        <v>3670490</v>
      </c>
      <c r="D8" s="23">
        <v>0</v>
      </c>
    </row>
    <row r="9" spans="1:4" x14ac:dyDescent="0.25">
      <c r="A9" s="21" t="s">
        <v>291</v>
      </c>
      <c r="B9" s="22">
        <v>6</v>
      </c>
      <c r="C9" s="23">
        <v>7018159</v>
      </c>
      <c r="D9" s="23">
        <v>518661</v>
      </c>
    </row>
    <row r="10" spans="1:4" x14ac:dyDescent="0.25">
      <c r="A10" s="21" t="s">
        <v>296</v>
      </c>
      <c r="B10" s="22">
        <v>69</v>
      </c>
      <c r="C10" s="23">
        <v>205533265</v>
      </c>
      <c r="D10" s="23">
        <v>8547720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1"/>
  <sheetViews>
    <sheetView topLeftCell="D1" workbookViewId="0">
      <selection activeCell="D70" sqref="D70"/>
    </sheetView>
  </sheetViews>
  <sheetFormatPr baseColWidth="10" defaultRowHeight="15" x14ac:dyDescent="0.25"/>
  <cols>
    <col min="2" max="2" width="41.85546875" customWidth="1"/>
    <col min="6" max="6" width="27.42578125" customWidth="1"/>
    <col min="10" max="10" width="12.5703125" bestFit="1" customWidth="1"/>
    <col min="11" max="11" width="14.5703125" customWidth="1"/>
    <col min="12" max="12" width="22.85546875" customWidth="1"/>
    <col min="13" max="13" width="19.140625" customWidth="1"/>
    <col min="21" max="21" width="12.5703125" bestFit="1" customWidth="1"/>
    <col min="23" max="23" width="12.85546875" customWidth="1"/>
    <col min="28" max="28" width="13" customWidth="1"/>
    <col min="29" max="29" width="13.85546875" customWidth="1"/>
    <col min="32" max="32" width="12.5703125" customWidth="1"/>
    <col min="41" max="41" width="12.5703125" bestFit="1" customWidth="1"/>
    <col min="43" max="43" width="13.5703125" customWidth="1"/>
  </cols>
  <sheetData>
    <row r="1" spans="1:44" x14ac:dyDescent="0.25">
      <c r="J1" s="18">
        <f>SUBTOTAL(9,J3:J71)</f>
        <v>283388252</v>
      </c>
      <c r="K1" s="18">
        <f>SUBTOTAL(9,K3:K71)</f>
        <v>205533265</v>
      </c>
      <c r="U1" s="18">
        <f>SUBTOTAL(9,U3:U71)</f>
        <v>279092377</v>
      </c>
      <c r="V1" s="18">
        <f>SUBTOTAL(9,V3:V71)</f>
        <v>1814722</v>
      </c>
      <c r="W1" s="18">
        <f>SUBTOTAL(9,W3:W71)</f>
        <v>268229433</v>
      </c>
      <c r="X1" s="18">
        <f>SUBTOTAL(9,X3:X71)</f>
        <v>8547720</v>
      </c>
      <c r="AD1" s="18">
        <f>(SUBTOTAL(9,AD3:AD71))</f>
        <v>500502</v>
      </c>
      <c r="AE1" s="18">
        <f>(SUBTOTAL(9,AE3:AE71))</f>
        <v>8547720</v>
      </c>
      <c r="AO1" s="18">
        <f>SUBTOTAL(9,AO3:AO71)</f>
        <v>279092377</v>
      </c>
      <c r="AP1" s="18">
        <f>SUBTOTAL(9,AP3:AP71)</f>
        <v>2315224</v>
      </c>
    </row>
    <row r="2" spans="1:44" ht="63" x14ac:dyDescent="0.25">
      <c r="A2" s="10" t="s">
        <v>82</v>
      </c>
      <c r="B2" s="10" t="s">
        <v>83</v>
      </c>
      <c r="C2" s="10" t="s">
        <v>2</v>
      </c>
      <c r="D2" s="10" t="s">
        <v>84</v>
      </c>
      <c r="E2" s="11" t="s">
        <v>85</v>
      </c>
      <c r="F2" s="11" t="s">
        <v>86</v>
      </c>
      <c r="G2" s="10" t="s">
        <v>87</v>
      </c>
      <c r="H2" s="10" t="s">
        <v>88</v>
      </c>
      <c r="I2" s="10" t="s">
        <v>89</v>
      </c>
      <c r="J2" s="12" t="s">
        <v>90</v>
      </c>
      <c r="K2" s="14" t="s">
        <v>91</v>
      </c>
      <c r="L2" s="10" t="s">
        <v>92</v>
      </c>
      <c r="M2" s="13" t="s">
        <v>93</v>
      </c>
      <c r="N2" s="13" t="s">
        <v>94</v>
      </c>
      <c r="O2" s="13" t="s">
        <v>95</v>
      </c>
      <c r="P2" s="13" t="s">
        <v>96</v>
      </c>
      <c r="Q2" s="13" t="s">
        <v>97</v>
      </c>
      <c r="R2" s="13" t="s">
        <v>98</v>
      </c>
      <c r="S2" s="13" t="s">
        <v>99</v>
      </c>
      <c r="T2" s="12" t="s">
        <v>100</v>
      </c>
      <c r="U2" s="12" t="s">
        <v>101</v>
      </c>
      <c r="V2" s="12" t="s">
        <v>102</v>
      </c>
      <c r="W2" s="12" t="s">
        <v>103</v>
      </c>
      <c r="X2" s="12" t="s">
        <v>104</v>
      </c>
      <c r="Y2" s="14" t="s">
        <v>286</v>
      </c>
      <c r="Z2" s="11" t="s">
        <v>105</v>
      </c>
      <c r="AA2" s="11" t="s">
        <v>106</v>
      </c>
      <c r="AB2" s="14" t="s">
        <v>107</v>
      </c>
      <c r="AC2" s="10" t="s">
        <v>108</v>
      </c>
      <c r="AD2" s="14" t="s">
        <v>109</v>
      </c>
      <c r="AE2" s="14" t="s">
        <v>287</v>
      </c>
      <c r="AF2" s="11" t="s">
        <v>288</v>
      </c>
      <c r="AG2" s="10" t="s">
        <v>110</v>
      </c>
      <c r="AH2" s="10" t="s">
        <v>111</v>
      </c>
      <c r="AI2" s="11" t="s">
        <v>112</v>
      </c>
      <c r="AJ2" s="10" t="s">
        <v>113</v>
      </c>
      <c r="AK2" s="10" t="s">
        <v>114</v>
      </c>
      <c r="AL2" s="10" t="s">
        <v>115</v>
      </c>
      <c r="AM2" s="11" t="s">
        <v>116</v>
      </c>
      <c r="AN2" s="11" t="s">
        <v>117</v>
      </c>
      <c r="AO2" s="12" t="s">
        <v>118</v>
      </c>
      <c r="AP2" s="12" t="s">
        <v>119</v>
      </c>
      <c r="AQ2" s="10" t="s">
        <v>120</v>
      </c>
      <c r="AR2" s="10" t="s">
        <v>121</v>
      </c>
    </row>
    <row r="3" spans="1:44" x14ac:dyDescent="0.25">
      <c r="A3" s="15">
        <v>805026250</v>
      </c>
      <c r="B3" s="15" t="s">
        <v>8</v>
      </c>
      <c r="C3" s="15" t="s">
        <v>80</v>
      </c>
      <c r="D3" s="15">
        <v>263646</v>
      </c>
      <c r="E3" s="15" t="s">
        <v>122</v>
      </c>
      <c r="F3" s="15" t="s">
        <v>123</v>
      </c>
      <c r="G3" s="15"/>
      <c r="H3" s="15"/>
      <c r="I3" s="16">
        <v>44734</v>
      </c>
      <c r="J3" s="17">
        <v>3670490</v>
      </c>
      <c r="K3" s="17">
        <v>3670490</v>
      </c>
      <c r="L3" s="15" t="s">
        <v>124</v>
      </c>
      <c r="M3" s="17" t="s">
        <v>294</v>
      </c>
      <c r="N3" s="17"/>
      <c r="O3" s="17"/>
      <c r="P3" s="17"/>
      <c r="Q3" s="17">
        <v>0</v>
      </c>
      <c r="R3" s="17"/>
      <c r="S3" s="17"/>
      <c r="T3" s="17" t="s">
        <v>125</v>
      </c>
      <c r="U3" s="17">
        <v>0</v>
      </c>
      <c r="V3" s="17">
        <v>0</v>
      </c>
      <c r="W3" s="17">
        <v>0</v>
      </c>
      <c r="X3" s="17">
        <v>0</v>
      </c>
      <c r="Y3" s="17">
        <v>0</v>
      </c>
      <c r="Z3" s="15"/>
      <c r="AA3" s="15"/>
      <c r="AB3" s="17">
        <v>0</v>
      </c>
      <c r="AC3" s="15"/>
      <c r="AD3" s="17">
        <v>0</v>
      </c>
      <c r="AE3" s="17">
        <v>0</v>
      </c>
      <c r="AF3" s="15"/>
      <c r="AG3" s="16">
        <v>44775</v>
      </c>
      <c r="AH3" s="15"/>
      <c r="AI3" s="15"/>
      <c r="AJ3" s="15"/>
      <c r="AK3" s="15"/>
      <c r="AL3" s="15"/>
      <c r="AM3" s="15"/>
      <c r="AN3" s="15"/>
      <c r="AO3" s="17">
        <v>0</v>
      </c>
      <c r="AP3" s="17">
        <v>0</v>
      </c>
      <c r="AQ3" s="15"/>
      <c r="AR3" s="15">
        <v>20221410</v>
      </c>
    </row>
    <row r="4" spans="1:44" x14ac:dyDescent="0.25">
      <c r="A4" s="15">
        <v>805026250</v>
      </c>
      <c r="B4" s="15" t="s">
        <v>8</v>
      </c>
      <c r="C4" s="15" t="s">
        <v>80</v>
      </c>
      <c r="D4" s="15">
        <v>265140</v>
      </c>
      <c r="E4" s="15" t="s">
        <v>126</v>
      </c>
      <c r="F4" s="15" t="s">
        <v>127</v>
      </c>
      <c r="G4" s="15" t="s">
        <v>80</v>
      </c>
      <c r="H4" s="15">
        <v>265140</v>
      </c>
      <c r="I4" s="16">
        <v>44772</v>
      </c>
      <c r="J4" s="17">
        <v>4660000</v>
      </c>
      <c r="K4" s="17">
        <v>4660000</v>
      </c>
      <c r="L4" s="15" t="s">
        <v>128</v>
      </c>
      <c r="M4" s="17" t="s">
        <v>293</v>
      </c>
      <c r="N4" s="17"/>
      <c r="O4" s="17"/>
      <c r="P4" s="17"/>
      <c r="Q4" s="17">
        <v>0</v>
      </c>
      <c r="R4" s="17"/>
      <c r="S4" s="17"/>
      <c r="T4" s="17" t="s">
        <v>129</v>
      </c>
      <c r="U4" s="17">
        <v>4660000</v>
      </c>
      <c r="V4" s="17">
        <v>0</v>
      </c>
      <c r="W4" s="17">
        <v>4660000</v>
      </c>
      <c r="X4" s="17">
        <v>0</v>
      </c>
      <c r="Y4" s="17">
        <v>0</v>
      </c>
      <c r="Z4" s="15"/>
      <c r="AA4" s="15"/>
      <c r="AB4" s="17">
        <v>0</v>
      </c>
      <c r="AC4" s="15"/>
      <c r="AD4" s="17">
        <v>0</v>
      </c>
      <c r="AE4" s="17">
        <v>0</v>
      </c>
      <c r="AF4" s="15"/>
      <c r="AG4" s="16">
        <v>44776</v>
      </c>
      <c r="AH4" s="15"/>
      <c r="AI4" s="15">
        <v>2</v>
      </c>
      <c r="AJ4" s="15"/>
      <c r="AK4" s="15"/>
      <c r="AL4" s="15">
        <v>1</v>
      </c>
      <c r="AM4" s="15">
        <v>20220830</v>
      </c>
      <c r="AN4" s="15">
        <v>20220804</v>
      </c>
      <c r="AO4" s="17">
        <v>4660000</v>
      </c>
      <c r="AP4" s="17">
        <v>0</v>
      </c>
      <c r="AQ4" s="15"/>
      <c r="AR4" s="15">
        <v>20221410</v>
      </c>
    </row>
    <row r="5" spans="1:44" x14ac:dyDescent="0.25">
      <c r="A5" s="15">
        <v>805026250</v>
      </c>
      <c r="B5" s="15" t="s">
        <v>8</v>
      </c>
      <c r="C5" s="15" t="s">
        <v>80</v>
      </c>
      <c r="D5" s="15">
        <v>263376</v>
      </c>
      <c r="E5" s="15" t="s">
        <v>130</v>
      </c>
      <c r="F5" s="15" t="s">
        <v>131</v>
      </c>
      <c r="G5" s="15" t="s">
        <v>80</v>
      </c>
      <c r="H5" s="15">
        <v>263376</v>
      </c>
      <c r="I5" s="16">
        <v>44728</v>
      </c>
      <c r="J5" s="17">
        <v>13290000</v>
      </c>
      <c r="K5" s="17">
        <v>13290000</v>
      </c>
      <c r="L5" s="15" t="s">
        <v>128</v>
      </c>
      <c r="M5" s="17" t="s">
        <v>293</v>
      </c>
      <c r="N5" s="17"/>
      <c r="O5" s="17"/>
      <c r="P5" s="17"/>
      <c r="Q5" s="17">
        <v>0</v>
      </c>
      <c r="R5" s="17"/>
      <c r="S5" s="17"/>
      <c r="T5" s="17" t="s">
        <v>129</v>
      </c>
      <c r="U5" s="17">
        <v>13290000</v>
      </c>
      <c r="V5" s="17">
        <v>0</v>
      </c>
      <c r="W5" s="17">
        <v>13290000</v>
      </c>
      <c r="X5" s="17">
        <v>0</v>
      </c>
      <c r="Y5" s="17">
        <v>0</v>
      </c>
      <c r="Z5" s="15"/>
      <c r="AA5" s="15"/>
      <c r="AB5" s="17">
        <v>0</v>
      </c>
      <c r="AC5" s="15"/>
      <c r="AD5" s="17">
        <v>0</v>
      </c>
      <c r="AE5" s="17">
        <v>0</v>
      </c>
      <c r="AF5" s="15"/>
      <c r="AG5" s="16">
        <v>44749</v>
      </c>
      <c r="AH5" s="15"/>
      <c r="AI5" s="15">
        <v>2</v>
      </c>
      <c r="AJ5" s="15"/>
      <c r="AK5" s="15"/>
      <c r="AL5" s="15">
        <v>1</v>
      </c>
      <c r="AM5" s="15">
        <v>20220830</v>
      </c>
      <c r="AN5" s="15">
        <v>20220802</v>
      </c>
      <c r="AO5" s="17">
        <v>13290000</v>
      </c>
      <c r="AP5" s="17">
        <v>0</v>
      </c>
      <c r="AQ5" s="15"/>
      <c r="AR5" s="15">
        <v>20221410</v>
      </c>
    </row>
    <row r="6" spans="1:44" x14ac:dyDescent="0.25">
      <c r="A6" s="15">
        <v>805026250</v>
      </c>
      <c r="B6" s="15" t="s">
        <v>8</v>
      </c>
      <c r="C6" s="15" t="s">
        <v>80</v>
      </c>
      <c r="D6" s="15">
        <v>260659</v>
      </c>
      <c r="E6" s="15" t="s">
        <v>132</v>
      </c>
      <c r="F6" s="15" t="s">
        <v>133</v>
      </c>
      <c r="G6" s="15" t="s">
        <v>80</v>
      </c>
      <c r="H6" s="15">
        <v>260659</v>
      </c>
      <c r="I6" s="16">
        <v>44662</v>
      </c>
      <c r="J6" s="17">
        <v>1052000</v>
      </c>
      <c r="K6" s="17">
        <v>1052000</v>
      </c>
      <c r="L6" s="15" t="s">
        <v>128</v>
      </c>
      <c r="M6" s="17" t="s">
        <v>293</v>
      </c>
      <c r="N6" s="17"/>
      <c r="O6" s="17"/>
      <c r="P6" s="17"/>
      <c r="Q6" s="17">
        <v>0</v>
      </c>
      <c r="R6" s="17"/>
      <c r="S6" s="17"/>
      <c r="T6" s="17" t="s">
        <v>129</v>
      </c>
      <c r="U6" s="17">
        <v>1052000</v>
      </c>
      <c r="V6" s="17">
        <v>0</v>
      </c>
      <c r="W6" s="17">
        <v>1052000</v>
      </c>
      <c r="X6" s="17">
        <v>0</v>
      </c>
      <c r="Y6" s="17">
        <v>0</v>
      </c>
      <c r="Z6" s="15"/>
      <c r="AA6" s="15"/>
      <c r="AB6" s="17">
        <v>0</v>
      </c>
      <c r="AC6" s="15"/>
      <c r="AD6" s="17">
        <v>0</v>
      </c>
      <c r="AE6" s="17">
        <v>0</v>
      </c>
      <c r="AF6" s="15"/>
      <c r="AG6" s="16">
        <v>44691</v>
      </c>
      <c r="AH6" s="15"/>
      <c r="AI6" s="15">
        <v>2</v>
      </c>
      <c r="AJ6" s="15"/>
      <c r="AK6" s="15"/>
      <c r="AL6" s="15">
        <v>1</v>
      </c>
      <c r="AM6" s="15">
        <v>20220530</v>
      </c>
      <c r="AN6" s="15">
        <v>20220510</v>
      </c>
      <c r="AO6" s="17">
        <v>1052000</v>
      </c>
      <c r="AP6" s="17">
        <v>0</v>
      </c>
      <c r="AQ6" s="15"/>
      <c r="AR6" s="15">
        <v>20221410</v>
      </c>
    </row>
    <row r="7" spans="1:44" x14ac:dyDescent="0.25">
      <c r="A7" s="15">
        <v>805026250</v>
      </c>
      <c r="B7" s="15" t="s">
        <v>8</v>
      </c>
      <c r="C7" s="15" t="s">
        <v>80</v>
      </c>
      <c r="D7" s="15">
        <v>262687</v>
      </c>
      <c r="E7" s="15" t="s">
        <v>134</v>
      </c>
      <c r="F7" s="15" t="s">
        <v>135</v>
      </c>
      <c r="G7" s="15" t="s">
        <v>80</v>
      </c>
      <c r="H7" s="15">
        <v>262687</v>
      </c>
      <c r="I7" s="16">
        <v>44709</v>
      </c>
      <c r="J7" s="17">
        <v>188758</v>
      </c>
      <c r="K7" s="17">
        <v>188758</v>
      </c>
      <c r="L7" s="15" t="s">
        <v>128</v>
      </c>
      <c r="M7" s="17" t="s">
        <v>293</v>
      </c>
      <c r="N7" s="17"/>
      <c r="O7" s="17"/>
      <c r="P7" s="17"/>
      <c r="Q7" s="17">
        <v>0</v>
      </c>
      <c r="R7" s="17"/>
      <c r="S7" s="17"/>
      <c r="T7" s="17" t="s">
        <v>129</v>
      </c>
      <c r="U7" s="17">
        <v>188758</v>
      </c>
      <c r="V7" s="17">
        <v>0</v>
      </c>
      <c r="W7" s="17">
        <v>188758</v>
      </c>
      <c r="X7" s="17">
        <v>0</v>
      </c>
      <c r="Y7" s="17">
        <v>0</v>
      </c>
      <c r="Z7" s="15"/>
      <c r="AA7" s="15"/>
      <c r="AB7" s="17">
        <v>0</v>
      </c>
      <c r="AC7" s="15"/>
      <c r="AD7" s="17">
        <v>0</v>
      </c>
      <c r="AE7" s="17">
        <v>0</v>
      </c>
      <c r="AF7" s="15"/>
      <c r="AG7" s="16">
        <v>44763</v>
      </c>
      <c r="AH7" s="15"/>
      <c r="AI7" s="15">
        <v>2</v>
      </c>
      <c r="AJ7" s="15"/>
      <c r="AK7" s="15"/>
      <c r="AL7" s="15">
        <v>1</v>
      </c>
      <c r="AM7" s="15">
        <v>20220630</v>
      </c>
      <c r="AN7" s="15">
        <v>20220621</v>
      </c>
      <c r="AO7" s="17">
        <v>188758</v>
      </c>
      <c r="AP7" s="17">
        <v>0</v>
      </c>
      <c r="AQ7" s="15"/>
      <c r="AR7" s="15">
        <v>20221410</v>
      </c>
    </row>
    <row r="8" spans="1:44" x14ac:dyDescent="0.25">
      <c r="A8" s="15">
        <v>805026250</v>
      </c>
      <c r="B8" s="15" t="s">
        <v>8</v>
      </c>
      <c r="C8" s="15" t="s">
        <v>80</v>
      </c>
      <c r="D8" s="15">
        <v>256914</v>
      </c>
      <c r="E8" s="15" t="s">
        <v>136</v>
      </c>
      <c r="F8" s="15" t="s">
        <v>137</v>
      </c>
      <c r="G8" s="15" t="s">
        <v>80</v>
      </c>
      <c r="H8" s="15">
        <v>256914</v>
      </c>
      <c r="I8" s="16">
        <v>44560</v>
      </c>
      <c r="J8" s="17">
        <v>712674</v>
      </c>
      <c r="K8" s="17">
        <v>225597</v>
      </c>
      <c r="L8" s="15" t="s">
        <v>128</v>
      </c>
      <c r="M8" s="17" t="s">
        <v>293</v>
      </c>
      <c r="N8" s="17"/>
      <c r="O8" s="17"/>
      <c r="P8" s="17"/>
      <c r="Q8" s="17">
        <v>0</v>
      </c>
      <c r="R8" s="17"/>
      <c r="S8" s="17"/>
      <c r="T8" s="17" t="s">
        <v>129</v>
      </c>
      <c r="U8" s="17">
        <v>712674</v>
      </c>
      <c r="V8" s="17">
        <v>0</v>
      </c>
      <c r="W8" s="17">
        <v>712674</v>
      </c>
      <c r="X8" s="17">
        <v>0</v>
      </c>
      <c r="Y8" s="17">
        <v>0</v>
      </c>
      <c r="Z8" s="15"/>
      <c r="AA8" s="15"/>
      <c r="AB8" s="17">
        <v>0</v>
      </c>
      <c r="AC8" s="15"/>
      <c r="AD8" s="17">
        <v>0</v>
      </c>
      <c r="AE8" s="17">
        <v>0</v>
      </c>
      <c r="AF8" s="15"/>
      <c r="AG8" s="16">
        <v>44582</v>
      </c>
      <c r="AH8" s="15"/>
      <c r="AI8" s="15">
        <v>2</v>
      </c>
      <c r="AJ8" s="15"/>
      <c r="AK8" s="15"/>
      <c r="AL8" s="15">
        <v>2</v>
      </c>
      <c r="AM8" s="15">
        <v>20220518</v>
      </c>
      <c r="AN8" s="15">
        <v>20220503</v>
      </c>
      <c r="AO8" s="17">
        <v>712674</v>
      </c>
      <c r="AP8" s="17">
        <v>0</v>
      </c>
      <c r="AQ8" s="15"/>
      <c r="AR8" s="15">
        <v>20221410</v>
      </c>
    </row>
    <row r="9" spans="1:44" x14ac:dyDescent="0.25">
      <c r="A9" s="15">
        <v>805026250</v>
      </c>
      <c r="B9" s="15" t="s">
        <v>8</v>
      </c>
      <c r="C9" s="15" t="s">
        <v>80</v>
      </c>
      <c r="D9" s="15">
        <v>265264</v>
      </c>
      <c r="E9" s="15" t="s">
        <v>138</v>
      </c>
      <c r="F9" s="15" t="s">
        <v>139</v>
      </c>
      <c r="G9" s="15" t="s">
        <v>80</v>
      </c>
      <c r="H9" s="15">
        <v>265264</v>
      </c>
      <c r="I9" s="16">
        <v>44776</v>
      </c>
      <c r="J9" s="17">
        <v>3435021</v>
      </c>
      <c r="K9" s="17">
        <v>3435021</v>
      </c>
      <c r="L9" s="15" t="s">
        <v>128</v>
      </c>
      <c r="M9" s="17" t="s">
        <v>293</v>
      </c>
      <c r="N9" s="17"/>
      <c r="O9" s="17"/>
      <c r="P9" s="17"/>
      <c r="Q9" s="17">
        <v>0</v>
      </c>
      <c r="R9" s="17"/>
      <c r="S9" s="17"/>
      <c r="T9" s="17" t="s">
        <v>129</v>
      </c>
      <c r="U9" s="17">
        <v>3455885</v>
      </c>
      <c r="V9" s="17">
        <v>20864</v>
      </c>
      <c r="W9" s="17">
        <v>3435021</v>
      </c>
      <c r="X9" s="17">
        <v>0</v>
      </c>
      <c r="Y9" s="17">
        <v>0</v>
      </c>
      <c r="Z9" s="15"/>
      <c r="AA9" s="15"/>
      <c r="AB9" s="17">
        <v>0</v>
      </c>
      <c r="AC9" s="15"/>
      <c r="AD9" s="17">
        <v>0</v>
      </c>
      <c r="AE9" s="17">
        <v>0</v>
      </c>
      <c r="AF9" s="15"/>
      <c r="AG9" s="16">
        <v>44791</v>
      </c>
      <c r="AH9" s="15"/>
      <c r="AI9" s="15">
        <v>2</v>
      </c>
      <c r="AJ9" s="15"/>
      <c r="AK9" s="15"/>
      <c r="AL9" s="15">
        <v>2</v>
      </c>
      <c r="AM9" s="15">
        <v>20220927</v>
      </c>
      <c r="AN9" s="15">
        <v>20220913</v>
      </c>
      <c r="AO9" s="17">
        <v>3455885</v>
      </c>
      <c r="AP9" s="17">
        <v>20864</v>
      </c>
      <c r="AQ9" s="15"/>
      <c r="AR9" s="15">
        <v>20221410</v>
      </c>
    </row>
    <row r="10" spans="1:44" x14ac:dyDescent="0.25">
      <c r="A10" s="15">
        <v>805026250</v>
      </c>
      <c r="B10" s="15" t="s">
        <v>8</v>
      </c>
      <c r="C10" s="15" t="s">
        <v>80</v>
      </c>
      <c r="D10" s="15">
        <v>266730</v>
      </c>
      <c r="E10" s="15" t="s">
        <v>140</v>
      </c>
      <c r="F10" s="15" t="s">
        <v>141</v>
      </c>
      <c r="G10" s="15" t="s">
        <v>80</v>
      </c>
      <c r="H10" s="15">
        <v>266730</v>
      </c>
      <c r="I10" s="16">
        <v>44804</v>
      </c>
      <c r="J10" s="17">
        <v>83450</v>
      </c>
      <c r="K10" s="17">
        <v>83450</v>
      </c>
      <c r="L10" s="15" t="s">
        <v>128</v>
      </c>
      <c r="M10" s="17" t="s">
        <v>293</v>
      </c>
      <c r="N10" s="17"/>
      <c r="O10" s="17"/>
      <c r="P10" s="17"/>
      <c r="Q10" s="17">
        <v>0</v>
      </c>
      <c r="R10" s="17"/>
      <c r="S10" s="17"/>
      <c r="T10" s="17" t="s">
        <v>129</v>
      </c>
      <c r="U10" s="17">
        <v>83450</v>
      </c>
      <c r="V10" s="17">
        <v>0</v>
      </c>
      <c r="W10" s="17">
        <v>83450</v>
      </c>
      <c r="X10" s="17">
        <v>0</v>
      </c>
      <c r="Y10" s="17">
        <v>0</v>
      </c>
      <c r="Z10" s="15"/>
      <c r="AA10" s="15"/>
      <c r="AB10" s="17">
        <v>0</v>
      </c>
      <c r="AC10" s="15"/>
      <c r="AD10" s="17">
        <v>0</v>
      </c>
      <c r="AE10" s="17">
        <v>0</v>
      </c>
      <c r="AF10" s="15"/>
      <c r="AG10" s="16">
        <v>44820</v>
      </c>
      <c r="AH10" s="15"/>
      <c r="AI10" s="15">
        <v>2</v>
      </c>
      <c r="AJ10" s="15"/>
      <c r="AK10" s="15"/>
      <c r="AL10" s="15">
        <v>1</v>
      </c>
      <c r="AM10" s="15">
        <v>20220930</v>
      </c>
      <c r="AN10" s="15">
        <v>20220916</v>
      </c>
      <c r="AO10" s="17">
        <v>83450</v>
      </c>
      <c r="AP10" s="17">
        <v>0</v>
      </c>
      <c r="AQ10" s="15"/>
      <c r="AR10" s="15">
        <v>20221410</v>
      </c>
    </row>
    <row r="11" spans="1:44" x14ac:dyDescent="0.25">
      <c r="A11" s="15">
        <v>805026250</v>
      </c>
      <c r="B11" s="15" t="s">
        <v>8</v>
      </c>
      <c r="C11" s="15" t="s">
        <v>80</v>
      </c>
      <c r="D11" s="15">
        <v>265242</v>
      </c>
      <c r="E11" s="15" t="s">
        <v>142</v>
      </c>
      <c r="F11" s="15" t="s">
        <v>143</v>
      </c>
      <c r="G11" s="15" t="s">
        <v>80</v>
      </c>
      <c r="H11" s="15">
        <v>265242</v>
      </c>
      <c r="I11" s="16">
        <v>44775</v>
      </c>
      <c r="J11" s="17">
        <v>126091</v>
      </c>
      <c r="K11" s="17">
        <v>126091</v>
      </c>
      <c r="L11" s="15" t="s">
        <v>128</v>
      </c>
      <c r="M11" s="17" t="s">
        <v>293</v>
      </c>
      <c r="N11" s="17"/>
      <c r="O11" s="17"/>
      <c r="P11" s="17"/>
      <c r="Q11" s="17">
        <v>0</v>
      </c>
      <c r="R11" s="17"/>
      <c r="S11" s="17"/>
      <c r="T11" s="17" t="s">
        <v>129</v>
      </c>
      <c r="U11" s="17">
        <v>126091</v>
      </c>
      <c r="V11" s="17">
        <v>0</v>
      </c>
      <c r="W11" s="17">
        <v>126091</v>
      </c>
      <c r="X11" s="17">
        <v>0</v>
      </c>
      <c r="Y11" s="17">
        <v>0</v>
      </c>
      <c r="Z11" s="15"/>
      <c r="AA11" s="15"/>
      <c r="AB11" s="17">
        <v>0</v>
      </c>
      <c r="AC11" s="15"/>
      <c r="AD11" s="17">
        <v>0</v>
      </c>
      <c r="AE11" s="17">
        <v>0</v>
      </c>
      <c r="AF11" s="15"/>
      <c r="AG11" s="16">
        <v>44775</v>
      </c>
      <c r="AH11" s="15"/>
      <c r="AI11" s="15">
        <v>2</v>
      </c>
      <c r="AJ11" s="15"/>
      <c r="AK11" s="15"/>
      <c r="AL11" s="15">
        <v>1</v>
      </c>
      <c r="AM11" s="15">
        <v>20220830</v>
      </c>
      <c r="AN11" s="15">
        <v>20220808</v>
      </c>
      <c r="AO11" s="17">
        <v>126091</v>
      </c>
      <c r="AP11" s="17">
        <v>0</v>
      </c>
      <c r="AQ11" s="15"/>
      <c r="AR11" s="15">
        <v>20221410</v>
      </c>
    </row>
    <row r="12" spans="1:44" x14ac:dyDescent="0.25">
      <c r="A12" s="15">
        <v>805026250</v>
      </c>
      <c r="B12" s="15" t="s">
        <v>8</v>
      </c>
      <c r="C12" s="15" t="s">
        <v>80</v>
      </c>
      <c r="D12" s="15">
        <v>265244</v>
      </c>
      <c r="E12" s="15" t="s">
        <v>144</v>
      </c>
      <c r="F12" s="15" t="s">
        <v>145</v>
      </c>
      <c r="G12" s="15" t="s">
        <v>80</v>
      </c>
      <c r="H12" s="15">
        <v>265244</v>
      </c>
      <c r="I12" s="16">
        <v>44775</v>
      </c>
      <c r="J12" s="17">
        <v>1089802</v>
      </c>
      <c r="K12" s="17">
        <v>1089802</v>
      </c>
      <c r="L12" s="15" t="s">
        <v>128</v>
      </c>
      <c r="M12" s="17" t="s">
        <v>293</v>
      </c>
      <c r="N12" s="17"/>
      <c r="O12" s="17"/>
      <c r="P12" s="17"/>
      <c r="Q12" s="17">
        <v>0</v>
      </c>
      <c r="R12" s="17"/>
      <c r="S12" s="17"/>
      <c r="T12" s="17" t="s">
        <v>129</v>
      </c>
      <c r="U12" s="17">
        <v>1089802</v>
      </c>
      <c r="V12" s="17">
        <v>0</v>
      </c>
      <c r="W12" s="17">
        <v>1089802</v>
      </c>
      <c r="X12" s="17">
        <v>0</v>
      </c>
      <c r="Y12" s="17">
        <v>0</v>
      </c>
      <c r="Z12" s="15"/>
      <c r="AA12" s="15"/>
      <c r="AB12" s="17">
        <v>0</v>
      </c>
      <c r="AC12" s="15"/>
      <c r="AD12" s="17">
        <v>0</v>
      </c>
      <c r="AE12" s="17">
        <v>0</v>
      </c>
      <c r="AF12" s="15"/>
      <c r="AG12" s="16">
        <v>44775</v>
      </c>
      <c r="AH12" s="15"/>
      <c r="AI12" s="15">
        <v>2</v>
      </c>
      <c r="AJ12" s="15"/>
      <c r="AK12" s="15"/>
      <c r="AL12" s="15">
        <v>2</v>
      </c>
      <c r="AM12" s="15">
        <v>20220927</v>
      </c>
      <c r="AN12" s="15">
        <v>20220913</v>
      </c>
      <c r="AO12" s="17">
        <v>1089802</v>
      </c>
      <c r="AP12" s="17">
        <v>0</v>
      </c>
      <c r="AQ12" s="15"/>
      <c r="AR12" s="15">
        <v>20221410</v>
      </c>
    </row>
    <row r="13" spans="1:44" x14ac:dyDescent="0.25">
      <c r="A13" s="15">
        <v>805026250</v>
      </c>
      <c r="B13" s="15" t="s">
        <v>8</v>
      </c>
      <c r="C13" s="15"/>
      <c r="D13" s="15">
        <v>231508</v>
      </c>
      <c r="E13" s="15" t="s">
        <v>146</v>
      </c>
      <c r="F13" s="15" t="s">
        <v>147</v>
      </c>
      <c r="G13" s="15"/>
      <c r="H13" s="15">
        <v>231508</v>
      </c>
      <c r="I13" s="16">
        <v>44036</v>
      </c>
      <c r="J13" s="17">
        <v>7492000</v>
      </c>
      <c r="K13" s="17">
        <v>6871674</v>
      </c>
      <c r="L13" s="15" t="s">
        <v>128</v>
      </c>
      <c r="M13" s="17" t="s">
        <v>293</v>
      </c>
      <c r="N13" s="17"/>
      <c r="O13" s="17"/>
      <c r="P13" s="17"/>
      <c r="Q13" s="17">
        <v>0</v>
      </c>
      <c r="R13" s="17"/>
      <c r="S13" s="17"/>
      <c r="T13" s="17" t="s">
        <v>129</v>
      </c>
      <c r="U13" s="17">
        <v>7492000</v>
      </c>
      <c r="V13" s="17">
        <v>0</v>
      </c>
      <c r="W13" s="17">
        <v>7492000</v>
      </c>
      <c r="X13" s="17">
        <v>0</v>
      </c>
      <c r="Y13" s="17">
        <v>0</v>
      </c>
      <c r="Z13" s="15"/>
      <c r="AA13" s="15"/>
      <c r="AB13" s="17">
        <v>0</v>
      </c>
      <c r="AC13" s="15"/>
      <c r="AD13" s="17">
        <v>0</v>
      </c>
      <c r="AE13" s="17">
        <v>0</v>
      </c>
      <c r="AF13" s="15"/>
      <c r="AG13" s="16">
        <v>44123</v>
      </c>
      <c r="AH13" s="15"/>
      <c r="AI13" s="15">
        <v>2</v>
      </c>
      <c r="AJ13" s="15"/>
      <c r="AK13" s="15"/>
      <c r="AL13" s="15">
        <v>2</v>
      </c>
      <c r="AM13" s="15">
        <v>20220430</v>
      </c>
      <c r="AN13" s="15">
        <v>20220412</v>
      </c>
      <c r="AO13" s="17">
        <v>7492000</v>
      </c>
      <c r="AP13" s="17">
        <v>0</v>
      </c>
      <c r="AQ13" s="15"/>
      <c r="AR13" s="15">
        <v>20221410</v>
      </c>
    </row>
    <row r="14" spans="1:44" x14ac:dyDescent="0.25">
      <c r="A14" s="15">
        <v>805026250</v>
      </c>
      <c r="B14" s="15" t="s">
        <v>8</v>
      </c>
      <c r="C14" s="15" t="s">
        <v>80</v>
      </c>
      <c r="D14" s="15">
        <v>232236</v>
      </c>
      <c r="E14" s="15" t="s">
        <v>148</v>
      </c>
      <c r="F14" s="15" t="s">
        <v>149</v>
      </c>
      <c r="G14" s="15" t="s">
        <v>80</v>
      </c>
      <c r="H14" s="15">
        <v>232236</v>
      </c>
      <c r="I14" s="16">
        <v>44064</v>
      </c>
      <c r="J14" s="17">
        <v>1805107</v>
      </c>
      <c r="K14" s="17">
        <v>1126674</v>
      </c>
      <c r="L14" s="15" t="s">
        <v>128</v>
      </c>
      <c r="M14" s="17" t="s">
        <v>293</v>
      </c>
      <c r="N14" s="17"/>
      <c r="O14" s="17"/>
      <c r="P14" s="17"/>
      <c r="Q14" s="17">
        <v>0</v>
      </c>
      <c r="R14" s="17"/>
      <c r="S14" s="17"/>
      <c r="T14" s="17" t="s">
        <v>129</v>
      </c>
      <c r="U14" s="17">
        <v>1805107</v>
      </c>
      <c r="V14" s="17">
        <v>0</v>
      </c>
      <c r="W14" s="17">
        <v>1805107</v>
      </c>
      <c r="X14" s="17">
        <v>0</v>
      </c>
      <c r="Y14" s="17">
        <v>0</v>
      </c>
      <c r="Z14" s="15"/>
      <c r="AA14" s="15"/>
      <c r="AB14" s="17">
        <v>0</v>
      </c>
      <c r="AC14" s="15"/>
      <c r="AD14" s="17">
        <v>0</v>
      </c>
      <c r="AE14" s="17">
        <v>0</v>
      </c>
      <c r="AF14" s="15"/>
      <c r="AG14" s="16">
        <v>44166</v>
      </c>
      <c r="AH14" s="15"/>
      <c r="AI14" s="15">
        <v>2</v>
      </c>
      <c r="AJ14" s="15"/>
      <c r="AK14" s="15"/>
      <c r="AL14" s="15">
        <v>3</v>
      </c>
      <c r="AM14" s="15">
        <v>20220518</v>
      </c>
      <c r="AN14" s="15">
        <v>20220503</v>
      </c>
      <c r="AO14" s="17">
        <v>1805107</v>
      </c>
      <c r="AP14" s="17">
        <v>0</v>
      </c>
      <c r="AQ14" s="15"/>
      <c r="AR14" s="15">
        <v>20221410</v>
      </c>
    </row>
    <row r="15" spans="1:44" x14ac:dyDescent="0.25">
      <c r="A15" s="15">
        <v>805026250</v>
      </c>
      <c r="B15" s="15" t="s">
        <v>8</v>
      </c>
      <c r="C15" s="15" t="s">
        <v>80</v>
      </c>
      <c r="D15" s="15">
        <v>235819</v>
      </c>
      <c r="E15" s="15" t="s">
        <v>150</v>
      </c>
      <c r="F15" s="15" t="s">
        <v>151</v>
      </c>
      <c r="G15" s="15" t="s">
        <v>80</v>
      </c>
      <c r="H15" s="15">
        <v>235819</v>
      </c>
      <c r="I15" s="16">
        <v>44124</v>
      </c>
      <c r="J15" s="17">
        <v>11331246</v>
      </c>
      <c r="K15" s="17">
        <v>456331</v>
      </c>
      <c r="L15" s="15" t="s">
        <v>128</v>
      </c>
      <c r="M15" s="17" t="s">
        <v>293</v>
      </c>
      <c r="N15" s="17"/>
      <c r="O15" s="17"/>
      <c r="P15" s="17"/>
      <c r="Q15" s="17">
        <v>0</v>
      </c>
      <c r="R15" s="17"/>
      <c r="S15" s="17"/>
      <c r="T15" s="17" t="s">
        <v>129</v>
      </c>
      <c r="U15" s="17">
        <v>11331246</v>
      </c>
      <c r="V15" s="17">
        <v>0</v>
      </c>
      <c r="W15" s="17">
        <v>11331246</v>
      </c>
      <c r="X15" s="17">
        <v>0</v>
      </c>
      <c r="Y15" s="17">
        <v>0</v>
      </c>
      <c r="Z15" s="15"/>
      <c r="AA15" s="15"/>
      <c r="AB15" s="17">
        <v>0</v>
      </c>
      <c r="AC15" s="15"/>
      <c r="AD15" s="17">
        <v>0</v>
      </c>
      <c r="AE15" s="17">
        <v>0</v>
      </c>
      <c r="AF15" s="15"/>
      <c r="AG15" s="16">
        <v>44141</v>
      </c>
      <c r="AH15" s="15"/>
      <c r="AI15" s="15">
        <v>2</v>
      </c>
      <c r="AJ15" s="15"/>
      <c r="AK15" s="15"/>
      <c r="AL15" s="15">
        <v>2</v>
      </c>
      <c r="AM15" s="15">
        <v>20220430</v>
      </c>
      <c r="AN15" s="15">
        <v>20220412</v>
      </c>
      <c r="AO15" s="17">
        <v>11331246</v>
      </c>
      <c r="AP15" s="17">
        <v>0</v>
      </c>
      <c r="AQ15" s="15"/>
      <c r="AR15" s="15">
        <v>20221410</v>
      </c>
    </row>
    <row r="16" spans="1:44" x14ac:dyDescent="0.25">
      <c r="A16" s="15">
        <v>805026250</v>
      </c>
      <c r="B16" s="15" t="s">
        <v>8</v>
      </c>
      <c r="C16" s="15" t="s">
        <v>80</v>
      </c>
      <c r="D16" s="15">
        <v>257502</v>
      </c>
      <c r="E16" s="15" t="s">
        <v>152</v>
      </c>
      <c r="F16" s="15" t="s">
        <v>153</v>
      </c>
      <c r="G16" s="15" t="s">
        <v>80</v>
      </c>
      <c r="H16" s="15">
        <v>257502</v>
      </c>
      <c r="I16" s="16">
        <v>44583</v>
      </c>
      <c r="J16" s="17">
        <v>17523713</v>
      </c>
      <c r="K16" s="17">
        <v>17523713</v>
      </c>
      <c r="L16" s="15" t="s">
        <v>128</v>
      </c>
      <c r="M16" s="17" t="s">
        <v>293</v>
      </c>
      <c r="N16" s="17"/>
      <c r="O16" s="17"/>
      <c r="P16" s="17"/>
      <c r="Q16" s="17">
        <v>0</v>
      </c>
      <c r="R16" s="17"/>
      <c r="S16" s="17"/>
      <c r="T16" s="17" t="s">
        <v>129</v>
      </c>
      <c r="U16" s="17">
        <v>17523713</v>
      </c>
      <c r="V16" s="17">
        <v>0</v>
      </c>
      <c r="W16" s="17">
        <v>17523713</v>
      </c>
      <c r="X16" s="17">
        <v>0</v>
      </c>
      <c r="Y16" s="17">
        <v>0</v>
      </c>
      <c r="Z16" s="15"/>
      <c r="AA16" s="15"/>
      <c r="AB16" s="17">
        <v>0</v>
      </c>
      <c r="AC16" s="15"/>
      <c r="AD16" s="17">
        <v>0</v>
      </c>
      <c r="AE16" s="17">
        <v>0</v>
      </c>
      <c r="AF16" s="15"/>
      <c r="AG16" s="16">
        <v>44614</v>
      </c>
      <c r="AH16" s="15"/>
      <c r="AI16" s="15">
        <v>2</v>
      </c>
      <c r="AJ16" s="15"/>
      <c r="AK16" s="15"/>
      <c r="AL16" s="15">
        <v>2</v>
      </c>
      <c r="AM16" s="15">
        <v>20220430</v>
      </c>
      <c r="AN16" s="15">
        <v>20220413</v>
      </c>
      <c r="AO16" s="17">
        <v>17523713</v>
      </c>
      <c r="AP16" s="17">
        <v>0</v>
      </c>
      <c r="AQ16" s="15"/>
      <c r="AR16" s="15">
        <v>20221410</v>
      </c>
    </row>
    <row r="17" spans="1:44" x14ac:dyDescent="0.25">
      <c r="A17" s="15">
        <v>805026250</v>
      </c>
      <c r="B17" s="15" t="s">
        <v>8</v>
      </c>
      <c r="C17" s="15" t="s">
        <v>80</v>
      </c>
      <c r="D17" s="15">
        <v>258742</v>
      </c>
      <c r="E17" s="15" t="s">
        <v>154</v>
      </c>
      <c r="F17" s="15" t="s">
        <v>155</v>
      </c>
      <c r="G17" s="15" t="s">
        <v>80</v>
      </c>
      <c r="H17" s="15">
        <v>258742</v>
      </c>
      <c r="I17" s="16">
        <v>44611</v>
      </c>
      <c r="J17" s="17">
        <v>341599</v>
      </c>
      <c r="K17" s="17">
        <v>341599</v>
      </c>
      <c r="L17" s="15" t="s">
        <v>128</v>
      </c>
      <c r="M17" s="17" t="s">
        <v>293</v>
      </c>
      <c r="N17" s="17"/>
      <c r="O17" s="17"/>
      <c r="P17" s="17"/>
      <c r="Q17" s="17">
        <v>0</v>
      </c>
      <c r="R17" s="17"/>
      <c r="S17" s="17"/>
      <c r="T17" s="17" t="s">
        <v>129</v>
      </c>
      <c r="U17" s="17">
        <v>341599</v>
      </c>
      <c r="V17" s="17">
        <v>0</v>
      </c>
      <c r="W17" s="17">
        <v>341599</v>
      </c>
      <c r="X17" s="17">
        <v>0</v>
      </c>
      <c r="Y17" s="17">
        <v>0</v>
      </c>
      <c r="Z17" s="15"/>
      <c r="AA17" s="15"/>
      <c r="AB17" s="17">
        <v>0</v>
      </c>
      <c r="AC17" s="15"/>
      <c r="AD17" s="17">
        <v>0</v>
      </c>
      <c r="AE17" s="17">
        <v>0</v>
      </c>
      <c r="AF17" s="15"/>
      <c r="AG17" s="16">
        <v>44664</v>
      </c>
      <c r="AH17" s="15"/>
      <c r="AI17" s="15">
        <v>2</v>
      </c>
      <c r="AJ17" s="15"/>
      <c r="AK17" s="15"/>
      <c r="AL17" s="15">
        <v>2</v>
      </c>
      <c r="AM17" s="15">
        <v>20220518</v>
      </c>
      <c r="AN17" s="15">
        <v>20220503</v>
      </c>
      <c r="AO17" s="17">
        <v>341599</v>
      </c>
      <c r="AP17" s="17">
        <v>0</v>
      </c>
      <c r="AQ17" s="15"/>
      <c r="AR17" s="15">
        <v>20221410</v>
      </c>
    </row>
    <row r="18" spans="1:44" x14ac:dyDescent="0.25">
      <c r="A18" s="15">
        <v>805026250</v>
      </c>
      <c r="B18" s="15" t="s">
        <v>8</v>
      </c>
      <c r="C18" s="15" t="s">
        <v>80</v>
      </c>
      <c r="D18" s="15">
        <v>258914</v>
      </c>
      <c r="E18" s="15" t="s">
        <v>156</v>
      </c>
      <c r="F18" s="15" t="s">
        <v>157</v>
      </c>
      <c r="G18" s="15" t="s">
        <v>80</v>
      </c>
      <c r="H18" s="15">
        <v>258914</v>
      </c>
      <c r="I18" s="16">
        <v>44616</v>
      </c>
      <c r="J18" s="17">
        <v>7492000</v>
      </c>
      <c r="K18" s="17">
        <v>7492000</v>
      </c>
      <c r="L18" s="15" t="s">
        <v>128</v>
      </c>
      <c r="M18" s="17" t="s">
        <v>293</v>
      </c>
      <c r="N18" s="17"/>
      <c r="O18" s="17"/>
      <c r="P18" s="17"/>
      <c r="Q18" s="17">
        <v>0</v>
      </c>
      <c r="R18" s="17"/>
      <c r="S18" s="17"/>
      <c r="T18" s="17" t="s">
        <v>129</v>
      </c>
      <c r="U18" s="17">
        <v>7492000</v>
      </c>
      <c r="V18" s="17">
        <v>0</v>
      </c>
      <c r="W18" s="17">
        <v>7492000</v>
      </c>
      <c r="X18" s="17">
        <v>0</v>
      </c>
      <c r="Y18" s="17">
        <v>0</v>
      </c>
      <c r="Z18" s="15"/>
      <c r="AA18" s="15"/>
      <c r="AB18" s="17">
        <v>0</v>
      </c>
      <c r="AC18" s="15"/>
      <c r="AD18" s="17">
        <v>0</v>
      </c>
      <c r="AE18" s="17">
        <v>0</v>
      </c>
      <c r="AF18" s="15"/>
      <c r="AG18" s="16">
        <v>44628</v>
      </c>
      <c r="AH18" s="15"/>
      <c r="AI18" s="15">
        <v>2</v>
      </c>
      <c r="AJ18" s="15"/>
      <c r="AK18" s="15"/>
      <c r="AL18" s="15">
        <v>1</v>
      </c>
      <c r="AM18" s="15">
        <v>20220330</v>
      </c>
      <c r="AN18" s="15">
        <v>20220308</v>
      </c>
      <c r="AO18" s="17">
        <v>7492000</v>
      </c>
      <c r="AP18" s="17">
        <v>0</v>
      </c>
      <c r="AQ18" s="15"/>
      <c r="AR18" s="15">
        <v>20221410</v>
      </c>
    </row>
    <row r="19" spans="1:44" x14ac:dyDescent="0.25">
      <c r="A19" s="15">
        <v>805026250</v>
      </c>
      <c r="B19" s="15" t="s">
        <v>8</v>
      </c>
      <c r="C19" s="15" t="s">
        <v>80</v>
      </c>
      <c r="D19" s="15">
        <v>259209</v>
      </c>
      <c r="E19" s="15" t="s">
        <v>158</v>
      </c>
      <c r="F19" s="15" t="s">
        <v>159</v>
      </c>
      <c r="G19" s="15" t="s">
        <v>80</v>
      </c>
      <c r="H19" s="15">
        <v>259209</v>
      </c>
      <c r="I19" s="16">
        <v>44623</v>
      </c>
      <c r="J19" s="17">
        <v>1028722</v>
      </c>
      <c r="K19" s="17">
        <v>1028722</v>
      </c>
      <c r="L19" s="15" t="s">
        <v>128</v>
      </c>
      <c r="M19" s="17" t="s">
        <v>293</v>
      </c>
      <c r="N19" s="17"/>
      <c r="O19" s="17"/>
      <c r="P19" s="17"/>
      <c r="Q19" s="17">
        <v>0</v>
      </c>
      <c r="R19" s="17"/>
      <c r="S19" s="17"/>
      <c r="T19" s="17" t="s">
        <v>129</v>
      </c>
      <c r="U19" s="17">
        <v>1028722</v>
      </c>
      <c r="V19" s="17">
        <v>0</v>
      </c>
      <c r="W19" s="17">
        <v>1028722</v>
      </c>
      <c r="X19" s="17">
        <v>0</v>
      </c>
      <c r="Y19" s="17">
        <v>0</v>
      </c>
      <c r="Z19" s="15"/>
      <c r="AA19" s="15"/>
      <c r="AB19" s="17">
        <v>0</v>
      </c>
      <c r="AC19" s="15"/>
      <c r="AD19" s="17">
        <v>0</v>
      </c>
      <c r="AE19" s="17">
        <v>0</v>
      </c>
      <c r="AF19" s="15"/>
      <c r="AG19" s="16">
        <v>44635</v>
      </c>
      <c r="AH19" s="15"/>
      <c r="AI19" s="15">
        <v>2</v>
      </c>
      <c r="AJ19" s="15"/>
      <c r="AK19" s="15"/>
      <c r="AL19" s="15">
        <v>2</v>
      </c>
      <c r="AM19" s="15">
        <v>20220528</v>
      </c>
      <c r="AN19" s="15">
        <v>20220503</v>
      </c>
      <c r="AO19" s="17">
        <v>1028722</v>
      </c>
      <c r="AP19" s="17">
        <v>0</v>
      </c>
      <c r="AQ19" s="15"/>
      <c r="AR19" s="15">
        <v>20221410</v>
      </c>
    </row>
    <row r="20" spans="1:44" x14ac:dyDescent="0.25">
      <c r="A20" s="15">
        <v>805026250</v>
      </c>
      <c r="B20" s="15" t="s">
        <v>8</v>
      </c>
      <c r="C20" s="15" t="s">
        <v>80</v>
      </c>
      <c r="D20" s="15">
        <v>259290</v>
      </c>
      <c r="E20" s="15" t="s">
        <v>160</v>
      </c>
      <c r="F20" s="15" t="s">
        <v>161</v>
      </c>
      <c r="G20" s="15" t="s">
        <v>80</v>
      </c>
      <c r="H20" s="15">
        <v>259290</v>
      </c>
      <c r="I20" s="16">
        <v>44624</v>
      </c>
      <c r="J20" s="17">
        <v>40552</v>
      </c>
      <c r="K20" s="17">
        <v>40552</v>
      </c>
      <c r="L20" s="15" t="s">
        <v>128</v>
      </c>
      <c r="M20" s="17" t="s">
        <v>293</v>
      </c>
      <c r="N20" s="17"/>
      <c r="O20" s="17"/>
      <c r="P20" s="17"/>
      <c r="Q20" s="17">
        <v>0</v>
      </c>
      <c r="R20" s="17"/>
      <c r="S20" s="17"/>
      <c r="T20" s="17" t="s">
        <v>129</v>
      </c>
      <c r="U20" s="17">
        <v>40552</v>
      </c>
      <c r="V20" s="17">
        <v>0</v>
      </c>
      <c r="W20" s="17">
        <v>40552</v>
      </c>
      <c r="X20" s="17">
        <v>0</v>
      </c>
      <c r="Y20" s="17">
        <v>0</v>
      </c>
      <c r="Z20" s="15"/>
      <c r="AA20" s="15"/>
      <c r="AB20" s="17">
        <v>0</v>
      </c>
      <c r="AC20" s="15"/>
      <c r="AD20" s="17">
        <v>0</v>
      </c>
      <c r="AE20" s="17">
        <v>0</v>
      </c>
      <c r="AF20" s="15"/>
      <c r="AG20" s="16">
        <v>44635</v>
      </c>
      <c r="AH20" s="15"/>
      <c r="AI20" s="15">
        <v>2</v>
      </c>
      <c r="AJ20" s="15"/>
      <c r="AK20" s="15"/>
      <c r="AL20" s="15">
        <v>1</v>
      </c>
      <c r="AM20" s="15">
        <v>20220430</v>
      </c>
      <c r="AN20" s="15">
        <v>20220404</v>
      </c>
      <c r="AO20" s="17">
        <v>40552</v>
      </c>
      <c r="AP20" s="17">
        <v>0</v>
      </c>
      <c r="AQ20" s="15"/>
      <c r="AR20" s="15">
        <v>20221410</v>
      </c>
    </row>
    <row r="21" spans="1:44" x14ac:dyDescent="0.25">
      <c r="A21" s="15">
        <v>805026250</v>
      </c>
      <c r="B21" s="15" t="s">
        <v>8</v>
      </c>
      <c r="C21" s="15" t="s">
        <v>80</v>
      </c>
      <c r="D21" s="15">
        <v>259803</v>
      </c>
      <c r="E21" s="15" t="s">
        <v>162</v>
      </c>
      <c r="F21" s="15" t="s">
        <v>163</v>
      </c>
      <c r="G21" s="15" t="s">
        <v>80</v>
      </c>
      <c r="H21" s="15">
        <v>259803</v>
      </c>
      <c r="I21" s="16">
        <v>44639</v>
      </c>
      <c r="J21" s="17">
        <v>1052090</v>
      </c>
      <c r="K21" s="17">
        <v>1052090</v>
      </c>
      <c r="L21" s="15" t="s">
        <v>128</v>
      </c>
      <c r="M21" s="17" t="s">
        <v>293</v>
      </c>
      <c r="N21" s="17"/>
      <c r="O21" s="17"/>
      <c r="P21" s="17"/>
      <c r="Q21" s="17">
        <v>0</v>
      </c>
      <c r="R21" s="17"/>
      <c r="S21" s="17"/>
      <c r="T21" s="17" t="s">
        <v>129</v>
      </c>
      <c r="U21" s="17">
        <v>1052090</v>
      </c>
      <c r="V21" s="17">
        <v>0</v>
      </c>
      <c r="W21" s="17">
        <v>1052090</v>
      </c>
      <c r="X21" s="17">
        <v>0</v>
      </c>
      <c r="Y21" s="17">
        <v>0</v>
      </c>
      <c r="Z21" s="15"/>
      <c r="AA21" s="15"/>
      <c r="AB21" s="17">
        <v>0</v>
      </c>
      <c r="AC21" s="15"/>
      <c r="AD21" s="17">
        <v>0</v>
      </c>
      <c r="AE21" s="17">
        <v>0</v>
      </c>
      <c r="AF21" s="15"/>
      <c r="AG21" s="16">
        <v>44642</v>
      </c>
      <c r="AH21" s="15"/>
      <c r="AI21" s="15">
        <v>2</v>
      </c>
      <c r="AJ21" s="15"/>
      <c r="AK21" s="15"/>
      <c r="AL21" s="15">
        <v>2</v>
      </c>
      <c r="AM21" s="15">
        <v>20220518</v>
      </c>
      <c r="AN21" s="15">
        <v>20220503</v>
      </c>
      <c r="AO21" s="17">
        <v>1052090</v>
      </c>
      <c r="AP21" s="17">
        <v>0</v>
      </c>
      <c r="AQ21" s="15"/>
      <c r="AR21" s="15">
        <v>20221410</v>
      </c>
    </row>
    <row r="22" spans="1:44" x14ac:dyDescent="0.25">
      <c r="A22" s="15">
        <v>805026250</v>
      </c>
      <c r="B22" s="15" t="s">
        <v>8</v>
      </c>
      <c r="C22" s="15" t="s">
        <v>80</v>
      </c>
      <c r="D22" s="15">
        <v>259806</v>
      </c>
      <c r="E22" s="15" t="s">
        <v>164</v>
      </c>
      <c r="F22" s="15" t="s">
        <v>165</v>
      </c>
      <c r="G22" s="15" t="s">
        <v>80</v>
      </c>
      <c r="H22" s="15">
        <v>259806</v>
      </c>
      <c r="I22" s="16">
        <v>44639</v>
      </c>
      <c r="J22" s="17">
        <v>4033859</v>
      </c>
      <c r="K22" s="17">
        <v>4033859</v>
      </c>
      <c r="L22" s="15" t="s">
        <v>128</v>
      </c>
      <c r="M22" s="17" t="s">
        <v>293</v>
      </c>
      <c r="N22" s="17"/>
      <c r="O22" s="17"/>
      <c r="P22" s="17"/>
      <c r="Q22" s="17">
        <v>0</v>
      </c>
      <c r="R22" s="17"/>
      <c r="S22" s="17"/>
      <c r="T22" s="17" t="s">
        <v>129</v>
      </c>
      <c r="U22" s="17">
        <v>4033859</v>
      </c>
      <c r="V22" s="17">
        <v>0</v>
      </c>
      <c r="W22" s="17">
        <v>4033859</v>
      </c>
      <c r="X22" s="17">
        <v>0</v>
      </c>
      <c r="Y22" s="17">
        <v>0</v>
      </c>
      <c r="Z22" s="15"/>
      <c r="AA22" s="15"/>
      <c r="AB22" s="17">
        <v>0</v>
      </c>
      <c r="AC22" s="15"/>
      <c r="AD22" s="17">
        <v>0</v>
      </c>
      <c r="AE22" s="17">
        <v>0</v>
      </c>
      <c r="AF22" s="15"/>
      <c r="AG22" s="16">
        <v>44664</v>
      </c>
      <c r="AH22" s="15"/>
      <c r="AI22" s="15">
        <v>2</v>
      </c>
      <c r="AJ22" s="15"/>
      <c r="AK22" s="15"/>
      <c r="AL22" s="15">
        <v>1</v>
      </c>
      <c r="AM22" s="15">
        <v>20220430</v>
      </c>
      <c r="AN22" s="15">
        <v>20220413</v>
      </c>
      <c r="AO22" s="17">
        <v>4033859</v>
      </c>
      <c r="AP22" s="17">
        <v>0</v>
      </c>
      <c r="AQ22" s="15"/>
      <c r="AR22" s="15">
        <v>20221410</v>
      </c>
    </row>
    <row r="23" spans="1:44" x14ac:dyDescent="0.25">
      <c r="A23" s="15">
        <v>805026250</v>
      </c>
      <c r="B23" s="15" t="s">
        <v>8</v>
      </c>
      <c r="C23" s="15" t="s">
        <v>80</v>
      </c>
      <c r="D23" s="15">
        <v>259808</v>
      </c>
      <c r="E23" s="15" t="s">
        <v>166</v>
      </c>
      <c r="F23" s="15" t="s">
        <v>167</v>
      </c>
      <c r="G23" s="15" t="s">
        <v>80</v>
      </c>
      <c r="H23" s="15">
        <v>259808</v>
      </c>
      <c r="I23" s="16">
        <v>44642</v>
      </c>
      <c r="J23" s="17">
        <v>3631320</v>
      </c>
      <c r="K23" s="17">
        <v>3631320</v>
      </c>
      <c r="L23" s="15" t="s">
        <v>128</v>
      </c>
      <c r="M23" s="17" t="s">
        <v>293</v>
      </c>
      <c r="N23" s="17"/>
      <c r="O23" s="17"/>
      <c r="P23" s="17"/>
      <c r="Q23" s="17">
        <v>0</v>
      </c>
      <c r="R23" s="17"/>
      <c r="S23" s="17"/>
      <c r="T23" s="17" t="s">
        <v>129</v>
      </c>
      <c r="U23" s="17">
        <v>3631320</v>
      </c>
      <c r="V23" s="17">
        <v>0</v>
      </c>
      <c r="W23" s="17">
        <v>3631320</v>
      </c>
      <c r="X23" s="17">
        <v>0</v>
      </c>
      <c r="Y23" s="17">
        <v>0</v>
      </c>
      <c r="Z23" s="15"/>
      <c r="AA23" s="15"/>
      <c r="AB23" s="17">
        <v>0</v>
      </c>
      <c r="AC23" s="15"/>
      <c r="AD23" s="17">
        <v>0</v>
      </c>
      <c r="AE23" s="17">
        <v>0</v>
      </c>
      <c r="AF23" s="15"/>
      <c r="AG23" s="16">
        <v>44662</v>
      </c>
      <c r="AH23" s="15"/>
      <c r="AI23" s="15">
        <v>2</v>
      </c>
      <c r="AJ23" s="15"/>
      <c r="AK23" s="15"/>
      <c r="AL23" s="15">
        <v>2</v>
      </c>
      <c r="AM23" s="15">
        <v>20220528</v>
      </c>
      <c r="AN23" s="15">
        <v>20220503</v>
      </c>
      <c r="AO23" s="17">
        <v>3631320</v>
      </c>
      <c r="AP23" s="17">
        <v>0</v>
      </c>
      <c r="AQ23" s="15"/>
      <c r="AR23" s="15">
        <v>20221410</v>
      </c>
    </row>
    <row r="24" spans="1:44" x14ac:dyDescent="0.25">
      <c r="A24" s="15">
        <v>805026250</v>
      </c>
      <c r="B24" s="15" t="s">
        <v>8</v>
      </c>
      <c r="C24" s="15" t="s">
        <v>80</v>
      </c>
      <c r="D24" s="15">
        <v>260020</v>
      </c>
      <c r="E24" s="15" t="s">
        <v>168</v>
      </c>
      <c r="F24" s="15" t="s">
        <v>169</v>
      </c>
      <c r="G24" s="15" t="s">
        <v>80</v>
      </c>
      <c r="H24" s="15">
        <v>260020</v>
      </c>
      <c r="I24" s="16">
        <v>44645</v>
      </c>
      <c r="J24" s="17">
        <v>1740964</v>
      </c>
      <c r="K24" s="17">
        <v>1740964</v>
      </c>
      <c r="L24" s="15" t="s">
        <v>128</v>
      </c>
      <c r="M24" s="17" t="s">
        <v>293</v>
      </c>
      <c r="N24" s="17"/>
      <c r="O24" s="17"/>
      <c r="P24" s="17"/>
      <c r="Q24" s="17">
        <v>0</v>
      </c>
      <c r="R24" s="17"/>
      <c r="S24" s="17"/>
      <c r="T24" s="17" t="s">
        <v>129</v>
      </c>
      <c r="U24" s="17">
        <v>1740964</v>
      </c>
      <c r="V24" s="17">
        <v>0</v>
      </c>
      <c r="W24" s="17">
        <v>1740964</v>
      </c>
      <c r="X24" s="17">
        <v>0</v>
      </c>
      <c r="Y24" s="17">
        <v>0</v>
      </c>
      <c r="Z24" s="15"/>
      <c r="AA24" s="15"/>
      <c r="AB24" s="17">
        <v>0</v>
      </c>
      <c r="AC24" s="15"/>
      <c r="AD24" s="17">
        <v>0</v>
      </c>
      <c r="AE24" s="17">
        <v>0</v>
      </c>
      <c r="AF24" s="15"/>
      <c r="AG24" s="16">
        <v>44664</v>
      </c>
      <c r="AH24" s="15"/>
      <c r="AI24" s="15">
        <v>2</v>
      </c>
      <c r="AJ24" s="15"/>
      <c r="AK24" s="15"/>
      <c r="AL24" s="15">
        <v>2</v>
      </c>
      <c r="AM24" s="15">
        <v>20220530</v>
      </c>
      <c r="AN24" s="15">
        <v>20220503</v>
      </c>
      <c r="AO24" s="17">
        <v>1740964</v>
      </c>
      <c r="AP24" s="17">
        <v>0</v>
      </c>
      <c r="AQ24" s="15"/>
      <c r="AR24" s="15">
        <v>20221410</v>
      </c>
    </row>
    <row r="25" spans="1:44" x14ac:dyDescent="0.25">
      <c r="A25" s="15">
        <v>805026250</v>
      </c>
      <c r="B25" s="15" t="s">
        <v>8</v>
      </c>
      <c r="C25" s="15" t="s">
        <v>80</v>
      </c>
      <c r="D25" s="15">
        <v>260022</v>
      </c>
      <c r="E25" s="15" t="s">
        <v>170</v>
      </c>
      <c r="F25" s="15" t="s">
        <v>171</v>
      </c>
      <c r="G25" s="15" t="s">
        <v>80</v>
      </c>
      <c r="H25" s="15">
        <v>260022</v>
      </c>
      <c r="I25" s="16">
        <v>44645</v>
      </c>
      <c r="J25" s="17">
        <v>1700000</v>
      </c>
      <c r="K25" s="17">
        <v>1700000</v>
      </c>
      <c r="L25" s="15" t="s">
        <v>128</v>
      </c>
      <c r="M25" s="17" t="s">
        <v>293</v>
      </c>
      <c r="N25" s="17"/>
      <c r="O25" s="17"/>
      <c r="P25" s="17"/>
      <c r="Q25" s="17">
        <v>0</v>
      </c>
      <c r="R25" s="17"/>
      <c r="S25" s="17"/>
      <c r="T25" s="17" t="s">
        <v>129</v>
      </c>
      <c r="U25" s="17">
        <v>1700000</v>
      </c>
      <c r="V25" s="17">
        <v>0</v>
      </c>
      <c r="W25" s="17">
        <v>1700000</v>
      </c>
      <c r="X25" s="17">
        <v>0</v>
      </c>
      <c r="Y25" s="17">
        <v>0</v>
      </c>
      <c r="Z25" s="15"/>
      <c r="AA25" s="15"/>
      <c r="AB25" s="17">
        <v>0</v>
      </c>
      <c r="AC25" s="15"/>
      <c r="AD25" s="17">
        <v>0</v>
      </c>
      <c r="AE25" s="17">
        <v>0</v>
      </c>
      <c r="AF25" s="15"/>
      <c r="AG25" s="16">
        <v>44664</v>
      </c>
      <c r="AH25" s="15"/>
      <c r="AI25" s="15">
        <v>2</v>
      </c>
      <c r="AJ25" s="15"/>
      <c r="AK25" s="15"/>
      <c r="AL25" s="15">
        <v>1</v>
      </c>
      <c r="AM25" s="15">
        <v>20220430</v>
      </c>
      <c r="AN25" s="15">
        <v>20220413</v>
      </c>
      <c r="AO25" s="17">
        <v>1700000</v>
      </c>
      <c r="AP25" s="17">
        <v>0</v>
      </c>
      <c r="AQ25" s="15"/>
      <c r="AR25" s="15">
        <v>20221410</v>
      </c>
    </row>
    <row r="26" spans="1:44" x14ac:dyDescent="0.25">
      <c r="A26" s="15">
        <v>805026250</v>
      </c>
      <c r="B26" s="15" t="s">
        <v>8</v>
      </c>
      <c r="C26" s="15" t="s">
        <v>80</v>
      </c>
      <c r="D26" s="15">
        <v>260023</v>
      </c>
      <c r="E26" s="15" t="s">
        <v>172</v>
      </c>
      <c r="F26" s="15" t="s">
        <v>173</v>
      </c>
      <c r="G26" s="15" t="s">
        <v>80</v>
      </c>
      <c r="H26" s="15">
        <v>260023</v>
      </c>
      <c r="I26" s="16">
        <v>44645</v>
      </c>
      <c r="J26" s="17">
        <v>1124778</v>
      </c>
      <c r="K26" s="17">
        <v>1124778</v>
      </c>
      <c r="L26" s="15" t="s">
        <v>128</v>
      </c>
      <c r="M26" s="17" t="s">
        <v>293</v>
      </c>
      <c r="N26" s="17"/>
      <c r="O26" s="17"/>
      <c r="P26" s="17"/>
      <c r="Q26" s="17">
        <v>0</v>
      </c>
      <c r="R26" s="17"/>
      <c r="S26" s="17"/>
      <c r="T26" s="17" t="s">
        <v>129</v>
      </c>
      <c r="U26" s="17">
        <v>1124778</v>
      </c>
      <c r="V26" s="17">
        <v>0</v>
      </c>
      <c r="W26" s="17">
        <v>1124778</v>
      </c>
      <c r="X26" s="17">
        <v>0</v>
      </c>
      <c r="Y26" s="17">
        <v>0</v>
      </c>
      <c r="Z26" s="15"/>
      <c r="AA26" s="15"/>
      <c r="AB26" s="17">
        <v>0</v>
      </c>
      <c r="AC26" s="15"/>
      <c r="AD26" s="17">
        <v>0</v>
      </c>
      <c r="AE26" s="17">
        <v>0</v>
      </c>
      <c r="AF26" s="15"/>
      <c r="AG26" s="16">
        <v>44664</v>
      </c>
      <c r="AH26" s="15"/>
      <c r="AI26" s="15">
        <v>2</v>
      </c>
      <c r="AJ26" s="15"/>
      <c r="AK26" s="15"/>
      <c r="AL26" s="15">
        <v>3</v>
      </c>
      <c r="AM26" s="15">
        <v>20220901</v>
      </c>
      <c r="AN26" s="15">
        <v>20220818</v>
      </c>
      <c r="AO26" s="17">
        <v>1124778</v>
      </c>
      <c r="AP26" s="17">
        <v>0</v>
      </c>
      <c r="AQ26" s="15"/>
      <c r="AR26" s="15">
        <v>20221410</v>
      </c>
    </row>
    <row r="27" spans="1:44" x14ac:dyDescent="0.25">
      <c r="A27" s="15">
        <v>805026250</v>
      </c>
      <c r="B27" s="15" t="s">
        <v>8</v>
      </c>
      <c r="C27" s="15" t="s">
        <v>80</v>
      </c>
      <c r="D27" s="15">
        <v>260273</v>
      </c>
      <c r="E27" s="15" t="s">
        <v>174</v>
      </c>
      <c r="F27" s="15" t="s">
        <v>175</v>
      </c>
      <c r="G27" s="15" t="s">
        <v>80</v>
      </c>
      <c r="H27" s="15">
        <v>260273</v>
      </c>
      <c r="I27" s="16">
        <v>44651</v>
      </c>
      <c r="J27" s="17">
        <v>2300648</v>
      </c>
      <c r="K27" s="17">
        <v>2300648</v>
      </c>
      <c r="L27" s="15" t="s">
        <v>128</v>
      </c>
      <c r="M27" s="17" t="s">
        <v>293</v>
      </c>
      <c r="N27" s="17"/>
      <c r="O27" s="17"/>
      <c r="P27" s="17"/>
      <c r="Q27" s="17">
        <v>0</v>
      </c>
      <c r="R27" s="17"/>
      <c r="S27" s="17"/>
      <c r="T27" s="17" t="s">
        <v>129</v>
      </c>
      <c r="U27" s="17">
        <v>2300648</v>
      </c>
      <c r="V27" s="17">
        <v>0</v>
      </c>
      <c r="W27" s="17">
        <v>2300648</v>
      </c>
      <c r="X27" s="17">
        <v>0</v>
      </c>
      <c r="Y27" s="17">
        <v>0</v>
      </c>
      <c r="Z27" s="15"/>
      <c r="AA27" s="15"/>
      <c r="AB27" s="17">
        <v>0</v>
      </c>
      <c r="AC27" s="15"/>
      <c r="AD27" s="17">
        <v>0</v>
      </c>
      <c r="AE27" s="17">
        <v>0</v>
      </c>
      <c r="AF27" s="15"/>
      <c r="AG27" s="16">
        <v>44664</v>
      </c>
      <c r="AH27" s="15"/>
      <c r="AI27" s="15">
        <v>2</v>
      </c>
      <c r="AJ27" s="15"/>
      <c r="AK27" s="15"/>
      <c r="AL27" s="15">
        <v>1</v>
      </c>
      <c r="AM27" s="15">
        <v>20220430</v>
      </c>
      <c r="AN27" s="15">
        <v>20220413</v>
      </c>
      <c r="AO27" s="17">
        <v>2300648</v>
      </c>
      <c r="AP27" s="17">
        <v>0</v>
      </c>
      <c r="AQ27" s="15"/>
      <c r="AR27" s="15">
        <v>20221410</v>
      </c>
    </row>
    <row r="28" spans="1:44" x14ac:dyDescent="0.25">
      <c r="A28" s="15">
        <v>805026250</v>
      </c>
      <c r="B28" s="15" t="s">
        <v>8</v>
      </c>
      <c r="C28" s="15" t="s">
        <v>80</v>
      </c>
      <c r="D28" s="15">
        <v>260274</v>
      </c>
      <c r="E28" s="15" t="s">
        <v>176</v>
      </c>
      <c r="F28" s="15" t="s">
        <v>177</v>
      </c>
      <c r="G28" s="15" t="s">
        <v>80</v>
      </c>
      <c r="H28" s="15">
        <v>260274</v>
      </c>
      <c r="I28" s="16">
        <v>44651</v>
      </c>
      <c r="J28" s="17">
        <v>404888</v>
      </c>
      <c r="K28" s="17">
        <v>404888</v>
      </c>
      <c r="L28" s="15" t="s">
        <v>128</v>
      </c>
      <c r="M28" s="17" t="s">
        <v>293</v>
      </c>
      <c r="N28" s="17"/>
      <c r="O28" s="17"/>
      <c r="P28" s="17"/>
      <c r="Q28" s="17">
        <v>0</v>
      </c>
      <c r="R28" s="17"/>
      <c r="S28" s="17"/>
      <c r="T28" s="17" t="s">
        <v>129</v>
      </c>
      <c r="U28" s="17">
        <v>404888</v>
      </c>
      <c r="V28" s="17">
        <v>0</v>
      </c>
      <c r="W28" s="17">
        <v>404888</v>
      </c>
      <c r="X28" s="17">
        <v>0</v>
      </c>
      <c r="Y28" s="17">
        <v>0</v>
      </c>
      <c r="Z28" s="15"/>
      <c r="AA28" s="15"/>
      <c r="AB28" s="17">
        <v>0</v>
      </c>
      <c r="AC28" s="15"/>
      <c r="AD28" s="17">
        <v>0</v>
      </c>
      <c r="AE28" s="17">
        <v>0</v>
      </c>
      <c r="AF28" s="15"/>
      <c r="AG28" s="16">
        <v>44664</v>
      </c>
      <c r="AH28" s="15"/>
      <c r="AI28" s="15">
        <v>2</v>
      </c>
      <c r="AJ28" s="15"/>
      <c r="AK28" s="15"/>
      <c r="AL28" s="15">
        <v>2</v>
      </c>
      <c r="AM28" s="15">
        <v>20220518</v>
      </c>
      <c r="AN28" s="15">
        <v>20220503</v>
      </c>
      <c r="AO28" s="17">
        <v>404888</v>
      </c>
      <c r="AP28" s="17">
        <v>0</v>
      </c>
      <c r="AQ28" s="15"/>
      <c r="AR28" s="15">
        <v>20221410</v>
      </c>
    </row>
    <row r="29" spans="1:44" x14ac:dyDescent="0.25">
      <c r="A29" s="15">
        <v>805026250</v>
      </c>
      <c r="B29" s="15" t="s">
        <v>8</v>
      </c>
      <c r="C29" s="15" t="s">
        <v>80</v>
      </c>
      <c r="D29" s="15">
        <v>260280</v>
      </c>
      <c r="E29" s="15" t="s">
        <v>178</v>
      </c>
      <c r="F29" s="15" t="s">
        <v>179</v>
      </c>
      <c r="G29" s="15" t="s">
        <v>80</v>
      </c>
      <c r="H29" s="15">
        <v>260280</v>
      </c>
      <c r="I29" s="16">
        <v>44651</v>
      </c>
      <c r="J29" s="17">
        <v>522074</v>
      </c>
      <c r="K29" s="17">
        <v>522074</v>
      </c>
      <c r="L29" s="15" t="s">
        <v>128</v>
      </c>
      <c r="M29" s="17" t="s">
        <v>293</v>
      </c>
      <c r="N29" s="17"/>
      <c r="O29" s="17"/>
      <c r="P29" s="17"/>
      <c r="Q29" s="17">
        <v>0</v>
      </c>
      <c r="R29" s="17"/>
      <c r="S29" s="17"/>
      <c r="T29" s="17" t="s">
        <v>129</v>
      </c>
      <c r="U29" s="17">
        <v>522074</v>
      </c>
      <c r="V29" s="17">
        <v>0</v>
      </c>
      <c r="W29" s="17">
        <v>522074</v>
      </c>
      <c r="X29" s="17">
        <v>0</v>
      </c>
      <c r="Y29" s="17">
        <v>0</v>
      </c>
      <c r="Z29" s="15"/>
      <c r="AA29" s="15"/>
      <c r="AB29" s="17">
        <v>0</v>
      </c>
      <c r="AC29" s="15"/>
      <c r="AD29" s="17">
        <v>0</v>
      </c>
      <c r="AE29" s="17">
        <v>0</v>
      </c>
      <c r="AF29" s="15"/>
      <c r="AG29" s="16">
        <v>44664</v>
      </c>
      <c r="AH29" s="15"/>
      <c r="AI29" s="15">
        <v>2</v>
      </c>
      <c r="AJ29" s="15"/>
      <c r="AK29" s="15"/>
      <c r="AL29" s="15">
        <v>1</v>
      </c>
      <c r="AM29" s="15">
        <v>20220430</v>
      </c>
      <c r="AN29" s="15">
        <v>20220401</v>
      </c>
      <c r="AO29" s="17">
        <v>522074</v>
      </c>
      <c r="AP29" s="17">
        <v>0</v>
      </c>
      <c r="AQ29" s="15"/>
      <c r="AR29" s="15">
        <v>20221410</v>
      </c>
    </row>
    <row r="30" spans="1:44" x14ac:dyDescent="0.25">
      <c r="A30" s="15">
        <v>805026250</v>
      </c>
      <c r="B30" s="15" t="s">
        <v>8</v>
      </c>
      <c r="C30" s="15" t="s">
        <v>80</v>
      </c>
      <c r="D30" s="15">
        <v>260607</v>
      </c>
      <c r="E30" s="15" t="s">
        <v>180</v>
      </c>
      <c r="F30" s="15" t="s">
        <v>181</v>
      </c>
      <c r="G30" s="15" t="s">
        <v>80</v>
      </c>
      <c r="H30" s="15">
        <v>260607</v>
      </c>
      <c r="I30" s="16">
        <v>44660</v>
      </c>
      <c r="J30" s="17">
        <v>1237576</v>
      </c>
      <c r="K30" s="17">
        <v>1237576</v>
      </c>
      <c r="L30" s="15" t="s">
        <v>128</v>
      </c>
      <c r="M30" s="17" t="s">
        <v>293</v>
      </c>
      <c r="N30" s="17"/>
      <c r="O30" s="17"/>
      <c r="P30" s="17"/>
      <c r="Q30" s="17">
        <v>0</v>
      </c>
      <c r="R30" s="17"/>
      <c r="S30" s="17"/>
      <c r="T30" s="17" t="s">
        <v>129</v>
      </c>
      <c r="U30" s="17">
        <v>1237576</v>
      </c>
      <c r="V30" s="17">
        <v>0</v>
      </c>
      <c r="W30" s="17">
        <v>1237576</v>
      </c>
      <c r="X30" s="17">
        <v>0</v>
      </c>
      <c r="Y30" s="17">
        <v>0</v>
      </c>
      <c r="Z30" s="15"/>
      <c r="AA30" s="15"/>
      <c r="AB30" s="17">
        <v>0</v>
      </c>
      <c r="AC30" s="15"/>
      <c r="AD30" s="17">
        <v>0</v>
      </c>
      <c r="AE30" s="17">
        <v>0</v>
      </c>
      <c r="AF30" s="15"/>
      <c r="AG30" s="16">
        <v>44664</v>
      </c>
      <c r="AH30" s="15"/>
      <c r="AI30" s="15">
        <v>2</v>
      </c>
      <c r="AJ30" s="15"/>
      <c r="AK30" s="15"/>
      <c r="AL30" s="15">
        <v>1</v>
      </c>
      <c r="AM30" s="15">
        <v>20220430</v>
      </c>
      <c r="AN30" s="15">
        <v>20220413</v>
      </c>
      <c r="AO30" s="17">
        <v>1237576</v>
      </c>
      <c r="AP30" s="17">
        <v>0</v>
      </c>
      <c r="AQ30" s="15"/>
      <c r="AR30" s="15">
        <v>20221410</v>
      </c>
    </row>
    <row r="31" spans="1:44" x14ac:dyDescent="0.25">
      <c r="A31" s="15">
        <v>805026250</v>
      </c>
      <c r="B31" s="15" t="s">
        <v>8</v>
      </c>
      <c r="C31" s="15" t="s">
        <v>80</v>
      </c>
      <c r="D31" s="15">
        <v>260608</v>
      </c>
      <c r="E31" s="15" t="s">
        <v>182</v>
      </c>
      <c r="F31" s="15" t="s">
        <v>183</v>
      </c>
      <c r="G31" s="15" t="s">
        <v>80</v>
      </c>
      <c r="H31" s="15">
        <v>260608</v>
      </c>
      <c r="I31" s="16">
        <v>44660</v>
      </c>
      <c r="J31" s="17">
        <v>247950</v>
      </c>
      <c r="K31" s="17">
        <v>247950</v>
      </c>
      <c r="L31" s="15" t="s">
        <v>128</v>
      </c>
      <c r="M31" s="17" t="s">
        <v>293</v>
      </c>
      <c r="N31" s="17"/>
      <c r="O31" s="17"/>
      <c r="P31" s="17"/>
      <c r="Q31" s="17">
        <v>0</v>
      </c>
      <c r="R31" s="17"/>
      <c r="S31" s="17"/>
      <c r="T31" s="17" t="s">
        <v>129</v>
      </c>
      <c r="U31" s="17">
        <v>247950</v>
      </c>
      <c r="V31" s="17">
        <v>0</v>
      </c>
      <c r="W31" s="17">
        <v>247950</v>
      </c>
      <c r="X31" s="17">
        <v>0</v>
      </c>
      <c r="Y31" s="17">
        <v>0</v>
      </c>
      <c r="Z31" s="15"/>
      <c r="AA31" s="15"/>
      <c r="AB31" s="17">
        <v>0</v>
      </c>
      <c r="AC31" s="15"/>
      <c r="AD31" s="17">
        <v>0</v>
      </c>
      <c r="AE31" s="17">
        <v>0</v>
      </c>
      <c r="AF31" s="15"/>
      <c r="AG31" s="16">
        <v>44674</v>
      </c>
      <c r="AH31" s="15"/>
      <c r="AI31" s="15">
        <v>2</v>
      </c>
      <c r="AJ31" s="15"/>
      <c r="AK31" s="15"/>
      <c r="AL31" s="15">
        <v>1</v>
      </c>
      <c r="AM31" s="15">
        <v>20220430</v>
      </c>
      <c r="AN31" s="15">
        <v>20220419</v>
      </c>
      <c r="AO31" s="17">
        <v>247950</v>
      </c>
      <c r="AP31" s="17">
        <v>0</v>
      </c>
      <c r="AQ31" s="15"/>
      <c r="AR31" s="15">
        <v>20221410</v>
      </c>
    </row>
    <row r="32" spans="1:44" x14ac:dyDescent="0.25">
      <c r="A32" s="15">
        <v>805026250</v>
      </c>
      <c r="B32" s="15" t="s">
        <v>8</v>
      </c>
      <c r="C32" s="15" t="s">
        <v>80</v>
      </c>
      <c r="D32" s="15">
        <v>260611</v>
      </c>
      <c r="E32" s="15" t="s">
        <v>184</v>
      </c>
      <c r="F32" s="15" t="s">
        <v>185</v>
      </c>
      <c r="G32" s="15" t="s">
        <v>80</v>
      </c>
      <c r="H32" s="15">
        <v>260611</v>
      </c>
      <c r="I32" s="16">
        <v>44661</v>
      </c>
      <c r="J32" s="17">
        <v>25264</v>
      </c>
      <c r="K32" s="17">
        <v>25264</v>
      </c>
      <c r="L32" s="15" t="s">
        <v>128</v>
      </c>
      <c r="M32" s="17" t="s">
        <v>293</v>
      </c>
      <c r="N32" s="17"/>
      <c r="O32" s="17"/>
      <c r="P32" s="17"/>
      <c r="Q32" s="17">
        <v>0</v>
      </c>
      <c r="R32" s="17"/>
      <c r="S32" s="17"/>
      <c r="T32" s="17" t="s">
        <v>129</v>
      </c>
      <c r="U32" s="17">
        <v>25264</v>
      </c>
      <c r="V32" s="17">
        <v>0</v>
      </c>
      <c r="W32" s="17">
        <v>25264</v>
      </c>
      <c r="X32" s="17">
        <v>0</v>
      </c>
      <c r="Y32" s="17">
        <v>0</v>
      </c>
      <c r="Z32" s="15"/>
      <c r="AA32" s="15"/>
      <c r="AB32" s="17">
        <v>0</v>
      </c>
      <c r="AC32" s="15"/>
      <c r="AD32" s="17">
        <v>0</v>
      </c>
      <c r="AE32" s="17">
        <v>0</v>
      </c>
      <c r="AF32" s="15"/>
      <c r="AG32" s="16">
        <v>44834</v>
      </c>
      <c r="AH32" s="15"/>
      <c r="AI32" s="15">
        <v>2</v>
      </c>
      <c r="AJ32" s="15"/>
      <c r="AK32" s="15"/>
      <c r="AL32" s="15">
        <v>1</v>
      </c>
      <c r="AM32" s="15">
        <v>20220930</v>
      </c>
      <c r="AN32" s="15">
        <v>20220901</v>
      </c>
      <c r="AO32" s="17">
        <v>25264</v>
      </c>
      <c r="AP32" s="17">
        <v>0</v>
      </c>
      <c r="AQ32" s="15"/>
      <c r="AR32" s="15">
        <v>20221410</v>
      </c>
    </row>
    <row r="33" spans="1:44" x14ac:dyDescent="0.25">
      <c r="A33" s="15">
        <v>805026250</v>
      </c>
      <c r="B33" s="15" t="s">
        <v>8</v>
      </c>
      <c r="C33" s="15" t="s">
        <v>80</v>
      </c>
      <c r="D33" s="15">
        <v>260787</v>
      </c>
      <c r="E33" s="15" t="s">
        <v>186</v>
      </c>
      <c r="F33" s="15" t="s">
        <v>187</v>
      </c>
      <c r="G33" s="15" t="s">
        <v>80</v>
      </c>
      <c r="H33" s="15">
        <v>260787</v>
      </c>
      <c r="I33" s="16">
        <v>44664</v>
      </c>
      <c r="J33" s="17">
        <v>218450</v>
      </c>
      <c r="K33" s="17">
        <v>218450</v>
      </c>
      <c r="L33" s="15" t="s">
        <v>128</v>
      </c>
      <c r="M33" s="17" t="s">
        <v>293</v>
      </c>
      <c r="N33" s="17"/>
      <c r="O33" s="17"/>
      <c r="P33" s="17"/>
      <c r="Q33" s="17">
        <v>0</v>
      </c>
      <c r="R33" s="17"/>
      <c r="S33" s="17"/>
      <c r="T33" s="17" t="s">
        <v>129</v>
      </c>
      <c r="U33" s="17">
        <v>218450</v>
      </c>
      <c r="V33" s="17">
        <v>0</v>
      </c>
      <c r="W33" s="17">
        <v>218450</v>
      </c>
      <c r="X33" s="17">
        <v>0</v>
      </c>
      <c r="Y33" s="17">
        <v>0</v>
      </c>
      <c r="Z33" s="15"/>
      <c r="AA33" s="15"/>
      <c r="AB33" s="17">
        <v>0</v>
      </c>
      <c r="AC33" s="15"/>
      <c r="AD33" s="17">
        <v>0</v>
      </c>
      <c r="AE33" s="17">
        <v>0</v>
      </c>
      <c r="AF33" s="15"/>
      <c r="AG33" s="16">
        <v>44691</v>
      </c>
      <c r="AH33" s="15"/>
      <c r="AI33" s="15">
        <v>2</v>
      </c>
      <c r="AJ33" s="15"/>
      <c r="AK33" s="15"/>
      <c r="AL33" s="15">
        <v>1</v>
      </c>
      <c r="AM33" s="15">
        <v>20220530</v>
      </c>
      <c r="AN33" s="15">
        <v>20220509</v>
      </c>
      <c r="AO33" s="17">
        <v>218450</v>
      </c>
      <c r="AP33" s="17">
        <v>0</v>
      </c>
      <c r="AQ33" s="15"/>
      <c r="AR33" s="15">
        <v>20221410</v>
      </c>
    </row>
    <row r="34" spans="1:44" x14ac:dyDescent="0.25">
      <c r="A34" s="15">
        <v>805026250</v>
      </c>
      <c r="B34" s="15" t="s">
        <v>8</v>
      </c>
      <c r="C34" s="15" t="s">
        <v>80</v>
      </c>
      <c r="D34" s="15">
        <v>260788</v>
      </c>
      <c r="E34" s="15" t="s">
        <v>188</v>
      </c>
      <c r="F34" s="15" t="s">
        <v>189</v>
      </c>
      <c r="G34" s="15" t="s">
        <v>80</v>
      </c>
      <c r="H34" s="15">
        <v>260788</v>
      </c>
      <c r="I34" s="16">
        <v>44664</v>
      </c>
      <c r="J34" s="17">
        <v>1101231</v>
      </c>
      <c r="K34" s="17">
        <v>1101231</v>
      </c>
      <c r="L34" s="15" t="s">
        <v>128</v>
      </c>
      <c r="M34" s="17" t="s">
        <v>293</v>
      </c>
      <c r="N34" s="17"/>
      <c r="O34" s="17"/>
      <c r="P34" s="17"/>
      <c r="Q34" s="17">
        <v>0</v>
      </c>
      <c r="R34" s="17"/>
      <c r="S34" s="17"/>
      <c r="T34" s="17" t="s">
        <v>129</v>
      </c>
      <c r="U34" s="17">
        <v>1101231</v>
      </c>
      <c r="V34" s="17">
        <v>0</v>
      </c>
      <c r="W34" s="17">
        <v>1101231</v>
      </c>
      <c r="X34" s="17">
        <v>0</v>
      </c>
      <c r="Y34" s="17">
        <v>0</v>
      </c>
      <c r="Z34" s="15"/>
      <c r="AA34" s="15"/>
      <c r="AB34" s="17">
        <v>0</v>
      </c>
      <c r="AC34" s="15"/>
      <c r="AD34" s="17">
        <v>0</v>
      </c>
      <c r="AE34" s="17">
        <v>0</v>
      </c>
      <c r="AF34" s="15"/>
      <c r="AG34" s="16">
        <v>44691</v>
      </c>
      <c r="AH34" s="15"/>
      <c r="AI34" s="15">
        <v>2</v>
      </c>
      <c r="AJ34" s="15"/>
      <c r="AK34" s="15"/>
      <c r="AL34" s="15">
        <v>1</v>
      </c>
      <c r="AM34" s="15">
        <v>20220530</v>
      </c>
      <c r="AN34" s="15">
        <v>20220509</v>
      </c>
      <c r="AO34" s="17">
        <v>1101231</v>
      </c>
      <c r="AP34" s="17">
        <v>0</v>
      </c>
      <c r="AQ34" s="15"/>
      <c r="AR34" s="15">
        <v>20221410</v>
      </c>
    </row>
    <row r="35" spans="1:44" x14ac:dyDescent="0.25">
      <c r="A35" s="15">
        <v>805026250</v>
      </c>
      <c r="B35" s="15" t="s">
        <v>8</v>
      </c>
      <c r="C35" s="15" t="s">
        <v>80</v>
      </c>
      <c r="D35" s="15">
        <v>261046</v>
      </c>
      <c r="E35" s="15" t="s">
        <v>190</v>
      </c>
      <c r="F35" s="15" t="s">
        <v>191</v>
      </c>
      <c r="G35" s="15" t="s">
        <v>80</v>
      </c>
      <c r="H35" s="15">
        <v>261046</v>
      </c>
      <c r="I35" s="16">
        <v>44674</v>
      </c>
      <c r="J35" s="17">
        <v>1131011</v>
      </c>
      <c r="K35" s="17">
        <v>1131011</v>
      </c>
      <c r="L35" s="15" t="s">
        <v>128</v>
      </c>
      <c r="M35" s="17" t="s">
        <v>293</v>
      </c>
      <c r="N35" s="17"/>
      <c r="O35" s="17"/>
      <c r="P35" s="17"/>
      <c r="Q35" s="17">
        <v>0</v>
      </c>
      <c r="R35" s="17"/>
      <c r="S35" s="17"/>
      <c r="T35" s="17" t="s">
        <v>129</v>
      </c>
      <c r="U35" s="17">
        <v>1131011</v>
      </c>
      <c r="V35" s="17">
        <v>0</v>
      </c>
      <c r="W35" s="17">
        <v>1131011</v>
      </c>
      <c r="X35" s="17">
        <v>0</v>
      </c>
      <c r="Y35" s="17">
        <v>0</v>
      </c>
      <c r="Z35" s="15"/>
      <c r="AA35" s="15"/>
      <c r="AB35" s="17">
        <v>0</v>
      </c>
      <c r="AC35" s="15"/>
      <c r="AD35" s="17">
        <v>0</v>
      </c>
      <c r="AE35" s="17">
        <v>0</v>
      </c>
      <c r="AF35" s="15"/>
      <c r="AG35" s="16">
        <v>44691</v>
      </c>
      <c r="AH35" s="15"/>
      <c r="AI35" s="15">
        <v>2</v>
      </c>
      <c r="AJ35" s="15"/>
      <c r="AK35" s="15"/>
      <c r="AL35" s="15">
        <v>1</v>
      </c>
      <c r="AM35" s="15">
        <v>20220530</v>
      </c>
      <c r="AN35" s="15">
        <v>20220509</v>
      </c>
      <c r="AO35" s="17">
        <v>1131011</v>
      </c>
      <c r="AP35" s="17">
        <v>0</v>
      </c>
      <c r="AQ35" s="15"/>
      <c r="AR35" s="15">
        <v>20221410</v>
      </c>
    </row>
    <row r="36" spans="1:44" x14ac:dyDescent="0.25">
      <c r="A36" s="15">
        <v>805026250</v>
      </c>
      <c r="B36" s="15" t="s">
        <v>8</v>
      </c>
      <c r="C36" s="15" t="s">
        <v>80</v>
      </c>
      <c r="D36" s="15">
        <v>261047</v>
      </c>
      <c r="E36" s="15" t="s">
        <v>192</v>
      </c>
      <c r="F36" s="15" t="s">
        <v>193</v>
      </c>
      <c r="G36" s="15" t="s">
        <v>80</v>
      </c>
      <c r="H36" s="15">
        <v>261047</v>
      </c>
      <c r="I36" s="16">
        <v>44674</v>
      </c>
      <c r="J36" s="17">
        <v>2242021</v>
      </c>
      <c r="K36" s="17">
        <v>2242021</v>
      </c>
      <c r="L36" s="15" t="s">
        <v>128</v>
      </c>
      <c r="M36" s="17" t="s">
        <v>293</v>
      </c>
      <c r="N36" s="17"/>
      <c r="O36" s="17"/>
      <c r="P36" s="17"/>
      <c r="Q36" s="17">
        <v>0</v>
      </c>
      <c r="R36" s="17"/>
      <c r="S36" s="17"/>
      <c r="T36" s="17" t="s">
        <v>129</v>
      </c>
      <c r="U36" s="17">
        <v>2242021</v>
      </c>
      <c r="V36" s="17">
        <v>0</v>
      </c>
      <c r="W36" s="17">
        <v>2242021</v>
      </c>
      <c r="X36" s="17">
        <v>0</v>
      </c>
      <c r="Y36" s="17">
        <v>0</v>
      </c>
      <c r="Z36" s="15"/>
      <c r="AA36" s="15"/>
      <c r="AB36" s="17">
        <v>0</v>
      </c>
      <c r="AC36" s="15"/>
      <c r="AD36" s="17">
        <v>0</v>
      </c>
      <c r="AE36" s="17">
        <v>0</v>
      </c>
      <c r="AF36" s="15"/>
      <c r="AG36" s="16">
        <v>44690</v>
      </c>
      <c r="AH36" s="15"/>
      <c r="AI36" s="15">
        <v>2</v>
      </c>
      <c r="AJ36" s="15"/>
      <c r="AK36" s="15"/>
      <c r="AL36" s="15">
        <v>2</v>
      </c>
      <c r="AM36" s="15">
        <v>20220903</v>
      </c>
      <c r="AN36" s="15">
        <v>20220809</v>
      </c>
      <c r="AO36" s="17">
        <v>2242021</v>
      </c>
      <c r="AP36" s="17">
        <v>0</v>
      </c>
      <c r="AQ36" s="15"/>
      <c r="AR36" s="15">
        <v>20221410</v>
      </c>
    </row>
    <row r="37" spans="1:44" x14ac:dyDescent="0.25">
      <c r="A37" s="15">
        <v>805026250</v>
      </c>
      <c r="B37" s="15" t="s">
        <v>8</v>
      </c>
      <c r="C37" s="15" t="s">
        <v>80</v>
      </c>
      <c r="D37" s="15">
        <v>261408</v>
      </c>
      <c r="E37" s="15" t="s">
        <v>194</v>
      </c>
      <c r="F37" s="15" t="s">
        <v>195</v>
      </c>
      <c r="G37" s="15" t="s">
        <v>80</v>
      </c>
      <c r="H37" s="15">
        <v>261408</v>
      </c>
      <c r="I37" s="16">
        <v>44681</v>
      </c>
      <c r="J37" s="17">
        <v>371900</v>
      </c>
      <c r="K37" s="17">
        <v>371900</v>
      </c>
      <c r="L37" s="15" t="s">
        <v>128</v>
      </c>
      <c r="M37" s="17" t="s">
        <v>293</v>
      </c>
      <c r="N37" s="17"/>
      <c r="O37" s="17"/>
      <c r="P37" s="17"/>
      <c r="Q37" s="17">
        <v>0</v>
      </c>
      <c r="R37" s="17"/>
      <c r="S37" s="17"/>
      <c r="T37" s="17" t="s">
        <v>129</v>
      </c>
      <c r="U37" s="17">
        <v>371900</v>
      </c>
      <c r="V37" s="17">
        <v>0</v>
      </c>
      <c r="W37" s="17">
        <v>371900</v>
      </c>
      <c r="X37" s="17">
        <v>0</v>
      </c>
      <c r="Y37" s="17">
        <v>0</v>
      </c>
      <c r="Z37" s="15"/>
      <c r="AA37" s="15"/>
      <c r="AB37" s="17">
        <v>0</v>
      </c>
      <c r="AC37" s="15"/>
      <c r="AD37" s="17">
        <v>0</v>
      </c>
      <c r="AE37" s="17">
        <v>0</v>
      </c>
      <c r="AF37" s="15"/>
      <c r="AG37" s="16">
        <v>44690</v>
      </c>
      <c r="AH37" s="15"/>
      <c r="AI37" s="15">
        <v>2</v>
      </c>
      <c r="AJ37" s="15"/>
      <c r="AK37" s="15"/>
      <c r="AL37" s="15">
        <v>1</v>
      </c>
      <c r="AM37" s="15">
        <v>20220530</v>
      </c>
      <c r="AN37" s="15">
        <v>20220509</v>
      </c>
      <c r="AO37" s="17">
        <v>371900</v>
      </c>
      <c r="AP37" s="17">
        <v>0</v>
      </c>
      <c r="AQ37" s="15"/>
      <c r="AR37" s="15">
        <v>20221410</v>
      </c>
    </row>
    <row r="38" spans="1:44" x14ac:dyDescent="0.25">
      <c r="A38" s="15">
        <v>805026250</v>
      </c>
      <c r="B38" s="15" t="s">
        <v>8</v>
      </c>
      <c r="C38" s="15" t="s">
        <v>80</v>
      </c>
      <c r="D38" s="15">
        <v>261411</v>
      </c>
      <c r="E38" s="15" t="s">
        <v>196</v>
      </c>
      <c r="F38" s="15" t="s">
        <v>197</v>
      </c>
      <c r="G38" s="15" t="s">
        <v>80</v>
      </c>
      <c r="H38" s="15">
        <v>261411</v>
      </c>
      <c r="I38" s="16">
        <v>44681</v>
      </c>
      <c r="J38" s="17">
        <v>129213</v>
      </c>
      <c r="K38" s="17">
        <v>129213</v>
      </c>
      <c r="L38" s="15" t="s">
        <v>128</v>
      </c>
      <c r="M38" s="17" t="s">
        <v>293</v>
      </c>
      <c r="N38" s="17"/>
      <c r="O38" s="17"/>
      <c r="P38" s="17"/>
      <c r="Q38" s="17">
        <v>0</v>
      </c>
      <c r="R38" s="17"/>
      <c r="S38" s="17"/>
      <c r="T38" s="17" t="s">
        <v>129</v>
      </c>
      <c r="U38" s="17">
        <v>129213</v>
      </c>
      <c r="V38" s="17">
        <v>0</v>
      </c>
      <c r="W38" s="17">
        <v>129213</v>
      </c>
      <c r="X38" s="17">
        <v>0</v>
      </c>
      <c r="Y38" s="17">
        <v>0</v>
      </c>
      <c r="Z38" s="15"/>
      <c r="AA38" s="15"/>
      <c r="AB38" s="17">
        <v>0</v>
      </c>
      <c r="AC38" s="15"/>
      <c r="AD38" s="17">
        <v>0</v>
      </c>
      <c r="AE38" s="17">
        <v>0</v>
      </c>
      <c r="AF38" s="15"/>
      <c r="AG38" s="16">
        <v>44690</v>
      </c>
      <c r="AH38" s="15"/>
      <c r="AI38" s="15">
        <v>2</v>
      </c>
      <c r="AJ38" s="15"/>
      <c r="AK38" s="15"/>
      <c r="AL38" s="15">
        <v>1</v>
      </c>
      <c r="AM38" s="15">
        <v>20220530</v>
      </c>
      <c r="AN38" s="15">
        <v>20220509</v>
      </c>
      <c r="AO38" s="17">
        <v>129213</v>
      </c>
      <c r="AP38" s="17">
        <v>0</v>
      </c>
      <c r="AQ38" s="15"/>
      <c r="AR38" s="15">
        <v>20221410</v>
      </c>
    </row>
    <row r="39" spans="1:44" x14ac:dyDescent="0.25">
      <c r="A39" s="15">
        <v>805026250</v>
      </c>
      <c r="B39" s="15" t="s">
        <v>8</v>
      </c>
      <c r="C39" s="15" t="s">
        <v>80</v>
      </c>
      <c r="D39" s="15">
        <v>261437</v>
      </c>
      <c r="E39" s="15" t="s">
        <v>198</v>
      </c>
      <c r="F39" s="15" t="s">
        <v>199</v>
      </c>
      <c r="G39" s="15" t="s">
        <v>80</v>
      </c>
      <c r="H39" s="15">
        <v>261437</v>
      </c>
      <c r="I39" s="16">
        <v>44683</v>
      </c>
      <c r="J39" s="17">
        <v>1977099</v>
      </c>
      <c r="K39" s="17">
        <v>1977099</v>
      </c>
      <c r="L39" s="15" t="s">
        <v>128</v>
      </c>
      <c r="M39" s="17" t="s">
        <v>293</v>
      </c>
      <c r="N39" s="17"/>
      <c r="O39" s="17"/>
      <c r="P39" s="17"/>
      <c r="Q39" s="17">
        <v>0</v>
      </c>
      <c r="R39" s="17"/>
      <c r="S39" s="17"/>
      <c r="T39" s="17" t="s">
        <v>129</v>
      </c>
      <c r="U39" s="17">
        <v>1977099</v>
      </c>
      <c r="V39" s="17">
        <v>0</v>
      </c>
      <c r="W39" s="17">
        <v>1977099</v>
      </c>
      <c r="X39" s="17">
        <v>0</v>
      </c>
      <c r="Y39" s="17">
        <v>0</v>
      </c>
      <c r="Z39" s="15"/>
      <c r="AA39" s="15"/>
      <c r="AB39" s="17">
        <v>0</v>
      </c>
      <c r="AC39" s="15"/>
      <c r="AD39" s="17">
        <v>0</v>
      </c>
      <c r="AE39" s="17">
        <v>0</v>
      </c>
      <c r="AF39" s="15"/>
      <c r="AG39" s="16">
        <v>44698</v>
      </c>
      <c r="AH39" s="15"/>
      <c r="AI39" s="15">
        <v>2</v>
      </c>
      <c r="AJ39" s="15"/>
      <c r="AK39" s="15"/>
      <c r="AL39" s="15">
        <v>1</v>
      </c>
      <c r="AM39" s="15">
        <v>20220530</v>
      </c>
      <c r="AN39" s="15">
        <v>20220519</v>
      </c>
      <c r="AO39" s="17">
        <v>1977099</v>
      </c>
      <c r="AP39" s="17">
        <v>0</v>
      </c>
      <c r="AQ39" s="15"/>
      <c r="AR39" s="15">
        <v>20221410</v>
      </c>
    </row>
    <row r="40" spans="1:44" x14ac:dyDescent="0.25">
      <c r="A40" s="15">
        <v>805026250</v>
      </c>
      <c r="B40" s="15" t="s">
        <v>8</v>
      </c>
      <c r="C40" s="15" t="s">
        <v>80</v>
      </c>
      <c r="D40" s="15">
        <v>261867</v>
      </c>
      <c r="E40" s="15" t="s">
        <v>200</v>
      </c>
      <c r="F40" s="15" t="s">
        <v>201</v>
      </c>
      <c r="G40" s="15" t="s">
        <v>80</v>
      </c>
      <c r="H40" s="15">
        <v>261867</v>
      </c>
      <c r="I40" s="16">
        <v>44693</v>
      </c>
      <c r="J40" s="17">
        <v>1084628</v>
      </c>
      <c r="K40" s="17">
        <v>1084628</v>
      </c>
      <c r="L40" s="15" t="s">
        <v>128</v>
      </c>
      <c r="M40" s="17" t="s">
        <v>293</v>
      </c>
      <c r="N40" s="17"/>
      <c r="O40" s="17"/>
      <c r="P40" s="17"/>
      <c r="Q40" s="17">
        <v>0</v>
      </c>
      <c r="R40" s="17"/>
      <c r="S40" s="17"/>
      <c r="T40" s="17" t="s">
        <v>129</v>
      </c>
      <c r="U40" s="17">
        <v>1084628</v>
      </c>
      <c r="V40" s="17">
        <v>0</v>
      </c>
      <c r="W40" s="17">
        <v>1084628</v>
      </c>
      <c r="X40" s="17">
        <v>0</v>
      </c>
      <c r="Y40" s="17">
        <v>0</v>
      </c>
      <c r="Z40" s="15"/>
      <c r="AA40" s="15"/>
      <c r="AB40" s="17">
        <v>0</v>
      </c>
      <c r="AC40" s="15"/>
      <c r="AD40" s="17">
        <v>0</v>
      </c>
      <c r="AE40" s="17">
        <v>0</v>
      </c>
      <c r="AF40" s="15"/>
      <c r="AG40" s="16">
        <v>44733</v>
      </c>
      <c r="AH40" s="15"/>
      <c r="AI40" s="15">
        <v>2</v>
      </c>
      <c r="AJ40" s="15"/>
      <c r="AK40" s="15"/>
      <c r="AL40" s="15">
        <v>1</v>
      </c>
      <c r="AM40" s="15">
        <v>20220630</v>
      </c>
      <c r="AN40" s="15">
        <v>20220621</v>
      </c>
      <c r="AO40" s="17">
        <v>1084628</v>
      </c>
      <c r="AP40" s="17">
        <v>0</v>
      </c>
      <c r="AQ40" s="15"/>
      <c r="AR40" s="15">
        <v>20221410</v>
      </c>
    </row>
    <row r="41" spans="1:44" x14ac:dyDescent="0.25">
      <c r="A41" s="15">
        <v>805026250</v>
      </c>
      <c r="B41" s="15" t="s">
        <v>8</v>
      </c>
      <c r="C41" s="15" t="s">
        <v>80</v>
      </c>
      <c r="D41" s="15">
        <v>263992</v>
      </c>
      <c r="E41" s="15" t="s">
        <v>202</v>
      </c>
      <c r="F41" s="15" t="s">
        <v>203</v>
      </c>
      <c r="G41" s="15" t="s">
        <v>80</v>
      </c>
      <c r="H41" s="15">
        <v>263992</v>
      </c>
      <c r="I41" s="16">
        <v>44742</v>
      </c>
      <c r="J41" s="17">
        <v>1735354</v>
      </c>
      <c r="K41" s="17">
        <v>1735354</v>
      </c>
      <c r="L41" s="15" t="s">
        <v>128</v>
      </c>
      <c r="M41" s="17" t="s">
        <v>293</v>
      </c>
      <c r="N41" s="17"/>
      <c r="O41" s="17"/>
      <c r="P41" s="17"/>
      <c r="Q41" s="17">
        <v>0</v>
      </c>
      <c r="R41" s="17"/>
      <c r="S41" s="17"/>
      <c r="T41" s="17" t="s">
        <v>129</v>
      </c>
      <c r="U41" s="17">
        <v>1735354</v>
      </c>
      <c r="V41" s="17">
        <v>0</v>
      </c>
      <c r="W41" s="17">
        <v>1735354</v>
      </c>
      <c r="X41" s="17">
        <v>0</v>
      </c>
      <c r="Y41" s="17">
        <v>0</v>
      </c>
      <c r="Z41" s="15"/>
      <c r="AA41" s="15"/>
      <c r="AB41" s="17">
        <v>0</v>
      </c>
      <c r="AC41" s="15"/>
      <c r="AD41" s="17">
        <v>0</v>
      </c>
      <c r="AE41" s="17">
        <v>0</v>
      </c>
      <c r="AF41" s="15"/>
      <c r="AG41" s="16">
        <v>44775</v>
      </c>
      <c r="AH41" s="15"/>
      <c r="AI41" s="15">
        <v>2</v>
      </c>
      <c r="AJ41" s="15"/>
      <c r="AK41" s="15"/>
      <c r="AL41" s="15">
        <v>2</v>
      </c>
      <c r="AM41" s="15">
        <v>20220927</v>
      </c>
      <c r="AN41" s="15">
        <v>20220913</v>
      </c>
      <c r="AO41" s="17">
        <v>1735354</v>
      </c>
      <c r="AP41" s="17">
        <v>0</v>
      </c>
      <c r="AQ41" s="15"/>
      <c r="AR41" s="15">
        <v>20221410</v>
      </c>
    </row>
    <row r="42" spans="1:44" x14ac:dyDescent="0.25">
      <c r="A42" s="15">
        <v>805026250</v>
      </c>
      <c r="B42" s="15" t="s">
        <v>8</v>
      </c>
      <c r="C42" s="15" t="s">
        <v>80</v>
      </c>
      <c r="D42" s="15">
        <v>264028</v>
      </c>
      <c r="E42" s="15" t="s">
        <v>204</v>
      </c>
      <c r="F42" s="15" t="s">
        <v>205</v>
      </c>
      <c r="G42" s="15" t="s">
        <v>80</v>
      </c>
      <c r="H42" s="15">
        <v>264028</v>
      </c>
      <c r="I42" s="16">
        <v>44743</v>
      </c>
      <c r="J42" s="17">
        <v>3103045</v>
      </c>
      <c r="K42" s="17">
        <v>3103045</v>
      </c>
      <c r="L42" s="15" t="s">
        <v>128</v>
      </c>
      <c r="M42" s="17" t="s">
        <v>293</v>
      </c>
      <c r="N42" s="17"/>
      <c r="O42" s="17"/>
      <c r="P42" s="17"/>
      <c r="Q42" s="17">
        <v>0</v>
      </c>
      <c r="R42" s="17"/>
      <c r="S42" s="17"/>
      <c r="T42" s="17" t="s">
        <v>129</v>
      </c>
      <c r="U42" s="17">
        <v>3103045</v>
      </c>
      <c r="V42" s="17">
        <v>0</v>
      </c>
      <c r="W42" s="17">
        <v>3103045</v>
      </c>
      <c r="X42" s="17">
        <v>0</v>
      </c>
      <c r="Y42" s="17">
        <v>0</v>
      </c>
      <c r="Z42" s="15"/>
      <c r="AA42" s="15"/>
      <c r="AB42" s="17">
        <v>0</v>
      </c>
      <c r="AC42" s="15"/>
      <c r="AD42" s="17">
        <v>0</v>
      </c>
      <c r="AE42" s="17">
        <v>0</v>
      </c>
      <c r="AF42" s="15"/>
      <c r="AG42" s="16">
        <v>44775</v>
      </c>
      <c r="AH42" s="15"/>
      <c r="AI42" s="15">
        <v>2</v>
      </c>
      <c r="AJ42" s="15"/>
      <c r="AK42" s="15"/>
      <c r="AL42" s="15">
        <v>2</v>
      </c>
      <c r="AM42" s="15">
        <v>20220927</v>
      </c>
      <c r="AN42" s="15">
        <v>20220913</v>
      </c>
      <c r="AO42" s="17">
        <v>3103045</v>
      </c>
      <c r="AP42" s="17">
        <v>0</v>
      </c>
      <c r="AQ42" s="15"/>
      <c r="AR42" s="15">
        <v>20221410</v>
      </c>
    </row>
    <row r="43" spans="1:44" x14ac:dyDescent="0.25">
      <c r="A43" s="15">
        <v>805026250</v>
      </c>
      <c r="B43" s="15" t="s">
        <v>8</v>
      </c>
      <c r="C43" s="15" t="s">
        <v>80</v>
      </c>
      <c r="D43" s="15">
        <v>264030</v>
      </c>
      <c r="E43" s="15" t="s">
        <v>206</v>
      </c>
      <c r="F43" s="15" t="s">
        <v>207</v>
      </c>
      <c r="G43" s="15" t="s">
        <v>80</v>
      </c>
      <c r="H43" s="15">
        <v>264030</v>
      </c>
      <c r="I43" s="16">
        <v>44743</v>
      </c>
      <c r="J43" s="17">
        <v>245249</v>
      </c>
      <c r="K43" s="17">
        <v>245249</v>
      </c>
      <c r="L43" s="15" t="s">
        <v>128</v>
      </c>
      <c r="M43" s="17" t="s">
        <v>293</v>
      </c>
      <c r="N43" s="17"/>
      <c r="O43" s="17"/>
      <c r="P43" s="17"/>
      <c r="Q43" s="17">
        <v>0</v>
      </c>
      <c r="R43" s="17"/>
      <c r="S43" s="17"/>
      <c r="T43" s="17" t="s">
        <v>129</v>
      </c>
      <c r="U43" s="17">
        <v>245249</v>
      </c>
      <c r="V43" s="17">
        <v>0</v>
      </c>
      <c r="W43" s="17">
        <v>245249</v>
      </c>
      <c r="X43" s="17">
        <v>0</v>
      </c>
      <c r="Y43" s="17">
        <v>0</v>
      </c>
      <c r="Z43" s="15"/>
      <c r="AA43" s="15"/>
      <c r="AB43" s="17">
        <v>0</v>
      </c>
      <c r="AC43" s="15"/>
      <c r="AD43" s="17">
        <v>0</v>
      </c>
      <c r="AE43" s="17">
        <v>0</v>
      </c>
      <c r="AF43" s="15"/>
      <c r="AG43" s="16">
        <v>44775</v>
      </c>
      <c r="AH43" s="15"/>
      <c r="AI43" s="15">
        <v>2</v>
      </c>
      <c r="AJ43" s="15"/>
      <c r="AK43" s="15"/>
      <c r="AL43" s="15">
        <v>1</v>
      </c>
      <c r="AM43" s="15">
        <v>20220830</v>
      </c>
      <c r="AN43" s="15">
        <v>20220812</v>
      </c>
      <c r="AO43" s="17">
        <v>245249</v>
      </c>
      <c r="AP43" s="17">
        <v>0</v>
      </c>
      <c r="AQ43" s="15"/>
      <c r="AR43" s="15">
        <v>20221410</v>
      </c>
    </row>
    <row r="44" spans="1:44" x14ac:dyDescent="0.25">
      <c r="A44" s="15">
        <v>805026250</v>
      </c>
      <c r="B44" s="15" t="s">
        <v>8</v>
      </c>
      <c r="C44" s="15" t="s">
        <v>80</v>
      </c>
      <c r="D44" s="15">
        <v>264094</v>
      </c>
      <c r="E44" s="15" t="s">
        <v>208</v>
      </c>
      <c r="F44" s="15" t="s">
        <v>209</v>
      </c>
      <c r="G44" s="15" t="s">
        <v>80</v>
      </c>
      <c r="H44" s="15">
        <v>264094</v>
      </c>
      <c r="I44" s="16">
        <v>44748</v>
      </c>
      <c r="J44" s="17">
        <v>4660000</v>
      </c>
      <c r="K44" s="17">
        <v>4660000</v>
      </c>
      <c r="L44" s="15" t="s">
        <v>128</v>
      </c>
      <c r="M44" s="17" t="s">
        <v>293</v>
      </c>
      <c r="N44" s="17"/>
      <c r="O44" s="17"/>
      <c r="P44" s="17"/>
      <c r="Q44" s="17">
        <v>0</v>
      </c>
      <c r="R44" s="17"/>
      <c r="S44" s="17"/>
      <c r="T44" s="17" t="s">
        <v>129</v>
      </c>
      <c r="U44" s="17">
        <v>4660000</v>
      </c>
      <c r="V44" s="17">
        <v>0</v>
      </c>
      <c r="W44" s="17">
        <v>4660000</v>
      </c>
      <c r="X44" s="17">
        <v>0</v>
      </c>
      <c r="Y44" s="17">
        <v>0</v>
      </c>
      <c r="Z44" s="15"/>
      <c r="AA44" s="15"/>
      <c r="AB44" s="17">
        <v>0</v>
      </c>
      <c r="AC44" s="15"/>
      <c r="AD44" s="17">
        <v>0</v>
      </c>
      <c r="AE44" s="17">
        <v>0</v>
      </c>
      <c r="AF44" s="15"/>
      <c r="AG44" s="16">
        <v>44749</v>
      </c>
      <c r="AH44" s="15"/>
      <c r="AI44" s="15">
        <v>2</v>
      </c>
      <c r="AJ44" s="15"/>
      <c r="AK44" s="15"/>
      <c r="AL44" s="15">
        <v>1</v>
      </c>
      <c r="AM44" s="15">
        <v>20220830</v>
      </c>
      <c r="AN44" s="15">
        <v>20220804</v>
      </c>
      <c r="AO44" s="17">
        <v>4660000</v>
      </c>
      <c r="AP44" s="17">
        <v>0</v>
      </c>
      <c r="AQ44" s="15"/>
      <c r="AR44" s="15">
        <v>20221410</v>
      </c>
    </row>
    <row r="45" spans="1:44" x14ac:dyDescent="0.25">
      <c r="A45" s="15">
        <v>805026250</v>
      </c>
      <c r="B45" s="15" t="s">
        <v>8</v>
      </c>
      <c r="C45" s="15" t="s">
        <v>80</v>
      </c>
      <c r="D45" s="15">
        <v>264095</v>
      </c>
      <c r="E45" s="15" t="s">
        <v>210</v>
      </c>
      <c r="F45" s="15" t="s">
        <v>211</v>
      </c>
      <c r="G45" s="15" t="s">
        <v>80</v>
      </c>
      <c r="H45" s="15">
        <v>264095</v>
      </c>
      <c r="I45" s="16">
        <v>44748</v>
      </c>
      <c r="J45" s="17">
        <v>4430000</v>
      </c>
      <c r="K45" s="17">
        <v>4430000</v>
      </c>
      <c r="L45" s="15" t="s">
        <v>128</v>
      </c>
      <c r="M45" s="17" t="s">
        <v>293</v>
      </c>
      <c r="N45" s="17"/>
      <c r="O45" s="17"/>
      <c r="P45" s="17"/>
      <c r="Q45" s="17">
        <v>0</v>
      </c>
      <c r="R45" s="17"/>
      <c r="S45" s="17"/>
      <c r="T45" s="17" t="s">
        <v>129</v>
      </c>
      <c r="U45" s="17">
        <v>4430000</v>
      </c>
      <c r="V45" s="17">
        <v>0</v>
      </c>
      <c r="W45" s="17">
        <v>4430000</v>
      </c>
      <c r="X45" s="17">
        <v>0</v>
      </c>
      <c r="Y45" s="17">
        <v>0</v>
      </c>
      <c r="Z45" s="15"/>
      <c r="AA45" s="15"/>
      <c r="AB45" s="17">
        <v>0</v>
      </c>
      <c r="AC45" s="15"/>
      <c r="AD45" s="17">
        <v>0</v>
      </c>
      <c r="AE45" s="17">
        <v>0</v>
      </c>
      <c r="AF45" s="15"/>
      <c r="AG45" s="16">
        <v>44749</v>
      </c>
      <c r="AH45" s="15"/>
      <c r="AI45" s="15">
        <v>2</v>
      </c>
      <c r="AJ45" s="15"/>
      <c r="AK45" s="15"/>
      <c r="AL45" s="15">
        <v>1</v>
      </c>
      <c r="AM45" s="15">
        <v>20220830</v>
      </c>
      <c r="AN45" s="15">
        <v>20220804</v>
      </c>
      <c r="AO45" s="17">
        <v>4430000</v>
      </c>
      <c r="AP45" s="17">
        <v>0</v>
      </c>
      <c r="AQ45" s="15"/>
      <c r="AR45" s="15">
        <v>20221410</v>
      </c>
    </row>
    <row r="46" spans="1:44" x14ac:dyDescent="0.25">
      <c r="A46" s="15">
        <v>805026250</v>
      </c>
      <c r="B46" s="15" t="s">
        <v>8</v>
      </c>
      <c r="C46" s="15" t="s">
        <v>80</v>
      </c>
      <c r="D46" s="15">
        <v>264127</v>
      </c>
      <c r="E46" s="15" t="s">
        <v>212</v>
      </c>
      <c r="F46" s="15" t="s">
        <v>213</v>
      </c>
      <c r="G46" s="15" t="s">
        <v>80</v>
      </c>
      <c r="H46" s="15">
        <v>264127</v>
      </c>
      <c r="I46" s="16">
        <v>44749</v>
      </c>
      <c r="J46" s="17">
        <v>10287380</v>
      </c>
      <c r="K46" s="17">
        <v>10287380</v>
      </c>
      <c r="L46" s="15" t="s">
        <v>128</v>
      </c>
      <c r="M46" s="17" t="s">
        <v>293</v>
      </c>
      <c r="N46" s="17"/>
      <c r="O46" s="17"/>
      <c r="P46" s="17"/>
      <c r="Q46" s="17">
        <v>0</v>
      </c>
      <c r="R46" s="17"/>
      <c r="S46" s="17"/>
      <c r="T46" s="17" t="s">
        <v>129</v>
      </c>
      <c r="U46" s="17">
        <v>10287380</v>
      </c>
      <c r="V46" s="17">
        <v>0</v>
      </c>
      <c r="W46" s="17">
        <v>10287380</v>
      </c>
      <c r="X46" s="17">
        <v>0</v>
      </c>
      <c r="Y46" s="17">
        <v>0</v>
      </c>
      <c r="Z46" s="15"/>
      <c r="AA46" s="15"/>
      <c r="AB46" s="17">
        <v>0</v>
      </c>
      <c r="AC46" s="15"/>
      <c r="AD46" s="17">
        <v>0</v>
      </c>
      <c r="AE46" s="17">
        <v>0</v>
      </c>
      <c r="AF46" s="15"/>
      <c r="AG46" s="16">
        <v>44757</v>
      </c>
      <c r="AH46" s="15"/>
      <c r="AI46" s="15">
        <v>2</v>
      </c>
      <c r="AJ46" s="15"/>
      <c r="AK46" s="15"/>
      <c r="AL46" s="15">
        <v>2</v>
      </c>
      <c r="AM46" s="15">
        <v>20220827</v>
      </c>
      <c r="AN46" s="15">
        <v>20220804</v>
      </c>
      <c r="AO46" s="17">
        <v>10287380</v>
      </c>
      <c r="AP46" s="17">
        <v>0</v>
      </c>
      <c r="AQ46" s="15"/>
      <c r="AR46" s="15">
        <v>20221410</v>
      </c>
    </row>
    <row r="47" spans="1:44" x14ac:dyDescent="0.25">
      <c r="A47" s="15">
        <v>805026250</v>
      </c>
      <c r="B47" s="15" t="s">
        <v>8</v>
      </c>
      <c r="C47" s="15" t="s">
        <v>80</v>
      </c>
      <c r="D47" s="15">
        <v>264346</v>
      </c>
      <c r="E47" s="15" t="s">
        <v>214</v>
      </c>
      <c r="F47" s="15" t="s">
        <v>215</v>
      </c>
      <c r="G47" s="15" t="s">
        <v>80</v>
      </c>
      <c r="H47" s="15">
        <v>264346</v>
      </c>
      <c r="I47" s="16">
        <v>44755</v>
      </c>
      <c r="J47" s="17">
        <v>2318540</v>
      </c>
      <c r="K47" s="17">
        <v>2318540</v>
      </c>
      <c r="L47" s="15" t="s">
        <v>128</v>
      </c>
      <c r="M47" s="17" t="s">
        <v>293</v>
      </c>
      <c r="N47" s="17"/>
      <c r="O47" s="17"/>
      <c r="P47" s="17"/>
      <c r="Q47" s="17">
        <v>0</v>
      </c>
      <c r="R47" s="17"/>
      <c r="S47" s="17"/>
      <c r="T47" s="17" t="s">
        <v>129</v>
      </c>
      <c r="U47" s="17">
        <v>2318540</v>
      </c>
      <c r="V47" s="17">
        <v>0</v>
      </c>
      <c r="W47" s="17">
        <v>2318540</v>
      </c>
      <c r="X47" s="17">
        <v>0</v>
      </c>
      <c r="Y47" s="17">
        <v>0</v>
      </c>
      <c r="Z47" s="15"/>
      <c r="AA47" s="15"/>
      <c r="AB47" s="17">
        <v>0</v>
      </c>
      <c r="AC47" s="15"/>
      <c r="AD47" s="17">
        <v>0</v>
      </c>
      <c r="AE47" s="17">
        <v>0</v>
      </c>
      <c r="AF47" s="15"/>
      <c r="AG47" s="16">
        <v>44774</v>
      </c>
      <c r="AH47" s="15"/>
      <c r="AI47" s="15">
        <v>2</v>
      </c>
      <c r="AJ47" s="15"/>
      <c r="AK47" s="15"/>
      <c r="AL47" s="15">
        <v>1</v>
      </c>
      <c r="AM47" s="15">
        <v>20220830</v>
      </c>
      <c r="AN47" s="15">
        <v>20220801</v>
      </c>
      <c r="AO47" s="17">
        <v>2318540</v>
      </c>
      <c r="AP47" s="17">
        <v>0</v>
      </c>
      <c r="AQ47" s="15"/>
      <c r="AR47" s="15">
        <v>20221410</v>
      </c>
    </row>
    <row r="48" spans="1:44" x14ac:dyDescent="0.25">
      <c r="A48" s="15">
        <v>805026250</v>
      </c>
      <c r="B48" s="15" t="s">
        <v>8</v>
      </c>
      <c r="C48" s="15" t="s">
        <v>80</v>
      </c>
      <c r="D48" s="15">
        <v>264363</v>
      </c>
      <c r="E48" s="15" t="s">
        <v>216</v>
      </c>
      <c r="F48" s="15" t="s">
        <v>217</v>
      </c>
      <c r="G48" s="15" t="s">
        <v>80</v>
      </c>
      <c r="H48" s="15">
        <v>264363</v>
      </c>
      <c r="I48" s="16">
        <v>44756</v>
      </c>
      <c r="J48" s="17">
        <v>512802</v>
      </c>
      <c r="K48" s="17">
        <v>512802</v>
      </c>
      <c r="L48" s="15" t="s">
        <v>128</v>
      </c>
      <c r="M48" s="17" t="s">
        <v>293</v>
      </c>
      <c r="N48" s="17"/>
      <c r="O48" s="17"/>
      <c r="P48" s="17"/>
      <c r="Q48" s="17">
        <v>0</v>
      </c>
      <c r="R48" s="17"/>
      <c r="S48" s="17"/>
      <c r="T48" s="17" t="s">
        <v>129</v>
      </c>
      <c r="U48" s="17">
        <v>512802</v>
      </c>
      <c r="V48" s="17">
        <v>0</v>
      </c>
      <c r="W48" s="17">
        <v>512802</v>
      </c>
      <c r="X48" s="17">
        <v>0</v>
      </c>
      <c r="Y48" s="17">
        <v>0</v>
      </c>
      <c r="Z48" s="15"/>
      <c r="AA48" s="15"/>
      <c r="AB48" s="17">
        <v>0</v>
      </c>
      <c r="AC48" s="15"/>
      <c r="AD48" s="17">
        <v>0</v>
      </c>
      <c r="AE48" s="17">
        <v>0</v>
      </c>
      <c r="AF48" s="15"/>
      <c r="AG48" s="16">
        <v>44774</v>
      </c>
      <c r="AH48" s="15"/>
      <c r="AI48" s="15">
        <v>2</v>
      </c>
      <c r="AJ48" s="15"/>
      <c r="AK48" s="15"/>
      <c r="AL48" s="15">
        <v>1</v>
      </c>
      <c r="AM48" s="15">
        <v>20220830</v>
      </c>
      <c r="AN48" s="15">
        <v>20220801</v>
      </c>
      <c r="AO48" s="17">
        <v>512802</v>
      </c>
      <c r="AP48" s="17">
        <v>0</v>
      </c>
      <c r="AQ48" s="15"/>
      <c r="AR48" s="15">
        <v>20221410</v>
      </c>
    </row>
    <row r="49" spans="1:44" x14ac:dyDescent="0.25">
      <c r="A49" s="15">
        <v>805026250</v>
      </c>
      <c r="B49" s="15" t="s">
        <v>8</v>
      </c>
      <c r="C49" s="15" t="s">
        <v>80</v>
      </c>
      <c r="D49" s="15">
        <v>262493</v>
      </c>
      <c r="E49" s="15" t="s">
        <v>218</v>
      </c>
      <c r="F49" s="15" t="s">
        <v>219</v>
      </c>
      <c r="G49" s="15" t="s">
        <v>80</v>
      </c>
      <c r="H49" s="15">
        <v>262493</v>
      </c>
      <c r="I49" s="16">
        <v>44707</v>
      </c>
      <c r="J49" s="17">
        <v>2775754</v>
      </c>
      <c r="K49" s="17">
        <v>2759822</v>
      </c>
      <c r="L49" s="15" t="s">
        <v>220</v>
      </c>
      <c r="M49" s="17" t="s">
        <v>293</v>
      </c>
      <c r="N49" s="1"/>
      <c r="O49" s="17"/>
      <c r="P49" s="17"/>
      <c r="Q49" s="17">
        <v>0</v>
      </c>
      <c r="R49" s="17"/>
      <c r="S49" s="17"/>
      <c r="T49" s="17" t="s">
        <v>129</v>
      </c>
      <c r="U49" s="17">
        <v>2775754</v>
      </c>
      <c r="V49" s="17">
        <v>0</v>
      </c>
      <c r="W49" s="17">
        <v>2759822</v>
      </c>
      <c r="X49" s="17">
        <v>0</v>
      </c>
      <c r="Y49" s="17">
        <v>0</v>
      </c>
      <c r="Z49" s="15"/>
      <c r="AA49" s="15"/>
      <c r="AB49" s="17">
        <v>0</v>
      </c>
      <c r="AC49" s="15"/>
      <c r="AD49" s="17">
        <v>15932</v>
      </c>
      <c r="AE49" s="17">
        <v>0</v>
      </c>
      <c r="AF49" s="15"/>
      <c r="AG49" s="16">
        <v>44728</v>
      </c>
      <c r="AH49" s="15"/>
      <c r="AI49" s="15">
        <v>2</v>
      </c>
      <c r="AJ49" s="15"/>
      <c r="AK49" s="15"/>
      <c r="AL49" s="15">
        <v>2</v>
      </c>
      <c r="AM49" s="15">
        <v>20220730</v>
      </c>
      <c r="AN49" s="15">
        <v>20220701</v>
      </c>
      <c r="AO49" s="17">
        <v>2775754</v>
      </c>
      <c r="AP49" s="17">
        <v>15932</v>
      </c>
      <c r="AQ49" s="15" t="s">
        <v>221</v>
      </c>
      <c r="AR49" s="15">
        <v>20221410</v>
      </c>
    </row>
    <row r="50" spans="1:44" x14ac:dyDescent="0.25">
      <c r="A50" s="15">
        <v>805026250</v>
      </c>
      <c r="B50" s="15" t="s">
        <v>8</v>
      </c>
      <c r="C50" s="15" t="s">
        <v>80</v>
      </c>
      <c r="D50" s="15">
        <v>260635</v>
      </c>
      <c r="E50" s="15" t="s">
        <v>222</v>
      </c>
      <c r="F50" s="15" t="s">
        <v>223</v>
      </c>
      <c r="G50" s="15" t="s">
        <v>80</v>
      </c>
      <c r="H50" s="15">
        <v>260635</v>
      </c>
      <c r="I50" s="16">
        <v>44662</v>
      </c>
      <c r="J50" s="17">
        <v>8019753</v>
      </c>
      <c r="K50" s="17">
        <v>7998889</v>
      </c>
      <c r="L50" s="15" t="s">
        <v>220</v>
      </c>
      <c r="M50" s="17" t="s">
        <v>293</v>
      </c>
      <c r="N50" s="1"/>
      <c r="O50" s="17"/>
      <c r="P50" s="17"/>
      <c r="Q50" s="17">
        <v>0</v>
      </c>
      <c r="R50" s="17"/>
      <c r="S50" s="17"/>
      <c r="T50" s="17" t="s">
        <v>129</v>
      </c>
      <c r="U50" s="17">
        <v>8019753</v>
      </c>
      <c r="V50" s="17">
        <v>20864</v>
      </c>
      <c r="W50" s="17">
        <v>7998889</v>
      </c>
      <c r="X50" s="17">
        <v>0</v>
      </c>
      <c r="Y50" s="17">
        <v>0</v>
      </c>
      <c r="Z50" s="15"/>
      <c r="AA50" s="15"/>
      <c r="AB50" s="17">
        <v>0</v>
      </c>
      <c r="AC50" s="15"/>
      <c r="AD50" s="17">
        <v>0</v>
      </c>
      <c r="AE50" s="17">
        <v>0</v>
      </c>
      <c r="AF50" s="15"/>
      <c r="AG50" s="16">
        <v>44664</v>
      </c>
      <c r="AH50" s="15"/>
      <c r="AI50" s="15">
        <v>2</v>
      </c>
      <c r="AJ50" s="15"/>
      <c r="AK50" s="15"/>
      <c r="AL50" s="15">
        <v>2</v>
      </c>
      <c r="AM50" s="15">
        <v>20220518</v>
      </c>
      <c r="AN50" s="15">
        <v>20220503</v>
      </c>
      <c r="AO50" s="17">
        <v>8019753</v>
      </c>
      <c r="AP50" s="17">
        <v>20864</v>
      </c>
      <c r="AQ50" s="15"/>
      <c r="AR50" s="15">
        <v>20221410</v>
      </c>
    </row>
    <row r="51" spans="1:44" x14ac:dyDescent="0.25">
      <c r="A51" s="15">
        <v>805026250</v>
      </c>
      <c r="B51" s="15" t="s">
        <v>8</v>
      </c>
      <c r="C51" s="15" t="s">
        <v>80</v>
      </c>
      <c r="D51" s="15">
        <v>259289</v>
      </c>
      <c r="E51" s="15" t="s">
        <v>224</v>
      </c>
      <c r="F51" s="15" t="s">
        <v>225</v>
      </c>
      <c r="G51" s="15" t="s">
        <v>80</v>
      </c>
      <c r="H51" s="15">
        <v>259289</v>
      </c>
      <c r="I51" s="16">
        <v>44624</v>
      </c>
      <c r="J51" s="17">
        <v>1767111</v>
      </c>
      <c r="K51" s="17">
        <v>1751179</v>
      </c>
      <c r="L51" s="15" t="s">
        <v>220</v>
      </c>
      <c r="M51" s="17" t="s">
        <v>293</v>
      </c>
      <c r="N51" s="1"/>
      <c r="O51" s="17"/>
      <c r="P51" s="17"/>
      <c r="Q51" s="17">
        <v>0</v>
      </c>
      <c r="R51" s="17"/>
      <c r="S51" s="17"/>
      <c r="T51" s="17" t="s">
        <v>129</v>
      </c>
      <c r="U51" s="17">
        <v>1767111</v>
      </c>
      <c r="V51" s="17">
        <v>15932</v>
      </c>
      <c r="W51" s="17">
        <v>1751179</v>
      </c>
      <c r="X51" s="17">
        <v>0</v>
      </c>
      <c r="Y51" s="17">
        <v>0</v>
      </c>
      <c r="Z51" s="15"/>
      <c r="AA51" s="15"/>
      <c r="AB51" s="17">
        <v>0</v>
      </c>
      <c r="AC51" s="15"/>
      <c r="AD51" s="17">
        <v>0</v>
      </c>
      <c r="AE51" s="17">
        <v>0</v>
      </c>
      <c r="AF51" s="15"/>
      <c r="AG51" s="16">
        <v>44635</v>
      </c>
      <c r="AH51" s="15"/>
      <c r="AI51" s="15">
        <v>2</v>
      </c>
      <c r="AJ51" s="15"/>
      <c r="AK51" s="15"/>
      <c r="AL51" s="15">
        <v>3</v>
      </c>
      <c r="AM51" s="15">
        <v>20220901</v>
      </c>
      <c r="AN51" s="15">
        <v>20220818</v>
      </c>
      <c r="AO51" s="17">
        <v>1767111</v>
      </c>
      <c r="AP51" s="17">
        <v>15932</v>
      </c>
      <c r="AQ51" s="15"/>
      <c r="AR51" s="15">
        <v>20221410</v>
      </c>
    </row>
    <row r="52" spans="1:44" x14ac:dyDescent="0.25">
      <c r="A52" s="15">
        <v>805026250</v>
      </c>
      <c r="B52" s="15" t="s">
        <v>8</v>
      </c>
      <c r="C52" s="15" t="s">
        <v>80</v>
      </c>
      <c r="D52" s="15">
        <v>258728</v>
      </c>
      <c r="E52" s="15" t="s">
        <v>226</v>
      </c>
      <c r="F52" s="15" t="s">
        <v>227</v>
      </c>
      <c r="G52" s="15" t="s">
        <v>80</v>
      </c>
      <c r="H52" s="15">
        <v>258728</v>
      </c>
      <c r="I52" s="16">
        <v>44611</v>
      </c>
      <c r="J52" s="17">
        <v>417220</v>
      </c>
      <c r="K52" s="17">
        <v>397588</v>
      </c>
      <c r="L52" s="15" t="s">
        <v>220</v>
      </c>
      <c r="M52" s="17" t="s">
        <v>293</v>
      </c>
      <c r="N52" s="1"/>
      <c r="O52" s="17"/>
      <c r="P52" s="17"/>
      <c r="Q52" s="17">
        <v>0</v>
      </c>
      <c r="R52" s="17"/>
      <c r="S52" s="17"/>
      <c r="T52" s="17" t="s">
        <v>129</v>
      </c>
      <c r="U52" s="17">
        <v>417220</v>
      </c>
      <c r="V52" s="17">
        <v>19632</v>
      </c>
      <c r="W52" s="17">
        <v>397588</v>
      </c>
      <c r="X52" s="17">
        <v>0</v>
      </c>
      <c r="Y52" s="17">
        <v>0</v>
      </c>
      <c r="Z52" s="15"/>
      <c r="AA52" s="15"/>
      <c r="AB52" s="17">
        <v>0</v>
      </c>
      <c r="AC52" s="15"/>
      <c r="AD52" s="17">
        <v>0</v>
      </c>
      <c r="AE52" s="17">
        <v>0</v>
      </c>
      <c r="AF52" s="15"/>
      <c r="AG52" s="16">
        <v>44664</v>
      </c>
      <c r="AH52" s="15"/>
      <c r="AI52" s="15">
        <v>2</v>
      </c>
      <c r="AJ52" s="15"/>
      <c r="AK52" s="15"/>
      <c r="AL52" s="15">
        <v>3</v>
      </c>
      <c r="AM52" s="15">
        <v>20220901</v>
      </c>
      <c r="AN52" s="15">
        <v>20220818</v>
      </c>
      <c r="AO52" s="17">
        <v>417220</v>
      </c>
      <c r="AP52" s="17">
        <v>19632</v>
      </c>
      <c r="AQ52" s="15"/>
      <c r="AR52" s="15">
        <v>20221410</v>
      </c>
    </row>
    <row r="53" spans="1:44" x14ac:dyDescent="0.25">
      <c r="A53" s="15">
        <v>805026250</v>
      </c>
      <c r="B53" s="15" t="s">
        <v>8</v>
      </c>
      <c r="C53" s="15" t="s">
        <v>80</v>
      </c>
      <c r="D53" s="15">
        <v>251303</v>
      </c>
      <c r="E53" s="15" t="s">
        <v>228</v>
      </c>
      <c r="F53" s="15" t="s">
        <v>229</v>
      </c>
      <c r="G53" s="15" t="s">
        <v>80</v>
      </c>
      <c r="H53" s="15">
        <v>251303</v>
      </c>
      <c r="I53" s="16">
        <v>44439</v>
      </c>
      <c r="J53" s="17">
        <v>53069035</v>
      </c>
      <c r="K53" s="17">
        <v>52641611</v>
      </c>
      <c r="L53" s="15" t="s">
        <v>220</v>
      </c>
      <c r="M53" s="17" t="s">
        <v>293</v>
      </c>
      <c r="N53" s="1"/>
      <c r="O53" s="17"/>
      <c r="P53" s="17"/>
      <c r="Q53" s="17">
        <v>0</v>
      </c>
      <c r="R53" s="17"/>
      <c r="S53" s="17"/>
      <c r="T53" s="17" t="s">
        <v>129</v>
      </c>
      <c r="U53" s="17">
        <v>53069305</v>
      </c>
      <c r="V53" s="17">
        <v>427422</v>
      </c>
      <c r="W53" s="17">
        <v>52641883</v>
      </c>
      <c r="X53" s="17">
        <v>0</v>
      </c>
      <c r="Y53" s="17">
        <v>0</v>
      </c>
      <c r="Z53" s="15"/>
      <c r="AA53" s="15"/>
      <c r="AB53" s="17">
        <v>0</v>
      </c>
      <c r="AC53" s="15"/>
      <c r="AD53" s="17">
        <v>0</v>
      </c>
      <c r="AE53" s="17">
        <v>0</v>
      </c>
      <c r="AF53" s="15"/>
      <c r="AG53" s="16">
        <v>44455</v>
      </c>
      <c r="AH53" s="15"/>
      <c r="AI53" s="15">
        <v>2</v>
      </c>
      <c r="AJ53" s="15"/>
      <c r="AK53" s="15"/>
      <c r="AL53" s="15">
        <v>3</v>
      </c>
      <c r="AM53" s="15">
        <v>20220901</v>
      </c>
      <c r="AN53" s="15">
        <v>20220818</v>
      </c>
      <c r="AO53" s="17">
        <v>53069305</v>
      </c>
      <c r="AP53" s="17">
        <v>427422</v>
      </c>
      <c r="AQ53" s="15"/>
      <c r="AR53" s="15">
        <v>20221410</v>
      </c>
    </row>
    <row r="54" spans="1:44" x14ac:dyDescent="0.25">
      <c r="A54" s="15">
        <v>805026250</v>
      </c>
      <c r="B54" s="15" t="s">
        <v>8</v>
      </c>
      <c r="C54" s="15" t="s">
        <v>80</v>
      </c>
      <c r="D54" s="15">
        <v>240037</v>
      </c>
      <c r="E54" s="15" t="s">
        <v>230</v>
      </c>
      <c r="F54" s="15" t="s">
        <v>231</v>
      </c>
      <c r="G54" s="15" t="s">
        <v>80</v>
      </c>
      <c r="H54" s="15">
        <v>240037</v>
      </c>
      <c r="I54" s="16">
        <v>44196</v>
      </c>
      <c r="J54" s="17">
        <v>10681148</v>
      </c>
      <c r="K54" s="17">
        <v>348340</v>
      </c>
      <c r="L54" s="15" t="s">
        <v>220</v>
      </c>
      <c r="M54" s="17" t="s">
        <v>293</v>
      </c>
      <c r="N54" s="1"/>
      <c r="O54" s="17"/>
      <c r="P54" s="17"/>
      <c r="Q54" s="17">
        <v>0</v>
      </c>
      <c r="R54" s="17"/>
      <c r="S54" s="17"/>
      <c r="T54" s="17" t="s">
        <v>129</v>
      </c>
      <c r="U54" s="17">
        <v>10143548</v>
      </c>
      <c r="V54" s="17">
        <v>348340</v>
      </c>
      <c r="W54" s="17">
        <v>9795208</v>
      </c>
      <c r="X54" s="17">
        <v>0</v>
      </c>
      <c r="Y54" s="17">
        <v>0</v>
      </c>
      <c r="Z54" s="15"/>
      <c r="AA54" s="15"/>
      <c r="AB54" s="17">
        <v>0</v>
      </c>
      <c r="AC54" s="15"/>
      <c r="AD54" s="17">
        <v>0</v>
      </c>
      <c r="AE54" s="17">
        <v>0</v>
      </c>
      <c r="AF54" s="15"/>
      <c r="AG54" s="16">
        <v>44215</v>
      </c>
      <c r="AH54" s="15"/>
      <c r="AI54" s="15">
        <v>2</v>
      </c>
      <c r="AJ54" s="15"/>
      <c r="AK54" s="15"/>
      <c r="AL54" s="15">
        <v>2</v>
      </c>
      <c r="AM54" s="15">
        <v>20220430</v>
      </c>
      <c r="AN54" s="15">
        <v>20220412</v>
      </c>
      <c r="AO54" s="17">
        <v>10143548</v>
      </c>
      <c r="AP54" s="17">
        <v>348340</v>
      </c>
      <c r="AQ54" s="15"/>
      <c r="AR54" s="15">
        <v>20221410</v>
      </c>
    </row>
    <row r="55" spans="1:44" x14ac:dyDescent="0.25">
      <c r="A55" s="15">
        <v>805026250</v>
      </c>
      <c r="B55" s="15" t="s">
        <v>8</v>
      </c>
      <c r="C55" s="15" t="s">
        <v>80</v>
      </c>
      <c r="D55" s="15">
        <v>248036</v>
      </c>
      <c r="E55" s="15" t="s">
        <v>232</v>
      </c>
      <c r="F55" s="15" t="s">
        <v>233</v>
      </c>
      <c r="G55" s="15" t="s">
        <v>80</v>
      </c>
      <c r="H55" s="15">
        <v>248036</v>
      </c>
      <c r="I55" s="16">
        <v>44345</v>
      </c>
      <c r="J55" s="17">
        <v>18997193</v>
      </c>
      <c r="K55" s="17">
        <v>80065</v>
      </c>
      <c r="L55" s="15" t="s">
        <v>220</v>
      </c>
      <c r="M55" s="19" t="s">
        <v>295</v>
      </c>
      <c r="N55" s="1"/>
      <c r="O55" s="17"/>
      <c r="P55" s="17"/>
      <c r="Q55" s="17">
        <v>0</v>
      </c>
      <c r="R55" s="17"/>
      <c r="S55" s="17"/>
      <c r="T55" s="17" t="s">
        <v>129</v>
      </c>
      <c r="U55" s="17">
        <v>18917128</v>
      </c>
      <c r="V55" s="17">
        <v>117013</v>
      </c>
      <c r="W55" s="17">
        <v>18800115</v>
      </c>
      <c r="X55" s="17">
        <v>0</v>
      </c>
      <c r="Y55" s="17">
        <v>18415865</v>
      </c>
      <c r="Z55" s="15">
        <v>2201226737</v>
      </c>
      <c r="AA55" s="16">
        <v>44679</v>
      </c>
      <c r="AB55" s="17">
        <v>0</v>
      </c>
      <c r="AC55" s="15"/>
      <c r="AD55" s="17">
        <v>0</v>
      </c>
      <c r="AE55" s="17">
        <v>0</v>
      </c>
      <c r="AF55" s="15"/>
      <c r="AG55" s="16">
        <v>44356</v>
      </c>
      <c r="AH55" s="15"/>
      <c r="AI55" s="15">
        <v>2</v>
      </c>
      <c r="AJ55" s="15"/>
      <c r="AK55" s="15"/>
      <c r="AL55" s="15">
        <v>1</v>
      </c>
      <c r="AM55" s="15">
        <v>20210622</v>
      </c>
      <c r="AN55" s="15">
        <v>20210609</v>
      </c>
      <c r="AO55" s="17">
        <v>18917128</v>
      </c>
      <c r="AP55" s="17">
        <v>117013</v>
      </c>
      <c r="AQ55" s="15"/>
      <c r="AR55" s="15">
        <v>20221410</v>
      </c>
    </row>
    <row r="56" spans="1:44" x14ac:dyDescent="0.25">
      <c r="A56" s="15">
        <v>805026250</v>
      </c>
      <c r="B56" s="15" t="s">
        <v>8</v>
      </c>
      <c r="C56" s="15" t="s">
        <v>80</v>
      </c>
      <c r="D56" s="15">
        <v>248461</v>
      </c>
      <c r="E56" s="15" t="s">
        <v>234</v>
      </c>
      <c r="F56" s="15" t="s">
        <v>235</v>
      </c>
      <c r="G56" s="15" t="s">
        <v>80</v>
      </c>
      <c r="H56" s="15">
        <v>248461</v>
      </c>
      <c r="I56" s="16">
        <v>44362</v>
      </c>
      <c r="J56" s="17">
        <v>17913714</v>
      </c>
      <c r="K56" s="17">
        <v>117675</v>
      </c>
      <c r="L56" s="15" t="s">
        <v>220</v>
      </c>
      <c r="M56" s="17" t="s">
        <v>293</v>
      </c>
      <c r="N56" s="1"/>
      <c r="O56" s="17"/>
      <c r="P56" s="17"/>
      <c r="Q56" s="17">
        <v>0</v>
      </c>
      <c r="R56" s="17"/>
      <c r="S56" s="17"/>
      <c r="T56" s="17" t="s">
        <v>129</v>
      </c>
      <c r="U56" s="17">
        <v>17913714</v>
      </c>
      <c r="V56" s="17">
        <v>117675</v>
      </c>
      <c r="W56" s="17">
        <v>17527239</v>
      </c>
      <c r="X56" s="17">
        <v>0</v>
      </c>
      <c r="Y56" s="17">
        <v>0</v>
      </c>
      <c r="Z56" s="15"/>
      <c r="AA56" s="15"/>
      <c r="AB56" s="17">
        <v>0</v>
      </c>
      <c r="AC56" s="15"/>
      <c r="AD56" s="17">
        <v>268800</v>
      </c>
      <c r="AE56" s="17">
        <v>0</v>
      </c>
      <c r="AF56" s="15"/>
      <c r="AG56" s="16">
        <v>44364</v>
      </c>
      <c r="AH56" s="15"/>
      <c r="AI56" s="15">
        <v>2</v>
      </c>
      <c r="AJ56" s="15"/>
      <c r="AK56" s="15"/>
      <c r="AL56" s="15">
        <v>2</v>
      </c>
      <c r="AM56" s="15">
        <v>20220430</v>
      </c>
      <c r="AN56" s="15">
        <v>20220412</v>
      </c>
      <c r="AO56" s="17">
        <v>17913714</v>
      </c>
      <c r="AP56" s="17">
        <v>386475</v>
      </c>
      <c r="AQ56" s="15" t="s">
        <v>236</v>
      </c>
      <c r="AR56" s="15">
        <v>20221410</v>
      </c>
    </row>
    <row r="57" spans="1:44" x14ac:dyDescent="0.25">
      <c r="A57" s="15">
        <v>805026250</v>
      </c>
      <c r="B57" s="15" t="s">
        <v>8</v>
      </c>
      <c r="C57" s="15"/>
      <c r="D57" s="15">
        <v>229454</v>
      </c>
      <c r="E57" s="15" t="s">
        <v>237</v>
      </c>
      <c r="F57" s="15" t="s">
        <v>238</v>
      </c>
      <c r="G57" s="15"/>
      <c r="H57" s="15">
        <v>229454</v>
      </c>
      <c r="I57" s="16">
        <v>43970</v>
      </c>
      <c r="J57" s="17">
        <v>4849350</v>
      </c>
      <c r="K57" s="17">
        <v>1636034</v>
      </c>
      <c r="L57" s="15" t="s">
        <v>220</v>
      </c>
      <c r="M57" s="17" t="s">
        <v>293</v>
      </c>
      <c r="N57" s="1"/>
      <c r="O57" s="17"/>
      <c r="P57" s="17"/>
      <c r="Q57" s="17">
        <v>0</v>
      </c>
      <c r="R57" s="17"/>
      <c r="S57" s="17"/>
      <c r="T57" s="17" t="s">
        <v>129</v>
      </c>
      <c r="U57" s="17">
        <v>4849350</v>
      </c>
      <c r="V57" s="17">
        <v>0</v>
      </c>
      <c r="W57" s="17">
        <v>4633580</v>
      </c>
      <c r="X57" s="17">
        <v>0</v>
      </c>
      <c r="Y57" s="17">
        <v>0</v>
      </c>
      <c r="Z57" s="15"/>
      <c r="AA57" s="15"/>
      <c r="AB57" s="17">
        <v>0</v>
      </c>
      <c r="AC57" s="15"/>
      <c r="AD57" s="17">
        <v>215770</v>
      </c>
      <c r="AE57" s="17">
        <v>0</v>
      </c>
      <c r="AF57" s="15"/>
      <c r="AG57" s="16">
        <v>43984</v>
      </c>
      <c r="AH57" s="15"/>
      <c r="AI57" s="15">
        <v>2</v>
      </c>
      <c r="AJ57" s="15"/>
      <c r="AK57" s="15"/>
      <c r="AL57" s="15">
        <v>3</v>
      </c>
      <c r="AM57" s="15">
        <v>20220430</v>
      </c>
      <c r="AN57" s="15">
        <v>20220412</v>
      </c>
      <c r="AO57" s="17">
        <v>4849350</v>
      </c>
      <c r="AP57" s="17">
        <v>215770</v>
      </c>
      <c r="AQ57" s="15" t="s">
        <v>239</v>
      </c>
      <c r="AR57" s="15">
        <v>20221410</v>
      </c>
    </row>
    <row r="58" spans="1:44" x14ac:dyDescent="0.25">
      <c r="A58" s="15">
        <v>805026250</v>
      </c>
      <c r="B58" s="15" t="s">
        <v>8</v>
      </c>
      <c r="C58" s="15" t="s">
        <v>80</v>
      </c>
      <c r="D58" s="15">
        <v>256918</v>
      </c>
      <c r="E58" s="15" t="s">
        <v>240</v>
      </c>
      <c r="F58" s="15" t="s">
        <v>241</v>
      </c>
      <c r="G58" s="15" t="s">
        <v>80</v>
      </c>
      <c r="H58" s="15">
        <v>256918</v>
      </c>
      <c r="I58" s="16">
        <v>44560</v>
      </c>
      <c r="J58" s="17">
        <v>2593231</v>
      </c>
      <c r="K58" s="17">
        <v>2557467</v>
      </c>
      <c r="L58" s="15" t="s">
        <v>220</v>
      </c>
      <c r="M58" s="17" t="s">
        <v>293</v>
      </c>
      <c r="N58" s="1"/>
      <c r="O58" s="17"/>
      <c r="P58" s="17"/>
      <c r="Q58" s="17">
        <v>0</v>
      </c>
      <c r="R58" s="17"/>
      <c r="S58" s="17"/>
      <c r="T58" s="17" t="s">
        <v>129</v>
      </c>
      <c r="U58" s="17">
        <v>2593231</v>
      </c>
      <c r="V58" s="17">
        <v>35764</v>
      </c>
      <c r="W58" s="17">
        <v>2557467</v>
      </c>
      <c r="X58" s="17">
        <v>0</v>
      </c>
      <c r="Y58" s="17">
        <v>0</v>
      </c>
      <c r="Z58" s="15"/>
      <c r="AA58" s="15"/>
      <c r="AB58" s="17">
        <v>0</v>
      </c>
      <c r="AC58" s="15"/>
      <c r="AD58" s="17">
        <v>0</v>
      </c>
      <c r="AE58" s="17">
        <v>0</v>
      </c>
      <c r="AF58" s="15"/>
      <c r="AG58" s="16">
        <v>44582</v>
      </c>
      <c r="AH58" s="15"/>
      <c r="AI58" s="15">
        <v>2</v>
      </c>
      <c r="AJ58" s="15"/>
      <c r="AK58" s="15"/>
      <c r="AL58" s="15">
        <v>3</v>
      </c>
      <c r="AM58" s="15">
        <v>20220530</v>
      </c>
      <c r="AN58" s="15">
        <v>20220519</v>
      </c>
      <c r="AO58" s="17">
        <v>2593231</v>
      </c>
      <c r="AP58" s="17">
        <v>35764</v>
      </c>
      <c r="AQ58" s="15"/>
      <c r="AR58" s="15">
        <v>20221410</v>
      </c>
    </row>
    <row r="59" spans="1:44" x14ac:dyDescent="0.25">
      <c r="A59" s="15">
        <v>805026250</v>
      </c>
      <c r="B59" s="15" t="s">
        <v>8</v>
      </c>
      <c r="C59" s="15" t="s">
        <v>80</v>
      </c>
      <c r="D59" s="15">
        <v>260664</v>
      </c>
      <c r="E59" s="15" t="s">
        <v>242</v>
      </c>
      <c r="F59" s="15" t="s">
        <v>243</v>
      </c>
      <c r="G59" s="15" t="s">
        <v>80</v>
      </c>
      <c r="H59" s="15">
        <v>260664</v>
      </c>
      <c r="I59" s="16">
        <v>44662</v>
      </c>
      <c r="J59" s="17">
        <v>106252</v>
      </c>
      <c r="K59" s="17">
        <v>65700</v>
      </c>
      <c r="L59" s="15" t="s">
        <v>220</v>
      </c>
      <c r="M59" s="17" t="s">
        <v>293</v>
      </c>
      <c r="N59" s="1"/>
      <c r="O59" s="17"/>
      <c r="P59" s="17"/>
      <c r="Q59" s="17">
        <v>0</v>
      </c>
      <c r="R59" s="17"/>
      <c r="S59" s="17"/>
      <c r="T59" s="17" t="s">
        <v>129</v>
      </c>
      <c r="U59" s="17">
        <v>106252</v>
      </c>
      <c r="V59" s="17">
        <v>40552</v>
      </c>
      <c r="W59" s="17">
        <v>65700</v>
      </c>
      <c r="X59" s="17">
        <v>0</v>
      </c>
      <c r="Y59" s="17">
        <v>0</v>
      </c>
      <c r="Z59" s="15"/>
      <c r="AA59" s="15"/>
      <c r="AB59" s="17">
        <v>0</v>
      </c>
      <c r="AC59" s="15"/>
      <c r="AD59" s="17">
        <v>0</v>
      </c>
      <c r="AE59" s="17">
        <v>0</v>
      </c>
      <c r="AF59" s="15"/>
      <c r="AG59" s="16">
        <v>44674</v>
      </c>
      <c r="AH59" s="15"/>
      <c r="AI59" s="15">
        <v>2</v>
      </c>
      <c r="AJ59" s="15"/>
      <c r="AK59" s="15"/>
      <c r="AL59" s="15">
        <v>2</v>
      </c>
      <c r="AM59" s="15">
        <v>20220518</v>
      </c>
      <c r="AN59" s="15">
        <v>20220503</v>
      </c>
      <c r="AO59" s="17">
        <v>106252</v>
      </c>
      <c r="AP59" s="17">
        <v>40552</v>
      </c>
      <c r="AQ59" s="15"/>
      <c r="AR59" s="15">
        <v>20221410</v>
      </c>
    </row>
    <row r="60" spans="1:44" x14ac:dyDescent="0.25">
      <c r="A60" s="15">
        <v>805026250</v>
      </c>
      <c r="B60" s="15" t="s">
        <v>8</v>
      </c>
      <c r="C60" s="15" t="s">
        <v>80</v>
      </c>
      <c r="D60" s="15">
        <v>263962</v>
      </c>
      <c r="E60" s="15" t="s">
        <v>244</v>
      </c>
      <c r="F60" s="15" t="s">
        <v>245</v>
      </c>
      <c r="G60" s="15" t="s">
        <v>80</v>
      </c>
      <c r="H60" s="15">
        <v>263962</v>
      </c>
      <c r="I60" s="16">
        <v>44742</v>
      </c>
      <c r="J60" s="17">
        <v>3781876</v>
      </c>
      <c r="K60" s="17">
        <v>3131212</v>
      </c>
      <c r="L60" s="15" t="s">
        <v>220</v>
      </c>
      <c r="M60" s="17" t="s">
        <v>293</v>
      </c>
      <c r="N60" s="1"/>
      <c r="O60" s="17"/>
      <c r="P60" s="17"/>
      <c r="Q60" s="17">
        <v>0</v>
      </c>
      <c r="R60" s="17"/>
      <c r="S60" s="17"/>
      <c r="T60" s="17" t="s">
        <v>129</v>
      </c>
      <c r="U60" s="17">
        <v>3781876</v>
      </c>
      <c r="V60" s="17">
        <v>650664</v>
      </c>
      <c r="W60" s="17">
        <v>3131212</v>
      </c>
      <c r="X60" s="17">
        <v>0</v>
      </c>
      <c r="Y60" s="17">
        <v>0</v>
      </c>
      <c r="Z60" s="15"/>
      <c r="AA60" s="15"/>
      <c r="AB60" s="17">
        <v>0</v>
      </c>
      <c r="AC60" s="15"/>
      <c r="AD60" s="17">
        <v>0</v>
      </c>
      <c r="AE60" s="17">
        <v>0</v>
      </c>
      <c r="AF60" s="15"/>
      <c r="AG60" s="16">
        <v>44775</v>
      </c>
      <c r="AH60" s="15"/>
      <c r="AI60" s="15">
        <v>2</v>
      </c>
      <c r="AJ60" s="15"/>
      <c r="AK60" s="15"/>
      <c r="AL60" s="15">
        <v>2</v>
      </c>
      <c r="AM60" s="15">
        <v>20220927</v>
      </c>
      <c r="AN60" s="15">
        <v>20220913</v>
      </c>
      <c r="AO60" s="17">
        <v>3781876</v>
      </c>
      <c r="AP60" s="17">
        <v>650664</v>
      </c>
      <c r="AQ60" s="15"/>
      <c r="AR60" s="15">
        <v>20221410</v>
      </c>
    </row>
    <row r="61" spans="1:44" x14ac:dyDescent="0.25">
      <c r="A61" s="15">
        <v>805026250</v>
      </c>
      <c r="B61" s="15" t="s">
        <v>8</v>
      </c>
      <c r="C61" s="15" t="s">
        <v>80</v>
      </c>
      <c r="D61" s="15">
        <v>265199</v>
      </c>
      <c r="E61" s="15" t="s">
        <v>246</v>
      </c>
      <c r="F61" s="15" t="s">
        <v>247</v>
      </c>
      <c r="G61" s="15" t="s">
        <v>80</v>
      </c>
      <c r="H61" s="15">
        <v>265199</v>
      </c>
      <c r="I61" s="16">
        <v>44772</v>
      </c>
      <c r="J61" s="17">
        <v>985604</v>
      </c>
      <c r="K61" s="17">
        <v>985604</v>
      </c>
      <c r="L61" s="15" t="s">
        <v>248</v>
      </c>
      <c r="M61" s="17" t="s">
        <v>293</v>
      </c>
      <c r="N61" s="17"/>
      <c r="O61" s="17"/>
      <c r="P61" s="17"/>
      <c r="Q61" s="17">
        <v>0</v>
      </c>
      <c r="R61" s="17"/>
      <c r="S61" s="17"/>
      <c r="T61" s="17" t="s">
        <v>129</v>
      </c>
      <c r="U61" s="17">
        <v>985504</v>
      </c>
      <c r="V61" s="17">
        <v>0</v>
      </c>
      <c r="W61" s="17">
        <v>985504</v>
      </c>
      <c r="X61" s="17">
        <v>0</v>
      </c>
      <c r="Y61" s="17">
        <v>0</v>
      </c>
      <c r="Z61" s="15"/>
      <c r="AA61" s="15"/>
      <c r="AB61" s="17">
        <v>0</v>
      </c>
      <c r="AC61" s="15"/>
      <c r="AD61" s="17">
        <v>0</v>
      </c>
      <c r="AE61" s="17">
        <v>0</v>
      </c>
      <c r="AF61" s="15"/>
      <c r="AG61" s="16">
        <v>44774</v>
      </c>
      <c r="AH61" s="15"/>
      <c r="AI61" s="15">
        <v>2</v>
      </c>
      <c r="AJ61" s="15"/>
      <c r="AK61" s="15"/>
      <c r="AL61" s="15">
        <v>1</v>
      </c>
      <c r="AM61" s="15">
        <v>20220830</v>
      </c>
      <c r="AN61" s="15">
        <v>20220805</v>
      </c>
      <c r="AO61" s="17">
        <v>985504</v>
      </c>
      <c r="AP61" s="17">
        <v>0</v>
      </c>
      <c r="AQ61" s="15"/>
      <c r="AR61" s="15">
        <v>20221410</v>
      </c>
    </row>
    <row r="62" spans="1:44" x14ac:dyDescent="0.25">
      <c r="A62" s="15">
        <v>805026250</v>
      </c>
      <c r="B62" s="15" t="s">
        <v>8</v>
      </c>
      <c r="C62" s="15" t="s">
        <v>80</v>
      </c>
      <c r="D62" s="15">
        <v>237606</v>
      </c>
      <c r="E62" s="15" t="s">
        <v>249</v>
      </c>
      <c r="F62" s="15" t="s">
        <v>250</v>
      </c>
      <c r="G62" s="15" t="s">
        <v>80</v>
      </c>
      <c r="H62" s="15">
        <v>237606</v>
      </c>
      <c r="I62" s="16">
        <v>44153</v>
      </c>
      <c r="J62" s="17">
        <v>13409506</v>
      </c>
      <c r="K62" s="17">
        <v>373868</v>
      </c>
      <c r="L62" s="15" t="s">
        <v>248</v>
      </c>
      <c r="M62" s="17" t="s">
        <v>293</v>
      </c>
      <c r="N62" s="17"/>
      <c r="O62" s="17"/>
      <c r="P62" s="17"/>
      <c r="Q62" s="17">
        <v>0</v>
      </c>
      <c r="R62" s="17"/>
      <c r="S62" s="17"/>
      <c r="T62" s="17" t="s">
        <v>129</v>
      </c>
      <c r="U62" s="17">
        <v>13380752</v>
      </c>
      <c r="V62" s="17">
        <v>0</v>
      </c>
      <c r="W62" s="17">
        <v>13380752</v>
      </c>
      <c r="X62" s="17">
        <v>0</v>
      </c>
      <c r="Y62" s="17">
        <v>0</v>
      </c>
      <c r="Z62" s="15"/>
      <c r="AA62" s="15"/>
      <c r="AB62" s="17">
        <v>0</v>
      </c>
      <c r="AC62" s="15"/>
      <c r="AD62" s="17">
        <v>0</v>
      </c>
      <c r="AE62" s="17">
        <v>0</v>
      </c>
      <c r="AF62" s="15"/>
      <c r="AG62" s="16">
        <v>44183</v>
      </c>
      <c r="AH62" s="15"/>
      <c r="AI62" s="15">
        <v>2</v>
      </c>
      <c r="AJ62" s="15"/>
      <c r="AK62" s="15"/>
      <c r="AL62" s="15">
        <v>3</v>
      </c>
      <c r="AM62" s="15">
        <v>20220518</v>
      </c>
      <c r="AN62" s="15">
        <v>20220503</v>
      </c>
      <c r="AO62" s="17">
        <v>13380752</v>
      </c>
      <c r="AP62" s="17">
        <v>0</v>
      </c>
      <c r="AQ62" s="15"/>
      <c r="AR62" s="15">
        <v>20221410</v>
      </c>
    </row>
    <row r="63" spans="1:44" x14ac:dyDescent="0.25">
      <c r="A63" s="15">
        <v>805026250</v>
      </c>
      <c r="B63" s="15" t="s">
        <v>8</v>
      </c>
      <c r="C63" s="15" t="s">
        <v>80</v>
      </c>
      <c r="D63" s="15">
        <v>267443</v>
      </c>
      <c r="E63" s="15" t="s">
        <v>251</v>
      </c>
      <c r="F63" s="15" t="s">
        <v>252</v>
      </c>
      <c r="G63" s="15" t="s">
        <v>80</v>
      </c>
      <c r="H63" s="15">
        <v>267443</v>
      </c>
      <c r="I63" s="16">
        <v>44818</v>
      </c>
      <c r="J63" s="17">
        <v>308064</v>
      </c>
      <c r="K63" s="17">
        <v>308064</v>
      </c>
      <c r="L63" s="15" t="s">
        <v>253</v>
      </c>
      <c r="M63" s="17" t="s">
        <v>292</v>
      </c>
      <c r="N63" s="17"/>
      <c r="O63" s="17"/>
      <c r="P63" s="17"/>
      <c r="Q63" s="17">
        <v>308064</v>
      </c>
      <c r="R63" s="17" t="s">
        <v>254</v>
      </c>
      <c r="S63" s="17"/>
      <c r="T63" s="17" t="s">
        <v>129</v>
      </c>
      <c r="U63" s="17">
        <v>308064</v>
      </c>
      <c r="V63" s="17">
        <v>0</v>
      </c>
      <c r="W63" s="17">
        <v>0</v>
      </c>
      <c r="X63" s="17">
        <v>308064</v>
      </c>
      <c r="Y63" s="17">
        <v>0</v>
      </c>
      <c r="Z63" s="15"/>
      <c r="AA63" s="15"/>
      <c r="AB63" s="17">
        <v>0</v>
      </c>
      <c r="AC63" s="15"/>
      <c r="AD63" s="17">
        <v>0</v>
      </c>
      <c r="AE63" s="17">
        <v>308064</v>
      </c>
      <c r="AF63" s="15" t="s">
        <v>255</v>
      </c>
      <c r="AG63" s="16">
        <v>44823</v>
      </c>
      <c r="AH63" s="15"/>
      <c r="AI63" s="15">
        <v>9</v>
      </c>
      <c r="AJ63" s="15"/>
      <c r="AK63" s="15" t="s">
        <v>256</v>
      </c>
      <c r="AL63" s="15">
        <v>1</v>
      </c>
      <c r="AM63" s="15">
        <v>21001231</v>
      </c>
      <c r="AN63" s="15">
        <v>20220919</v>
      </c>
      <c r="AO63" s="17">
        <v>308064</v>
      </c>
      <c r="AP63" s="17">
        <v>0</v>
      </c>
      <c r="AQ63" s="15"/>
      <c r="AR63" s="15">
        <v>20221410</v>
      </c>
    </row>
    <row r="64" spans="1:44" x14ac:dyDescent="0.25">
      <c r="A64" s="15">
        <v>805026250</v>
      </c>
      <c r="B64" s="15" t="s">
        <v>8</v>
      </c>
      <c r="C64" s="15"/>
      <c r="D64" s="15">
        <v>228033</v>
      </c>
      <c r="E64" s="15" t="s">
        <v>257</v>
      </c>
      <c r="F64" s="15" t="s">
        <v>258</v>
      </c>
      <c r="G64" s="15"/>
      <c r="H64" s="15">
        <v>228033</v>
      </c>
      <c r="I64" s="16">
        <v>43893</v>
      </c>
      <c r="J64" s="17">
        <v>7705063</v>
      </c>
      <c r="K64" s="17">
        <v>7032520</v>
      </c>
      <c r="L64" s="15" t="s">
        <v>259</v>
      </c>
      <c r="M64" s="17" t="s">
        <v>292</v>
      </c>
      <c r="N64" s="17"/>
      <c r="O64" s="17"/>
      <c r="P64" s="17"/>
      <c r="Q64" s="17">
        <v>7705063</v>
      </c>
      <c r="R64" s="17" t="s">
        <v>254</v>
      </c>
      <c r="S64" s="17"/>
      <c r="T64" s="17" t="s">
        <v>129</v>
      </c>
      <c r="U64" s="17">
        <v>7705063</v>
      </c>
      <c r="V64" s="17">
        <v>0</v>
      </c>
      <c r="W64" s="17">
        <v>0</v>
      </c>
      <c r="X64" s="17">
        <v>7705063</v>
      </c>
      <c r="Y64" s="17">
        <v>0</v>
      </c>
      <c r="Z64" s="15"/>
      <c r="AA64" s="15"/>
      <c r="AB64" s="17">
        <v>0</v>
      </c>
      <c r="AC64" s="15"/>
      <c r="AD64" s="17">
        <v>0</v>
      </c>
      <c r="AE64" s="17">
        <v>7705063</v>
      </c>
      <c r="AF64" s="15" t="s">
        <v>260</v>
      </c>
      <c r="AG64" s="16">
        <v>43902</v>
      </c>
      <c r="AH64" s="15"/>
      <c r="AI64" s="15">
        <v>9</v>
      </c>
      <c r="AJ64" s="15"/>
      <c r="AK64" s="15" t="s">
        <v>256</v>
      </c>
      <c r="AL64" s="15">
        <v>4</v>
      </c>
      <c r="AM64" s="15">
        <v>21001231</v>
      </c>
      <c r="AN64" s="15">
        <v>20220913</v>
      </c>
      <c r="AO64" s="17">
        <v>7705063</v>
      </c>
      <c r="AP64" s="17">
        <v>0</v>
      </c>
      <c r="AQ64" s="15"/>
      <c r="AR64" s="15">
        <v>20221410</v>
      </c>
    </row>
    <row r="65" spans="1:44" x14ac:dyDescent="0.25">
      <c r="A65" s="15">
        <v>805026250</v>
      </c>
      <c r="B65" s="15" t="s">
        <v>8</v>
      </c>
      <c r="C65" s="15" t="s">
        <v>80</v>
      </c>
      <c r="D65" s="15">
        <v>267408</v>
      </c>
      <c r="E65" s="15" t="s">
        <v>261</v>
      </c>
      <c r="F65" s="15" t="s">
        <v>262</v>
      </c>
      <c r="G65" s="15" t="s">
        <v>80</v>
      </c>
      <c r="H65" s="15">
        <v>267408</v>
      </c>
      <c r="I65" s="16">
        <v>44818</v>
      </c>
      <c r="J65" s="17">
        <v>3298482</v>
      </c>
      <c r="K65" s="17">
        <v>3298482</v>
      </c>
      <c r="L65" s="15" t="s">
        <v>263</v>
      </c>
      <c r="M65" s="17" t="s">
        <v>291</v>
      </c>
      <c r="N65" s="17"/>
      <c r="O65" s="17"/>
      <c r="P65" s="17"/>
      <c r="Q65" s="17">
        <v>31050</v>
      </c>
      <c r="R65" s="17" t="s">
        <v>264</v>
      </c>
      <c r="S65" s="17"/>
      <c r="T65" s="17" t="s">
        <v>129</v>
      </c>
      <c r="U65" s="17">
        <v>3298482</v>
      </c>
      <c r="V65" s="17">
        <v>0</v>
      </c>
      <c r="W65" s="17">
        <v>3267432</v>
      </c>
      <c r="X65" s="17">
        <v>31050</v>
      </c>
      <c r="Y65" s="17">
        <v>0</v>
      </c>
      <c r="Z65" s="15"/>
      <c r="AA65" s="15"/>
      <c r="AB65" s="17">
        <v>0</v>
      </c>
      <c r="AC65" s="15"/>
      <c r="AD65" s="17">
        <v>0</v>
      </c>
      <c r="AE65" s="17">
        <v>31050</v>
      </c>
      <c r="AF65" s="15" t="s">
        <v>265</v>
      </c>
      <c r="AG65" s="16">
        <v>44823</v>
      </c>
      <c r="AH65" s="15"/>
      <c r="AI65" s="15">
        <v>9</v>
      </c>
      <c r="AJ65" s="15"/>
      <c r="AK65" s="15" t="s">
        <v>266</v>
      </c>
      <c r="AL65" s="15">
        <v>1</v>
      </c>
      <c r="AM65" s="15">
        <v>21001231</v>
      </c>
      <c r="AN65" s="15">
        <v>20220919</v>
      </c>
      <c r="AO65" s="17">
        <v>3298482</v>
      </c>
      <c r="AP65" s="17">
        <v>0</v>
      </c>
      <c r="AQ65" s="15"/>
      <c r="AR65" s="15">
        <v>20221410</v>
      </c>
    </row>
    <row r="66" spans="1:44" x14ac:dyDescent="0.25">
      <c r="A66" s="15">
        <v>805026250</v>
      </c>
      <c r="B66" s="15" t="s">
        <v>8</v>
      </c>
      <c r="C66" s="15" t="s">
        <v>80</v>
      </c>
      <c r="D66" s="15">
        <v>265548</v>
      </c>
      <c r="E66" s="15" t="s">
        <v>267</v>
      </c>
      <c r="F66" s="15" t="s">
        <v>268</v>
      </c>
      <c r="G66" s="15" t="s">
        <v>80</v>
      </c>
      <c r="H66" s="15">
        <v>265548</v>
      </c>
      <c r="I66" s="16">
        <v>44784</v>
      </c>
      <c r="J66" s="17">
        <v>660509</v>
      </c>
      <c r="K66" s="17">
        <v>660509</v>
      </c>
      <c r="L66" s="15" t="s">
        <v>263</v>
      </c>
      <c r="M66" s="17" t="s">
        <v>291</v>
      </c>
      <c r="N66" s="17"/>
      <c r="O66" s="17"/>
      <c r="P66" s="17"/>
      <c r="Q66" s="17">
        <v>25935</v>
      </c>
      <c r="R66" s="17" t="s">
        <v>264</v>
      </c>
      <c r="S66" s="17"/>
      <c r="T66" s="17" t="s">
        <v>129</v>
      </c>
      <c r="U66" s="17">
        <v>660509</v>
      </c>
      <c r="V66" s="17">
        <v>0</v>
      </c>
      <c r="W66" s="17">
        <v>634574</v>
      </c>
      <c r="X66" s="17">
        <v>25935</v>
      </c>
      <c r="Y66" s="17">
        <v>0</v>
      </c>
      <c r="Z66" s="15"/>
      <c r="AA66" s="15"/>
      <c r="AB66" s="17">
        <v>0</v>
      </c>
      <c r="AC66" s="15"/>
      <c r="AD66" s="17">
        <v>0</v>
      </c>
      <c r="AE66" s="17">
        <v>25935</v>
      </c>
      <c r="AF66" s="15" t="s">
        <v>269</v>
      </c>
      <c r="AG66" s="16">
        <v>44823</v>
      </c>
      <c r="AH66" s="15"/>
      <c r="AI66" s="15">
        <v>9</v>
      </c>
      <c r="AJ66" s="15"/>
      <c r="AK66" s="15" t="s">
        <v>266</v>
      </c>
      <c r="AL66" s="15">
        <v>1</v>
      </c>
      <c r="AM66" s="15">
        <v>21001231</v>
      </c>
      <c r="AN66" s="15">
        <v>20220919</v>
      </c>
      <c r="AO66" s="17">
        <v>660509</v>
      </c>
      <c r="AP66" s="17">
        <v>0</v>
      </c>
      <c r="AQ66" s="15"/>
      <c r="AR66" s="15">
        <v>20221410</v>
      </c>
    </row>
    <row r="67" spans="1:44" x14ac:dyDescent="0.25">
      <c r="A67" s="15">
        <v>805026250</v>
      </c>
      <c r="B67" s="15" t="s">
        <v>8</v>
      </c>
      <c r="C67" s="15" t="s">
        <v>80</v>
      </c>
      <c r="D67" s="15">
        <v>265555</v>
      </c>
      <c r="E67" s="15" t="s">
        <v>270</v>
      </c>
      <c r="F67" s="15" t="s">
        <v>271</v>
      </c>
      <c r="G67" s="15" t="s">
        <v>80</v>
      </c>
      <c r="H67" s="15">
        <v>265555</v>
      </c>
      <c r="I67" s="16">
        <v>44784</v>
      </c>
      <c r="J67" s="17">
        <v>829891</v>
      </c>
      <c r="K67" s="17">
        <v>829891</v>
      </c>
      <c r="L67" s="15" t="s">
        <v>263</v>
      </c>
      <c r="M67" s="17" t="s">
        <v>291</v>
      </c>
      <c r="N67" s="17"/>
      <c r="O67" s="17"/>
      <c r="P67" s="17"/>
      <c r="Q67" s="17">
        <v>1042</v>
      </c>
      <c r="R67" s="17" t="s">
        <v>264</v>
      </c>
      <c r="S67" s="17"/>
      <c r="T67" s="17" t="s">
        <v>129</v>
      </c>
      <c r="U67" s="17">
        <v>829891</v>
      </c>
      <c r="V67" s="17">
        <v>0</v>
      </c>
      <c r="W67" s="17">
        <v>828849</v>
      </c>
      <c r="X67" s="17">
        <v>1042</v>
      </c>
      <c r="Y67" s="17">
        <v>0</v>
      </c>
      <c r="Z67" s="15"/>
      <c r="AA67" s="15"/>
      <c r="AB67" s="17">
        <v>0</v>
      </c>
      <c r="AC67" s="15"/>
      <c r="AD67" s="17">
        <v>0</v>
      </c>
      <c r="AE67" s="17">
        <v>1042</v>
      </c>
      <c r="AF67" s="15" t="s">
        <v>272</v>
      </c>
      <c r="AG67" s="16">
        <v>44820</v>
      </c>
      <c r="AH67" s="15"/>
      <c r="AI67" s="15">
        <v>9</v>
      </c>
      <c r="AJ67" s="15"/>
      <c r="AK67" s="15" t="s">
        <v>266</v>
      </c>
      <c r="AL67" s="15">
        <v>1</v>
      </c>
      <c r="AM67" s="15">
        <v>21001231</v>
      </c>
      <c r="AN67" s="15">
        <v>20220916</v>
      </c>
      <c r="AO67" s="17">
        <v>829891</v>
      </c>
      <c r="AP67" s="17">
        <v>0</v>
      </c>
      <c r="AQ67" s="15"/>
      <c r="AR67" s="15">
        <v>20221410</v>
      </c>
    </row>
    <row r="68" spans="1:44" x14ac:dyDescent="0.25">
      <c r="A68" s="15">
        <v>805026250</v>
      </c>
      <c r="B68" s="15" t="s">
        <v>8</v>
      </c>
      <c r="C68" s="15" t="s">
        <v>80</v>
      </c>
      <c r="D68" s="15">
        <v>266536</v>
      </c>
      <c r="E68" s="15" t="s">
        <v>273</v>
      </c>
      <c r="F68" s="15" t="s">
        <v>274</v>
      </c>
      <c r="G68" s="15" t="s">
        <v>80</v>
      </c>
      <c r="H68" s="15">
        <v>266536</v>
      </c>
      <c r="I68" s="16">
        <v>44803</v>
      </c>
      <c r="J68" s="17">
        <v>1502553</v>
      </c>
      <c r="K68" s="17">
        <v>1502553</v>
      </c>
      <c r="L68" s="15" t="s">
        <v>263</v>
      </c>
      <c r="M68" s="17" t="s">
        <v>291</v>
      </c>
      <c r="N68" s="17"/>
      <c r="O68" s="17"/>
      <c r="P68" s="17"/>
      <c r="Q68" s="17">
        <v>159902</v>
      </c>
      <c r="R68" s="17" t="s">
        <v>264</v>
      </c>
      <c r="S68" s="17"/>
      <c r="T68" s="17" t="s">
        <v>129</v>
      </c>
      <c r="U68" s="17">
        <v>1502553</v>
      </c>
      <c r="V68" s="17">
        <v>0</v>
      </c>
      <c r="W68" s="17">
        <v>1342651</v>
      </c>
      <c r="X68" s="17">
        <v>159902</v>
      </c>
      <c r="Y68" s="17">
        <v>0</v>
      </c>
      <c r="Z68" s="15"/>
      <c r="AA68" s="15"/>
      <c r="AB68" s="17">
        <v>0</v>
      </c>
      <c r="AC68" s="15"/>
      <c r="AD68" s="17">
        <v>0</v>
      </c>
      <c r="AE68" s="17">
        <v>159902</v>
      </c>
      <c r="AF68" s="15" t="s">
        <v>275</v>
      </c>
      <c r="AG68" s="16">
        <v>44823</v>
      </c>
      <c r="AH68" s="15"/>
      <c r="AI68" s="15">
        <v>9</v>
      </c>
      <c r="AJ68" s="15"/>
      <c r="AK68" s="15" t="s">
        <v>266</v>
      </c>
      <c r="AL68" s="15">
        <v>1</v>
      </c>
      <c r="AM68" s="15">
        <v>21001231</v>
      </c>
      <c r="AN68" s="15">
        <v>20220919</v>
      </c>
      <c r="AO68" s="17">
        <v>1502553</v>
      </c>
      <c r="AP68" s="17">
        <v>0</v>
      </c>
      <c r="AQ68" s="15"/>
      <c r="AR68" s="15">
        <v>20221410</v>
      </c>
    </row>
    <row r="69" spans="1:44" x14ac:dyDescent="0.25">
      <c r="A69" s="15">
        <v>805026250</v>
      </c>
      <c r="B69" s="15" t="s">
        <v>8</v>
      </c>
      <c r="C69" s="15" t="s">
        <v>80</v>
      </c>
      <c r="D69" s="15">
        <v>266557</v>
      </c>
      <c r="E69" s="15" t="s">
        <v>276</v>
      </c>
      <c r="F69" s="15" t="s">
        <v>277</v>
      </c>
      <c r="G69" s="15" t="s">
        <v>80</v>
      </c>
      <c r="H69" s="15">
        <v>266557</v>
      </c>
      <c r="I69" s="16">
        <v>44803</v>
      </c>
      <c r="J69" s="17">
        <v>658064</v>
      </c>
      <c r="K69" s="17">
        <v>658064</v>
      </c>
      <c r="L69" s="15" t="s">
        <v>263</v>
      </c>
      <c r="M69" s="17" t="s">
        <v>291</v>
      </c>
      <c r="N69" s="17"/>
      <c r="O69" s="17"/>
      <c r="P69" s="17"/>
      <c r="Q69" s="17">
        <v>284800</v>
      </c>
      <c r="R69" s="17" t="s">
        <v>264</v>
      </c>
      <c r="S69" s="17"/>
      <c r="T69" s="17" t="s">
        <v>129</v>
      </c>
      <c r="U69" s="17">
        <v>658064</v>
      </c>
      <c r="V69" s="17">
        <v>0</v>
      </c>
      <c r="W69" s="17">
        <v>373264</v>
      </c>
      <c r="X69" s="17">
        <v>284800</v>
      </c>
      <c r="Y69" s="17">
        <v>0</v>
      </c>
      <c r="Z69" s="15"/>
      <c r="AA69" s="15"/>
      <c r="AB69" s="17">
        <v>0</v>
      </c>
      <c r="AC69" s="15"/>
      <c r="AD69" s="17">
        <v>0</v>
      </c>
      <c r="AE69" s="17">
        <v>284800</v>
      </c>
      <c r="AF69" s="15" t="s">
        <v>278</v>
      </c>
      <c r="AG69" s="16">
        <v>44823</v>
      </c>
      <c r="AH69" s="15"/>
      <c r="AI69" s="15">
        <v>9</v>
      </c>
      <c r="AJ69" s="15"/>
      <c r="AK69" s="15" t="s">
        <v>266</v>
      </c>
      <c r="AL69" s="15">
        <v>1</v>
      </c>
      <c r="AM69" s="15">
        <v>21001231</v>
      </c>
      <c r="AN69" s="15">
        <v>20220919</v>
      </c>
      <c r="AO69" s="17">
        <v>658064</v>
      </c>
      <c r="AP69" s="17">
        <v>0</v>
      </c>
      <c r="AQ69" s="15"/>
      <c r="AR69" s="15">
        <v>20221410</v>
      </c>
    </row>
    <row r="70" spans="1:44" x14ac:dyDescent="0.25">
      <c r="A70" s="15">
        <v>805026250</v>
      </c>
      <c r="B70" s="15" t="s">
        <v>8</v>
      </c>
      <c r="C70" s="15" t="s">
        <v>80</v>
      </c>
      <c r="D70" s="15">
        <v>262772</v>
      </c>
      <c r="E70" s="15" t="s">
        <v>279</v>
      </c>
      <c r="F70" s="15" t="s">
        <v>280</v>
      </c>
      <c r="G70" s="15" t="s">
        <v>80</v>
      </c>
      <c r="H70" s="15">
        <v>262772</v>
      </c>
      <c r="I70" s="16">
        <v>44712</v>
      </c>
      <c r="J70" s="17">
        <v>68660</v>
      </c>
      <c r="K70" s="17">
        <v>68660</v>
      </c>
      <c r="L70" s="15" t="s">
        <v>263</v>
      </c>
      <c r="M70" s="17" t="s">
        <v>291</v>
      </c>
      <c r="N70" s="17"/>
      <c r="O70" s="17"/>
      <c r="P70" s="17"/>
      <c r="Q70" s="17">
        <v>15932</v>
      </c>
      <c r="R70" s="17" t="s">
        <v>264</v>
      </c>
      <c r="S70" s="17"/>
      <c r="T70" s="17" t="s">
        <v>129</v>
      </c>
      <c r="U70" s="17">
        <v>68660</v>
      </c>
      <c r="V70" s="17">
        <v>0</v>
      </c>
      <c r="W70" s="17">
        <v>52728</v>
      </c>
      <c r="X70" s="17">
        <v>15932</v>
      </c>
      <c r="Y70" s="17">
        <v>0</v>
      </c>
      <c r="Z70" s="15"/>
      <c r="AA70" s="15"/>
      <c r="AB70" s="17">
        <v>0</v>
      </c>
      <c r="AC70" s="15"/>
      <c r="AD70" s="17">
        <v>0</v>
      </c>
      <c r="AE70" s="17">
        <v>15932</v>
      </c>
      <c r="AF70" s="15" t="s">
        <v>281</v>
      </c>
      <c r="AG70" s="16">
        <v>44757</v>
      </c>
      <c r="AH70" s="15"/>
      <c r="AI70" s="15">
        <v>9</v>
      </c>
      <c r="AJ70" s="15"/>
      <c r="AK70" s="15" t="s">
        <v>266</v>
      </c>
      <c r="AL70" s="15">
        <v>2</v>
      </c>
      <c r="AM70" s="15">
        <v>21001231</v>
      </c>
      <c r="AN70" s="15">
        <v>20220812</v>
      </c>
      <c r="AO70" s="17">
        <v>68660</v>
      </c>
      <c r="AP70" s="17">
        <v>0</v>
      </c>
      <c r="AQ70" s="15"/>
      <c r="AR70" s="15">
        <v>20221410</v>
      </c>
    </row>
    <row r="71" spans="1:44" x14ac:dyDescent="0.25">
      <c r="A71" s="15">
        <v>805026250</v>
      </c>
      <c r="B71" s="15" t="s">
        <v>8</v>
      </c>
      <c r="C71" s="15" t="s">
        <v>80</v>
      </c>
      <c r="D71" s="15">
        <v>264372</v>
      </c>
      <c r="E71" s="15" t="s">
        <v>282</v>
      </c>
      <c r="F71" s="15" t="s">
        <v>283</v>
      </c>
      <c r="G71" s="15" t="s">
        <v>80</v>
      </c>
      <c r="H71" s="15">
        <v>264372</v>
      </c>
      <c r="I71" s="16">
        <v>44756</v>
      </c>
      <c r="J71" s="17">
        <v>57660</v>
      </c>
      <c r="K71" s="17">
        <v>57660</v>
      </c>
      <c r="L71" s="15" t="s">
        <v>284</v>
      </c>
      <c r="M71" s="17" t="s">
        <v>289</v>
      </c>
      <c r="N71" s="17"/>
      <c r="O71" s="17" t="s">
        <v>290</v>
      </c>
      <c r="P71" s="17"/>
      <c r="Q71" s="17">
        <v>0</v>
      </c>
      <c r="R71" s="17"/>
      <c r="S71" s="17"/>
      <c r="T71" s="17" t="s">
        <v>129</v>
      </c>
      <c r="U71" s="17">
        <v>57660</v>
      </c>
      <c r="V71" s="17">
        <v>0</v>
      </c>
      <c r="W71" s="17">
        <v>41728</v>
      </c>
      <c r="X71" s="17">
        <v>15932</v>
      </c>
      <c r="Y71" s="17">
        <v>0</v>
      </c>
      <c r="Z71" s="15"/>
      <c r="AA71" s="15"/>
      <c r="AB71" s="17">
        <v>0</v>
      </c>
      <c r="AC71" s="15"/>
      <c r="AD71" s="17">
        <v>0</v>
      </c>
      <c r="AE71" s="17">
        <v>15932</v>
      </c>
      <c r="AF71" s="15" t="s">
        <v>285</v>
      </c>
      <c r="AG71" s="16">
        <v>44774</v>
      </c>
      <c r="AH71" s="15"/>
      <c r="AI71" s="15">
        <v>1</v>
      </c>
      <c r="AJ71" s="15"/>
      <c r="AK71" s="15" t="s">
        <v>266</v>
      </c>
      <c r="AL71" s="15">
        <v>2</v>
      </c>
      <c r="AM71" s="15">
        <v>20220930</v>
      </c>
      <c r="AN71" s="15">
        <v>20220917</v>
      </c>
      <c r="AO71" s="17">
        <v>57660</v>
      </c>
      <c r="AP71" s="17">
        <v>0</v>
      </c>
      <c r="AQ71" s="15"/>
      <c r="AR71" s="15">
        <v>20221410</v>
      </c>
    </row>
  </sheetData>
  <autoFilter ref="A2:AR7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8"/>
  <sheetViews>
    <sheetView showGridLines="0" tabSelected="1" topLeftCell="A10" zoomScaleNormal="100" workbookViewId="0">
      <selection activeCell="I33" sqref="I33"/>
    </sheetView>
  </sheetViews>
  <sheetFormatPr baseColWidth="10" defaultColWidth="11.42578125" defaultRowHeight="12.75" x14ac:dyDescent="0.2"/>
  <cols>
    <col min="1" max="1" width="4.42578125" style="24" customWidth="1"/>
    <col min="2" max="2" width="11.42578125" style="24"/>
    <col min="3" max="3" width="17.5703125" style="24" customWidth="1"/>
    <col min="4" max="4" width="11.5703125" style="24" bestFit="1" customWidth="1"/>
    <col min="5" max="8" width="11.42578125" style="24"/>
    <col min="9" max="9" width="13" style="24" bestFit="1" customWidth="1"/>
    <col min="10" max="10" width="14" style="24" customWidth="1"/>
    <col min="11" max="11" width="1.7109375" style="24" customWidth="1"/>
    <col min="12" max="12" width="11.42578125" style="24"/>
    <col min="13" max="13" width="14.42578125" style="24" customWidth="1"/>
    <col min="14" max="16384" width="11.42578125" style="24"/>
  </cols>
  <sheetData>
    <row r="1" spans="2:10" ht="18" customHeight="1" thickBot="1" x14ac:dyDescent="0.25"/>
    <row r="2" spans="2:10" ht="19.5" customHeight="1" x14ac:dyDescent="0.2">
      <c r="B2" s="47"/>
      <c r="C2" s="48"/>
      <c r="D2" s="53" t="s">
        <v>301</v>
      </c>
      <c r="E2" s="54"/>
      <c r="F2" s="54"/>
      <c r="G2" s="54"/>
      <c r="H2" s="54"/>
      <c r="I2" s="55"/>
      <c r="J2" s="59" t="s">
        <v>302</v>
      </c>
    </row>
    <row r="3" spans="2:10" ht="13.5" thickBot="1" x14ac:dyDescent="0.25">
      <c r="B3" s="49"/>
      <c r="C3" s="50"/>
      <c r="D3" s="56"/>
      <c r="E3" s="57"/>
      <c r="F3" s="57"/>
      <c r="G3" s="57"/>
      <c r="H3" s="57"/>
      <c r="I3" s="58"/>
      <c r="J3" s="60"/>
    </row>
    <row r="4" spans="2:10" x14ac:dyDescent="0.2">
      <c r="B4" s="49"/>
      <c r="C4" s="50"/>
      <c r="D4" s="53" t="s">
        <v>303</v>
      </c>
      <c r="E4" s="54"/>
      <c r="F4" s="54"/>
      <c r="G4" s="54"/>
      <c r="H4" s="54"/>
      <c r="I4" s="55"/>
      <c r="J4" s="59" t="s">
        <v>304</v>
      </c>
    </row>
    <row r="5" spans="2:10" x14ac:dyDescent="0.2">
      <c r="B5" s="49"/>
      <c r="C5" s="50"/>
      <c r="D5" s="61"/>
      <c r="E5" s="62"/>
      <c r="F5" s="62"/>
      <c r="G5" s="62"/>
      <c r="H5" s="62"/>
      <c r="I5" s="63"/>
      <c r="J5" s="64"/>
    </row>
    <row r="6" spans="2:10" ht="13.5" thickBot="1" x14ac:dyDescent="0.25">
      <c r="B6" s="51"/>
      <c r="C6" s="52"/>
      <c r="D6" s="56"/>
      <c r="E6" s="57"/>
      <c r="F6" s="57"/>
      <c r="G6" s="57"/>
      <c r="H6" s="57"/>
      <c r="I6" s="58"/>
      <c r="J6" s="60"/>
    </row>
    <row r="7" spans="2:10" x14ac:dyDescent="0.2">
      <c r="B7" s="25"/>
      <c r="C7" s="26"/>
      <c r="D7" s="26"/>
      <c r="E7" s="26"/>
      <c r="F7" s="26"/>
      <c r="G7" s="26"/>
      <c r="H7" s="26"/>
      <c r="I7" s="26"/>
      <c r="J7" s="27"/>
    </row>
    <row r="8" spans="2:10" x14ac:dyDescent="0.2">
      <c r="B8" s="25"/>
      <c r="C8" s="26"/>
      <c r="D8" s="26"/>
      <c r="E8" s="26"/>
      <c r="F8" s="26"/>
      <c r="G8" s="26"/>
      <c r="H8" s="26"/>
      <c r="I8" s="26"/>
      <c r="J8" s="27"/>
    </row>
    <row r="9" spans="2:10" x14ac:dyDescent="0.2">
      <c r="B9" s="25"/>
      <c r="C9" s="26"/>
      <c r="D9" s="26"/>
      <c r="E9" s="26"/>
      <c r="F9" s="26"/>
      <c r="G9" s="26"/>
      <c r="H9" s="26"/>
      <c r="I9" s="26"/>
      <c r="J9" s="27"/>
    </row>
    <row r="10" spans="2:10" x14ac:dyDescent="0.2">
      <c r="B10" s="25"/>
      <c r="C10" s="26" t="s">
        <v>317</v>
      </c>
      <c r="D10" s="26"/>
      <c r="E10" s="28"/>
      <c r="F10" s="26"/>
      <c r="G10" s="26"/>
      <c r="H10" s="26"/>
      <c r="I10" s="26"/>
      <c r="J10" s="27"/>
    </row>
    <row r="11" spans="2:10" x14ac:dyDescent="0.2">
      <c r="B11" s="25"/>
      <c r="C11" s="26"/>
      <c r="D11" s="26"/>
      <c r="E11" s="26"/>
      <c r="F11" s="26"/>
      <c r="G11" s="26"/>
      <c r="H11" s="26"/>
      <c r="I11" s="26"/>
      <c r="J11" s="27"/>
    </row>
    <row r="12" spans="2:10" x14ac:dyDescent="0.2">
      <c r="B12" s="25"/>
      <c r="C12" s="26" t="s">
        <v>318</v>
      </c>
      <c r="D12" s="26"/>
      <c r="E12" s="26"/>
      <c r="F12" s="44"/>
      <c r="G12" s="26"/>
      <c r="H12" s="26"/>
      <c r="I12" s="26"/>
      <c r="J12" s="27"/>
    </row>
    <row r="13" spans="2:10" x14ac:dyDescent="0.2">
      <c r="B13" s="25"/>
      <c r="C13" s="26" t="s">
        <v>319</v>
      </c>
      <c r="D13" s="26"/>
      <c r="E13" s="26"/>
      <c r="F13" s="26"/>
      <c r="G13" s="26"/>
      <c r="H13" s="26"/>
      <c r="I13" s="26"/>
      <c r="J13" s="27"/>
    </row>
    <row r="14" spans="2:10" x14ac:dyDescent="0.2">
      <c r="B14" s="25"/>
      <c r="C14" s="26"/>
      <c r="D14" s="26"/>
      <c r="E14" s="26"/>
      <c r="F14" s="26"/>
      <c r="G14" s="26"/>
      <c r="H14" s="26"/>
      <c r="I14" s="26"/>
      <c r="J14" s="27"/>
    </row>
    <row r="15" spans="2:10" x14ac:dyDescent="0.2">
      <c r="B15" s="25"/>
      <c r="C15" s="26" t="s">
        <v>305</v>
      </c>
      <c r="D15" s="26"/>
      <c r="E15" s="26"/>
      <c r="F15" s="26"/>
      <c r="G15" s="26"/>
      <c r="H15" s="26"/>
      <c r="I15" s="26"/>
      <c r="J15" s="27"/>
    </row>
    <row r="16" spans="2:10" x14ac:dyDescent="0.2">
      <c r="B16" s="25"/>
      <c r="C16" s="29"/>
      <c r="D16" s="26"/>
      <c r="E16" s="26"/>
      <c r="F16" s="26"/>
      <c r="G16" s="26"/>
      <c r="H16" s="26"/>
      <c r="I16" s="26"/>
      <c r="J16" s="27"/>
    </row>
    <row r="17" spans="2:10" x14ac:dyDescent="0.2">
      <c r="B17" s="25"/>
      <c r="C17" s="26" t="s">
        <v>320</v>
      </c>
      <c r="D17" s="28"/>
      <c r="E17" s="26"/>
      <c r="F17" s="26"/>
      <c r="G17" s="26"/>
      <c r="H17" s="26"/>
      <c r="I17" s="26"/>
      <c r="J17" s="27"/>
    </row>
    <row r="18" spans="2:10" x14ac:dyDescent="0.2">
      <c r="B18" s="25"/>
      <c r="C18" s="30" t="s">
        <v>321</v>
      </c>
      <c r="D18" s="30"/>
      <c r="E18" s="30"/>
      <c r="F18" s="30"/>
      <c r="G18" s="45" t="s">
        <v>322</v>
      </c>
      <c r="H18" s="31"/>
      <c r="I18" s="32">
        <v>205533265</v>
      </c>
      <c r="J18" s="27"/>
    </row>
    <row r="19" spans="2:10" x14ac:dyDescent="0.2">
      <c r="B19" s="25"/>
      <c r="C19" s="26" t="s">
        <v>306</v>
      </c>
      <c r="D19" s="26"/>
      <c r="E19" s="26"/>
      <c r="F19" s="26"/>
      <c r="G19" s="24">
        <v>1</v>
      </c>
      <c r="H19" s="33"/>
      <c r="I19" s="34">
        <v>80065</v>
      </c>
      <c r="J19" s="27"/>
    </row>
    <row r="20" spans="2:10" x14ac:dyDescent="0.2">
      <c r="B20" s="25"/>
      <c r="C20" s="26" t="s">
        <v>307</v>
      </c>
      <c r="D20" s="26"/>
      <c r="E20" s="26"/>
      <c r="F20" s="26"/>
      <c r="G20" s="24">
        <v>2</v>
      </c>
      <c r="H20" s="33"/>
      <c r="I20" s="34">
        <v>7340584</v>
      </c>
      <c r="J20" s="27"/>
    </row>
    <row r="21" spans="2:10" x14ac:dyDescent="0.2">
      <c r="B21" s="25"/>
      <c r="C21" s="26" t="s">
        <v>308</v>
      </c>
      <c r="D21" s="26"/>
      <c r="E21" s="26"/>
      <c r="F21" s="26"/>
      <c r="G21" s="24">
        <v>1</v>
      </c>
      <c r="H21" s="33"/>
      <c r="I21" s="34">
        <v>3670490</v>
      </c>
      <c r="J21" s="27"/>
    </row>
    <row r="22" spans="2:10" x14ac:dyDescent="0.2">
      <c r="B22" s="25"/>
      <c r="C22" s="35" t="s">
        <v>309</v>
      </c>
      <c r="D22" s="26"/>
      <c r="E22" s="26"/>
      <c r="F22" s="26"/>
      <c r="H22" s="33"/>
      <c r="I22" s="34">
        <v>0</v>
      </c>
      <c r="J22" s="27"/>
    </row>
    <row r="23" spans="2:10" x14ac:dyDescent="0.2">
      <c r="B23" s="25"/>
      <c r="C23" s="26" t="s">
        <v>310</v>
      </c>
      <c r="D23" s="26"/>
      <c r="E23" s="26"/>
      <c r="F23" s="26"/>
      <c r="G23" s="24">
        <v>6</v>
      </c>
      <c r="H23" s="33"/>
      <c r="I23" s="36">
        <v>7018159</v>
      </c>
      <c r="J23" s="27"/>
    </row>
    <row r="24" spans="2:10" x14ac:dyDescent="0.2">
      <c r="B24" s="25"/>
      <c r="C24" s="37" t="s">
        <v>311</v>
      </c>
      <c r="D24" s="30"/>
      <c r="E24" s="30"/>
      <c r="F24" s="30"/>
      <c r="H24" s="33"/>
      <c r="I24" s="32">
        <f>I19+I20+I21+I23</f>
        <v>18109298</v>
      </c>
      <c r="J24" s="27"/>
    </row>
    <row r="25" spans="2:10" x14ac:dyDescent="0.2">
      <c r="B25" s="25"/>
      <c r="C25" s="26" t="s">
        <v>323</v>
      </c>
      <c r="D25" s="26"/>
      <c r="E25" s="26"/>
      <c r="F25" s="26"/>
      <c r="G25" s="24">
        <v>58</v>
      </c>
      <c r="H25" s="33"/>
      <c r="I25" s="34">
        <v>187366307</v>
      </c>
      <c r="J25" s="27"/>
    </row>
    <row r="26" spans="2:10" x14ac:dyDescent="0.2">
      <c r="B26" s="25"/>
      <c r="C26" s="35" t="s">
        <v>312</v>
      </c>
      <c r="D26" s="26"/>
      <c r="E26" s="26"/>
      <c r="F26" s="26"/>
      <c r="H26" s="33"/>
      <c r="I26" s="34"/>
      <c r="J26" s="27"/>
    </row>
    <row r="27" spans="2:10" x14ac:dyDescent="0.2">
      <c r="B27" s="25"/>
      <c r="C27" s="35" t="s">
        <v>289</v>
      </c>
      <c r="D27" s="26"/>
      <c r="E27" s="26"/>
      <c r="F27" s="26"/>
      <c r="G27" s="24">
        <v>1</v>
      </c>
      <c r="H27" s="33"/>
      <c r="I27" s="34">
        <v>57660</v>
      </c>
      <c r="J27" s="27"/>
    </row>
    <row r="28" spans="2:10" ht="13.5" thickBot="1" x14ac:dyDescent="0.25">
      <c r="B28" s="25"/>
      <c r="C28" s="26" t="s">
        <v>313</v>
      </c>
      <c r="D28" s="26"/>
      <c r="E28" s="26"/>
      <c r="F28" s="26"/>
      <c r="H28" s="33"/>
      <c r="I28" s="38">
        <v>0</v>
      </c>
      <c r="J28" s="27"/>
    </row>
    <row r="29" spans="2:10" x14ac:dyDescent="0.2">
      <c r="B29" s="25"/>
      <c r="C29" s="30" t="s">
        <v>314</v>
      </c>
      <c r="D29" s="30"/>
      <c r="E29" s="30"/>
      <c r="F29" s="30"/>
      <c r="H29" s="33"/>
      <c r="I29" s="32">
        <f>(I25+I27)</f>
        <v>187423967</v>
      </c>
      <c r="J29" s="27"/>
    </row>
    <row r="30" spans="2:10" ht="13.5" thickBot="1" x14ac:dyDescent="0.25">
      <c r="B30" s="25"/>
      <c r="C30" s="37" t="s">
        <v>315</v>
      </c>
      <c r="D30" s="30"/>
      <c r="E30" s="26"/>
      <c r="F30" s="26"/>
      <c r="H30" s="33"/>
      <c r="I30" s="39">
        <f>(I24+I29)</f>
        <v>205533265</v>
      </c>
      <c r="J30" s="27"/>
    </row>
    <row r="31" spans="2:10" ht="13.5" thickTop="1" x14ac:dyDescent="0.2">
      <c r="B31" s="25"/>
      <c r="C31" s="26"/>
      <c r="D31" s="26"/>
      <c r="E31" s="26"/>
      <c r="F31" s="26"/>
      <c r="G31" s="33"/>
      <c r="H31" s="33"/>
      <c r="I31" s="33"/>
      <c r="J31" s="27"/>
    </row>
    <row r="32" spans="2:10" x14ac:dyDescent="0.2">
      <c r="B32" s="25"/>
      <c r="C32" s="26"/>
      <c r="D32" s="26"/>
      <c r="E32" s="26"/>
      <c r="F32" s="26"/>
      <c r="G32" s="33"/>
      <c r="H32" s="33"/>
      <c r="I32" s="33"/>
      <c r="J32" s="27"/>
    </row>
    <row r="33" spans="2:10" x14ac:dyDescent="0.2">
      <c r="B33" s="25"/>
      <c r="C33" s="26"/>
      <c r="D33" s="26"/>
      <c r="E33" s="26"/>
      <c r="F33" s="26"/>
      <c r="G33" s="33"/>
      <c r="H33" s="33"/>
      <c r="I33" s="33"/>
      <c r="J33" s="27"/>
    </row>
    <row r="34" spans="2:10" ht="13.5" thickBot="1" x14ac:dyDescent="0.25">
      <c r="B34" s="25"/>
      <c r="C34" s="40"/>
      <c r="D34" s="40"/>
      <c r="E34" s="26"/>
      <c r="F34" s="26"/>
      <c r="G34" s="40" t="s">
        <v>324</v>
      </c>
      <c r="H34" s="40"/>
      <c r="I34" s="33"/>
      <c r="J34" s="27"/>
    </row>
    <row r="35" spans="2:10" x14ac:dyDescent="0.2">
      <c r="B35" s="25"/>
      <c r="C35" s="33" t="s">
        <v>316</v>
      </c>
      <c r="D35" s="33"/>
      <c r="E35" s="26"/>
      <c r="F35" s="26"/>
      <c r="G35" s="33" t="s">
        <v>325</v>
      </c>
      <c r="H35" s="33"/>
      <c r="I35" s="33"/>
      <c r="J35" s="27"/>
    </row>
    <row r="36" spans="2:10" x14ac:dyDescent="0.2">
      <c r="B36" s="25"/>
      <c r="C36" s="26"/>
      <c r="D36" s="26"/>
      <c r="E36" s="26"/>
      <c r="F36" s="26"/>
      <c r="G36" s="33"/>
      <c r="H36" s="33"/>
      <c r="I36" s="33"/>
      <c r="J36" s="27"/>
    </row>
    <row r="37" spans="2:10" x14ac:dyDescent="0.2">
      <c r="B37" s="25"/>
      <c r="C37" s="26"/>
      <c r="D37" s="26"/>
      <c r="E37" s="26"/>
      <c r="F37" s="26"/>
      <c r="G37" s="33"/>
      <c r="H37" s="33"/>
      <c r="I37" s="33"/>
      <c r="J37" s="27"/>
    </row>
    <row r="38" spans="2:10" ht="18.75" customHeight="1" thickBot="1" x14ac:dyDescent="0.25">
      <c r="B38" s="41"/>
      <c r="C38" s="42"/>
      <c r="D38" s="42"/>
      <c r="E38" s="42"/>
      <c r="F38" s="42"/>
      <c r="G38" s="40"/>
      <c r="H38" s="40"/>
      <c r="I38" s="40"/>
      <c r="J38" s="43"/>
    </row>
  </sheetData>
  <mergeCells count="5">
    <mergeCell ref="B2:C6"/>
    <mergeCell ref="D2:I3"/>
    <mergeCell ref="J2:J3"/>
    <mergeCell ref="D4:I6"/>
    <mergeCell ref="J4:J6"/>
  </mergeCells>
  <pageMargins left="0.70866141732283472" right="0.70866141732283472" top="0.74803149606299213" bottom="0.74803149606299213" header="0.31496062992125984" footer="0.31496062992125984"/>
  <pageSetup scale="67" orientation="portrait" r:id="rId1"/>
  <headerFooter>
    <oddFooter xml:space="preserve">&amp;CANTES DE UTILIZAR ESTE DOCUMENTO VERIFIQUE QUE SEA LA VERSION CORRECTA EN EL LISTADO MAESTRO
FOR_CAL_013_VERSION_2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Cartera Sigma</vt:lpstr>
      <vt:lpstr>TD</vt:lpstr>
      <vt:lpstr>ESTADO DE CADA FACTURA</vt:lpstr>
      <vt:lpstr>FOR-CSA-018</vt:lpstr>
      <vt:lpstr>'FOR-CSA-018'!Área_de_impresión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Natalia Elena Granados Oviedo</cp:lastModifiedBy>
  <dcterms:created xsi:type="dcterms:W3CDTF">2022-06-01T14:39:12Z</dcterms:created>
  <dcterms:modified xsi:type="dcterms:W3CDTF">2022-10-25T20:34:56Z</dcterms:modified>
</cp:coreProperties>
</file>