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05019877 ESTADO DE CARTERA ENDOCIRUJANOS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5" r:id="rId3"/>
    <sheet name="FOR-CSA-018" sheetId="2" r:id="rId4"/>
  </sheets>
  <definedNames>
    <definedName name="_xlnm._FilterDatabase" localSheetId="1" hidden="1">'ESTADO DE CADA FACTURA'!$A$2:$AN$17</definedName>
    <definedName name="_xlnm._FilterDatabase" localSheetId="0" hidden="1">'INFO IPS'!$A$1:$H$16</definedName>
  </definedNames>
  <calcPr calcId="152511"/>
  <pivotCaches>
    <pivotCache cacheId="3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<sst xmlns="http://schemas.openxmlformats.org/spreadsheetml/2006/main" count="250" uniqueCount="119">
  <si>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</si>
  <si>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</si>
  <si>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</si>
  <si>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</si>
  <si>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</si>
  <si>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</si>
  <si>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</si>
  <si>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</si>
  <si>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ENDOCIRUJANOS SAS</t>
  </si>
  <si>
    <t>FECR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</si>
  <si>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</si>
  <si>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</si>
  <si>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</si>
  <si>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</si>
  <si>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</si>
  <si>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</si>
  <si>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</si>
  <si>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</si>
  <si>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</si>
  <si>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</si>
  <si>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</si>
  <si>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</si>
  <si>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</si>
  <si>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</si>
  <si>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</si>
  <si>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</si>
  <si>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</si>
  <si>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</si>
  <si>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</si>
  <si>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</si>
  <si>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</si>
  <si>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</si>
  <si>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</si>
  <si>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</si>
  <si>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</si>
  <si>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</si>
  <si>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</si>
  <si>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</si>
  <si>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</si>
  <si>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</si>
  <si>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</si>
  <si>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</si>
  <si>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</si>
  <si>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</si>
  <si>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</si>
  <si>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</si>
  <si>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</si>
  <si>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</si>
  <si>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</si>
  <si>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</si>
  <si>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</si>
  <si>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</si>
  <si>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</si>
  <si>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</si>
  <si>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</si>
  <si>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</si>
  <si>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</si>
  <si>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</si>
  <si>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</si>
  <si>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</si>
  <si>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</si>
  <si>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</si>
  <si>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</si>
  <si>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</si>
  <si>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</si>
  <si>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</si>
  <si>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</si>
  <si>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</si>
  <si>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</si>
  <si>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</si>
  <si>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</si>
  <si>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</si>
  <si>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FECR_4106</t>
  </si>
  <si>
    <t>805019877_FECR_4106</t>
  </si>
  <si>
    <t>NULL</t>
  </si>
  <si>
    <t>A)Factura no radicada en ERP</t>
  </si>
  <si>
    <t>no_cruza</t>
  </si>
  <si>
    <t>FECR_4107</t>
  </si>
  <si>
    <t>805019877_FECR_4107</t>
  </si>
  <si>
    <t>FECR_1591</t>
  </si>
  <si>
    <t>805019877_FECR_1591</t>
  </si>
  <si>
    <t>B)Factura sin saldo ERP</t>
  </si>
  <si>
    <t>OK</t>
  </si>
  <si>
    <t>FECR_1594</t>
  </si>
  <si>
    <t>805019877_FECR_1594</t>
  </si>
  <si>
    <t>FECR_2589</t>
  </si>
  <si>
    <t>805019877_FECR_2589</t>
  </si>
  <si>
    <t>FECR_2590</t>
  </si>
  <si>
    <t>805019877_FECR_2590</t>
  </si>
  <si>
    <t>FECR_2639</t>
  </si>
  <si>
    <t>805019877_FECR_2639</t>
  </si>
  <si>
    <t>FECR_2640</t>
  </si>
  <si>
    <t>805019877_FECR_2640</t>
  </si>
  <si>
    <t>FECR_2703</t>
  </si>
  <si>
    <t>805019877_FECR_2703</t>
  </si>
  <si>
    <t>FECR_2704</t>
  </si>
  <si>
    <t>805019877_FECR_2704</t>
  </si>
  <si>
    <t>FECR_2705</t>
  </si>
  <si>
    <t>805019877_FECR_2705</t>
  </si>
  <si>
    <t>FECR_2901</t>
  </si>
  <si>
    <t>805019877_FECR_2901</t>
  </si>
  <si>
    <t>FECR_2909</t>
  </si>
  <si>
    <t>805019877_FECR_2909</t>
  </si>
  <si>
    <t>FECR_3441</t>
  </si>
  <si>
    <t>805019877_FECR_3441</t>
  </si>
  <si>
    <t>FECR_3443</t>
  </si>
  <si>
    <t>805019877_FECR_3443</t>
  </si>
  <si>
    <t>SANTIAGO DE CALI , OCTUBRE 14 DE 2022</t>
  </si>
  <si>
    <t>VALOR CANCELADO SAP</t>
  </si>
  <si>
    <t>30.08.2022</t>
  </si>
  <si>
    <t>FACTURA PENDIENTE EN PROGRAMACION DE PAGO</t>
  </si>
  <si>
    <t>FACTURA NO RADICADA</t>
  </si>
  <si>
    <t>Total general</t>
  </si>
  <si>
    <t>Tipificación</t>
  </si>
  <si>
    <t>Cant Factura</t>
  </si>
  <si>
    <t>Saldo Factura</t>
  </si>
  <si>
    <t>NIT: 805019877</t>
  </si>
  <si>
    <t>Señores : ENDOCIRUJANOS SAS</t>
  </si>
  <si>
    <t>A continuacion me permito remitir nuestra respuesta al estado de cartera presentado en la fecha: 11/10/2022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</si>
</sst>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8" formatCode="_-* #,##0\ _€_-;\-* #,##0\ _€_-;_-* &quot;-&quot;??\ _€_-;_-@_-"/>
    <numFmt numFmtId="170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9" xfId="1" applyNumberFormat="1" applyFont="1" applyBorder="1"/>
    <xf numFmtId="165" fontId="6" fillId="0" borderId="9" xfId="1" applyNumberFormat="1" applyFont="1" applyBorder="1"/>
    <xf numFmtId="165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68" fontId="1" fillId="2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8" fontId="0" fillId="0" borderId="1" xfId="2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70" fontId="0" fillId="0" borderId="0" xfId="2" applyNumberFormat="1" applyFont="1"/>
    <xf numFmtId="170" fontId="1" fillId="0" borderId="0" xfId="2" applyNumberFormat="1" applyFont="1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70" fontId="1" fillId="0" borderId="1" xfId="2" applyNumberFormat="1" applyFont="1" applyBorder="1" applyAlignment="1">
      <alignment horizontal="center" vertical="center" wrapText="1"/>
    </xf>
    <xf numFmtId="170" fontId="0" fillId="0" borderId="1" xfId="2" applyNumberFormat="1" applyFont="1" applyBorder="1"/>
    <xf numFmtId="170" fontId="0" fillId="0" borderId="0" xfId="0" applyNumberFormat="1"/>
    <xf numFmtId="170" fontId="0" fillId="0" borderId="0" xfId="0" applyNumberFormat="1" applyAlignment="1">
      <alignment horizontal="center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20"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70" formatCode="_-* #,##0_-;\-* #,##0_-;_-* &quot;-&quot;??_-;_-@_-"/>
    </dxf>
    <dxf>
      <numFmt numFmtId="169" formatCode="_-* #,##0.0_-;\-* #,##0.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9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8.443318634258" createdVersion="5" refreshedVersion="5" minRefreshableVersion="3" recordCount="15">
  <cacheSource type="worksheet">
    <worksheetSource ref="A2:AN17" sheet="ESTADO DE CADA FACTURA"/>
  </cacheSource>
  <cacheFields count="40">
    <cacheField name="NIT IPS" numFmtId="0">
      <sharedItems containsSemiMixedTypes="0" containsString="0" containsNumber="1" containsInteger="1" minValue="805019877" maxValue="8050198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91" maxValue="4107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591" maxValue="3443"/>
    </cacheField>
    <cacheField name="FECHA FACT IPS" numFmtId="14">
      <sharedItems containsSemiMixedTypes="0" containsNonDate="0" containsDate="1" containsString="0" minDate="2021-03-29T00:00:00" maxDate="2022-08-30T00:00:00"/>
    </cacheField>
    <cacheField name="VALOR FACT IPS" numFmtId="168">
      <sharedItems containsSemiMixedTypes="0" containsString="0" containsNumber="1" containsInteger="1" minValue="134100" maxValue="8006390"/>
    </cacheField>
    <cacheField name="SALDO FACT IPS" numFmtId="168">
      <sharedItems containsSemiMixedTypes="0" containsString="0" containsNumber="1" minValue="129900" maxValue="7845882.2000000002"/>
    </cacheField>
    <cacheField name="OBSERVACION SASS" numFmtId="0">
      <sharedItems/>
    </cacheField>
    <cacheField name="ESTADO EPS" numFmtId="168">
      <sharedItems count="2">
        <s v="FACTURA NO RADICADA"/>
        <s v="FACTURA PENDIENTE EN PROGRAMACION DE PAGO"/>
      </sharedItems>
    </cacheField>
    <cacheField name="VALIDACION ALFA FACT" numFmtId="168">
      <sharedItems/>
    </cacheField>
    <cacheField name="VALOR RADICADO FACT" numFmtId="168">
      <sharedItems containsSemiMixedTypes="0" containsString="0" containsNumber="1" containsInteger="1" minValue="0" maxValue="800639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8006390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379037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88635" maxValue="2201288635"/>
    </cacheField>
    <cacheField name="FECHA COMPENSACION SAP" numFmtId="0">
      <sharedItems containsBlank="1"/>
    </cacheField>
    <cacheField name="VALOR TRANFERENCIA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0"/>
    </cacheField>
    <cacheField name="VALOR GLOSA DV" numFmtId="168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3-11T00:00:00" maxDate="2022-09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330" maxValue="20220921"/>
    </cacheField>
    <cacheField name="F RAD SASS" numFmtId="0">
      <sharedItems containsString="0" containsBlank="1" containsNumber="1" containsInteger="1" minValue="20220310" maxValue="20220907"/>
    </cacheField>
    <cacheField name="VALOR REPORTADO CRICULAR 030" numFmtId="168">
      <sharedItems containsSemiMixedTypes="0" containsString="0" containsNumber="1" containsInteger="1" minValue="0" maxValue="8006390"/>
    </cacheField>
    <cacheField name="VALOR GLOSA ACEPTADA REPORTADO CIRCULAR 030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05019877"/>
    <s v="ENDOCIRUJANOS SAS"/>
    <s v="FECR"/>
    <n v="4106"/>
    <s v="FECR_4106"/>
    <s v="805019877_FECR_4106"/>
    <s v="NULL"/>
    <s v="NULL"/>
    <d v="2022-08-29T00:00:00"/>
    <n v="329200"/>
    <n v="321554"/>
    <s v="A)Factura no radicada en ERP"/>
    <x v="0"/>
    <s v="no_cruza"/>
    <n v="0"/>
    <n v="0"/>
    <n v="0"/>
    <n v="0"/>
    <n v="0"/>
    <n v="0"/>
    <n v="0"/>
    <n v="0"/>
    <m/>
    <m/>
    <n v="0"/>
    <n v="0"/>
    <n v="0"/>
    <m/>
    <d v="2022-09-02T00:00:00"/>
    <m/>
    <m/>
    <m/>
    <m/>
    <m/>
    <m/>
    <m/>
    <n v="0"/>
    <n v="0"/>
    <m/>
    <s v="NULL"/>
  </r>
  <r>
    <n v="805019877"/>
    <s v="ENDOCIRUJANOS SAS"/>
    <s v="FECR"/>
    <n v="4107"/>
    <s v="FECR_4107"/>
    <s v="805019877_FECR_4107"/>
    <s v="NULL"/>
    <s v="NULL"/>
    <d v="2022-08-29T00:00:00"/>
    <n v="7104060"/>
    <n v="6961978.7999999998"/>
    <s v="A)Factura no radicada en ERP"/>
    <x v="0"/>
    <s v="no_cruza"/>
    <n v="0"/>
    <n v="0"/>
    <n v="0"/>
    <n v="0"/>
    <n v="0"/>
    <n v="0"/>
    <n v="0"/>
    <n v="0"/>
    <m/>
    <m/>
    <n v="0"/>
    <n v="0"/>
    <n v="0"/>
    <m/>
    <d v="2022-09-02T00:00:00"/>
    <m/>
    <m/>
    <m/>
    <m/>
    <m/>
    <m/>
    <m/>
    <n v="0"/>
    <n v="0"/>
    <m/>
    <s v="NULL"/>
  </r>
  <r>
    <n v="805019877"/>
    <s v="ENDOCIRUJANOS SAS"/>
    <s v="FECR"/>
    <n v="1591"/>
    <s v="FECR_1591"/>
    <s v="805019877_FECR_1591"/>
    <s v="FECR"/>
    <n v="1591"/>
    <d v="2021-03-29T00:00:00"/>
    <n v="357010"/>
    <n v="348363.8"/>
    <s v="B)Factura sin saldo ERP"/>
    <x v="1"/>
    <s v="OK"/>
    <n v="357010"/>
    <n v="0"/>
    <n v="0"/>
    <n v="0"/>
    <n v="357010"/>
    <n v="0"/>
    <n v="0"/>
    <n v="0"/>
    <m/>
    <m/>
    <n v="0"/>
    <n v="0"/>
    <n v="0"/>
    <m/>
    <d v="2022-03-11T00:00:00"/>
    <m/>
    <n v="2"/>
    <m/>
    <m/>
    <n v="1"/>
    <n v="20220330"/>
    <n v="20220310"/>
    <n v="357010"/>
    <n v="0"/>
    <m/>
    <s v="NULL"/>
  </r>
  <r>
    <n v="805019877"/>
    <s v="ENDOCIRUJANOS SAS"/>
    <s v="FECR"/>
    <n v="1594"/>
    <s v="FECR_1594"/>
    <s v="805019877_FECR_1594"/>
    <s v="FECR"/>
    <n v="1594"/>
    <d v="2021-03-29T00:00:00"/>
    <n v="5040314"/>
    <n v="1145611.7199999997"/>
    <s v="B)Factura sin saldo ERP"/>
    <x v="1"/>
    <s v="OK"/>
    <n v="5040314"/>
    <n v="0"/>
    <n v="0"/>
    <n v="0"/>
    <n v="5040314"/>
    <n v="0"/>
    <n v="3790370"/>
    <n v="0"/>
    <n v="2201288635"/>
    <s v="30.08.2022"/>
    <n v="0"/>
    <n v="0"/>
    <n v="0"/>
    <m/>
    <d v="2022-03-11T00:00:00"/>
    <m/>
    <n v="2"/>
    <m/>
    <m/>
    <n v="2"/>
    <n v="20220921"/>
    <n v="20220907"/>
    <n v="5040314"/>
    <n v="0"/>
    <m/>
    <s v="NULL"/>
  </r>
  <r>
    <n v="805019877"/>
    <s v="ENDOCIRUJANOS SAS"/>
    <s v="FECR"/>
    <n v="2589"/>
    <s v="FECR_2589"/>
    <s v="805019877_FECR_2589"/>
    <s v="FECR"/>
    <n v="2589"/>
    <d v="2022-03-25T00:00:00"/>
    <n v="167800"/>
    <n v="164300"/>
    <s v="B)Factura sin saldo ERP"/>
    <x v="1"/>
    <s v="OK"/>
    <n v="167800"/>
    <n v="0"/>
    <n v="0"/>
    <n v="0"/>
    <n v="167800"/>
    <n v="0"/>
    <n v="0"/>
    <n v="0"/>
    <m/>
    <m/>
    <n v="0"/>
    <n v="0"/>
    <n v="0"/>
    <m/>
    <d v="2022-03-28T00:00:00"/>
    <m/>
    <n v="2"/>
    <m/>
    <m/>
    <n v="1"/>
    <n v="20220430"/>
    <n v="20220418"/>
    <n v="167800"/>
    <n v="0"/>
    <m/>
    <s v="NULL"/>
  </r>
  <r>
    <n v="805019877"/>
    <s v="ENDOCIRUJANOS SAS"/>
    <s v="FECR"/>
    <n v="2590"/>
    <s v="FECR_2590"/>
    <s v="805019877_FECR_2590"/>
    <s v="FECR"/>
    <n v="2590"/>
    <d v="2022-03-25T00:00:00"/>
    <n v="1453480"/>
    <n v="1424410.4"/>
    <s v="B)Factura sin saldo ERP"/>
    <x v="1"/>
    <s v="OK"/>
    <n v="1453480"/>
    <n v="0"/>
    <n v="0"/>
    <n v="0"/>
    <n v="1453480"/>
    <n v="0"/>
    <n v="0"/>
    <n v="0"/>
    <m/>
    <m/>
    <n v="0"/>
    <n v="0"/>
    <n v="0"/>
    <m/>
    <d v="2022-03-28T00:00:00"/>
    <m/>
    <n v="2"/>
    <m/>
    <m/>
    <n v="1"/>
    <n v="20220430"/>
    <n v="20220418"/>
    <n v="1453480"/>
    <n v="0"/>
    <m/>
    <s v="NULL"/>
  </r>
  <r>
    <n v="805019877"/>
    <s v="ENDOCIRUJANOS SAS"/>
    <s v="FECR"/>
    <n v="2639"/>
    <s v="FECR_2639"/>
    <s v="805019877_FECR_2639"/>
    <s v="FECR"/>
    <n v="2639"/>
    <d v="2022-04-27T00:00:00"/>
    <n v="3480340"/>
    <n v="3409817.2"/>
    <s v="B)Factura sin saldo ERP"/>
    <x v="1"/>
    <s v="OK"/>
    <n v="3480340"/>
    <n v="0"/>
    <n v="0"/>
    <n v="0"/>
    <n v="3480340"/>
    <n v="0"/>
    <n v="0"/>
    <n v="0"/>
    <m/>
    <m/>
    <n v="0"/>
    <n v="0"/>
    <n v="0"/>
    <m/>
    <d v="2022-05-03T00:00:00"/>
    <m/>
    <n v="2"/>
    <m/>
    <m/>
    <n v="1"/>
    <n v="20220530"/>
    <n v="20220510"/>
    <n v="3480340"/>
    <n v="0"/>
    <m/>
    <s v="NULL"/>
  </r>
  <r>
    <n v="805019877"/>
    <s v="ENDOCIRUJANOS SAS"/>
    <s v="FECR"/>
    <n v="2640"/>
    <s v="FECR_2640"/>
    <s v="805019877_FECR_2640"/>
    <s v="FECR"/>
    <n v="2640"/>
    <d v="2022-04-28T00:00:00"/>
    <n v="301900"/>
    <n v="294200"/>
    <s v="B)Factura sin saldo ERP"/>
    <x v="1"/>
    <s v="OK"/>
    <n v="301900"/>
    <n v="0"/>
    <n v="0"/>
    <n v="0"/>
    <n v="301900"/>
    <n v="0"/>
    <n v="0"/>
    <n v="0"/>
    <m/>
    <m/>
    <n v="0"/>
    <n v="0"/>
    <n v="0"/>
    <m/>
    <d v="2022-05-03T00:00:00"/>
    <m/>
    <n v="2"/>
    <m/>
    <m/>
    <n v="1"/>
    <n v="20220530"/>
    <n v="20220510"/>
    <n v="301900"/>
    <n v="0"/>
    <m/>
    <s v="NULL"/>
  </r>
  <r>
    <n v="805019877"/>
    <s v="ENDOCIRUJANOS SAS"/>
    <s v="FECR"/>
    <n v="2703"/>
    <s v="FECR_2703"/>
    <s v="805019877_FECR_2703"/>
    <s v="FECR"/>
    <n v="2703"/>
    <d v="2022-05-31T00:00:00"/>
    <n v="8006390"/>
    <n v="7845882.2000000002"/>
    <s v="B)Factura sin saldo ERP"/>
    <x v="1"/>
    <s v="OK"/>
    <n v="8006390"/>
    <n v="0"/>
    <n v="0"/>
    <n v="0"/>
    <n v="8006390"/>
    <n v="0"/>
    <n v="0"/>
    <n v="0"/>
    <m/>
    <m/>
    <n v="0"/>
    <n v="0"/>
    <n v="0"/>
    <m/>
    <d v="2022-06-03T00:00:00"/>
    <m/>
    <n v="2"/>
    <m/>
    <m/>
    <n v="1"/>
    <n v="20220630"/>
    <n v="20220621"/>
    <n v="8006390"/>
    <n v="0"/>
    <m/>
    <s v="NULL"/>
  </r>
  <r>
    <n v="805019877"/>
    <s v="ENDOCIRUJANOS SAS"/>
    <s v="FECR"/>
    <n v="2704"/>
    <s v="FECR_2704"/>
    <s v="805019877_FECR_2704"/>
    <s v="FECR"/>
    <n v="2704"/>
    <d v="2022-05-31T00:00:00"/>
    <n v="485000"/>
    <n v="474408"/>
    <s v="B)Factura sin saldo ERP"/>
    <x v="1"/>
    <s v="OK"/>
    <n v="485000"/>
    <n v="0"/>
    <n v="0"/>
    <n v="0"/>
    <n v="485000"/>
    <n v="0"/>
    <n v="0"/>
    <n v="0"/>
    <m/>
    <m/>
    <n v="0"/>
    <n v="0"/>
    <n v="0"/>
    <m/>
    <d v="2022-06-03T00:00:00"/>
    <m/>
    <n v="2"/>
    <m/>
    <m/>
    <n v="1"/>
    <n v="20220630"/>
    <n v="20220621"/>
    <n v="485000"/>
    <n v="0"/>
    <m/>
    <s v="NULL"/>
  </r>
  <r>
    <n v="805019877"/>
    <s v="ENDOCIRUJANOS SAS"/>
    <s v="FECR"/>
    <n v="2705"/>
    <s v="FECR_2705"/>
    <s v="805019877_FECR_2705"/>
    <s v="FECR"/>
    <n v="2705"/>
    <d v="2022-05-31T00:00:00"/>
    <n v="2054889"/>
    <n v="2013537.22"/>
    <s v="B)Factura sin saldo ERP"/>
    <x v="1"/>
    <s v="OK"/>
    <n v="2054889"/>
    <n v="0"/>
    <n v="0"/>
    <n v="0"/>
    <n v="2054889"/>
    <n v="0"/>
    <n v="0"/>
    <n v="0"/>
    <m/>
    <m/>
    <n v="0"/>
    <n v="0"/>
    <n v="0"/>
    <m/>
    <d v="2022-06-03T00:00:00"/>
    <m/>
    <n v="2"/>
    <m/>
    <m/>
    <n v="1"/>
    <n v="20220630"/>
    <n v="20220621"/>
    <n v="2054889"/>
    <n v="0"/>
    <m/>
    <s v="NULL"/>
  </r>
  <r>
    <n v="805019877"/>
    <s v="ENDOCIRUJANOS SAS"/>
    <s v="FECR"/>
    <n v="2901"/>
    <s v="FECR_2901"/>
    <s v="805019877_FECR_2901"/>
    <s v="FECR"/>
    <n v="2901"/>
    <d v="2022-06-30T00:00:00"/>
    <n v="3830475"/>
    <n v="3753865.5"/>
    <s v="B)Factura sin saldo ERP"/>
    <x v="1"/>
    <s v="OK"/>
    <n v="3830475"/>
    <n v="0"/>
    <n v="0"/>
    <n v="0"/>
    <n v="3830475"/>
    <n v="0"/>
    <n v="0"/>
    <n v="0"/>
    <m/>
    <m/>
    <n v="0"/>
    <n v="0"/>
    <n v="0"/>
    <m/>
    <d v="2022-06-30T00:00:00"/>
    <m/>
    <n v="2"/>
    <m/>
    <m/>
    <n v="1"/>
    <n v="20220730"/>
    <n v="20220722"/>
    <n v="3830475"/>
    <n v="0"/>
    <m/>
    <s v="NULL"/>
  </r>
  <r>
    <n v="805019877"/>
    <s v="ENDOCIRUJANOS SAS"/>
    <s v="FECR"/>
    <n v="2909"/>
    <s v="FECR_2909"/>
    <s v="805019877_FECR_2909"/>
    <s v="FECR"/>
    <n v="2909"/>
    <d v="2022-06-30T00:00:00"/>
    <n v="134100"/>
    <n v="129900"/>
    <s v="B)Factura sin saldo ERP"/>
    <x v="1"/>
    <s v="OK"/>
    <n v="134100"/>
    <n v="0"/>
    <n v="0"/>
    <n v="0"/>
    <n v="134100"/>
    <n v="0"/>
    <n v="0"/>
    <n v="0"/>
    <m/>
    <m/>
    <n v="0"/>
    <n v="0"/>
    <n v="0"/>
    <m/>
    <d v="2022-06-30T00:00:00"/>
    <m/>
    <n v="2"/>
    <m/>
    <m/>
    <n v="1"/>
    <n v="20220730"/>
    <n v="20220722"/>
    <n v="134100"/>
    <n v="0"/>
    <m/>
    <s v="NULL"/>
  </r>
  <r>
    <n v="805019877"/>
    <s v="ENDOCIRUJANOS SAS"/>
    <s v="FECR"/>
    <n v="3441"/>
    <s v="FECR_3441"/>
    <s v="805019877_FECR_3441"/>
    <s v="FECR"/>
    <n v="3441"/>
    <d v="2022-07-27T00:00:00"/>
    <n v="5406180"/>
    <n v="5297718.4000000004"/>
    <s v="B)Factura sin saldo ERP"/>
    <x v="1"/>
    <s v="OK"/>
    <n v="5406180"/>
    <n v="0"/>
    <n v="0"/>
    <n v="0"/>
    <n v="5406180"/>
    <n v="0"/>
    <n v="0"/>
    <n v="0"/>
    <m/>
    <m/>
    <n v="0"/>
    <n v="0"/>
    <n v="0"/>
    <m/>
    <d v="2022-08-02T00:00:00"/>
    <m/>
    <n v="2"/>
    <m/>
    <m/>
    <n v="1"/>
    <n v="20220830"/>
    <n v="20220808"/>
    <n v="5406180"/>
    <n v="0"/>
    <m/>
    <s v="NULL"/>
  </r>
  <r>
    <n v="805019877"/>
    <s v="ENDOCIRUJANOS SAS"/>
    <s v="FECR"/>
    <n v="3443"/>
    <s v="FECR_3443"/>
    <s v="805019877_FECR_3443"/>
    <s v="FECR"/>
    <n v="3443"/>
    <d v="2022-07-27T00:00:00"/>
    <n v="249800"/>
    <n v="242800"/>
    <s v="B)Factura sin saldo ERP"/>
    <x v="1"/>
    <s v="OK"/>
    <n v="249800"/>
    <n v="0"/>
    <n v="0"/>
    <n v="0"/>
    <n v="249800"/>
    <n v="0"/>
    <n v="0"/>
    <n v="0"/>
    <m/>
    <m/>
    <n v="0"/>
    <n v="0"/>
    <n v="0"/>
    <m/>
    <d v="2022-08-02T00:00:00"/>
    <m/>
    <n v="2"/>
    <m/>
    <m/>
    <n v="1"/>
    <n v="20220830"/>
    <n v="20220808"/>
    <n v="249800"/>
    <n v="0"/>
    <m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3">
        <item x="0"/>
        <item x="1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numFmtId="168" showAll="0"/>
    <pivotField numFmtId="168" showAll="0"/>
    <pivotField numFmtId="168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10" subtotal="count" baseField="12" baseItem="0"/>
    <dataField name="Saldo Factura" fld="10" baseField="0" baseItem="0" numFmtId="170"/>
  </dataFields>
  <formats count="6">
    <format dxfId="19">
      <pivotArea field="12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H18"/>
  <sheetViews>
    <sheetView showGridLines="0" workbookViewId="0">
      <selection activeCell="G14" sqref="G14:H14"/>
    </sheetView>
  </sheetViews>
  <sheetFormatPr baseColWidth="10" defaultRowHeight="15" x14ac:dyDescent="0.25"/>
  <cols>
    <col min="2" max="2" width="22.28515625" customWidth="1"/>
    <col min="3" max="3" width="12.28515625" customWidth="1"/>
    <col min="4" max="4" width="11.140625" customWidth="1"/>
    <col min="5" max="5" width="16.85546875" customWidth="1"/>
    <col min="6" max="6" width="17" customWidth="1"/>
    <col min="7" max="7" width="17.5703125" style="57" customWidth="1"/>
    <col min="8" max="8" width="18.140625" style="57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4" t="s">
        <v>6</v>
      </c>
      <c r="H1" s="64" t="s">
        <v>7</v>
      </c>
    </row>
    <row r="2" spans="1:8" hidden="1" x14ac:dyDescent="0.25">
      <c r="A2" s="1">
        <v>805019877</v>
      </c>
      <c r="B2" s="1" t="s">
        <v>8</v>
      </c>
      <c r="C2" s="1" t="s">
        <v>9</v>
      </c>
      <c r="D2" s="1">
        <v>1591</v>
      </c>
      <c r="E2" s="4">
        <v>44284</v>
      </c>
      <c r="F2" s="4">
        <v>44631</v>
      </c>
      <c r="G2" s="65">
        <v>357010</v>
      </c>
      <c r="H2" s="65">
        <v>348363.8</v>
      </c>
    </row>
    <row r="3" spans="1:8" hidden="1" x14ac:dyDescent="0.25">
      <c r="A3" s="1">
        <v>805019877</v>
      </c>
      <c r="B3" s="1" t="s">
        <v>8</v>
      </c>
      <c r="C3" s="1" t="s">
        <v>9</v>
      </c>
      <c r="D3" s="1">
        <v>1594</v>
      </c>
      <c r="E3" s="4">
        <v>44284</v>
      </c>
      <c r="F3" s="4">
        <v>44631</v>
      </c>
      <c r="G3" s="65">
        <v>5040314</v>
      </c>
      <c r="H3" s="65">
        <v>1145611.7199999997</v>
      </c>
    </row>
    <row r="4" spans="1:8" hidden="1" x14ac:dyDescent="0.25">
      <c r="A4" s="1">
        <v>805019877</v>
      </c>
      <c r="B4" s="1" t="s">
        <v>8</v>
      </c>
      <c r="C4" s="1" t="s">
        <v>9</v>
      </c>
      <c r="D4" s="1">
        <v>2589</v>
      </c>
      <c r="E4" s="4">
        <v>44645</v>
      </c>
      <c r="F4" s="4">
        <v>44648</v>
      </c>
      <c r="G4" s="65">
        <v>167800</v>
      </c>
      <c r="H4" s="65">
        <v>164300</v>
      </c>
    </row>
    <row r="5" spans="1:8" hidden="1" x14ac:dyDescent="0.25">
      <c r="A5" s="1">
        <v>805019877</v>
      </c>
      <c r="B5" s="1" t="s">
        <v>8</v>
      </c>
      <c r="C5" s="1" t="s">
        <v>9</v>
      </c>
      <c r="D5" s="1">
        <v>2590</v>
      </c>
      <c r="E5" s="4">
        <v>44645</v>
      </c>
      <c r="F5" s="4">
        <v>44648</v>
      </c>
      <c r="G5" s="65">
        <v>1453480</v>
      </c>
      <c r="H5" s="65">
        <v>1424410.4</v>
      </c>
    </row>
    <row r="6" spans="1:8" hidden="1" x14ac:dyDescent="0.25">
      <c r="A6" s="1">
        <v>805019877</v>
      </c>
      <c r="B6" s="1" t="s">
        <v>8</v>
      </c>
      <c r="C6" s="1" t="s">
        <v>9</v>
      </c>
      <c r="D6" s="1">
        <v>2639</v>
      </c>
      <c r="E6" s="4">
        <v>44678</v>
      </c>
      <c r="F6" s="4">
        <v>44684</v>
      </c>
      <c r="G6" s="65">
        <v>3480340</v>
      </c>
      <c r="H6" s="65">
        <v>3409817.2</v>
      </c>
    </row>
    <row r="7" spans="1:8" hidden="1" x14ac:dyDescent="0.25">
      <c r="A7" s="1">
        <v>805019877</v>
      </c>
      <c r="B7" s="1" t="s">
        <v>8</v>
      </c>
      <c r="C7" s="1" t="s">
        <v>9</v>
      </c>
      <c r="D7" s="1">
        <v>2640</v>
      </c>
      <c r="E7" s="4">
        <v>44679</v>
      </c>
      <c r="F7" s="4">
        <v>44684</v>
      </c>
      <c r="G7" s="65">
        <v>301900</v>
      </c>
      <c r="H7" s="65">
        <v>294200</v>
      </c>
    </row>
    <row r="8" spans="1:8" hidden="1" x14ac:dyDescent="0.25">
      <c r="A8" s="1">
        <v>805019877</v>
      </c>
      <c r="B8" s="1" t="s">
        <v>8</v>
      </c>
      <c r="C8" s="1" t="s">
        <v>9</v>
      </c>
      <c r="D8" s="1">
        <v>2703</v>
      </c>
      <c r="E8" s="4">
        <v>44712</v>
      </c>
      <c r="F8" s="4">
        <v>44715</v>
      </c>
      <c r="G8" s="65">
        <v>8006390</v>
      </c>
      <c r="H8" s="65">
        <v>7845882.2000000002</v>
      </c>
    </row>
    <row r="9" spans="1:8" hidden="1" x14ac:dyDescent="0.25">
      <c r="A9" s="1">
        <v>805019877</v>
      </c>
      <c r="B9" s="1" t="s">
        <v>8</v>
      </c>
      <c r="C9" s="1" t="s">
        <v>9</v>
      </c>
      <c r="D9" s="1">
        <v>2704</v>
      </c>
      <c r="E9" s="4">
        <v>44712</v>
      </c>
      <c r="F9" s="4">
        <v>44715</v>
      </c>
      <c r="G9" s="65">
        <v>485000</v>
      </c>
      <c r="H9" s="65">
        <v>474408</v>
      </c>
    </row>
    <row r="10" spans="1:8" hidden="1" x14ac:dyDescent="0.25">
      <c r="A10" s="1">
        <v>805019877</v>
      </c>
      <c r="B10" s="1" t="s">
        <v>8</v>
      </c>
      <c r="C10" s="1" t="s">
        <v>9</v>
      </c>
      <c r="D10" s="1">
        <v>2705</v>
      </c>
      <c r="E10" s="4">
        <v>44712</v>
      </c>
      <c r="F10" s="4">
        <v>44715</v>
      </c>
      <c r="G10" s="65">
        <v>2054889</v>
      </c>
      <c r="H10" s="65">
        <v>2013537.22</v>
      </c>
    </row>
    <row r="11" spans="1:8" hidden="1" x14ac:dyDescent="0.25">
      <c r="A11" s="1">
        <v>805019877</v>
      </c>
      <c r="B11" s="1" t="s">
        <v>8</v>
      </c>
      <c r="C11" s="1" t="s">
        <v>9</v>
      </c>
      <c r="D11" s="1">
        <v>2901</v>
      </c>
      <c r="E11" s="4">
        <v>44742</v>
      </c>
      <c r="F11" s="4">
        <v>44742</v>
      </c>
      <c r="G11" s="65">
        <v>3830475</v>
      </c>
      <c r="H11" s="65">
        <v>3753865.5</v>
      </c>
    </row>
    <row r="12" spans="1:8" hidden="1" x14ac:dyDescent="0.25">
      <c r="A12" s="1">
        <v>805019877</v>
      </c>
      <c r="B12" s="1" t="s">
        <v>8</v>
      </c>
      <c r="C12" s="1" t="s">
        <v>9</v>
      </c>
      <c r="D12" s="1">
        <v>2909</v>
      </c>
      <c r="E12" s="4">
        <v>44742</v>
      </c>
      <c r="F12" s="4">
        <v>44742</v>
      </c>
      <c r="G12" s="65">
        <v>134100</v>
      </c>
      <c r="H12" s="65">
        <v>129900</v>
      </c>
    </row>
    <row r="13" spans="1:8" hidden="1" x14ac:dyDescent="0.25">
      <c r="A13" s="1">
        <v>805019877</v>
      </c>
      <c r="B13" s="1" t="s">
        <v>8</v>
      </c>
      <c r="C13" s="1" t="s">
        <v>9</v>
      </c>
      <c r="D13" s="1">
        <v>3441</v>
      </c>
      <c r="E13" s="4">
        <v>44769</v>
      </c>
      <c r="F13" s="4">
        <v>44775</v>
      </c>
      <c r="G13" s="65">
        <v>5406180</v>
      </c>
      <c r="H13" s="65">
        <v>5297718.4000000004</v>
      </c>
    </row>
    <row r="14" spans="1:8" x14ac:dyDescent="0.25">
      <c r="A14" s="1">
        <v>805019877</v>
      </c>
      <c r="B14" s="1" t="s">
        <v>8</v>
      </c>
      <c r="C14" s="1" t="s">
        <v>9</v>
      </c>
      <c r="D14" s="1">
        <v>3443</v>
      </c>
      <c r="E14" s="4">
        <v>44769</v>
      </c>
      <c r="F14" s="4">
        <v>44775</v>
      </c>
      <c r="G14" s="65">
        <v>249800</v>
      </c>
      <c r="H14" s="65">
        <v>242800</v>
      </c>
    </row>
    <row r="15" spans="1:8" hidden="1" x14ac:dyDescent="0.25">
      <c r="A15" s="1">
        <v>805019877</v>
      </c>
      <c r="B15" s="1" t="s">
        <v>8</v>
      </c>
      <c r="C15" s="1" t="s">
        <v>9</v>
      </c>
      <c r="D15" s="1">
        <v>4106</v>
      </c>
      <c r="E15" s="4">
        <v>44802</v>
      </c>
      <c r="F15" s="4">
        <v>44806</v>
      </c>
      <c r="G15" s="65">
        <v>329200</v>
      </c>
      <c r="H15" s="65">
        <v>321554</v>
      </c>
    </row>
    <row r="16" spans="1:8" hidden="1" x14ac:dyDescent="0.25">
      <c r="A16" s="1">
        <v>805019877</v>
      </c>
      <c r="B16" s="1" t="s">
        <v>8</v>
      </c>
      <c r="C16" s="1" t="s">
        <v>9</v>
      </c>
      <c r="D16" s="1">
        <v>4107</v>
      </c>
      <c r="E16" s="4">
        <v>44802</v>
      </c>
      <c r="F16" s="4">
        <v>44806</v>
      </c>
      <c r="G16" s="65">
        <v>7104060</v>
      </c>
      <c r="H16" s="65">
        <v>6961978.7999999998</v>
      </c>
    </row>
    <row r="17" spans="1:8" x14ac:dyDescent="0.25">
      <c r="A17" s="1"/>
      <c r="B17" s="1"/>
      <c r="C17" s="1"/>
      <c r="D17" s="1"/>
      <c r="E17" s="1"/>
      <c r="F17" s="1"/>
      <c r="G17" s="65"/>
      <c r="H17" s="65"/>
    </row>
    <row r="18" spans="1:8" x14ac:dyDescent="0.25">
      <c r="A18" s="1"/>
      <c r="B18" s="1"/>
      <c r="C18" s="1"/>
      <c r="D18" s="1"/>
      <c r="E18" s="1"/>
      <c r="F18" s="1"/>
      <c r="G18" s="65"/>
      <c r="H18" s="65"/>
    </row>
  </sheetData>
  <autoFilter ref="A1:H16">
    <filterColumn colId="3">
      <filters>
        <filter val="3443"/>
      </filters>
    </filterColumn>
  </autoFilter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workbookViewId="0">
      <selection activeCell="E14" sqref="E14"/>
    </sheetView>
  </sheetViews>
  <sheetFormatPr baseColWidth="10" defaultRowHeight="15" x14ac:dyDescent="0.25"/>
  <cols>
    <col min="1" max="1" width="11.5703125" style="47" bestFit="1" customWidth="1"/>
    <col min="2" max="2" width="20" style="47" bestFit="1" customWidth="1"/>
    <col min="3" max="3" width="7.42578125" style="47" bestFit="1" customWidth="1"/>
    <col min="4" max="4" width="9.28515625" style="47" bestFit="1" customWidth="1"/>
    <col min="5" max="5" width="11.42578125" style="47"/>
    <col min="6" max="6" width="20.42578125" style="47" bestFit="1" customWidth="1"/>
    <col min="7" max="7" width="8" style="47" bestFit="1" customWidth="1"/>
    <col min="8" max="8" width="11.140625" style="47" bestFit="1" customWidth="1"/>
    <col min="9" max="9" width="11.5703125" style="47" bestFit="1" customWidth="1"/>
    <col min="10" max="10" width="14.140625" style="47" bestFit="1" customWidth="1"/>
    <col min="11" max="11" width="15.140625" style="47" bestFit="1" customWidth="1"/>
    <col min="12" max="12" width="16" style="47" customWidth="1"/>
    <col min="13" max="13" width="48.42578125" style="47" bestFit="1" customWidth="1"/>
    <col min="14" max="14" width="11.42578125" style="47"/>
    <col min="15" max="15" width="12" style="47" bestFit="1" customWidth="1"/>
    <col min="16" max="18" width="11.5703125" style="47" bestFit="1" customWidth="1"/>
    <col min="19" max="19" width="12" style="47" bestFit="1" customWidth="1"/>
    <col min="20" max="20" width="11.5703125" style="47" bestFit="1" customWidth="1"/>
    <col min="21" max="21" width="15" style="47" bestFit="1" customWidth="1"/>
    <col min="22" max="22" width="11.5703125" style="47" bestFit="1" customWidth="1"/>
    <col min="23" max="23" width="13.42578125" style="47" customWidth="1"/>
    <col min="24" max="24" width="11.42578125" style="47"/>
    <col min="25" max="25" width="15.7109375" style="47" customWidth="1"/>
    <col min="26" max="27" width="11.5703125" style="47" bestFit="1" customWidth="1"/>
    <col min="28" max="28" width="11.42578125" style="47"/>
    <col min="29" max="29" width="11.5703125" style="47" bestFit="1" customWidth="1"/>
    <col min="30" max="30" width="11.42578125" style="47"/>
    <col min="31" max="31" width="11.5703125" style="47" bestFit="1" customWidth="1"/>
    <col min="32" max="33" width="11.42578125" style="47"/>
    <col min="34" max="36" width="11.5703125" style="47" bestFit="1" customWidth="1"/>
    <col min="37" max="37" width="12" style="47" bestFit="1" customWidth="1"/>
    <col min="38" max="38" width="11.5703125" style="47" bestFit="1" customWidth="1"/>
    <col min="39" max="16384" width="11.42578125" style="47"/>
  </cols>
  <sheetData>
    <row r="1" spans="1:40" x14ac:dyDescent="0.25">
      <c r="J1" s="58">
        <f>SUBTOTAL(9,J3:J17)</f>
        <v>38400938</v>
      </c>
      <c r="K1" s="58">
        <f>SUBTOTAL(9,K3:K17)</f>
        <v>33828347.240000002</v>
      </c>
    </row>
    <row r="2" spans="1:40" ht="90" x14ac:dyDescent="0.25">
      <c r="A2" s="2" t="s">
        <v>34</v>
      </c>
      <c r="B2" s="2" t="s">
        <v>35</v>
      </c>
      <c r="C2" s="2" t="s">
        <v>2</v>
      </c>
      <c r="D2" s="2" t="s">
        <v>36</v>
      </c>
      <c r="E2" s="55" t="s">
        <v>37</v>
      </c>
      <c r="F2" s="56" t="s">
        <v>38</v>
      </c>
      <c r="G2" s="2" t="s">
        <v>39</v>
      </c>
      <c r="H2" s="2" t="s">
        <v>40</v>
      </c>
      <c r="I2" s="2" t="s">
        <v>41</v>
      </c>
      <c r="J2" s="49" t="s">
        <v>42</v>
      </c>
      <c r="K2" s="49" t="s">
        <v>43</v>
      </c>
      <c r="L2" s="2" t="s">
        <v>44</v>
      </c>
      <c r="M2" s="50" t="s">
        <v>45</v>
      </c>
      <c r="N2" s="49" t="s">
        <v>46</v>
      </c>
      <c r="O2" s="49" t="s">
        <v>47</v>
      </c>
      <c r="P2" s="49" t="s">
        <v>48</v>
      </c>
      <c r="Q2" s="49" t="s">
        <v>49</v>
      </c>
      <c r="R2" s="49" t="s">
        <v>50</v>
      </c>
      <c r="S2" s="49" t="s">
        <v>51</v>
      </c>
      <c r="T2" s="49" t="s">
        <v>52</v>
      </c>
      <c r="U2" s="50" t="s">
        <v>108</v>
      </c>
      <c r="V2" s="50" t="s">
        <v>53</v>
      </c>
      <c r="W2" s="59" t="s">
        <v>54</v>
      </c>
      <c r="X2" s="59" t="s">
        <v>55</v>
      </c>
      <c r="Y2" s="50" t="s">
        <v>56</v>
      </c>
      <c r="Z2" s="51" t="s">
        <v>57</v>
      </c>
      <c r="AA2" s="51" t="s">
        <v>58</v>
      </c>
      <c r="AB2" s="48" t="s">
        <v>59</v>
      </c>
      <c r="AC2" s="2" t="s">
        <v>60</v>
      </c>
      <c r="AD2" s="2" t="s">
        <v>61</v>
      </c>
      <c r="AE2" s="48" t="s">
        <v>62</v>
      </c>
      <c r="AF2" s="2" t="s">
        <v>63</v>
      </c>
      <c r="AG2" s="2" t="s">
        <v>64</v>
      </c>
      <c r="AH2" s="2" t="s">
        <v>65</v>
      </c>
      <c r="AI2" s="48" t="s">
        <v>66</v>
      </c>
      <c r="AJ2" s="48" t="s">
        <v>67</v>
      </c>
      <c r="AK2" s="49" t="s">
        <v>68</v>
      </c>
      <c r="AL2" s="49" t="s">
        <v>69</v>
      </c>
      <c r="AM2" s="2" t="s">
        <v>70</v>
      </c>
      <c r="AN2" s="2" t="s">
        <v>71</v>
      </c>
    </row>
    <row r="3" spans="1:40" x14ac:dyDescent="0.25">
      <c r="A3" s="52">
        <v>805019877</v>
      </c>
      <c r="B3" s="52" t="s">
        <v>8</v>
      </c>
      <c r="C3" s="52" t="s">
        <v>9</v>
      </c>
      <c r="D3" s="52">
        <v>4106</v>
      </c>
      <c r="E3" s="52" t="s">
        <v>72</v>
      </c>
      <c r="F3" s="52" t="s">
        <v>73</v>
      </c>
      <c r="G3" s="52" t="s">
        <v>74</v>
      </c>
      <c r="H3" s="52" t="s">
        <v>74</v>
      </c>
      <c r="I3" s="53">
        <v>44802</v>
      </c>
      <c r="J3" s="54">
        <v>329200</v>
      </c>
      <c r="K3" s="54">
        <v>321554</v>
      </c>
      <c r="L3" s="52" t="s">
        <v>75</v>
      </c>
      <c r="M3" s="54" t="s">
        <v>111</v>
      </c>
      <c r="N3" s="54" t="s">
        <v>76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4">
        <v>0</v>
      </c>
      <c r="V3" s="54">
        <v>0</v>
      </c>
      <c r="W3" s="52"/>
      <c r="X3" s="52"/>
      <c r="Y3" s="54">
        <v>0</v>
      </c>
      <c r="Z3" s="54">
        <v>0</v>
      </c>
      <c r="AA3" s="54">
        <v>0</v>
      </c>
      <c r="AB3" s="52"/>
      <c r="AC3" s="53">
        <v>44806</v>
      </c>
      <c r="AD3" s="52"/>
      <c r="AE3" s="52"/>
      <c r="AF3" s="52"/>
      <c r="AG3" s="52"/>
      <c r="AH3" s="52"/>
      <c r="AI3" s="52"/>
      <c r="AJ3" s="52"/>
      <c r="AK3" s="54">
        <v>0</v>
      </c>
      <c r="AL3" s="54">
        <v>0</v>
      </c>
      <c r="AM3" s="52"/>
      <c r="AN3" s="52" t="s">
        <v>74</v>
      </c>
    </row>
    <row r="4" spans="1:40" x14ac:dyDescent="0.25">
      <c r="A4" s="52">
        <v>805019877</v>
      </c>
      <c r="B4" s="52" t="s">
        <v>8</v>
      </c>
      <c r="C4" s="52" t="s">
        <v>9</v>
      </c>
      <c r="D4" s="52">
        <v>4107</v>
      </c>
      <c r="E4" s="52" t="s">
        <v>77</v>
      </c>
      <c r="F4" s="52" t="s">
        <v>78</v>
      </c>
      <c r="G4" s="52" t="s">
        <v>74</v>
      </c>
      <c r="H4" s="52" t="s">
        <v>74</v>
      </c>
      <c r="I4" s="53">
        <v>44802</v>
      </c>
      <c r="J4" s="54">
        <v>7104060</v>
      </c>
      <c r="K4" s="54">
        <v>6961978.7999999998</v>
      </c>
      <c r="L4" s="52" t="s">
        <v>75</v>
      </c>
      <c r="M4" s="54" t="s">
        <v>111</v>
      </c>
      <c r="N4" s="54" t="s">
        <v>76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4">
        <v>0</v>
      </c>
      <c r="V4" s="54">
        <v>0</v>
      </c>
      <c r="W4" s="52"/>
      <c r="X4" s="52"/>
      <c r="Y4" s="54">
        <v>0</v>
      </c>
      <c r="Z4" s="54">
        <v>0</v>
      </c>
      <c r="AA4" s="54">
        <v>0</v>
      </c>
      <c r="AB4" s="52"/>
      <c r="AC4" s="53">
        <v>44806</v>
      </c>
      <c r="AD4" s="52"/>
      <c r="AE4" s="52"/>
      <c r="AF4" s="52"/>
      <c r="AG4" s="52"/>
      <c r="AH4" s="52"/>
      <c r="AI4" s="52"/>
      <c r="AJ4" s="52"/>
      <c r="AK4" s="54">
        <v>0</v>
      </c>
      <c r="AL4" s="54">
        <v>0</v>
      </c>
      <c r="AM4" s="52"/>
      <c r="AN4" s="52" t="s">
        <v>74</v>
      </c>
    </row>
    <row r="5" spans="1:40" x14ac:dyDescent="0.25">
      <c r="A5" s="52">
        <v>805019877</v>
      </c>
      <c r="B5" s="52" t="s">
        <v>8</v>
      </c>
      <c r="C5" s="52" t="s">
        <v>9</v>
      </c>
      <c r="D5" s="52">
        <v>1591</v>
      </c>
      <c r="E5" s="52" t="s">
        <v>79</v>
      </c>
      <c r="F5" s="52" t="s">
        <v>80</v>
      </c>
      <c r="G5" s="52" t="s">
        <v>9</v>
      </c>
      <c r="H5" s="52">
        <v>1591</v>
      </c>
      <c r="I5" s="53">
        <v>44284</v>
      </c>
      <c r="J5" s="54">
        <v>357010</v>
      </c>
      <c r="K5" s="54">
        <v>348363.8</v>
      </c>
      <c r="L5" s="52" t="s">
        <v>81</v>
      </c>
      <c r="M5" s="54" t="s">
        <v>110</v>
      </c>
      <c r="N5" s="54" t="s">
        <v>82</v>
      </c>
      <c r="O5" s="54">
        <v>357010</v>
      </c>
      <c r="P5" s="54">
        <v>0</v>
      </c>
      <c r="Q5" s="54">
        <v>0</v>
      </c>
      <c r="R5" s="54">
        <v>0</v>
      </c>
      <c r="S5" s="54">
        <v>357010</v>
      </c>
      <c r="T5" s="54">
        <v>0</v>
      </c>
      <c r="U5" s="54">
        <v>0</v>
      </c>
      <c r="V5" s="54">
        <v>0</v>
      </c>
      <c r="W5" s="52"/>
      <c r="X5" s="52"/>
      <c r="Y5" s="54">
        <v>0</v>
      </c>
      <c r="Z5" s="54">
        <v>0</v>
      </c>
      <c r="AA5" s="54">
        <v>0</v>
      </c>
      <c r="AB5" s="52"/>
      <c r="AC5" s="53">
        <v>44631</v>
      </c>
      <c r="AD5" s="52"/>
      <c r="AE5" s="52">
        <v>2</v>
      </c>
      <c r="AF5" s="52"/>
      <c r="AG5" s="52"/>
      <c r="AH5" s="52">
        <v>1</v>
      </c>
      <c r="AI5" s="52">
        <v>20220330</v>
      </c>
      <c r="AJ5" s="52">
        <v>20220310</v>
      </c>
      <c r="AK5" s="54">
        <v>357010</v>
      </c>
      <c r="AL5" s="54">
        <v>0</v>
      </c>
      <c r="AM5" s="52"/>
      <c r="AN5" s="52" t="s">
        <v>74</v>
      </c>
    </row>
    <row r="6" spans="1:40" x14ac:dyDescent="0.25">
      <c r="A6" s="52">
        <v>805019877</v>
      </c>
      <c r="B6" s="52" t="s">
        <v>8</v>
      </c>
      <c r="C6" s="52" t="s">
        <v>9</v>
      </c>
      <c r="D6" s="52">
        <v>1594</v>
      </c>
      <c r="E6" s="52" t="s">
        <v>83</v>
      </c>
      <c r="F6" s="52" t="s">
        <v>84</v>
      </c>
      <c r="G6" s="52" t="s">
        <v>9</v>
      </c>
      <c r="H6" s="52">
        <v>1594</v>
      </c>
      <c r="I6" s="53">
        <v>44284</v>
      </c>
      <c r="J6" s="54">
        <v>5040314</v>
      </c>
      <c r="K6" s="54">
        <v>1145611.7199999997</v>
      </c>
      <c r="L6" s="52" t="s">
        <v>81</v>
      </c>
      <c r="M6" s="54" t="s">
        <v>110</v>
      </c>
      <c r="N6" s="54" t="s">
        <v>82</v>
      </c>
      <c r="O6" s="54">
        <v>5040314</v>
      </c>
      <c r="P6" s="54">
        <v>0</v>
      </c>
      <c r="Q6" s="54">
        <v>0</v>
      </c>
      <c r="R6" s="54">
        <v>0</v>
      </c>
      <c r="S6" s="54">
        <v>5040314</v>
      </c>
      <c r="T6" s="54">
        <v>0</v>
      </c>
      <c r="U6" s="54">
        <v>3790370</v>
      </c>
      <c r="V6" s="54">
        <v>0</v>
      </c>
      <c r="W6" s="52">
        <v>2201288635</v>
      </c>
      <c r="X6" s="52" t="s">
        <v>109</v>
      </c>
      <c r="Y6" s="54">
        <v>0</v>
      </c>
      <c r="Z6" s="54">
        <v>0</v>
      </c>
      <c r="AA6" s="54">
        <v>0</v>
      </c>
      <c r="AB6" s="52"/>
      <c r="AC6" s="53">
        <v>44631</v>
      </c>
      <c r="AD6" s="52"/>
      <c r="AE6" s="52">
        <v>2</v>
      </c>
      <c r="AF6" s="52"/>
      <c r="AG6" s="52"/>
      <c r="AH6" s="52">
        <v>2</v>
      </c>
      <c r="AI6" s="52">
        <v>20220921</v>
      </c>
      <c r="AJ6" s="52">
        <v>20220907</v>
      </c>
      <c r="AK6" s="54">
        <v>5040314</v>
      </c>
      <c r="AL6" s="54">
        <v>0</v>
      </c>
      <c r="AM6" s="52"/>
      <c r="AN6" s="52" t="s">
        <v>74</v>
      </c>
    </row>
    <row r="7" spans="1:40" x14ac:dyDescent="0.25">
      <c r="A7" s="52">
        <v>805019877</v>
      </c>
      <c r="B7" s="52" t="s">
        <v>8</v>
      </c>
      <c r="C7" s="52" t="s">
        <v>9</v>
      </c>
      <c r="D7" s="52">
        <v>2589</v>
      </c>
      <c r="E7" s="52" t="s">
        <v>85</v>
      </c>
      <c r="F7" s="52" t="s">
        <v>86</v>
      </c>
      <c r="G7" s="52" t="s">
        <v>9</v>
      </c>
      <c r="H7" s="52">
        <v>2589</v>
      </c>
      <c r="I7" s="53">
        <v>44645</v>
      </c>
      <c r="J7" s="54">
        <v>167800</v>
      </c>
      <c r="K7" s="54">
        <v>164300</v>
      </c>
      <c r="L7" s="52" t="s">
        <v>81</v>
      </c>
      <c r="M7" s="54" t="s">
        <v>110</v>
      </c>
      <c r="N7" s="54" t="s">
        <v>82</v>
      </c>
      <c r="O7" s="54">
        <v>167800</v>
      </c>
      <c r="P7" s="54">
        <v>0</v>
      </c>
      <c r="Q7" s="54">
        <v>0</v>
      </c>
      <c r="R7" s="54">
        <v>0</v>
      </c>
      <c r="S7" s="54">
        <v>167800</v>
      </c>
      <c r="T7" s="54">
        <v>0</v>
      </c>
      <c r="U7" s="54">
        <v>0</v>
      </c>
      <c r="V7" s="54">
        <v>0</v>
      </c>
      <c r="W7" s="52"/>
      <c r="X7" s="52"/>
      <c r="Y7" s="54">
        <v>0</v>
      </c>
      <c r="Z7" s="54">
        <v>0</v>
      </c>
      <c r="AA7" s="54">
        <v>0</v>
      </c>
      <c r="AB7" s="52"/>
      <c r="AC7" s="53">
        <v>44648</v>
      </c>
      <c r="AD7" s="52"/>
      <c r="AE7" s="52">
        <v>2</v>
      </c>
      <c r="AF7" s="52"/>
      <c r="AG7" s="52"/>
      <c r="AH7" s="52">
        <v>1</v>
      </c>
      <c r="AI7" s="52">
        <v>20220430</v>
      </c>
      <c r="AJ7" s="52">
        <v>20220418</v>
      </c>
      <c r="AK7" s="54">
        <v>167800</v>
      </c>
      <c r="AL7" s="54">
        <v>0</v>
      </c>
      <c r="AM7" s="52"/>
      <c r="AN7" s="52" t="s">
        <v>74</v>
      </c>
    </row>
    <row r="8" spans="1:40" x14ac:dyDescent="0.25">
      <c r="A8" s="52">
        <v>805019877</v>
      </c>
      <c r="B8" s="52" t="s">
        <v>8</v>
      </c>
      <c r="C8" s="52" t="s">
        <v>9</v>
      </c>
      <c r="D8" s="52">
        <v>2590</v>
      </c>
      <c r="E8" s="52" t="s">
        <v>87</v>
      </c>
      <c r="F8" s="52" t="s">
        <v>88</v>
      </c>
      <c r="G8" s="52" t="s">
        <v>9</v>
      </c>
      <c r="H8" s="52">
        <v>2590</v>
      </c>
      <c r="I8" s="53">
        <v>44645</v>
      </c>
      <c r="J8" s="54">
        <v>1453480</v>
      </c>
      <c r="K8" s="54">
        <v>1424410.4</v>
      </c>
      <c r="L8" s="52" t="s">
        <v>81</v>
      </c>
      <c r="M8" s="54" t="s">
        <v>110</v>
      </c>
      <c r="N8" s="54" t="s">
        <v>82</v>
      </c>
      <c r="O8" s="54">
        <v>1453480</v>
      </c>
      <c r="P8" s="54">
        <v>0</v>
      </c>
      <c r="Q8" s="54">
        <v>0</v>
      </c>
      <c r="R8" s="54">
        <v>0</v>
      </c>
      <c r="S8" s="54">
        <v>1453480</v>
      </c>
      <c r="T8" s="54">
        <v>0</v>
      </c>
      <c r="U8" s="54">
        <v>0</v>
      </c>
      <c r="V8" s="54">
        <v>0</v>
      </c>
      <c r="W8" s="52"/>
      <c r="X8" s="52"/>
      <c r="Y8" s="54">
        <v>0</v>
      </c>
      <c r="Z8" s="54">
        <v>0</v>
      </c>
      <c r="AA8" s="54">
        <v>0</v>
      </c>
      <c r="AB8" s="52"/>
      <c r="AC8" s="53">
        <v>44648</v>
      </c>
      <c r="AD8" s="52"/>
      <c r="AE8" s="52">
        <v>2</v>
      </c>
      <c r="AF8" s="52"/>
      <c r="AG8" s="52"/>
      <c r="AH8" s="52">
        <v>1</v>
      </c>
      <c r="AI8" s="52">
        <v>20220430</v>
      </c>
      <c r="AJ8" s="52">
        <v>20220418</v>
      </c>
      <c r="AK8" s="54">
        <v>1453480</v>
      </c>
      <c r="AL8" s="54">
        <v>0</v>
      </c>
      <c r="AM8" s="52"/>
      <c r="AN8" s="52" t="s">
        <v>74</v>
      </c>
    </row>
    <row r="9" spans="1:40" x14ac:dyDescent="0.25">
      <c r="A9" s="52">
        <v>805019877</v>
      </c>
      <c r="B9" s="52" t="s">
        <v>8</v>
      </c>
      <c r="C9" s="52" t="s">
        <v>9</v>
      </c>
      <c r="D9" s="52">
        <v>2639</v>
      </c>
      <c r="E9" s="52" t="s">
        <v>89</v>
      </c>
      <c r="F9" s="52" t="s">
        <v>90</v>
      </c>
      <c r="G9" s="52" t="s">
        <v>9</v>
      </c>
      <c r="H9" s="52">
        <v>2639</v>
      </c>
      <c r="I9" s="53">
        <v>44678</v>
      </c>
      <c r="J9" s="54">
        <v>3480340</v>
      </c>
      <c r="K9" s="54">
        <v>3409817.2</v>
      </c>
      <c r="L9" s="52" t="s">
        <v>81</v>
      </c>
      <c r="M9" s="54" t="s">
        <v>110</v>
      </c>
      <c r="N9" s="54" t="s">
        <v>82</v>
      </c>
      <c r="O9" s="54">
        <v>3480340</v>
      </c>
      <c r="P9" s="54">
        <v>0</v>
      </c>
      <c r="Q9" s="54">
        <v>0</v>
      </c>
      <c r="R9" s="54">
        <v>0</v>
      </c>
      <c r="S9" s="54">
        <v>3480340</v>
      </c>
      <c r="T9" s="54">
        <v>0</v>
      </c>
      <c r="U9" s="54">
        <v>0</v>
      </c>
      <c r="V9" s="54">
        <v>0</v>
      </c>
      <c r="W9" s="52"/>
      <c r="X9" s="52"/>
      <c r="Y9" s="54">
        <v>0</v>
      </c>
      <c r="Z9" s="54">
        <v>0</v>
      </c>
      <c r="AA9" s="54">
        <v>0</v>
      </c>
      <c r="AB9" s="52"/>
      <c r="AC9" s="53">
        <v>44684</v>
      </c>
      <c r="AD9" s="52"/>
      <c r="AE9" s="52">
        <v>2</v>
      </c>
      <c r="AF9" s="52"/>
      <c r="AG9" s="52"/>
      <c r="AH9" s="52">
        <v>1</v>
      </c>
      <c r="AI9" s="52">
        <v>20220530</v>
      </c>
      <c r="AJ9" s="52">
        <v>20220510</v>
      </c>
      <c r="AK9" s="54">
        <v>3480340</v>
      </c>
      <c r="AL9" s="54">
        <v>0</v>
      </c>
      <c r="AM9" s="52"/>
      <c r="AN9" s="52" t="s">
        <v>74</v>
      </c>
    </row>
    <row r="10" spans="1:40" x14ac:dyDescent="0.25">
      <c r="A10" s="52">
        <v>805019877</v>
      </c>
      <c r="B10" s="52" t="s">
        <v>8</v>
      </c>
      <c r="C10" s="52" t="s">
        <v>9</v>
      </c>
      <c r="D10" s="52">
        <v>2640</v>
      </c>
      <c r="E10" s="52" t="s">
        <v>91</v>
      </c>
      <c r="F10" s="52" t="s">
        <v>92</v>
      </c>
      <c r="G10" s="52" t="s">
        <v>9</v>
      </c>
      <c r="H10" s="52">
        <v>2640</v>
      </c>
      <c r="I10" s="53">
        <v>44679</v>
      </c>
      <c r="J10" s="54">
        <v>301900</v>
      </c>
      <c r="K10" s="54">
        <v>294200</v>
      </c>
      <c r="L10" s="52" t="s">
        <v>81</v>
      </c>
      <c r="M10" s="54" t="s">
        <v>110</v>
      </c>
      <c r="N10" s="54" t="s">
        <v>82</v>
      </c>
      <c r="O10" s="54">
        <v>301900</v>
      </c>
      <c r="P10" s="54">
        <v>0</v>
      </c>
      <c r="Q10" s="54">
        <v>0</v>
      </c>
      <c r="R10" s="54">
        <v>0</v>
      </c>
      <c r="S10" s="54">
        <v>301900</v>
      </c>
      <c r="T10" s="54">
        <v>0</v>
      </c>
      <c r="U10" s="54">
        <v>0</v>
      </c>
      <c r="V10" s="54">
        <v>0</v>
      </c>
      <c r="W10" s="52"/>
      <c r="X10" s="52"/>
      <c r="Y10" s="54">
        <v>0</v>
      </c>
      <c r="Z10" s="54">
        <v>0</v>
      </c>
      <c r="AA10" s="54">
        <v>0</v>
      </c>
      <c r="AB10" s="52"/>
      <c r="AC10" s="53">
        <v>44684</v>
      </c>
      <c r="AD10" s="52"/>
      <c r="AE10" s="52">
        <v>2</v>
      </c>
      <c r="AF10" s="52"/>
      <c r="AG10" s="52"/>
      <c r="AH10" s="52">
        <v>1</v>
      </c>
      <c r="AI10" s="52">
        <v>20220530</v>
      </c>
      <c r="AJ10" s="52">
        <v>20220510</v>
      </c>
      <c r="AK10" s="54">
        <v>301900</v>
      </c>
      <c r="AL10" s="54">
        <v>0</v>
      </c>
      <c r="AM10" s="52"/>
      <c r="AN10" s="52" t="s">
        <v>74</v>
      </c>
    </row>
    <row r="11" spans="1:40" x14ac:dyDescent="0.25">
      <c r="A11" s="52">
        <v>805019877</v>
      </c>
      <c r="B11" s="52" t="s">
        <v>8</v>
      </c>
      <c r="C11" s="52" t="s">
        <v>9</v>
      </c>
      <c r="D11" s="52">
        <v>2703</v>
      </c>
      <c r="E11" s="52" t="s">
        <v>93</v>
      </c>
      <c r="F11" s="52" t="s">
        <v>94</v>
      </c>
      <c r="G11" s="52" t="s">
        <v>9</v>
      </c>
      <c r="H11" s="52">
        <v>2703</v>
      </c>
      <c r="I11" s="53">
        <v>44712</v>
      </c>
      <c r="J11" s="54">
        <v>8006390</v>
      </c>
      <c r="K11" s="54">
        <v>7845882.2000000002</v>
      </c>
      <c r="L11" s="52" t="s">
        <v>81</v>
      </c>
      <c r="M11" s="54" t="s">
        <v>110</v>
      </c>
      <c r="N11" s="54" t="s">
        <v>82</v>
      </c>
      <c r="O11" s="54">
        <v>8006390</v>
      </c>
      <c r="P11" s="54">
        <v>0</v>
      </c>
      <c r="Q11" s="54">
        <v>0</v>
      </c>
      <c r="R11" s="54">
        <v>0</v>
      </c>
      <c r="S11" s="54">
        <v>8006390</v>
      </c>
      <c r="T11" s="54">
        <v>0</v>
      </c>
      <c r="U11" s="54">
        <v>0</v>
      </c>
      <c r="V11" s="54">
        <v>0</v>
      </c>
      <c r="W11" s="52"/>
      <c r="X11" s="52"/>
      <c r="Y11" s="54">
        <v>0</v>
      </c>
      <c r="Z11" s="54">
        <v>0</v>
      </c>
      <c r="AA11" s="54">
        <v>0</v>
      </c>
      <c r="AB11" s="52"/>
      <c r="AC11" s="53">
        <v>44715</v>
      </c>
      <c r="AD11" s="52"/>
      <c r="AE11" s="52">
        <v>2</v>
      </c>
      <c r="AF11" s="52"/>
      <c r="AG11" s="52"/>
      <c r="AH11" s="52">
        <v>1</v>
      </c>
      <c r="AI11" s="52">
        <v>20220630</v>
      </c>
      <c r="AJ11" s="52">
        <v>20220621</v>
      </c>
      <c r="AK11" s="54">
        <v>8006390</v>
      </c>
      <c r="AL11" s="54">
        <v>0</v>
      </c>
      <c r="AM11" s="52"/>
      <c r="AN11" s="52" t="s">
        <v>74</v>
      </c>
    </row>
    <row r="12" spans="1:40" x14ac:dyDescent="0.25">
      <c r="A12" s="52">
        <v>805019877</v>
      </c>
      <c r="B12" s="52" t="s">
        <v>8</v>
      </c>
      <c r="C12" s="52" t="s">
        <v>9</v>
      </c>
      <c r="D12" s="52">
        <v>2704</v>
      </c>
      <c r="E12" s="52" t="s">
        <v>95</v>
      </c>
      <c r="F12" s="52" t="s">
        <v>96</v>
      </c>
      <c r="G12" s="52" t="s">
        <v>9</v>
      </c>
      <c r="H12" s="52">
        <v>2704</v>
      </c>
      <c r="I12" s="53">
        <v>44712</v>
      </c>
      <c r="J12" s="54">
        <v>485000</v>
      </c>
      <c r="K12" s="54">
        <v>474408</v>
      </c>
      <c r="L12" s="52" t="s">
        <v>81</v>
      </c>
      <c r="M12" s="54" t="s">
        <v>110</v>
      </c>
      <c r="N12" s="54" t="s">
        <v>82</v>
      </c>
      <c r="O12" s="54">
        <v>485000</v>
      </c>
      <c r="P12" s="54">
        <v>0</v>
      </c>
      <c r="Q12" s="54">
        <v>0</v>
      </c>
      <c r="R12" s="54">
        <v>0</v>
      </c>
      <c r="S12" s="54">
        <v>485000</v>
      </c>
      <c r="T12" s="54">
        <v>0</v>
      </c>
      <c r="U12" s="54">
        <v>0</v>
      </c>
      <c r="V12" s="54">
        <v>0</v>
      </c>
      <c r="W12" s="52"/>
      <c r="X12" s="52"/>
      <c r="Y12" s="54">
        <v>0</v>
      </c>
      <c r="Z12" s="54">
        <v>0</v>
      </c>
      <c r="AA12" s="54">
        <v>0</v>
      </c>
      <c r="AB12" s="52"/>
      <c r="AC12" s="53">
        <v>44715</v>
      </c>
      <c r="AD12" s="52"/>
      <c r="AE12" s="52">
        <v>2</v>
      </c>
      <c r="AF12" s="52"/>
      <c r="AG12" s="52"/>
      <c r="AH12" s="52">
        <v>1</v>
      </c>
      <c r="AI12" s="52">
        <v>20220630</v>
      </c>
      <c r="AJ12" s="52">
        <v>20220621</v>
      </c>
      <c r="AK12" s="54">
        <v>485000</v>
      </c>
      <c r="AL12" s="54">
        <v>0</v>
      </c>
      <c r="AM12" s="52"/>
      <c r="AN12" s="52" t="s">
        <v>74</v>
      </c>
    </row>
    <row r="13" spans="1:40" x14ac:dyDescent="0.25">
      <c r="A13" s="52">
        <v>805019877</v>
      </c>
      <c r="B13" s="52" t="s">
        <v>8</v>
      </c>
      <c r="C13" s="52" t="s">
        <v>9</v>
      </c>
      <c r="D13" s="52">
        <v>2705</v>
      </c>
      <c r="E13" s="52" t="s">
        <v>97</v>
      </c>
      <c r="F13" s="52" t="s">
        <v>98</v>
      </c>
      <c r="G13" s="52" t="s">
        <v>9</v>
      </c>
      <c r="H13" s="52">
        <v>2705</v>
      </c>
      <c r="I13" s="53">
        <v>44712</v>
      </c>
      <c r="J13" s="54">
        <v>2054889</v>
      </c>
      <c r="K13" s="54">
        <v>2013537.22</v>
      </c>
      <c r="L13" s="52" t="s">
        <v>81</v>
      </c>
      <c r="M13" s="54" t="s">
        <v>110</v>
      </c>
      <c r="N13" s="54" t="s">
        <v>82</v>
      </c>
      <c r="O13" s="54">
        <v>2054889</v>
      </c>
      <c r="P13" s="54">
        <v>0</v>
      </c>
      <c r="Q13" s="54">
        <v>0</v>
      </c>
      <c r="R13" s="54">
        <v>0</v>
      </c>
      <c r="S13" s="54">
        <v>2054889</v>
      </c>
      <c r="T13" s="54">
        <v>0</v>
      </c>
      <c r="U13" s="54">
        <v>0</v>
      </c>
      <c r="V13" s="54">
        <v>0</v>
      </c>
      <c r="W13" s="52"/>
      <c r="X13" s="52"/>
      <c r="Y13" s="54">
        <v>0</v>
      </c>
      <c r="Z13" s="54">
        <v>0</v>
      </c>
      <c r="AA13" s="54">
        <v>0</v>
      </c>
      <c r="AB13" s="52"/>
      <c r="AC13" s="53">
        <v>44715</v>
      </c>
      <c r="AD13" s="52"/>
      <c r="AE13" s="52">
        <v>2</v>
      </c>
      <c r="AF13" s="52"/>
      <c r="AG13" s="52"/>
      <c r="AH13" s="52">
        <v>1</v>
      </c>
      <c r="AI13" s="52">
        <v>20220630</v>
      </c>
      <c r="AJ13" s="52">
        <v>20220621</v>
      </c>
      <c r="AK13" s="54">
        <v>2054889</v>
      </c>
      <c r="AL13" s="54">
        <v>0</v>
      </c>
      <c r="AM13" s="52"/>
      <c r="AN13" s="52" t="s">
        <v>74</v>
      </c>
    </row>
    <row r="14" spans="1:40" x14ac:dyDescent="0.25">
      <c r="A14" s="52">
        <v>805019877</v>
      </c>
      <c r="B14" s="52" t="s">
        <v>8</v>
      </c>
      <c r="C14" s="52" t="s">
        <v>9</v>
      </c>
      <c r="D14" s="52">
        <v>2901</v>
      </c>
      <c r="E14" s="52" t="s">
        <v>99</v>
      </c>
      <c r="F14" s="52" t="s">
        <v>100</v>
      </c>
      <c r="G14" s="52" t="s">
        <v>9</v>
      </c>
      <c r="H14" s="52">
        <v>2901</v>
      </c>
      <c r="I14" s="53">
        <v>44742</v>
      </c>
      <c r="J14" s="54">
        <v>3830475</v>
      </c>
      <c r="K14" s="54">
        <v>3753865.5</v>
      </c>
      <c r="L14" s="52" t="s">
        <v>81</v>
      </c>
      <c r="M14" s="54" t="s">
        <v>110</v>
      </c>
      <c r="N14" s="54" t="s">
        <v>82</v>
      </c>
      <c r="O14" s="54">
        <v>3830475</v>
      </c>
      <c r="P14" s="54">
        <v>0</v>
      </c>
      <c r="Q14" s="54">
        <v>0</v>
      </c>
      <c r="R14" s="54">
        <v>0</v>
      </c>
      <c r="S14" s="54">
        <v>3830475</v>
      </c>
      <c r="T14" s="54">
        <v>0</v>
      </c>
      <c r="U14" s="54">
        <v>0</v>
      </c>
      <c r="V14" s="54">
        <v>0</v>
      </c>
      <c r="W14" s="52"/>
      <c r="X14" s="52"/>
      <c r="Y14" s="54">
        <v>0</v>
      </c>
      <c r="Z14" s="54">
        <v>0</v>
      </c>
      <c r="AA14" s="54">
        <v>0</v>
      </c>
      <c r="AB14" s="52"/>
      <c r="AC14" s="53">
        <v>44742</v>
      </c>
      <c r="AD14" s="52"/>
      <c r="AE14" s="52">
        <v>2</v>
      </c>
      <c r="AF14" s="52"/>
      <c r="AG14" s="52"/>
      <c r="AH14" s="52">
        <v>1</v>
      </c>
      <c r="AI14" s="52">
        <v>20220730</v>
      </c>
      <c r="AJ14" s="52">
        <v>20220722</v>
      </c>
      <c r="AK14" s="54">
        <v>3830475</v>
      </c>
      <c r="AL14" s="54">
        <v>0</v>
      </c>
      <c r="AM14" s="52"/>
      <c r="AN14" s="52" t="s">
        <v>74</v>
      </c>
    </row>
    <row r="15" spans="1:40" x14ac:dyDescent="0.25">
      <c r="A15" s="52">
        <v>805019877</v>
      </c>
      <c r="B15" s="52" t="s">
        <v>8</v>
      </c>
      <c r="C15" s="52" t="s">
        <v>9</v>
      </c>
      <c r="D15" s="52">
        <v>2909</v>
      </c>
      <c r="E15" s="52" t="s">
        <v>101</v>
      </c>
      <c r="F15" s="52" t="s">
        <v>102</v>
      </c>
      <c r="G15" s="52" t="s">
        <v>9</v>
      </c>
      <c r="H15" s="52">
        <v>2909</v>
      </c>
      <c r="I15" s="53">
        <v>44742</v>
      </c>
      <c r="J15" s="54">
        <v>134100</v>
      </c>
      <c r="K15" s="54">
        <v>129900</v>
      </c>
      <c r="L15" s="52" t="s">
        <v>81</v>
      </c>
      <c r="M15" s="54" t="s">
        <v>110</v>
      </c>
      <c r="N15" s="54" t="s">
        <v>82</v>
      </c>
      <c r="O15" s="54">
        <v>134100</v>
      </c>
      <c r="P15" s="54">
        <v>0</v>
      </c>
      <c r="Q15" s="54">
        <v>0</v>
      </c>
      <c r="R15" s="54">
        <v>0</v>
      </c>
      <c r="S15" s="54">
        <v>134100</v>
      </c>
      <c r="T15" s="54">
        <v>0</v>
      </c>
      <c r="U15" s="54">
        <v>0</v>
      </c>
      <c r="V15" s="54">
        <v>0</v>
      </c>
      <c r="W15" s="52"/>
      <c r="X15" s="52"/>
      <c r="Y15" s="54">
        <v>0</v>
      </c>
      <c r="Z15" s="54">
        <v>0</v>
      </c>
      <c r="AA15" s="54">
        <v>0</v>
      </c>
      <c r="AB15" s="52"/>
      <c r="AC15" s="53">
        <v>44742</v>
      </c>
      <c r="AD15" s="52"/>
      <c r="AE15" s="52">
        <v>2</v>
      </c>
      <c r="AF15" s="52"/>
      <c r="AG15" s="52"/>
      <c r="AH15" s="52">
        <v>1</v>
      </c>
      <c r="AI15" s="52">
        <v>20220730</v>
      </c>
      <c r="AJ15" s="52">
        <v>20220722</v>
      </c>
      <c r="AK15" s="54">
        <v>134100</v>
      </c>
      <c r="AL15" s="54">
        <v>0</v>
      </c>
      <c r="AM15" s="52"/>
      <c r="AN15" s="52" t="s">
        <v>74</v>
      </c>
    </row>
    <row r="16" spans="1:40" x14ac:dyDescent="0.25">
      <c r="A16" s="52">
        <v>805019877</v>
      </c>
      <c r="B16" s="52" t="s">
        <v>8</v>
      </c>
      <c r="C16" s="52" t="s">
        <v>9</v>
      </c>
      <c r="D16" s="52">
        <v>3441</v>
      </c>
      <c r="E16" s="52" t="s">
        <v>103</v>
      </c>
      <c r="F16" s="52" t="s">
        <v>104</v>
      </c>
      <c r="G16" s="52" t="s">
        <v>9</v>
      </c>
      <c r="H16" s="52">
        <v>3441</v>
      </c>
      <c r="I16" s="53">
        <v>44769</v>
      </c>
      <c r="J16" s="54">
        <v>5406180</v>
      </c>
      <c r="K16" s="54">
        <v>5297718.4000000004</v>
      </c>
      <c r="L16" s="52" t="s">
        <v>81</v>
      </c>
      <c r="M16" s="54" t="s">
        <v>110</v>
      </c>
      <c r="N16" s="54" t="s">
        <v>82</v>
      </c>
      <c r="O16" s="54">
        <v>5406180</v>
      </c>
      <c r="P16" s="54">
        <v>0</v>
      </c>
      <c r="Q16" s="54">
        <v>0</v>
      </c>
      <c r="R16" s="54">
        <v>0</v>
      </c>
      <c r="S16" s="54">
        <v>5406180</v>
      </c>
      <c r="T16" s="54">
        <v>0</v>
      </c>
      <c r="U16" s="54">
        <v>0</v>
      </c>
      <c r="V16" s="54">
        <v>0</v>
      </c>
      <c r="W16" s="52"/>
      <c r="X16" s="52"/>
      <c r="Y16" s="54">
        <v>0</v>
      </c>
      <c r="Z16" s="54">
        <v>0</v>
      </c>
      <c r="AA16" s="54">
        <v>0</v>
      </c>
      <c r="AB16" s="52"/>
      <c r="AC16" s="53">
        <v>44775</v>
      </c>
      <c r="AD16" s="52"/>
      <c r="AE16" s="52">
        <v>2</v>
      </c>
      <c r="AF16" s="52"/>
      <c r="AG16" s="52"/>
      <c r="AH16" s="52">
        <v>1</v>
      </c>
      <c r="AI16" s="52">
        <v>20220830</v>
      </c>
      <c r="AJ16" s="52">
        <v>20220808</v>
      </c>
      <c r="AK16" s="54">
        <v>5406180</v>
      </c>
      <c r="AL16" s="54">
        <v>0</v>
      </c>
      <c r="AM16" s="52"/>
      <c r="AN16" s="52" t="s">
        <v>74</v>
      </c>
    </row>
    <row r="17" spans="1:40" x14ac:dyDescent="0.25">
      <c r="A17" s="52">
        <v>805019877</v>
      </c>
      <c r="B17" s="52" t="s">
        <v>8</v>
      </c>
      <c r="C17" s="52" t="s">
        <v>9</v>
      </c>
      <c r="D17" s="52">
        <v>3443</v>
      </c>
      <c r="E17" s="52" t="s">
        <v>105</v>
      </c>
      <c r="F17" s="52" t="s">
        <v>106</v>
      </c>
      <c r="G17" s="52" t="s">
        <v>9</v>
      </c>
      <c r="H17" s="52">
        <v>3443</v>
      </c>
      <c r="I17" s="53">
        <v>44769</v>
      </c>
      <c r="J17" s="54">
        <v>249800</v>
      </c>
      <c r="K17" s="54">
        <v>242800</v>
      </c>
      <c r="L17" s="52" t="s">
        <v>81</v>
      </c>
      <c r="M17" s="54" t="s">
        <v>110</v>
      </c>
      <c r="N17" s="54" t="s">
        <v>82</v>
      </c>
      <c r="O17" s="54">
        <v>249800</v>
      </c>
      <c r="P17" s="54">
        <v>0</v>
      </c>
      <c r="Q17" s="54">
        <v>0</v>
      </c>
      <c r="R17" s="54">
        <v>0</v>
      </c>
      <c r="S17" s="54">
        <v>249800</v>
      </c>
      <c r="T17" s="54">
        <v>0</v>
      </c>
      <c r="U17" s="54">
        <v>0</v>
      </c>
      <c r="V17" s="54">
        <v>0</v>
      </c>
      <c r="W17" s="52"/>
      <c r="X17" s="52"/>
      <c r="Y17" s="54">
        <v>0</v>
      </c>
      <c r="Z17" s="54">
        <v>0</v>
      </c>
      <c r="AA17" s="54">
        <v>0</v>
      </c>
      <c r="AB17" s="52"/>
      <c r="AC17" s="53">
        <v>44775</v>
      </c>
      <c r="AD17" s="52"/>
      <c r="AE17" s="52">
        <v>2</v>
      </c>
      <c r="AF17" s="52"/>
      <c r="AG17" s="52"/>
      <c r="AH17" s="52">
        <v>1</v>
      </c>
      <c r="AI17" s="52">
        <v>20220830</v>
      </c>
      <c r="AJ17" s="52">
        <v>20220808</v>
      </c>
      <c r="AK17" s="54">
        <v>249800</v>
      </c>
      <c r="AL17" s="54">
        <v>0</v>
      </c>
      <c r="AM17" s="52"/>
      <c r="AN17" s="52" t="s">
        <v>74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6" sqref="A4:C6"/>
    </sheetView>
  </sheetViews>
  <sheetFormatPr baseColWidth="10" defaultRowHeight="15" x14ac:dyDescent="0.25"/>
  <cols>
    <col min="1" max="1" width="47" bestFit="1" customWidth="1"/>
    <col min="2" max="2" width="11.85546875" style="62" bestFit="1" customWidth="1"/>
    <col min="3" max="3" width="14.140625" style="57" customWidth="1"/>
  </cols>
  <sheetData>
    <row r="3" spans="1:3" x14ac:dyDescent="0.25">
      <c r="A3" s="61" t="s">
        <v>113</v>
      </c>
      <c r="B3" s="62" t="s">
        <v>114</v>
      </c>
      <c r="C3" s="67" t="s">
        <v>115</v>
      </c>
    </row>
    <row r="4" spans="1:3" x14ac:dyDescent="0.25">
      <c r="A4" s="60" t="s">
        <v>111</v>
      </c>
      <c r="B4" s="63">
        <v>2</v>
      </c>
      <c r="C4" s="66">
        <v>7283532.7999999998</v>
      </c>
    </row>
    <row r="5" spans="1:3" x14ac:dyDescent="0.25">
      <c r="A5" s="60" t="s">
        <v>110</v>
      </c>
      <c r="B5" s="63">
        <v>13</v>
      </c>
      <c r="C5" s="66">
        <v>26544814.439999998</v>
      </c>
    </row>
    <row r="6" spans="1:3" x14ac:dyDescent="0.25">
      <c r="A6" s="60" t="s">
        <v>112</v>
      </c>
      <c r="B6" s="63">
        <v>15</v>
      </c>
      <c r="C6" s="66">
        <v>33828347.240000002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O34" sqref="O34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2" width="11.42578125" style="5"/>
    <col min="223" max="223" width="4.42578125" style="5" customWidth="1"/>
    <col min="224" max="224" width="11.42578125" style="5"/>
    <col min="225" max="225" width="17.5703125" style="5" customWidth="1"/>
    <col min="226" max="226" width="11.5703125" style="5" customWidth="1"/>
    <col min="227" max="230" width="11.42578125" style="5"/>
    <col min="231" max="231" width="22.5703125" style="5" customWidth="1"/>
    <col min="232" max="232" width="14" style="5" customWidth="1"/>
    <col min="233" max="233" width="1.7109375" style="5" customWidth="1"/>
    <col min="234" max="478" width="11.42578125" style="5"/>
    <col min="479" max="479" width="4.42578125" style="5" customWidth="1"/>
    <col min="480" max="480" width="11.42578125" style="5"/>
    <col min="481" max="481" width="17.5703125" style="5" customWidth="1"/>
    <col min="482" max="482" width="11.5703125" style="5" customWidth="1"/>
    <col min="483" max="486" width="11.42578125" style="5"/>
    <col min="487" max="487" width="22.5703125" style="5" customWidth="1"/>
    <col min="488" max="488" width="14" style="5" customWidth="1"/>
    <col min="489" max="489" width="1.7109375" style="5" customWidth="1"/>
    <col min="490" max="734" width="11.42578125" style="5"/>
    <col min="735" max="735" width="4.42578125" style="5" customWidth="1"/>
    <col min="736" max="736" width="11.42578125" style="5"/>
    <col min="737" max="737" width="17.5703125" style="5" customWidth="1"/>
    <col min="738" max="738" width="11.5703125" style="5" customWidth="1"/>
    <col min="739" max="742" width="11.42578125" style="5"/>
    <col min="743" max="743" width="22.5703125" style="5" customWidth="1"/>
    <col min="744" max="744" width="14" style="5" customWidth="1"/>
    <col min="745" max="745" width="1.7109375" style="5" customWidth="1"/>
    <col min="746" max="990" width="11.42578125" style="5"/>
    <col min="991" max="991" width="4.42578125" style="5" customWidth="1"/>
    <col min="992" max="992" width="11.42578125" style="5"/>
    <col min="993" max="993" width="17.5703125" style="5" customWidth="1"/>
    <col min="994" max="994" width="11.5703125" style="5" customWidth="1"/>
    <col min="995" max="998" width="11.42578125" style="5"/>
    <col min="999" max="999" width="22.5703125" style="5" customWidth="1"/>
    <col min="1000" max="1000" width="14" style="5" customWidth="1"/>
    <col min="1001" max="1001" width="1.7109375" style="5" customWidth="1"/>
    <col min="1002" max="1246" width="11.42578125" style="5"/>
    <col min="1247" max="1247" width="4.42578125" style="5" customWidth="1"/>
    <col min="1248" max="1248" width="11.42578125" style="5"/>
    <col min="1249" max="1249" width="17.5703125" style="5" customWidth="1"/>
    <col min="1250" max="1250" width="11.5703125" style="5" customWidth="1"/>
    <col min="1251" max="1254" width="11.42578125" style="5"/>
    <col min="1255" max="1255" width="22.5703125" style="5" customWidth="1"/>
    <col min="1256" max="1256" width="14" style="5" customWidth="1"/>
    <col min="1257" max="1257" width="1.7109375" style="5" customWidth="1"/>
    <col min="1258" max="1502" width="11.42578125" style="5"/>
    <col min="1503" max="1503" width="4.42578125" style="5" customWidth="1"/>
    <col min="1504" max="1504" width="11.42578125" style="5"/>
    <col min="1505" max="1505" width="17.5703125" style="5" customWidth="1"/>
    <col min="1506" max="1506" width="11.5703125" style="5" customWidth="1"/>
    <col min="1507" max="1510" width="11.42578125" style="5"/>
    <col min="1511" max="1511" width="22.5703125" style="5" customWidth="1"/>
    <col min="1512" max="1512" width="14" style="5" customWidth="1"/>
    <col min="1513" max="1513" width="1.7109375" style="5" customWidth="1"/>
    <col min="1514" max="1758" width="11.42578125" style="5"/>
    <col min="1759" max="1759" width="4.42578125" style="5" customWidth="1"/>
    <col min="1760" max="1760" width="11.42578125" style="5"/>
    <col min="1761" max="1761" width="17.5703125" style="5" customWidth="1"/>
    <col min="1762" max="1762" width="11.5703125" style="5" customWidth="1"/>
    <col min="1763" max="1766" width="11.42578125" style="5"/>
    <col min="1767" max="1767" width="22.5703125" style="5" customWidth="1"/>
    <col min="1768" max="1768" width="14" style="5" customWidth="1"/>
    <col min="1769" max="1769" width="1.7109375" style="5" customWidth="1"/>
    <col min="1770" max="2014" width="11.42578125" style="5"/>
    <col min="2015" max="2015" width="4.42578125" style="5" customWidth="1"/>
    <col min="2016" max="2016" width="11.42578125" style="5"/>
    <col min="2017" max="2017" width="17.5703125" style="5" customWidth="1"/>
    <col min="2018" max="2018" width="11.5703125" style="5" customWidth="1"/>
    <col min="2019" max="2022" width="11.42578125" style="5"/>
    <col min="2023" max="2023" width="22.5703125" style="5" customWidth="1"/>
    <col min="2024" max="2024" width="14" style="5" customWidth="1"/>
    <col min="2025" max="2025" width="1.7109375" style="5" customWidth="1"/>
    <col min="2026" max="2270" width="11.42578125" style="5"/>
    <col min="2271" max="2271" width="4.42578125" style="5" customWidth="1"/>
    <col min="2272" max="2272" width="11.42578125" style="5"/>
    <col min="2273" max="2273" width="17.5703125" style="5" customWidth="1"/>
    <col min="2274" max="2274" width="11.5703125" style="5" customWidth="1"/>
    <col min="2275" max="2278" width="11.42578125" style="5"/>
    <col min="2279" max="2279" width="22.5703125" style="5" customWidth="1"/>
    <col min="2280" max="2280" width="14" style="5" customWidth="1"/>
    <col min="2281" max="2281" width="1.7109375" style="5" customWidth="1"/>
    <col min="2282" max="2526" width="11.42578125" style="5"/>
    <col min="2527" max="2527" width="4.42578125" style="5" customWidth="1"/>
    <col min="2528" max="2528" width="11.42578125" style="5"/>
    <col min="2529" max="2529" width="17.5703125" style="5" customWidth="1"/>
    <col min="2530" max="2530" width="11.5703125" style="5" customWidth="1"/>
    <col min="2531" max="2534" width="11.42578125" style="5"/>
    <col min="2535" max="2535" width="22.5703125" style="5" customWidth="1"/>
    <col min="2536" max="2536" width="14" style="5" customWidth="1"/>
    <col min="2537" max="2537" width="1.7109375" style="5" customWidth="1"/>
    <col min="2538" max="2782" width="11.42578125" style="5"/>
    <col min="2783" max="2783" width="4.42578125" style="5" customWidth="1"/>
    <col min="2784" max="2784" width="11.42578125" style="5"/>
    <col min="2785" max="2785" width="17.5703125" style="5" customWidth="1"/>
    <col min="2786" max="2786" width="11.5703125" style="5" customWidth="1"/>
    <col min="2787" max="2790" width="11.42578125" style="5"/>
    <col min="2791" max="2791" width="22.5703125" style="5" customWidth="1"/>
    <col min="2792" max="2792" width="14" style="5" customWidth="1"/>
    <col min="2793" max="2793" width="1.7109375" style="5" customWidth="1"/>
    <col min="2794" max="3038" width="11.42578125" style="5"/>
    <col min="3039" max="3039" width="4.42578125" style="5" customWidth="1"/>
    <col min="3040" max="3040" width="11.42578125" style="5"/>
    <col min="3041" max="3041" width="17.5703125" style="5" customWidth="1"/>
    <col min="3042" max="3042" width="11.5703125" style="5" customWidth="1"/>
    <col min="3043" max="3046" width="11.42578125" style="5"/>
    <col min="3047" max="3047" width="22.5703125" style="5" customWidth="1"/>
    <col min="3048" max="3048" width="14" style="5" customWidth="1"/>
    <col min="3049" max="3049" width="1.7109375" style="5" customWidth="1"/>
    <col min="3050" max="3294" width="11.42578125" style="5"/>
    <col min="3295" max="3295" width="4.42578125" style="5" customWidth="1"/>
    <col min="3296" max="3296" width="11.42578125" style="5"/>
    <col min="3297" max="3297" width="17.5703125" style="5" customWidth="1"/>
    <col min="3298" max="3298" width="11.5703125" style="5" customWidth="1"/>
    <col min="3299" max="3302" width="11.42578125" style="5"/>
    <col min="3303" max="3303" width="22.5703125" style="5" customWidth="1"/>
    <col min="3304" max="3304" width="14" style="5" customWidth="1"/>
    <col min="3305" max="3305" width="1.7109375" style="5" customWidth="1"/>
    <col min="3306" max="3550" width="11.42578125" style="5"/>
    <col min="3551" max="3551" width="4.42578125" style="5" customWidth="1"/>
    <col min="3552" max="3552" width="11.42578125" style="5"/>
    <col min="3553" max="3553" width="17.5703125" style="5" customWidth="1"/>
    <col min="3554" max="3554" width="11.5703125" style="5" customWidth="1"/>
    <col min="3555" max="3558" width="11.42578125" style="5"/>
    <col min="3559" max="3559" width="22.5703125" style="5" customWidth="1"/>
    <col min="3560" max="3560" width="14" style="5" customWidth="1"/>
    <col min="3561" max="3561" width="1.7109375" style="5" customWidth="1"/>
    <col min="3562" max="3806" width="11.42578125" style="5"/>
    <col min="3807" max="3807" width="4.42578125" style="5" customWidth="1"/>
    <col min="3808" max="3808" width="11.42578125" style="5"/>
    <col min="3809" max="3809" width="17.5703125" style="5" customWidth="1"/>
    <col min="3810" max="3810" width="11.5703125" style="5" customWidth="1"/>
    <col min="3811" max="3814" width="11.42578125" style="5"/>
    <col min="3815" max="3815" width="22.5703125" style="5" customWidth="1"/>
    <col min="3816" max="3816" width="14" style="5" customWidth="1"/>
    <col min="3817" max="3817" width="1.7109375" style="5" customWidth="1"/>
    <col min="3818" max="4062" width="11.42578125" style="5"/>
    <col min="4063" max="4063" width="4.42578125" style="5" customWidth="1"/>
    <col min="4064" max="4064" width="11.42578125" style="5"/>
    <col min="4065" max="4065" width="17.5703125" style="5" customWidth="1"/>
    <col min="4066" max="4066" width="11.5703125" style="5" customWidth="1"/>
    <col min="4067" max="4070" width="11.42578125" style="5"/>
    <col min="4071" max="4071" width="22.5703125" style="5" customWidth="1"/>
    <col min="4072" max="4072" width="14" style="5" customWidth="1"/>
    <col min="4073" max="4073" width="1.7109375" style="5" customWidth="1"/>
    <col min="4074" max="4318" width="11.42578125" style="5"/>
    <col min="4319" max="4319" width="4.42578125" style="5" customWidth="1"/>
    <col min="4320" max="4320" width="11.42578125" style="5"/>
    <col min="4321" max="4321" width="17.5703125" style="5" customWidth="1"/>
    <col min="4322" max="4322" width="11.5703125" style="5" customWidth="1"/>
    <col min="4323" max="4326" width="11.42578125" style="5"/>
    <col min="4327" max="4327" width="22.5703125" style="5" customWidth="1"/>
    <col min="4328" max="4328" width="14" style="5" customWidth="1"/>
    <col min="4329" max="4329" width="1.7109375" style="5" customWidth="1"/>
    <col min="4330" max="4574" width="11.42578125" style="5"/>
    <col min="4575" max="4575" width="4.42578125" style="5" customWidth="1"/>
    <col min="4576" max="4576" width="11.42578125" style="5"/>
    <col min="4577" max="4577" width="17.5703125" style="5" customWidth="1"/>
    <col min="4578" max="4578" width="11.5703125" style="5" customWidth="1"/>
    <col min="4579" max="4582" width="11.42578125" style="5"/>
    <col min="4583" max="4583" width="22.5703125" style="5" customWidth="1"/>
    <col min="4584" max="4584" width="14" style="5" customWidth="1"/>
    <col min="4585" max="4585" width="1.7109375" style="5" customWidth="1"/>
    <col min="4586" max="4830" width="11.42578125" style="5"/>
    <col min="4831" max="4831" width="4.42578125" style="5" customWidth="1"/>
    <col min="4832" max="4832" width="11.42578125" style="5"/>
    <col min="4833" max="4833" width="17.5703125" style="5" customWidth="1"/>
    <col min="4834" max="4834" width="11.5703125" style="5" customWidth="1"/>
    <col min="4835" max="4838" width="11.42578125" style="5"/>
    <col min="4839" max="4839" width="22.5703125" style="5" customWidth="1"/>
    <col min="4840" max="4840" width="14" style="5" customWidth="1"/>
    <col min="4841" max="4841" width="1.7109375" style="5" customWidth="1"/>
    <col min="4842" max="5086" width="11.42578125" style="5"/>
    <col min="5087" max="5087" width="4.42578125" style="5" customWidth="1"/>
    <col min="5088" max="5088" width="11.42578125" style="5"/>
    <col min="5089" max="5089" width="17.5703125" style="5" customWidth="1"/>
    <col min="5090" max="5090" width="11.5703125" style="5" customWidth="1"/>
    <col min="5091" max="5094" width="11.42578125" style="5"/>
    <col min="5095" max="5095" width="22.5703125" style="5" customWidth="1"/>
    <col min="5096" max="5096" width="14" style="5" customWidth="1"/>
    <col min="5097" max="5097" width="1.7109375" style="5" customWidth="1"/>
    <col min="5098" max="5342" width="11.42578125" style="5"/>
    <col min="5343" max="5343" width="4.42578125" style="5" customWidth="1"/>
    <col min="5344" max="5344" width="11.42578125" style="5"/>
    <col min="5345" max="5345" width="17.5703125" style="5" customWidth="1"/>
    <col min="5346" max="5346" width="11.5703125" style="5" customWidth="1"/>
    <col min="5347" max="5350" width="11.42578125" style="5"/>
    <col min="5351" max="5351" width="22.5703125" style="5" customWidth="1"/>
    <col min="5352" max="5352" width="14" style="5" customWidth="1"/>
    <col min="5353" max="5353" width="1.7109375" style="5" customWidth="1"/>
    <col min="5354" max="5598" width="11.42578125" style="5"/>
    <col min="5599" max="5599" width="4.42578125" style="5" customWidth="1"/>
    <col min="5600" max="5600" width="11.42578125" style="5"/>
    <col min="5601" max="5601" width="17.5703125" style="5" customWidth="1"/>
    <col min="5602" max="5602" width="11.5703125" style="5" customWidth="1"/>
    <col min="5603" max="5606" width="11.42578125" style="5"/>
    <col min="5607" max="5607" width="22.5703125" style="5" customWidth="1"/>
    <col min="5608" max="5608" width="14" style="5" customWidth="1"/>
    <col min="5609" max="5609" width="1.7109375" style="5" customWidth="1"/>
    <col min="5610" max="5854" width="11.42578125" style="5"/>
    <col min="5855" max="5855" width="4.42578125" style="5" customWidth="1"/>
    <col min="5856" max="5856" width="11.42578125" style="5"/>
    <col min="5857" max="5857" width="17.5703125" style="5" customWidth="1"/>
    <col min="5858" max="5858" width="11.5703125" style="5" customWidth="1"/>
    <col min="5859" max="5862" width="11.42578125" style="5"/>
    <col min="5863" max="5863" width="22.5703125" style="5" customWidth="1"/>
    <col min="5864" max="5864" width="14" style="5" customWidth="1"/>
    <col min="5865" max="5865" width="1.7109375" style="5" customWidth="1"/>
    <col min="5866" max="6110" width="11.42578125" style="5"/>
    <col min="6111" max="6111" width="4.42578125" style="5" customWidth="1"/>
    <col min="6112" max="6112" width="11.42578125" style="5"/>
    <col min="6113" max="6113" width="17.5703125" style="5" customWidth="1"/>
    <col min="6114" max="6114" width="11.5703125" style="5" customWidth="1"/>
    <col min="6115" max="6118" width="11.42578125" style="5"/>
    <col min="6119" max="6119" width="22.5703125" style="5" customWidth="1"/>
    <col min="6120" max="6120" width="14" style="5" customWidth="1"/>
    <col min="6121" max="6121" width="1.7109375" style="5" customWidth="1"/>
    <col min="6122" max="6366" width="11.42578125" style="5"/>
    <col min="6367" max="6367" width="4.42578125" style="5" customWidth="1"/>
    <col min="6368" max="6368" width="11.42578125" style="5"/>
    <col min="6369" max="6369" width="17.5703125" style="5" customWidth="1"/>
    <col min="6370" max="6370" width="11.5703125" style="5" customWidth="1"/>
    <col min="6371" max="6374" width="11.42578125" style="5"/>
    <col min="6375" max="6375" width="22.5703125" style="5" customWidth="1"/>
    <col min="6376" max="6376" width="14" style="5" customWidth="1"/>
    <col min="6377" max="6377" width="1.7109375" style="5" customWidth="1"/>
    <col min="6378" max="6622" width="11.42578125" style="5"/>
    <col min="6623" max="6623" width="4.42578125" style="5" customWidth="1"/>
    <col min="6624" max="6624" width="11.42578125" style="5"/>
    <col min="6625" max="6625" width="17.5703125" style="5" customWidth="1"/>
    <col min="6626" max="6626" width="11.5703125" style="5" customWidth="1"/>
    <col min="6627" max="6630" width="11.42578125" style="5"/>
    <col min="6631" max="6631" width="22.5703125" style="5" customWidth="1"/>
    <col min="6632" max="6632" width="14" style="5" customWidth="1"/>
    <col min="6633" max="6633" width="1.7109375" style="5" customWidth="1"/>
    <col min="6634" max="6878" width="11.42578125" style="5"/>
    <col min="6879" max="6879" width="4.42578125" style="5" customWidth="1"/>
    <col min="6880" max="6880" width="11.42578125" style="5"/>
    <col min="6881" max="6881" width="17.5703125" style="5" customWidth="1"/>
    <col min="6882" max="6882" width="11.5703125" style="5" customWidth="1"/>
    <col min="6883" max="6886" width="11.42578125" style="5"/>
    <col min="6887" max="6887" width="22.5703125" style="5" customWidth="1"/>
    <col min="6888" max="6888" width="14" style="5" customWidth="1"/>
    <col min="6889" max="6889" width="1.7109375" style="5" customWidth="1"/>
    <col min="6890" max="7134" width="11.42578125" style="5"/>
    <col min="7135" max="7135" width="4.42578125" style="5" customWidth="1"/>
    <col min="7136" max="7136" width="11.42578125" style="5"/>
    <col min="7137" max="7137" width="17.5703125" style="5" customWidth="1"/>
    <col min="7138" max="7138" width="11.5703125" style="5" customWidth="1"/>
    <col min="7139" max="7142" width="11.42578125" style="5"/>
    <col min="7143" max="7143" width="22.5703125" style="5" customWidth="1"/>
    <col min="7144" max="7144" width="14" style="5" customWidth="1"/>
    <col min="7145" max="7145" width="1.7109375" style="5" customWidth="1"/>
    <col min="7146" max="7390" width="11.42578125" style="5"/>
    <col min="7391" max="7391" width="4.42578125" style="5" customWidth="1"/>
    <col min="7392" max="7392" width="11.42578125" style="5"/>
    <col min="7393" max="7393" width="17.5703125" style="5" customWidth="1"/>
    <col min="7394" max="7394" width="11.5703125" style="5" customWidth="1"/>
    <col min="7395" max="7398" width="11.42578125" style="5"/>
    <col min="7399" max="7399" width="22.5703125" style="5" customWidth="1"/>
    <col min="7400" max="7400" width="14" style="5" customWidth="1"/>
    <col min="7401" max="7401" width="1.7109375" style="5" customWidth="1"/>
    <col min="7402" max="7646" width="11.42578125" style="5"/>
    <col min="7647" max="7647" width="4.42578125" style="5" customWidth="1"/>
    <col min="7648" max="7648" width="11.42578125" style="5"/>
    <col min="7649" max="7649" width="17.5703125" style="5" customWidth="1"/>
    <col min="7650" max="7650" width="11.5703125" style="5" customWidth="1"/>
    <col min="7651" max="7654" width="11.42578125" style="5"/>
    <col min="7655" max="7655" width="22.5703125" style="5" customWidth="1"/>
    <col min="7656" max="7656" width="14" style="5" customWidth="1"/>
    <col min="7657" max="7657" width="1.7109375" style="5" customWidth="1"/>
    <col min="7658" max="7902" width="11.42578125" style="5"/>
    <col min="7903" max="7903" width="4.42578125" style="5" customWidth="1"/>
    <col min="7904" max="7904" width="11.42578125" style="5"/>
    <col min="7905" max="7905" width="17.5703125" style="5" customWidth="1"/>
    <col min="7906" max="7906" width="11.5703125" style="5" customWidth="1"/>
    <col min="7907" max="7910" width="11.42578125" style="5"/>
    <col min="7911" max="7911" width="22.5703125" style="5" customWidth="1"/>
    <col min="7912" max="7912" width="14" style="5" customWidth="1"/>
    <col min="7913" max="7913" width="1.7109375" style="5" customWidth="1"/>
    <col min="7914" max="8158" width="11.42578125" style="5"/>
    <col min="8159" max="8159" width="4.42578125" style="5" customWidth="1"/>
    <col min="8160" max="8160" width="11.42578125" style="5"/>
    <col min="8161" max="8161" width="17.5703125" style="5" customWidth="1"/>
    <col min="8162" max="8162" width="11.5703125" style="5" customWidth="1"/>
    <col min="8163" max="8166" width="11.42578125" style="5"/>
    <col min="8167" max="8167" width="22.5703125" style="5" customWidth="1"/>
    <col min="8168" max="8168" width="14" style="5" customWidth="1"/>
    <col min="8169" max="8169" width="1.7109375" style="5" customWidth="1"/>
    <col min="8170" max="8414" width="11.42578125" style="5"/>
    <col min="8415" max="8415" width="4.42578125" style="5" customWidth="1"/>
    <col min="8416" max="8416" width="11.42578125" style="5"/>
    <col min="8417" max="8417" width="17.5703125" style="5" customWidth="1"/>
    <col min="8418" max="8418" width="11.5703125" style="5" customWidth="1"/>
    <col min="8419" max="8422" width="11.42578125" style="5"/>
    <col min="8423" max="8423" width="22.5703125" style="5" customWidth="1"/>
    <col min="8424" max="8424" width="14" style="5" customWidth="1"/>
    <col min="8425" max="8425" width="1.7109375" style="5" customWidth="1"/>
    <col min="8426" max="8670" width="11.42578125" style="5"/>
    <col min="8671" max="8671" width="4.42578125" style="5" customWidth="1"/>
    <col min="8672" max="8672" width="11.42578125" style="5"/>
    <col min="8673" max="8673" width="17.5703125" style="5" customWidth="1"/>
    <col min="8674" max="8674" width="11.5703125" style="5" customWidth="1"/>
    <col min="8675" max="8678" width="11.42578125" style="5"/>
    <col min="8679" max="8679" width="22.5703125" style="5" customWidth="1"/>
    <col min="8680" max="8680" width="14" style="5" customWidth="1"/>
    <col min="8681" max="8681" width="1.7109375" style="5" customWidth="1"/>
    <col min="8682" max="8926" width="11.42578125" style="5"/>
    <col min="8927" max="8927" width="4.42578125" style="5" customWidth="1"/>
    <col min="8928" max="8928" width="11.42578125" style="5"/>
    <col min="8929" max="8929" width="17.5703125" style="5" customWidth="1"/>
    <col min="8930" max="8930" width="11.5703125" style="5" customWidth="1"/>
    <col min="8931" max="8934" width="11.42578125" style="5"/>
    <col min="8935" max="8935" width="22.5703125" style="5" customWidth="1"/>
    <col min="8936" max="8936" width="14" style="5" customWidth="1"/>
    <col min="8937" max="8937" width="1.7109375" style="5" customWidth="1"/>
    <col min="8938" max="9182" width="11.42578125" style="5"/>
    <col min="9183" max="9183" width="4.42578125" style="5" customWidth="1"/>
    <col min="9184" max="9184" width="11.42578125" style="5"/>
    <col min="9185" max="9185" width="17.5703125" style="5" customWidth="1"/>
    <col min="9186" max="9186" width="11.5703125" style="5" customWidth="1"/>
    <col min="9187" max="9190" width="11.42578125" style="5"/>
    <col min="9191" max="9191" width="22.5703125" style="5" customWidth="1"/>
    <col min="9192" max="9192" width="14" style="5" customWidth="1"/>
    <col min="9193" max="9193" width="1.7109375" style="5" customWidth="1"/>
    <col min="9194" max="9438" width="11.42578125" style="5"/>
    <col min="9439" max="9439" width="4.42578125" style="5" customWidth="1"/>
    <col min="9440" max="9440" width="11.42578125" style="5"/>
    <col min="9441" max="9441" width="17.5703125" style="5" customWidth="1"/>
    <col min="9442" max="9442" width="11.5703125" style="5" customWidth="1"/>
    <col min="9443" max="9446" width="11.42578125" style="5"/>
    <col min="9447" max="9447" width="22.5703125" style="5" customWidth="1"/>
    <col min="9448" max="9448" width="14" style="5" customWidth="1"/>
    <col min="9449" max="9449" width="1.7109375" style="5" customWidth="1"/>
    <col min="9450" max="9694" width="11.42578125" style="5"/>
    <col min="9695" max="9695" width="4.42578125" style="5" customWidth="1"/>
    <col min="9696" max="9696" width="11.42578125" style="5"/>
    <col min="9697" max="9697" width="17.5703125" style="5" customWidth="1"/>
    <col min="9698" max="9698" width="11.5703125" style="5" customWidth="1"/>
    <col min="9699" max="9702" width="11.42578125" style="5"/>
    <col min="9703" max="9703" width="22.5703125" style="5" customWidth="1"/>
    <col min="9704" max="9704" width="14" style="5" customWidth="1"/>
    <col min="9705" max="9705" width="1.7109375" style="5" customWidth="1"/>
    <col min="9706" max="9950" width="11.42578125" style="5"/>
    <col min="9951" max="9951" width="4.42578125" style="5" customWidth="1"/>
    <col min="9952" max="9952" width="11.42578125" style="5"/>
    <col min="9953" max="9953" width="17.5703125" style="5" customWidth="1"/>
    <col min="9954" max="9954" width="11.5703125" style="5" customWidth="1"/>
    <col min="9955" max="9958" width="11.42578125" style="5"/>
    <col min="9959" max="9959" width="22.5703125" style="5" customWidth="1"/>
    <col min="9960" max="9960" width="14" style="5" customWidth="1"/>
    <col min="9961" max="9961" width="1.7109375" style="5" customWidth="1"/>
    <col min="9962" max="10206" width="11.42578125" style="5"/>
    <col min="10207" max="10207" width="4.42578125" style="5" customWidth="1"/>
    <col min="10208" max="10208" width="11.42578125" style="5"/>
    <col min="10209" max="10209" width="17.5703125" style="5" customWidth="1"/>
    <col min="10210" max="10210" width="11.5703125" style="5" customWidth="1"/>
    <col min="10211" max="10214" width="11.42578125" style="5"/>
    <col min="10215" max="10215" width="22.5703125" style="5" customWidth="1"/>
    <col min="10216" max="10216" width="14" style="5" customWidth="1"/>
    <col min="10217" max="10217" width="1.7109375" style="5" customWidth="1"/>
    <col min="10218" max="10462" width="11.42578125" style="5"/>
    <col min="10463" max="10463" width="4.42578125" style="5" customWidth="1"/>
    <col min="10464" max="10464" width="11.42578125" style="5"/>
    <col min="10465" max="10465" width="17.5703125" style="5" customWidth="1"/>
    <col min="10466" max="10466" width="11.5703125" style="5" customWidth="1"/>
    <col min="10467" max="10470" width="11.42578125" style="5"/>
    <col min="10471" max="10471" width="22.5703125" style="5" customWidth="1"/>
    <col min="10472" max="10472" width="14" style="5" customWidth="1"/>
    <col min="10473" max="10473" width="1.7109375" style="5" customWidth="1"/>
    <col min="10474" max="10718" width="11.42578125" style="5"/>
    <col min="10719" max="10719" width="4.42578125" style="5" customWidth="1"/>
    <col min="10720" max="10720" width="11.42578125" style="5"/>
    <col min="10721" max="10721" width="17.5703125" style="5" customWidth="1"/>
    <col min="10722" max="10722" width="11.5703125" style="5" customWidth="1"/>
    <col min="10723" max="10726" width="11.42578125" style="5"/>
    <col min="10727" max="10727" width="22.5703125" style="5" customWidth="1"/>
    <col min="10728" max="10728" width="14" style="5" customWidth="1"/>
    <col min="10729" max="10729" width="1.7109375" style="5" customWidth="1"/>
    <col min="10730" max="10974" width="11.42578125" style="5"/>
    <col min="10975" max="10975" width="4.42578125" style="5" customWidth="1"/>
    <col min="10976" max="10976" width="11.42578125" style="5"/>
    <col min="10977" max="10977" width="17.5703125" style="5" customWidth="1"/>
    <col min="10978" max="10978" width="11.5703125" style="5" customWidth="1"/>
    <col min="10979" max="10982" width="11.42578125" style="5"/>
    <col min="10983" max="10983" width="22.5703125" style="5" customWidth="1"/>
    <col min="10984" max="10984" width="14" style="5" customWidth="1"/>
    <col min="10985" max="10985" width="1.7109375" style="5" customWidth="1"/>
    <col min="10986" max="11230" width="11.42578125" style="5"/>
    <col min="11231" max="11231" width="4.42578125" style="5" customWidth="1"/>
    <col min="11232" max="11232" width="11.42578125" style="5"/>
    <col min="11233" max="11233" width="17.5703125" style="5" customWidth="1"/>
    <col min="11234" max="11234" width="11.5703125" style="5" customWidth="1"/>
    <col min="11235" max="11238" width="11.42578125" style="5"/>
    <col min="11239" max="11239" width="22.5703125" style="5" customWidth="1"/>
    <col min="11240" max="11240" width="14" style="5" customWidth="1"/>
    <col min="11241" max="11241" width="1.7109375" style="5" customWidth="1"/>
    <col min="11242" max="11486" width="11.42578125" style="5"/>
    <col min="11487" max="11487" width="4.42578125" style="5" customWidth="1"/>
    <col min="11488" max="11488" width="11.42578125" style="5"/>
    <col min="11489" max="11489" width="17.5703125" style="5" customWidth="1"/>
    <col min="11490" max="11490" width="11.5703125" style="5" customWidth="1"/>
    <col min="11491" max="11494" width="11.42578125" style="5"/>
    <col min="11495" max="11495" width="22.5703125" style="5" customWidth="1"/>
    <col min="11496" max="11496" width="14" style="5" customWidth="1"/>
    <col min="11497" max="11497" width="1.7109375" style="5" customWidth="1"/>
    <col min="11498" max="11742" width="11.42578125" style="5"/>
    <col min="11743" max="11743" width="4.42578125" style="5" customWidth="1"/>
    <col min="11744" max="11744" width="11.42578125" style="5"/>
    <col min="11745" max="11745" width="17.5703125" style="5" customWidth="1"/>
    <col min="11746" max="11746" width="11.5703125" style="5" customWidth="1"/>
    <col min="11747" max="11750" width="11.42578125" style="5"/>
    <col min="11751" max="11751" width="22.5703125" style="5" customWidth="1"/>
    <col min="11752" max="11752" width="14" style="5" customWidth="1"/>
    <col min="11753" max="11753" width="1.7109375" style="5" customWidth="1"/>
    <col min="11754" max="11998" width="11.42578125" style="5"/>
    <col min="11999" max="11999" width="4.42578125" style="5" customWidth="1"/>
    <col min="12000" max="12000" width="11.42578125" style="5"/>
    <col min="12001" max="12001" width="17.5703125" style="5" customWidth="1"/>
    <col min="12002" max="12002" width="11.5703125" style="5" customWidth="1"/>
    <col min="12003" max="12006" width="11.42578125" style="5"/>
    <col min="12007" max="12007" width="22.5703125" style="5" customWidth="1"/>
    <col min="12008" max="12008" width="14" style="5" customWidth="1"/>
    <col min="12009" max="12009" width="1.7109375" style="5" customWidth="1"/>
    <col min="12010" max="12254" width="11.42578125" style="5"/>
    <col min="12255" max="12255" width="4.42578125" style="5" customWidth="1"/>
    <col min="12256" max="12256" width="11.42578125" style="5"/>
    <col min="12257" max="12257" width="17.5703125" style="5" customWidth="1"/>
    <col min="12258" max="12258" width="11.5703125" style="5" customWidth="1"/>
    <col min="12259" max="12262" width="11.42578125" style="5"/>
    <col min="12263" max="12263" width="22.5703125" style="5" customWidth="1"/>
    <col min="12264" max="12264" width="14" style="5" customWidth="1"/>
    <col min="12265" max="12265" width="1.7109375" style="5" customWidth="1"/>
    <col min="12266" max="12510" width="11.42578125" style="5"/>
    <col min="12511" max="12511" width="4.42578125" style="5" customWidth="1"/>
    <col min="12512" max="12512" width="11.42578125" style="5"/>
    <col min="12513" max="12513" width="17.5703125" style="5" customWidth="1"/>
    <col min="12514" max="12514" width="11.5703125" style="5" customWidth="1"/>
    <col min="12515" max="12518" width="11.42578125" style="5"/>
    <col min="12519" max="12519" width="22.5703125" style="5" customWidth="1"/>
    <col min="12520" max="12520" width="14" style="5" customWidth="1"/>
    <col min="12521" max="12521" width="1.7109375" style="5" customWidth="1"/>
    <col min="12522" max="12766" width="11.42578125" style="5"/>
    <col min="12767" max="12767" width="4.42578125" style="5" customWidth="1"/>
    <col min="12768" max="12768" width="11.42578125" style="5"/>
    <col min="12769" max="12769" width="17.5703125" style="5" customWidth="1"/>
    <col min="12770" max="12770" width="11.5703125" style="5" customWidth="1"/>
    <col min="12771" max="12774" width="11.42578125" style="5"/>
    <col min="12775" max="12775" width="22.5703125" style="5" customWidth="1"/>
    <col min="12776" max="12776" width="14" style="5" customWidth="1"/>
    <col min="12777" max="12777" width="1.7109375" style="5" customWidth="1"/>
    <col min="12778" max="13022" width="11.42578125" style="5"/>
    <col min="13023" max="13023" width="4.42578125" style="5" customWidth="1"/>
    <col min="13024" max="13024" width="11.42578125" style="5"/>
    <col min="13025" max="13025" width="17.5703125" style="5" customWidth="1"/>
    <col min="13026" max="13026" width="11.5703125" style="5" customWidth="1"/>
    <col min="13027" max="13030" width="11.42578125" style="5"/>
    <col min="13031" max="13031" width="22.5703125" style="5" customWidth="1"/>
    <col min="13032" max="13032" width="14" style="5" customWidth="1"/>
    <col min="13033" max="13033" width="1.7109375" style="5" customWidth="1"/>
    <col min="13034" max="13278" width="11.42578125" style="5"/>
    <col min="13279" max="13279" width="4.42578125" style="5" customWidth="1"/>
    <col min="13280" max="13280" width="11.42578125" style="5"/>
    <col min="13281" max="13281" width="17.5703125" style="5" customWidth="1"/>
    <col min="13282" max="13282" width="11.5703125" style="5" customWidth="1"/>
    <col min="13283" max="13286" width="11.42578125" style="5"/>
    <col min="13287" max="13287" width="22.5703125" style="5" customWidth="1"/>
    <col min="13288" max="13288" width="14" style="5" customWidth="1"/>
    <col min="13289" max="13289" width="1.7109375" style="5" customWidth="1"/>
    <col min="13290" max="13534" width="11.42578125" style="5"/>
    <col min="13535" max="13535" width="4.42578125" style="5" customWidth="1"/>
    <col min="13536" max="13536" width="11.42578125" style="5"/>
    <col min="13537" max="13537" width="17.5703125" style="5" customWidth="1"/>
    <col min="13538" max="13538" width="11.5703125" style="5" customWidth="1"/>
    <col min="13539" max="13542" width="11.42578125" style="5"/>
    <col min="13543" max="13543" width="22.5703125" style="5" customWidth="1"/>
    <col min="13544" max="13544" width="14" style="5" customWidth="1"/>
    <col min="13545" max="13545" width="1.7109375" style="5" customWidth="1"/>
    <col min="13546" max="13790" width="11.42578125" style="5"/>
    <col min="13791" max="13791" width="4.42578125" style="5" customWidth="1"/>
    <col min="13792" max="13792" width="11.42578125" style="5"/>
    <col min="13793" max="13793" width="17.5703125" style="5" customWidth="1"/>
    <col min="13794" max="13794" width="11.5703125" style="5" customWidth="1"/>
    <col min="13795" max="13798" width="11.42578125" style="5"/>
    <col min="13799" max="13799" width="22.5703125" style="5" customWidth="1"/>
    <col min="13800" max="13800" width="14" style="5" customWidth="1"/>
    <col min="13801" max="13801" width="1.7109375" style="5" customWidth="1"/>
    <col min="13802" max="14046" width="11.42578125" style="5"/>
    <col min="14047" max="14047" width="4.42578125" style="5" customWidth="1"/>
    <col min="14048" max="14048" width="11.42578125" style="5"/>
    <col min="14049" max="14049" width="17.5703125" style="5" customWidth="1"/>
    <col min="14050" max="14050" width="11.5703125" style="5" customWidth="1"/>
    <col min="14051" max="14054" width="11.42578125" style="5"/>
    <col min="14055" max="14055" width="22.5703125" style="5" customWidth="1"/>
    <col min="14056" max="14056" width="14" style="5" customWidth="1"/>
    <col min="14057" max="14057" width="1.7109375" style="5" customWidth="1"/>
    <col min="14058" max="14302" width="11.42578125" style="5"/>
    <col min="14303" max="14303" width="4.42578125" style="5" customWidth="1"/>
    <col min="14304" max="14304" width="11.42578125" style="5"/>
    <col min="14305" max="14305" width="17.5703125" style="5" customWidth="1"/>
    <col min="14306" max="14306" width="11.5703125" style="5" customWidth="1"/>
    <col min="14307" max="14310" width="11.42578125" style="5"/>
    <col min="14311" max="14311" width="22.5703125" style="5" customWidth="1"/>
    <col min="14312" max="14312" width="14" style="5" customWidth="1"/>
    <col min="14313" max="14313" width="1.7109375" style="5" customWidth="1"/>
    <col min="14314" max="14558" width="11.42578125" style="5"/>
    <col min="14559" max="14559" width="4.42578125" style="5" customWidth="1"/>
    <col min="14560" max="14560" width="11.42578125" style="5"/>
    <col min="14561" max="14561" width="17.5703125" style="5" customWidth="1"/>
    <col min="14562" max="14562" width="11.5703125" style="5" customWidth="1"/>
    <col min="14563" max="14566" width="11.42578125" style="5"/>
    <col min="14567" max="14567" width="22.5703125" style="5" customWidth="1"/>
    <col min="14568" max="14568" width="14" style="5" customWidth="1"/>
    <col min="14569" max="14569" width="1.7109375" style="5" customWidth="1"/>
    <col min="14570" max="14814" width="11.42578125" style="5"/>
    <col min="14815" max="14815" width="4.42578125" style="5" customWidth="1"/>
    <col min="14816" max="14816" width="11.42578125" style="5"/>
    <col min="14817" max="14817" width="17.5703125" style="5" customWidth="1"/>
    <col min="14818" max="14818" width="11.5703125" style="5" customWidth="1"/>
    <col min="14819" max="14822" width="11.42578125" style="5"/>
    <col min="14823" max="14823" width="22.5703125" style="5" customWidth="1"/>
    <col min="14824" max="14824" width="14" style="5" customWidth="1"/>
    <col min="14825" max="14825" width="1.7109375" style="5" customWidth="1"/>
    <col min="14826" max="15070" width="11.42578125" style="5"/>
    <col min="15071" max="15071" width="4.42578125" style="5" customWidth="1"/>
    <col min="15072" max="15072" width="11.42578125" style="5"/>
    <col min="15073" max="15073" width="17.5703125" style="5" customWidth="1"/>
    <col min="15074" max="15074" width="11.5703125" style="5" customWidth="1"/>
    <col min="15075" max="15078" width="11.42578125" style="5"/>
    <col min="15079" max="15079" width="22.5703125" style="5" customWidth="1"/>
    <col min="15080" max="15080" width="14" style="5" customWidth="1"/>
    <col min="15081" max="15081" width="1.7109375" style="5" customWidth="1"/>
    <col min="15082" max="15326" width="11.42578125" style="5"/>
    <col min="15327" max="15327" width="4.42578125" style="5" customWidth="1"/>
    <col min="15328" max="15328" width="11.42578125" style="5"/>
    <col min="15329" max="15329" width="17.5703125" style="5" customWidth="1"/>
    <col min="15330" max="15330" width="11.5703125" style="5" customWidth="1"/>
    <col min="15331" max="15334" width="11.42578125" style="5"/>
    <col min="15335" max="15335" width="22.5703125" style="5" customWidth="1"/>
    <col min="15336" max="15336" width="14" style="5" customWidth="1"/>
    <col min="15337" max="15337" width="1.7109375" style="5" customWidth="1"/>
    <col min="15338" max="15582" width="11.42578125" style="5"/>
    <col min="15583" max="15583" width="4.42578125" style="5" customWidth="1"/>
    <col min="15584" max="15584" width="11.42578125" style="5"/>
    <col min="15585" max="15585" width="17.5703125" style="5" customWidth="1"/>
    <col min="15586" max="15586" width="11.5703125" style="5" customWidth="1"/>
    <col min="15587" max="15590" width="11.42578125" style="5"/>
    <col min="15591" max="15591" width="22.5703125" style="5" customWidth="1"/>
    <col min="15592" max="15592" width="14" style="5" customWidth="1"/>
    <col min="15593" max="15593" width="1.7109375" style="5" customWidth="1"/>
    <col min="15594" max="15838" width="11.42578125" style="5"/>
    <col min="15839" max="15839" width="4.42578125" style="5" customWidth="1"/>
    <col min="15840" max="15840" width="11.42578125" style="5"/>
    <col min="15841" max="15841" width="17.5703125" style="5" customWidth="1"/>
    <col min="15842" max="15842" width="11.5703125" style="5" customWidth="1"/>
    <col min="15843" max="15846" width="11.42578125" style="5"/>
    <col min="15847" max="15847" width="22.5703125" style="5" customWidth="1"/>
    <col min="15848" max="15848" width="14" style="5" customWidth="1"/>
    <col min="15849" max="15849" width="1.7109375" style="5" customWidth="1"/>
    <col min="15850" max="16094" width="11.42578125" style="5"/>
    <col min="16095" max="16095" width="4.42578125" style="5" customWidth="1"/>
    <col min="16096" max="16096" width="11.42578125" style="5"/>
    <col min="16097" max="16097" width="17.5703125" style="5" customWidth="1"/>
    <col min="16098" max="16098" width="11.5703125" style="5" customWidth="1"/>
    <col min="16099" max="16102" width="11.42578125" style="5"/>
    <col min="16103" max="16103" width="22.5703125" style="5" customWidth="1"/>
    <col min="16104" max="16104" width="14" style="5" customWidth="1"/>
    <col min="16105" max="16105" width="1.7109375" style="5" customWidth="1"/>
    <col min="16106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10</v>
      </c>
      <c r="E2" s="9"/>
      <c r="F2" s="9"/>
      <c r="G2" s="9"/>
      <c r="H2" s="9"/>
      <c r="I2" s="10"/>
      <c r="J2" s="11" t="s">
        <v>11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12</v>
      </c>
      <c r="E4" s="9"/>
      <c r="F4" s="9"/>
      <c r="G4" s="9"/>
      <c r="H4" s="9"/>
      <c r="I4" s="10"/>
      <c r="J4" s="11" t="s">
        <v>13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107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117</v>
      </c>
      <c r="J12" s="25"/>
    </row>
    <row r="13" spans="2:10" x14ac:dyDescent="0.2">
      <c r="B13" s="24"/>
      <c r="C13" s="26" t="s">
        <v>116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118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14</v>
      </c>
      <c r="D17" s="27"/>
      <c r="H17" s="29" t="s">
        <v>15</v>
      </c>
      <c r="I17" s="29" t="s">
        <v>16</v>
      </c>
      <c r="J17" s="25"/>
    </row>
    <row r="18" spans="2:10" x14ac:dyDescent="0.2">
      <c r="B18" s="24"/>
      <c r="C18" s="26" t="s">
        <v>17</v>
      </c>
      <c r="D18" s="26"/>
      <c r="E18" s="26"/>
      <c r="F18" s="26"/>
      <c r="H18" s="30">
        <v>15</v>
      </c>
      <c r="I18" s="68">
        <v>33828347.240000002</v>
      </c>
      <c r="J18" s="25"/>
    </row>
    <row r="19" spans="2:10" x14ac:dyDescent="0.2">
      <c r="B19" s="24"/>
      <c r="C19" s="5" t="s">
        <v>18</v>
      </c>
      <c r="H19" s="31">
        <v>0</v>
      </c>
      <c r="I19" s="32">
        <v>0</v>
      </c>
      <c r="J19" s="25"/>
    </row>
    <row r="20" spans="2:10" x14ac:dyDescent="0.2">
      <c r="B20" s="24"/>
      <c r="C20" s="5" t="s">
        <v>19</v>
      </c>
      <c r="H20" s="31">
        <v>0</v>
      </c>
      <c r="I20" s="32">
        <v>0</v>
      </c>
      <c r="J20" s="25"/>
    </row>
    <row r="21" spans="2:10" x14ac:dyDescent="0.2">
      <c r="B21" s="24"/>
      <c r="C21" s="5" t="s">
        <v>20</v>
      </c>
      <c r="H21" s="31">
        <v>2</v>
      </c>
      <c r="I21" s="33">
        <v>7283532.7999999998</v>
      </c>
      <c r="J21" s="25"/>
    </row>
    <row r="22" spans="2:10" x14ac:dyDescent="0.2">
      <c r="B22" s="24"/>
      <c r="C22" s="5" t="s">
        <v>21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22</v>
      </c>
      <c r="H23" s="34">
        <v>0</v>
      </c>
      <c r="I23" s="35">
        <v>0</v>
      </c>
      <c r="J23" s="25"/>
    </row>
    <row r="24" spans="2:10" x14ac:dyDescent="0.2">
      <c r="B24" s="24"/>
      <c r="C24" s="26" t="s">
        <v>23</v>
      </c>
      <c r="D24" s="26"/>
      <c r="E24" s="26"/>
      <c r="F24" s="26"/>
      <c r="H24" s="30">
        <f>H19+H20+H21+H22+H23</f>
        <v>2</v>
      </c>
      <c r="I24" s="36">
        <f>I19+I20+I21+I22+I23</f>
        <v>7283532.7999999998</v>
      </c>
      <c r="J24" s="25"/>
    </row>
    <row r="25" spans="2:10" x14ac:dyDescent="0.2">
      <c r="B25" s="24"/>
      <c r="C25" s="5" t="s">
        <v>24</v>
      </c>
      <c r="H25" s="31">
        <v>13</v>
      </c>
      <c r="I25" s="32">
        <v>26544814.439999998</v>
      </c>
      <c r="J25" s="25"/>
    </row>
    <row r="26" spans="2:10" x14ac:dyDescent="0.2">
      <c r="B26" s="24"/>
      <c r="C26" s="5" t="s">
        <v>25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26</v>
      </c>
      <c r="H27" s="34">
        <v>0</v>
      </c>
      <c r="I27" s="35">
        <v>0</v>
      </c>
      <c r="J27" s="25"/>
    </row>
    <row r="28" spans="2:10" x14ac:dyDescent="0.2">
      <c r="B28" s="24"/>
      <c r="C28" s="26" t="s">
        <v>27</v>
      </c>
      <c r="D28" s="26"/>
      <c r="E28" s="26"/>
      <c r="F28" s="26"/>
      <c r="H28" s="30">
        <f>H25+H26+H27</f>
        <v>13</v>
      </c>
      <c r="I28" s="36">
        <f>I25+I26+I27</f>
        <v>26544814.439999998</v>
      </c>
      <c r="J28" s="25"/>
    </row>
    <row r="29" spans="2:10" ht="13.5" thickBot="1" x14ac:dyDescent="0.25">
      <c r="B29" s="24"/>
      <c r="C29" s="5" t="s">
        <v>28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29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30</v>
      </c>
      <c r="D32" s="26"/>
      <c r="H32" s="38">
        <f>H24+H28+H30</f>
        <v>15</v>
      </c>
      <c r="I32" s="39">
        <f>I24+I28+I30</f>
        <v>33828347.239999995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1"/>
      <c r="D37" s="41"/>
      <c r="G37" s="42" t="s">
        <v>31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32</v>
      </c>
      <c r="G39" s="43" t="s">
        <v>33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2022-10-14T15:40:57Z</dcterms:modified>
</cp:coreProperties>
</file>