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4EC8EB9-E742-4B4C-9862-ABF4148460C2}" xr6:coauthVersionLast="47" xr6:coauthVersionMax="47" xr10:uidLastSave="{00000000-0000-0000-0000-000000000000}"/>
  <bookViews>
    <workbookView xWindow="-120" yWindow="-120" windowWidth="20730" windowHeight="11160" activeTab="3" xr2:uid="{2EB17477-37D1-42DF-AE4A-8D24DA0603F5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6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L1" i="2" l="1"/>
  <c r="K1" i="2"/>
  <c r="AD1" i="2"/>
  <c r="AB1" i="2"/>
  <c r="AA1" i="2"/>
  <c r="Y1" i="2"/>
  <c r="W1" i="2"/>
  <c r="V1" i="2"/>
  <c r="U1" i="2"/>
  <c r="R1" i="2"/>
  <c r="K25" i="1"/>
  <c r="G25" i="1"/>
</calcChain>
</file>

<file path=xl/sharedStrings.xml><?xml version="1.0" encoding="utf-8"?>
<sst xmlns="http://schemas.openxmlformats.org/spreadsheetml/2006/main" count="351" uniqueCount="161">
  <si>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</si>
  <si>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</si>
  <si>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</si>
  <si>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</si>
  <si>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</si>
  <si>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</si>
  <si>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</si>
  <si>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</si>
  <si>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</si>
  <si>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</si>
  <si>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</si>
  <si>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FECHA RADICACION ACREEDOR</t>
  </si>
  <si>
    <t>EVENTO</t>
  </si>
  <si>
    <t>GAR SAS</t>
  </si>
  <si>
    <t>FVE</t>
  </si>
  <si>
    <t>553</t>
  </si>
  <si>
    <t>2020/06/11</t>
  </si>
  <si>
    <t>956</t>
  </si>
  <si>
    <t>2021/04/22</t>
  </si>
  <si>
    <t>1613</t>
  </si>
  <si>
    <t>2021/12/23</t>
  </si>
  <si>
    <t>1715</t>
  </si>
  <si>
    <t>2022/03/14</t>
  </si>
  <si>
    <t>1716</t>
  </si>
  <si>
    <t>1717</t>
  </si>
  <si>
    <t>1718</t>
  </si>
  <si>
    <t>1719</t>
  </si>
  <si>
    <t>1720</t>
  </si>
  <si>
    <t>1723</t>
  </si>
  <si>
    <t>2022/03/16</t>
  </si>
  <si>
    <t>1729</t>
  </si>
  <si>
    <t>2022/03/30</t>
  </si>
  <si>
    <t>1734</t>
  </si>
  <si>
    <t>1742</t>
  </si>
  <si>
    <t>2022/03/31</t>
  </si>
  <si>
    <t>1743</t>
  </si>
  <si>
    <t>1749</t>
  </si>
  <si>
    <t>2022/04/07</t>
  </si>
  <si>
    <t>1750</t>
  </si>
  <si>
    <t>2022/04/08</t>
  </si>
  <si>
    <t>1751</t>
  </si>
  <si>
    <t>1758</t>
  </si>
  <si>
    <t>2022/04/29</t>
  </si>
  <si>
    <t>1823</t>
  </si>
  <si>
    <t>2022/05/28</t>
  </si>
  <si>
    <t>1824</t>
  </si>
  <si>
    <t>1825</t>
  </si>
  <si>
    <t>1897</t>
  </si>
  <si>
    <t>2029</t>
  </si>
  <si>
    <t>2022/08/09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</si>
  <si>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</si>
  <si>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</si>
  <si>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</si>
  <si>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</si>
  <si>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</si>
  <si>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</si>
  <si>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</si>
  <si>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</si>
  <si>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</si>
  <si>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</si>
  <si>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</si>
  <si>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</si>
  <si>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</si>
  <si>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OCTUBRE 28 DEL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</si>
  <si>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</si>
  <si>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</si>
  <si>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</si>
  <si>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</si>
  <si>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</si>
  <si>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</si>
  <si>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</si>
  <si>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</si>
  <si>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</si>
  <si>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</si>
  <si>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</si>
  <si>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</si>
  <si>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</si>
  <si>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</si>
  <si>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</si>
  <si>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</si>
  <si>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FVE_553</t>
  </si>
  <si>
    <t>805001155_FVE_553</t>
  </si>
  <si>
    <t>A)Factura no radicada en ERP</t>
  </si>
  <si>
    <t>no_cruza</t>
  </si>
  <si>
    <t>FVE_956</t>
  </si>
  <si>
    <t>805001155_FVE_956</t>
  </si>
  <si>
    <t>FVE_1613</t>
  </si>
  <si>
    <t>805001155_FVE_1613</t>
  </si>
  <si>
    <t>FVE_1715</t>
  </si>
  <si>
    <t>805001155_FVE_1715</t>
  </si>
  <si>
    <t>FVE_1716</t>
  </si>
  <si>
    <t>805001155_FVE_1716</t>
  </si>
  <si>
    <t>FVE_1717</t>
  </si>
  <si>
    <t>805001155_FVE_1717</t>
  </si>
  <si>
    <t>FVE_1718</t>
  </si>
  <si>
    <t>805001155_FVE_1718</t>
  </si>
  <si>
    <t>FVE_1719</t>
  </si>
  <si>
    <t>805001155_FVE_1719</t>
  </si>
  <si>
    <t>FVE_1720</t>
  </si>
  <si>
    <t>805001155_FVE_1720</t>
  </si>
  <si>
    <t>FVE_1723</t>
  </si>
  <si>
    <t>805001155_FVE_1723</t>
  </si>
  <si>
    <t>FVE_1729</t>
  </si>
  <si>
    <t>805001155_FVE_1729</t>
  </si>
  <si>
    <t>FVE_1734</t>
  </si>
  <si>
    <t>805001155_FVE_1734</t>
  </si>
  <si>
    <t>FVE_1742</t>
  </si>
  <si>
    <t>805001155_FVE_1742</t>
  </si>
  <si>
    <t>FVE_1743</t>
  </si>
  <si>
    <t>805001155_FVE_1743</t>
  </si>
  <si>
    <t>FVE_1749</t>
  </si>
  <si>
    <t>805001155_FVE_1749</t>
  </si>
  <si>
    <t>FVE_1750</t>
  </si>
  <si>
    <t>805001155_FVE_1750</t>
  </si>
  <si>
    <t>FVE_1751</t>
  </si>
  <si>
    <t>805001155_FVE_1751</t>
  </si>
  <si>
    <t>FVE_1758</t>
  </si>
  <si>
    <t>805001155_FVE_1758</t>
  </si>
  <si>
    <t>FVE_1823</t>
  </si>
  <si>
    <t>805001155_FVE_1823</t>
  </si>
  <si>
    <t>FVE_1824</t>
  </si>
  <si>
    <t>805001155_FVE_1824</t>
  </si>
  <si>
    <t>FVE_1825</t>
  </si>
  <si>
    <t>805001155_FVE_1825</t>
  </si>
  <si>
    <t>FVE_1897</t>
  </si>
  <si>
    <t>805001155_FVE_1897</t>
  </si>
  <si>
    <t>FVE_2029</t>
  </si>
  <si>
    <t>805001155_FVE_2029</t>
  </si>
  <si>
    <t>FACTURA NO RADICADA</t>
  </si>
  <si>
    <t>Etiquetas de fila</t>
  </si>
  <si>
    <t>Total general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</si>
  <si>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</si>
  <si>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</si>
  <si>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</si>
  <si>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</si>
  <si>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</si>
  <si>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</si>
  <si>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</si>
  <si>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</si>
  <si>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</si>
  <si>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</si>
  <si>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</si>
  <si>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</si>
  <si>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</si>
  <si>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</si>
  <si>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</si>
  <si>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</si>
  <si>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</si>
  <si>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</si>
  <si>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</si>
  <si>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</si>
  <si>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</si>
  <si>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</si>
  <si>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</si>
  <si>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</si>
  <si>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</si>
  <si>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27 DE 2022</t>
  </si>
  <si>
    <t>Señores : GAR SAS</t>
  </si>
  <si>
    <t>NIT: 805001155</t>
  </si>
  <si>
    <t>Con Corte al dia :30/09/2022</t>
  </si>
  <si>
    <t>A continuacion me permito remitir nuestra respuesta al estado de cartera presentado en la fecha: 22/10/2022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</si>
</sst>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164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9" fontId="3" fillId="0" borderId="9" xfId="1" applyNumberFormat="1" applyFont="1" applyBorder="1" applyAlignment="1">
      <alignment horizontal="right"/>
    </xf>
    <xf numFmtId="169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9" fontId="4" fillId="0" borderId="13" xfId="1" applyNumberFormat="1" applyFont="1" applyBorder="1" applyAlignment="1">
      <alignment horizontal="right"/>
    </xf>
    <xf numFmtId="169" fontId="3" fillId="0" borderId="0" xfId="1" applyNumberFormat="1" applyFont="1"/>
    <xf numFmtId="169" fontId="3" fillId="0" borderId="9" xfId="1" applyNumberFormat="1" applyFont="1" applyBorder="1"/>
    <xf numFmtId="169" fontId="4" fillId="0" borderId="9" xfId="1" applyNumberFormat="1" applyFont="1" applyBorder="1"/>
    <xf numFmtId="169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</cellXfs>
  <cellStyles count="2">
    <cellStyle name="Normal" xfId="0" builtinId="0"/>
    <cellStyle name="Normal 2 2" xfId="1" xr:uid="{01D01FB1-96CE-4278-BF52-BB8A8C3E4879}"/>
  </cellStyles>
  <dxfs count="6">
    <dxf>
      <alignment horizontal="center"/>
    </dxf>
    <dxf>
      <numFmt numFmtId="168" formatCode="&quot;$&quot;\ #,##0.0"/>
    </dxf>
    <dxf>
      <numFmt numFmtId="164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AF6A97-1AB3-420A-8597-E36F8E3B7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B90117-AE32-4EED-B362-A5DC9018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1.730491782408" createdVersion="8" refreshedVersion="8" minRefreshableVersion="3" recordCount="23" xr:uid="{B0A1481A-DB80-4BFF-A9D4-68DF96E1CBF3}">
  <cacheSource type="worksheet">
    <worksheetSource ref="A2:AD25" sheet="ESTADO DE CADA FACTURA"/>
  </cacheSource>
  <cacheFields count="30">
    <cacheField name="NIT IPS" numFmtId="0">
      <sharedItems containsSemiMixedTypes="0" containsString="0" containsNumber="1" containsInteger="1" minValue="805001155" maxValue="805001155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553" maxValue="2029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6-11T00:00:00" maxDate="2022-08-10T00:00:00"/>
    </cacheField>
    <cacheField name="VALOR FACT IPS" numFmtId="164">
      <sharedItems containsSemiMixedTypes="0" containsString="0" containsNumber="1" containsInteger="1" minValue="71685" maxValue="75896400"/>
    </cacheField>
    <cacheField name="SALDO FACT IPS" numFmtId="164">
      <sharedItems containsSemiMixedTypes="0" containsString="0" containsNumber="1" containsInteger="1" minValue="71685" maxValue="75896400"/>
    </cacheField>
    <cacheField name="OBSERVACION SASS" numFmtId="0">
      <sharedItems/>
    </cacheField>
    <cacheField name="ESTADO EPS OCTUBRE 28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SALDO SASS" numFmtId="0">
      <sharedItems containsNonDate="0" containsString="0" containsBlank="1"/>
    </cacheField>
    <cacheField name="RETENCION" numFmtId="0">
      <sharedItems containsNonDate="0" containsString="0" containsBlank="1"/>
    </cacheField>
    <cacheField name="VALO CANCELADO SAP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n v="805001155"/>
    <s v="GAR SAS"/>
    <s v="FVE"/>
    <n v="553"/>
    <m/>
    <m/>
    <m/>
    <s v="FVE_553"/>
    <s v="805001155_FVE_553"/>
    <d v="2020-06-11T00:00:00"/>
    <n v="18347080"/>
    <n v="1834708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956"/>
    <m/>
    <m/>
    <m/>
    <s v="FVE_956"/>
    <s v="805001155_FVE_956"/>
    <d v="2021-04-22T00:00:00"/>
    <n v="71685"/>
    <n v="71685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613"/>
    <m/>
    <m/>
    <m/>
    <s v="FVE_1613"/>
    <s v="805001155_FVE_1613"/>
    <d v="2021-12-23T00:00:00"/>
    <n v="1375000"/>
    <n v="1375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15"/>
    <m/>
    <m/>
    <m/>
    <s v="FVE_1715"/>
    <s v="805001155_FVE_1715"/>
    <d v="2022-03-14T00:00:00"/>
    <n v="4850000"/>
    <n v="485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16"/>
    <m/>
    <m/>
    <m/>
    <s v="FVE_1716"/>
    <s v="805001155_FVE_1716"/>
    <d v="2022-03-14T00:00:00"/>
    <n v="1020000"/>
    <n v="102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17"/>
    <m/>
    <m/>
    <m/>
    <s v="FVE_1717"/>
    <s v="805001155_FVE_1717"/>
    <d v="2022-03-14T00:00:00"/>
    <n v="1375000"/>
    <n v="1375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18"/>
    <m/>
    <m/>
    <m/>
    <s v="FVE_1718"/>
    <s v="805001155_FVE_1718"/>
    <d v="2022-03-14T00:00:00"/>
    <n v="1375000"/>
    <n v="1375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19"/>
    <m/>
    <m/>
    <m/>
    <s v="FVE_1719"/>
    <s v="805001155_FVE_1719"/>
    <d v="2022-03-14T00:00:00"/>
    <n v="1670000"/>
    <n v="167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20"/>
    <m/>
    <m/>
    <m/>
    <s v="FVE_1720"/>
    <s v="805001155_FVE_1720"/>
    <d v="2022-03-14T00:00:00"/>
    <n v="46350000"/>
    <n v="4635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23"/>
    <m/>
    <m/>
    <m/>
    <s v="FVE_1723"/>
    <s v="805001155_FVE_1723"/>
    <d v="2022-03-16T00:00:00"/>
    <n v="8831864"/>
    <n v="8831864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29"/>
    <m/>
    <m/>
    <m/>
    <s v="FVE_1729"/>
    <s v="805001155_FVE_1729"/>
    <d v="2022-03-30T00:00:00"/>
    <n v="8040341"/>
    <n v="8040341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34"/>
    <m/>
    <m/>
    <m/>
    <s v="FVE_1734"/>
    <s v="805001155_FVE_1734"/>
    <d v="2022-03-30T00:00:00"/>
    <n v="20711364"/>
    <n v="20711364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42"/>
    <m/>
    <m/>
    <m/>
    <s v="FVE_1742"/>
    <s v="805001155_FVE_1742"/>
    <d v="2022-03-31T00:00:00"/>
    <n v="11400000"/>
    <n v="1140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43"/>
    <m/>
    <m/>
    <m/>
    <s v="FVE_1743"/>
    <s v="805001155_FVE_1743"/>
    <d v="2022-03-31T00:00:00"/>
    <n v="17171023"/>
    <n v="17171023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49"/>
    <m/>
    <m/>
    <m/>
    <s v="FVE_1749"/>
    <s v="805001155_FVE_1749"/>
    <d v="2022-04-07T00:00:00"/>
    <n v="75896400"/>
    <n v="758964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50"/>
    <m/>
    <m/>
    <m/>
    <s v="FVE_1750"/>
    <s v="805001155_FVE_1750"/>
    <d v="2022-04-08T00:00:00"/>
    <n v="22847816"/>
    <n v="22847816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51"/>
    <m/>
    <m/>
    <m/>
    <s v="FVE_1751"/>
    <s v="805001155_FVE_1751"/>
    <d v="2022-04-08T00:00:00"/>
    <n v="19307050"/>
    <n v="1930705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758"/>
    <m/>
    <m/>
    <m/>
    <s v="FVE_1758"/>
    <s v="805001155_FVE_1758"/>
    <d v="2022-04-29T00:00:00"/>
    <n v="1650000"/>
    <n v="1650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823"/>
    <m/>
    <m/>
    <m/>
    <s v="FVE_1823"/>
    <s v="805001155_FVE_1823"/>
    <d v="2022-05-28T00:00:00"/>
    <n v="14787000"/>
    <n v="14787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824"/>
    <m/>
    <m/>
    <m/>
    <s v="FVE_1824"/>
    <s v="805001155_FVE_1824"/>
    <d v="2022-05-28T00:00:00"/>
    <n v="14787000"/>
    <n v="14787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825"/>
    <m/>
    <m/>
    <m/>
    <s v="FVE_1825"/>
    <s v="805001155_FVE_1825"/>
    <d v="2022-05-28T00:00:00"/>
    <n v="18126000"/>
    <n v="18126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1897"/>
    <m/>
    <m/>
    <m/>
    <s v="FVE_1897"/>
    <s v="805001155_FVE_1897"/>
    <d v="2022-05-28T00:00:00"/>
    <n v="18126000"/>
    <n v="18126000"/>
    <s v="A)Factura no radicada en ERP"/>
    <x v="0"/>
    <m/>
    <m/>
    <m/>
    <m/>
    <m/>
    <s v="no_cruza"/>
    <m/>
    <m/>
    <m/>
    <m/>
    <m/>
    <m/>
    <m/>
    <m/>
    <m/>
    <m/>
  </r>
  <r>
    <n v="805001155"/>
    <s v="GAR SAS"/>
    <s v="FVE"/>
    <n v="2029"/>
    <m/>
    <m/>
    <m/>
    <s v="FVE_2029"/>
    <s v="805001155_FVE_2029"/>
    <d v="2022-08-09T00:00:00"/>
    <n v="12390500"/>
    <n v="12390500"/>
    <s v="A)Factura no radicada en ERP"/>
    <x v="0"/>
    <m/>
    <m/>
    <m/>
    <m/>
    <m/>
    <s v="no_cruza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FF5315-504F-4352-91F7-3B972CE8EF8D}" name="TablaDinámica6" cacheId="6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5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2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58CDB-7D14-49B8-9D58-F08EAF5D01FC}">
  <dimension ref="A1:L25"/>
  <sheetViews>
    <sheetView workbookViewId="0">
      <selection activeCell="B18" sqref="B18"/>
    </sheetView>
  </sheetViews>
  <sheetFormatPr baseColWidth="10" defaultRowHeight="15" x14ac:dyDescent="0.25"/>
  <cols>
    <col min="11" max="11" width="27" bestFit="1" customWidth="1"/>
    <col min="12" max="12" width="27.140625" style="3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</row>
    <row r="2" spans="1:12" x14ac:dyDescent="0.25">
      <c r="A2" s="1" t="s">
        <v>12</v>
      </c>
      <c r="B2" s="1">
        <v>805001155</v>
      </c>
      <c r="C2" s="1" t="s">
        <v>13</v>
      </c>
      <c r="D2" s="1" t="s">
        <v>14</v>
      </c>
      <c r="E2" s="1" t="s">
        <v>15</v>
      </c>
      <c r="F2" s="1" t="s">
        <v>16</v>
      </c>
      <c r="G2" s="1">
        <v>18347080</v>
      </c>
      <c r="H2" s="1">
        <v>0</v>
      </c>
      <c r="I2" s="1">
        <v>0</v>
      </c>
      <c r="J2" s="1">
        <v>0</v>
      </c>
      <c r="K2" s="1">
        <v>18347080</v>
      </c>
      <c r="L2" s="2">
        <v>44020</v>
      </c>
    </row>
    <row r="3" spans="1:12" x14ac:dyDescent="0.25">
      <c r="A3" s="1" t="s">
        <v>12</v>
      </c>
      <c r="B3" s="1">
        <v>805001155</v>
      </c>
      <c r="C3" s="1" t="s">
        <v>13</v>
      </c>
      <c r="D3" s="1" t="s">
        <v>14</v>
      </c>
      <c r="E3" s="1" t="s">
        <v>17</v>
      </c>
      <c r="F3" s="1" t="s">
        <v>18</v>
      </c>
      <c r="G3" s="1">
        <v>71685</v>
      </c>
      <c r="H3" s="1">
        <v>9315</v>
      </c>
      <c r="I3" s="1">
        <v>0</v>
      </c>
      <c r="J3" s="1">
        <v>0</v>
      </c>
      <c r="K3" s="1">
        <v>71685</v>
      </c>
      <c r="L3" s="2">
        <v>44330</v>
      </c>
    </row>
    <row r="4" spans="1:12" x14ac:dyDescent="0.25">
      <c r="A4" s="1" t="s">
        <v>12</v>
      </c>
      <c r="B4" s="1">
        <v>805001155</v>
      </c>
      <c r="C4" s="1" t="s">
        <v>13</v>
      </c>
      <c r="D4" s="1" t="s">
        <v>14</v>
      </c>
      <c r="E4" s="1" t="s">
        <v>19</v>
      </c>
      <c r="F4" s="1" t="s">
        <v>20</v>
      </c>
      <c r="G4" s="1">
        <v>1375000</v>
      </c>
      <c r="H4" s="1">
        <v>0</v>
      </c>
      <c r="I4" s="1">
        <v>0</v>
      </c>
      <c r="J4" s="1">
        <v>0</v>
      </c>
      <c r="K4" s="1">
        <v>1375000</v>
      </c>
      <c r="L4" s="2">
        <v>44566</v>
      </c>
    </row>
    <row r="5" spans="1:12" x14ac:dyDescent="0.25">
      <c r="A5" s="1" t="s">
        <v>12</v>
      </c>
      <c r="B5" s="1">
        <v>805001155</v>
      </c>
      <c r="C5" s="1" t="s">
        <v>13</v>
      </c>
      <c r="D5" s="1" t="s">
        <v>14</v>
      </c>
      <c r="E5" s="1" t="s">
        <v>21</v>
      </c>
      <c r="F5" s="1" t="s">
        <v>22</v>
      </c>
      <c r="G5" s="1">
        <v>4850000</v>
      </c>
      <c r="H5" s="1">
        <v>0</v>
      </c>
      <c r="I5" s="1">
        <v>0</v>
      </c>
      <c r="J5" s="1">
        <v>0</v>
      </c>
      <c r="K5" s="1">
        <v>4850000</v>
      </c>
      <c r="L5" s="2">
        <v>44664</v>
      </c>
    </row>
    <row r="6" spans="1:12" x14ac:dyDescent="0.25">
      <c r="A6" s="1" t="s">
        <v>12</v>
      </c>
      <c r="B6" s="1">
        <v>805001155</v>
      </c>
      <c r="C6" s="1" t="s">
        <v>13</v>
      </c>
      <c r="D6" s="1" t="s">
        <v>14</v>
      </c>
      <c r="E6" s="1" t="s">
        <v>23</v>
      </c>
      <c r="F6" s="1" t="s">
        <v>22</v>
      </c>
      <c r="G6" s="1">
        <v>1020000</v>
      </c>
      <c r="H6" s="1">
        <v>0</v>
      </c>
      <c r="I6" s="1">
        <v>0</v>
      </c>
      <c r="J6" s="1">
        <v>0</v>
      </c>
      <c r="K6" s="1">
        <v>1020000</v>
      </c>
      <c r="L6" s="2">
        <v>44664</v>
      </c>
    </row>
    <row r="7" spans="1:12" x14ac:dyDescent="0.25">
      <c r="A7" s="1" t="s">
        <v>12</v>
      </c>
      <c r="B7" s="1">
        <v>805001155</v>
      </c>
      <c r="C7" s="1" t="s">
        <v>13</v>
      </c>
      <c r="D7" s="1" t="s">
        <v>14</v>
      </c>
      <c r="E7" s="1" t="s">
        <v>24</v>
      </c>
      <c r="F7" s="1" t="s">
        <v>22</v>
      </c>
      <c r="G7" s="1">
        <v>1375000</v>
      </c>
      <c r="H7" s="1">
        <v>0</v>
      </c>
      <c r="I7" s="1">
        <v>0</v>
      </c>
      <c r="J7" s="1">
        <v>0</v>
      </c>
      <c r="K7" s="1">
        <v>1375000</v>
      </c>
      <c r="L7" s="2">
        <v>44664</v>
      </c>
    </row>
    <row r="8" spans="1:12" x14ac:dyDescent="0.25">
      <c r="A8" s="1" t="s">
        <v>12</v>
      </c>
      <c r="B8" s="1">
        <v>805001155</v>
      </c>
      <c r="C8" s="1" t="s">
        <v>13</v>
      </c>
      <c r="D8" s="1" t="s">
        <v>14</v>
      </c>
      <c r="E8" s="1" t="s">
        <v>25</v>
      </c>
      <c r="F8" s="1" t="s">
        <v>22</v>
      </c>
      <c r="G8" s="1">
        <v>1375000</v>
      </c>
      <c r="H8" s="1">
        <v>0</v>
      </c>
      <c r="I8" s="1">
        <v>0</v>
      </c>
      <c r="J8" s="1">
        <v>0</v>
      </c>
      <c r="K8" s="1">
        <v>1375000</v>
      </c>
      <c r="L8" s="2">
        <v>44664</v>
      </c>
    </row>
    <row r="9" spans="1:12" x14ac:dyDescent="0.25">
      <c r="A9" s="1" t="s">
        <v>12</v>
      </c>
      <c r="B9" s="1">
        <v>805001155</v>
      </c>
      <c r="C9" s="1" t="s">
        <v>13</v>
      </c>
      <c r="D9" s="1" t="s">
        <v>14</v>
      </c>
      <c r="E9" s="1" t="s">
        <v>26</v>
      </c>
      <c r="F9" s="1" t="s">
        <v>22</v>
      </c>
      <c r="G9" s="1">
        <v>1670000</v>
      </c>
      <c r="H9" s="1">
        <v>0</v>
      </c>
      <c r="I9" s="1">
        <v>0</v>
      </c>
      <c r="J9" s="1">
        <v>0</v>
      </c>
      <c r="K9" s="1">
        <v>1670000</v>
      </c>
      <c r="L9" s="2">
        <v>44664</v>
      </c>
    </row>
    <row r="10" spans="1:12" x14ac:dyDescent="0.25">
      <c r="A10" s="1" t="s">
        <v>12</v>
      </c>
      <c r="B10" s="1">
        <v>805001155</v>
      </c>
      <c r="C10" s="1" t="s">
        <v>13</v>
      </c>
      <c r="D10" s="1" t="s">
        <v>14</v>
      </c>
      <c r="E10" s="1" t="s">
        <v>27</v>
      </c>
      <c r="F10" s="1" t="s">
        <v>22</v>
      </c>
      <c r="G10" s="1">
        <v>46350000</v>
      </c>
      <c r="H10" s="1">
        <v>0</v>
      </c>
      <c r="I10" s="1">
        <v>0</v>
      </c>
      <c r="J10" s="1">
        <v>0</v>
      </c>
      <c r="K10" s="1">
        <v>46350000</v>
      </c>
      <c r="L10" s="2">
        <v>44664</v>
      </c>
    </row>
    <row r="11" spans="1:12" x14ac:dyDescent="0.25">
      <c r="A11" s="1" t="s">
        <v>12</v>
      </c>
      <c r="B11" s="1">
        <v>805001155</v>
      </c>
      <c r="C11" s="1" t="s">
        <v>13</v>
      </c>
      <c r="D11" s="1" t="s">
        <v>14</v>
      </c>
      <c r="E11" s="1" t="s">
        <v>28</v>
      </c>
      <c r="F11" s="1" t="s">
        <v>29</v>
      </c>
      <c r="G11" s="1">
        <v>8831864</v>
      </c>
      <c r="H11" s="1">
        <v>0</v>
      </c>
      <c r="I11" s="1">
        <v>0</v>
      </c>
      <c r="J11" s="1">
        <v>0</v>
      </c>
      <c r="K11" s="1">
        <v>8831864</v>
      </c>
      <c r="L11" s="2">
        <v>44664</v>
      </c>
    </row>
    <row r="12" spans="1:12" x14ac:dyDescent="0.25">
      <c r="A12" s="1" t="s">
        <v>12</v>
      </c>
      <c r="B12" s="1">
        <v>805001155</v>
      </c>
      <c r="C12" s="1" t="s">
        <v>13</v>
      </c>
      <c r="D12" s="1" t="s">
        <v>14</v>
      </c>
      <c r="E12" s="1" t="s">
        <v>30</v>
      </c>
      <c r="F12" s="1" t="s">
        <v>31</v>
      </c>
      <c r="G12" s="1">
        <v>8040341</v>
      </c>
      <c r="H12" s="1">
        <v>0</v>
      </c>
      <c r="I12" s="1">
        <v>0</v>
      </c>
      <c r="J12" s="1">
        <v>0</v>
      </c>
      <c r="K12" s="1">
        <v>8040341</v>
      </c>
      <c r="L12" s="2">
        <v>44664</v>
      </c>
    </row>
    <row r="13" spans="1:12" x14ac:dyDescent="0.25">
      <c r="A13" s="1" t="s">
        <v>12</v>
      </c>
      <c r="B13" s="1">
        <v>805001155</v>
      </c>
      <c r="C13" s="1" t="s">
        <v>13</v>
      </c>
      <c r="D13" s="1" t="s">
        <v>14</v>
      </c>
      <c r="E13" s="1" t="s">
        <v>32</v>
      </c>
      <c r="F13" s="1" t="s">
        <v>31</v>
      </c>
      <c r="G13" s="1">
        <v>20711364</v>
      </c>
      <c r="H13" s="1">
        <v>0</v>
      </c>
      <c r="I13" s="1">
        <v>0</v>
      </c>
      <c r="J13" s="1">
        <v>0</v>
      </c>
      <c r="K13" s="1">
        <v>20711364</v>
      </c>
      <c r="L13" s="2">
        <v>44664</v>
      </c>
    </row>
    <row r="14" spans="1:12" x14ac:dyDescent="0.25">
      <c r="A14" s="1" t="s">
        <v>12</v>
      </c>
      <c r="B14" s="1">
        <v>805001155</v>
      </c>
      <c r="C14" s="1" t="s">
        <v>13</v>
      </c>
      <c r="D14" s="1" t="s">
        <v>14</v>
      </c>
      <c r="E14" s="1" t="s">
        <v>33</v>
      </c>
      <c r="F14" s="1" t="s">
        <v>34</v>
      </c>
      <c r="G14" s="1">
        <v>11400000</v>
      </c>
      <c r="H14" s="1">
        <v>0</v>
      </c>
      <c r="I14" s="1">
        <v>0</v>
      </c>
      <c r="J14" s="1">
        <v>0</v>
      </c>
      <c r="K14" s="1">
        <v>11400000</v>
      </c>
      <c r="L14" s="2">
        <v>44664</v>
      </c>
    </row>
    <row r="15" spans="1:12" x14ac:dyDescent="0.25">
      <c r="A15" s="1" t="s">
        <v>12</v>
      </c>
      <c r="B15" s="1">
        <v>805001155</v>
      </c>
      <c r="C15" s="1" t="s">
        <v>13</v>
      </c>
      <c r="D15" s="1" t="s">
        <v>14</v>
      </c>
      <c r="E15" s="1" t="s">
        <v>35</v>
      </c>
      <c r="F15" s="1" t="s">
        <v>34</v>
      </c>
      <c r="G15" s="1">
        <v>17171023</v>
      </c>
      <c r="H15" s="1">
        <v>0</v>
      </c>
      <c r="I15" s="1">
        <v>0</v>
      </c>
      <c r="J15" s="1">
        <v>0</v>
      </c>
      <c r="K15" s="1">
        <v>17171023</v>
      </c>
      <c r="L15" s="2">
        <v>44664</v>
      </c>
    </row>
    <row r="16" spans="1:12" x14ac:dyDescent="0.25">
      <c r="A16" s="1" t="s">
        <v>12</v>
      </c>
      <c r="B16" s="1">
        <v>805001155</v>
      </c>
      <c r="C16" s="1" t="s">
        <v>13</v>
      </c>
      <c r="D16" s="1" t="s">
        <v>14</v>
      </c>
      <c r="E16" s="1" t="s">
        <v>36</v>
      </c>
      <c r="F16" s="1" t="s">
        <v>37</v>
      </c>
      <c r="G16" s="1">
        <v>75896400</v>
      </c>
      <c r="H16" s="1">
        <v>0</v>
      </c>
      <c r="I16" s="1">
        <v>0</v>
      </c>
      <c r="J16" s="1">
        <v>0</v>
      </c>
      <c r="K16" s="1">
        <v>75896400</v>
      </c>
      <c r="L16" s="2">
        <v>44664</v>
      </c>
    </row>
    <row r="17" spans="1:12" x14ac:dyDescent="0.25">
      <c r="A17" s="1" t="s">
        <v>12</v>
      </c>
      <c r="B17" s="1">
        <v>805001155</v>
      </c>
      <c r="C17" s="1" t="s">
        <v>13</v>
      </c>
      <c r="D17" s="1" t="s">
        <v>14</v>
      </c>
      <c r="E17" s="1" t="s">
        <v>38</v>
      </c>
      <c r="F17" s="1" t="s">
        <v>39</v>
      </c>
      <c r="G17" s="1">
        <v>22847816</v>
      </c>
      <c r="H17" s="1">
        <v>0</v>
      </c>
      <c r="I17" s="1">
        <v>0</v>
      </c>
      <c r="J17" s="1">
        <v>0</v>
      </c>
      <c r="K17" s="1">
        <v>22847816</v>
      </c>
      <c r="L17" s="2">
        <v>44664</v>
      </c>
    </row>
    <row r="18" spans="1:12" x14ac:dyDescent="0.25">
      <c r="A18" s="1" t="s">
        <v>12</v>
      </c>
      <c r="B18" s="1">
        <v>805001155</v>
      </c>
      <c r="C18" s="1" t="s">
        <v>13</v>
      </c>
      <c r="D18" s="1" t="s">
        <v>14</v>
      </c>
      <c r="E18" s="1" t="s">
        <v>40</v>
      </c>
      <c r="F18" s="1" t="s">
        <v>39</v>
      </c>
      <c r="G18" s="1">
        <v>19307050</v>
      </c>
      <c r="H18" s="1">
        <v>0</v>
      </c>
      <c r="I18" s="1">
        <v>0</v>
      </c>
      <c r="J18" s="1">
        <v>0</v>
      </c>
      <c r="K18" s="1">
        <v>19307050</v>
      </c>
      <c r="L18" s="2">
        <v>44664</v>
      </c>
    </row>
    <row r="19" spans="1:12" x14ac:dyDescent="0.25">
      <c r="A19" s="1" t="s">
        <v>12</v>
      </c>
      <c r="B19" s="1">
        <v>805001155</v>
      </c>
      <c r="C19" s="1" t="s">
        <v>13</v>
      </c>
      <c r="D19" s="1" t="s">
        <v>14</v>
      </c>
      <c r="E19" s="1" t="s">
        <v>41</v>
      </c>
      <c r="F19" s="1" t="s">
        <v>42</v>
      </c>
      <c r="G19" s="1">
        <v>1650000</v>
      </c>
      <c r="H19" s="1">
        <v>0</v>
      </c>
      <c r="I19" s="1">
        <v>0</v>
      </c>
      <c r="J19" s="1">
        <v>0</v>
      </c>
      <c r="K19" s="1">
        <v>1650000</v>
      </c>
      <c r="L19" s="2">
        <v>44764</v>
      </c>
    </row>
    <row r="20" spans="1:12" x14ac:dyDescent="0.25">
      <c r="A20" s="1" t="s">
        <v>12</v>
      </c>
      <c r="B20" s="1">
        <v>805001155</v>
      </c>
      <c r="C20" s="1" t="s">
        <v>13</v>
      </c>
      <c r="D20" s="1" t="s">
        <v>14</v>
      </c>
      <c r="E20" s="1" t="s">
        <v>43</v>
      </c>
      <c r="F20" s="1" t="s">
        <v>44</v>
      </c>
      <c r="G20" s="1">
        <v>14787000</v>
      </c>
      <c r="H20" s="1">
        <v>0</v>
      </c>
      <c r="I20" s="1">
        <v>0</v>
      </c>
      <c r="J20" s="1">
        <v>0</v>
      </c>
      <c r="K20" s="1">
        <v>14787000</v>
      </c>
      <c r="L20" s="2">
        <v>44764</v>
      </c>
    </row>
    <row r="21" spans="1:12" x14ac:dyDescent="0.25">
      <c r="A21" s="1" t="s">
        <v>12</v>
      </c>
      <c r="B21" s="1">
        <v>805001155</v>
      </c>
      <c r="C21" s="1" t="s">
        <v>13</v>
      </c>
      <c r="D21" s="1" t="s">
        <v>14</v>
      </c>
      <c r="E21" s="1" t="s">
        <v>45</v>
      </c>
      <c r="F21" s="1" t="s">
        <v>44</v>
      </c>
      <c r="G21" s="1">
        <v>14787000</v>
      </c>
      <c r="H21" s="1">
        <v>0</v>
      </c>
      <c r="I21" s="1">
        <v>0</v>
      </c>
      <c r="J21" s="1">
        <v>0</v>
      </c>
      <c r="K21" s="1">
        <v>14787000</v>
      </c>
      <c r="L21" s="2">
        <v>44764</v>
      </c>
    </row>
    <row r="22" spans="1:12" x14ac:dyDescent="0.25">
      <c r="A22" s="1" t="s">
        <v>12</v>
      </c>
      <c r="B22" s="1">
        <v>805001155</v>
      </c>
      <c r="C22" s="1" t="s">
        <v>13</v>
      </c>
      <c r="D22" s="1" t="s">
        <v>14</v>
      </c>
      <c r="E22" s="1" t="s">
        <v>46</v>
      </c>
      <c r="F22" s="1" t="s">
        <v>44</v>
      </c>
      <c r="G22" s="1">
        <v>18126000</v>
      </c>
      <c r="H22" s="1">
        <v>0</v>
      </c>
      <c r="I22" s="1">
        <v>0</v>
      </c>
      <c r="J22" s="1">
        <v>0</v>
      </c>
      <c r="K22" s="1">
        <v>18126000</v>
      </c>
      <c r="L22" s="2">
        <v>44764</v>
      </c>
    </row>
    <row r="23" spans="1:12" x14ac:dyDescent="0.25">
      <c r="A23" s="1" t="s">
        <v>12</v>
      </c>
      <c r="B23" s="1">
        <v>805001155</v>
      </c>
      <c r="C23" s="1" t="s">
        <v>13</v>
      </c>
      <c r="D23" s="1" t="s">
        <v>14</v>
      </c>
      <c r="E23" s="1" t="s">
        <v>47</v>
      </c>
      <c r="F23" s="1" t="s">
        <v>44</v>
      </c>
      <c r="G23" s="1">
        <v>18126000</v>
      </c>
      <c r="H23" s="1">
        <v>0</v>
      </c>
      <c r="I23" s="1">
        <v>0</v>
      </c>
      <c r="J23" s="1">
        <v>0</v>
      </c>
      <c r="K23" s="1">
        <v>18126000</v>
      </c>
      <c r="L23" s="2">
        <v>44764</v>
      </c>
    </row>
    <row r="24" spans="1:12" x14ac:dyDescent="0.25">
      <c r="A24" s="1" t="s">
        <v>12</v>
      </c>
      <c r="B24" s="1">
        <v>805001155</v>
      </c>
      <c r="C24" s="1" t="s">
        <v>13</v>
      </c>
      <c r="D24" s="1" t="s">
        <v>14</v>
      </c>
      <c r="E24" s="1" t="s">
        <v>48</v>
      </c>
      <c r="F24" s="1" t="s">
        <v>49</v>
      </c>
      <c r="G24" s="1">
        <v>12390500</v>
      </c>
      <c r="H24" s="1">
        <v>0</v>
      </c>
      <c r="I24" s="1">
        <v>0</v>
      </c>
      <c r="J24" s="1">
        <v>0</v>
      </c>
      <c r="K24" s="1">
        <v>12390500</v>
      </c>
      <c r="L24" s="2">
        <v>44817</v>
      </c>
    </row>
    <row r="25" spans="1:12" x14ac:dyDescent="0.25">
      <c r="A25" s="1"/>
      <c r="B25" s="1"/>
      <c r="C25" s="1"/>
      <c r="D25" s="1"/>
      <c r="E25" s="1"/>
      <c r="F25" s="1"/>
      <c r="G25" s="1">
        <f>SUM(G2:G24)</f>
        <v>340506123</v>
      </c>
      <c r="H25" s="1"/>
      <c r="I25" s="1"/>
      <c r="J25" s="1"/>
      <c r="K25" s="1">
        <f>SUM(K2:K24)</f>
        <v>340506123</v>
      </c>
      <c r="L2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096D0-3BEB-40D4-93FE-C0FD289B55D6}">
  <dimension ref="A3:C5"/>
  <sheetViews>
    <sheetView showGridLines="0" workbookViewId="0">
      <selection activeCell="C5" sqref="B5:C5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8" t="s">
        <v>129</v>
      </c>
      <c r="B3" s="11" t="s">
        <v>131</v>
      </c>
      <c r="C3" t="s">
        <v>132</v>
      </c>
    </row>
    <row r="4" spans="1:3" x14ac:dyDescent="0.25">
      <c r="A4" s="9" t="s">
        <v>128</v>
      </c>
      <c r="B4" s="12">
        <v>23</v>
      </c>
      <c r="C4" s="10">
        <v>340506123</v>
      </c>
    </row>
    <row r="5" spans="1:3" x14ac:dyDescent="0.25">
      <c r="A5" s="9" t="s">
        <v>130</v>
      </c>
      <c r="B5" s="12">
        <v>23</v>
      </c>
      <c r="C5" s="10">
        <v>340506123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1575D-A4C9-41A2-8401-CB3C43D06181}">
  <dimension ref="A1:AD25"/>
  <sheetViews>
    <sheetView showGridLines="0" zoomScale="85" zoomScaleNormal="85" workbookViewId="0">
      <selection activeCell="A10" sqref="A10"/>
    </sheetView>
  </sheetViews>
  <sheetFormatPr baseColWidth="10" defaultRowHeight="15" x14ac:dyDescent="0.25"/>
  <cols>
    <col min="1" max="1" width="11.7109375" bestFit="1" customWidth="1"/>
    <col min="2" max="2" width="9.5703125" bestFit="1" customWidth="1"/>
    <col min="3" max="3" width="15.140625" bestFit="1" customWidth="1"/>
    <col min="4" max="4" width="13.7109375" bestFit="1" customWidth="1"/>
    <col min="5" max="5" width="12.5703125" bestFit="1" customWidth="1"/>
    <col min="6" max="6" width="15.7109375" bestFit="1" customWidth="1"/>
    <col min="7" max="7" width="14.85546875" bestFit="1" customWidth="1"/>
    <col min="8" max="8" width="14.85546875" customWidth="1"/>
    <col min="9" max="9" width="23" bestFit="1" customWidth="1"/>
    <col min="10" max="10" width="13.140625" bestFit="1" customWidth="1"/>
    <col min="11" max="12" width="17" bestFit="1" customWidth="1"/>
    <col min="13" max="13" width="29.140625" customWidth="1"/>
    <col min="14" max="14" width="26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28515625" bestFit="1" customWidth="1"/>
    <col min="19" max="19" width="15.42578125" customWidth="1"/>
    <col min="20" max="20" width="16.7109375" bestFit="1" customWidth="1"/>
    <col min="21" max="21" width="19.85546875" bestFit="1" customWidth="1"/>
    <col min="22" max="22" width="17.140625" bestFit="1" customWidth="1"/>
    <col min="23" max="23" width="17.85546875" bestFit="1" customWidth="1"/>
    <col min="24" max="24" width="32" customWidth="1"/>
    <col min="25" max="25" width="14.42578125" bestFit="1" customWidth="1"/>
    <col min="26" max="26" width="30.7109375" customWidth="1"/>
    <col min="27" max="27" width="18.85546875" bestFit="1" customWidth="1"/>
    <col min="28" max="28" width="14.28515625" bestFit="1" customWidth="1"/>
    <col min="29" max="29" width="15.7109375" bestFit="1" customWidth="1"/>
    <col min="30" max="30" width="20.28515625" bestFit="1" customWidth="1"/>
  </cols>
  <sheetData>
    <row r="1" spans="1:30" x14ac:dyDescent="0.25">
      <c r="K1" s="4">
        <f>SUBTOTAL(9,K3:K25)</f>
        <v>340506123</v>
      </c>
      <c r="L1" s="4">
        <f>SUBTOTAL(9,L3:L25)</f>
        <v>340506123</v>
      </c>
      <c r="R1" s="4">
        <f>SUBTOTAL(9,R3:R836)</f>
        <v>0</v>
      </c>
      <c r="U1" s="4">
        <f>SUBTOTAL(9,U3:U836)</f>
        <v>0</v>
      </c>
      <c r="V1" s="4">
        <f>SUBTOTAL(9,V3:V836)</f>
        <v>0</v>
      </c>
      <c r="W1" s="4">
        <f>SUBTOTAL(9,W3:W836)</f>
        <v>0</v>
      </c>
      <c r="Y1" s="4">
        <f>SUBTOTAL(9,Y3:Y836)</f>
        <v>0</v>
      </c>
      <c r="AA1" s="4">
        <f>SUBTOTAL(9,AA3:AA836)</f>
        <v>0</v>
      </c>
      <c r="AB1" s="4">
        <f>SUBTOTAL(9,AB3:AB836)</f>
        <v>0</v>
      </c>
      <c r="AD1" s="4">
        <f>SUBTOTAL(9,AD3:AD836)</f>
        <v>0</v>
      </c>
    </row>
    <row r="2" spans="1:30" ht="30" x14ac:dyDescent="0.25">
      <c r="A2" s="5" t="s">
        <v>50</v>
      </c>
      <c r="B2" s="5" t="s">
        <v>51</v>
      </c>
      <c r="C2" s="5" t="s">
        <v>52</v>
      </c>
      <c r="D2" s="5" t="s">
        <v>53</v>
      </c>
      <c r="E2" s="5" t="s">
        <v>54</v>
      </c>
      <c r="F2" s="5" t="s">
        <v>55</v>
      </c>
      <c r="G2" s="5" t="s">
        <v>56</v>
      </c>
      <c r="H2" s="6" t="s">
        <v>57</v>
      </c>
      <c r="I2" s="6" t="s">
        <v>58</v>
      </c>
      <c r="J2" s="5" t="s">
        <v>59</v>
      </c>
      <c r="K2" s="5" t="s">
        <v>60</v>
      </c>
      <c r="L2" s="5" t="s">
        <v>61</v>
      </c>
      <c r="M2" s="5" t="s">
        <v>62</v>
      </c>
      <c r="N2" s="6" t="s">
        <v>63</v>
      </c>
      <c r="O2" s="6" t="s">
        <v>64</v>
      </c>
      <c r="P2" s="6" t="s">
        <v>65</v>
      </c>
      <c r="Q2" s="6" t="s">
        <v>66</v>
      </c>
      <c r="R2" s="6" t="s">
        <v>67</v>
      </c>
      <c r="S2" s="6" t="s">
        <v>68</v>
      </c>
      <c r="T2" s="5" t="s">
        <v>69</v>
      </c>
      <c r="U2" s="5" t="s">
        <v>70</v>
      </c>
      <c r="V2" s="5" t="s">
        <v>71</v>
      </c>
      <c r="W2" s="6" t="s">
        <v>72</v>
      </c>
      <c r="X2" s="6" t="s">
        <v>73</v>
      </c>
      <c r="Y2" s="6" t="s">
        <v>74</v>
      </c>
      <c r="Z2" s="6" t="s">
        <v>75</v>
      </c>
      <c r="AA2" s="5" t="s">
        <v>76</v>
      </c>
      <c r="AB2" s="5" t="s">
        <v>77</v>
      </c>
      <c r="AC2" s="6" t="s">
        <v>78</v>
      </c>
      <c r="AD2" s="6" t="s">
        <v>79</v>
      </c>
    </row>
    <row r="3" spans="1:30" x14ac:dyDescent="0.25">
      <c r="A3" s="1">
        <v>805001155</v>
      </c>
      <c r="B3" s="1" t="s">
        <v>13</v>
      </c>
      <c r="C3" s="1" t="s">
        <v>14</v>
      </c>
      <c r="D3" s="1">
        <v>553</v>
      </c>
      <c r="E3" s="1"/>
      <c r="F3" s="1"/>
      <c r="G3" s="1"/>
      <c r="H3" s="1" t="s">
        <v>80</v>
      </c>
      <c r="I3" s="1" t="s">
        <v>81</v>
      </c>
      <c r="J3" s="2">
        <v>43993</v>
      </c>
      <c r="K3" s="7">
        <v>18347080</v>
      </c>
      <c r="L3" s="7">
        <v>18347080</v>
      </c>
      <c r="M3" s="1" t="s">
        <v>82</v>
      </c>
      <c r="N3" s="1" t="s">
        <v>128</v>
      </c>
      <c r="O3" s="1"/>
      <c r="P3" s="1"/>
      <c r="Q3" s="1"/>
      <c r="R3" s="1"/>
      <c r="S3" s="1"/>
      <c r="T3" s="1" t="s">
        <v>83</v>
      </c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1">
        <v>805001155</v>
      </c>
      <c r="B4" s="1" t="s">
        <v>13</v>
      </c>
      <c r="C4" s="1" t="s">
        <v>14</v>
      </c>
      <c r="D4" s="1">
        <v>956</v>
      </c>
      <c r="E4" s="1"/>
      <c r="F4" s="1"/>
      <c r="G4" s="1"/>
      <c r="H4" s="1" t="s">
        <v>84</v>
      </c>
      <c r="I4" s="1" t="s">
        <v>85</v>
      </c>
      <c r="J4" s="2">
        <v>44308</v>
      </c>
      <c r="K4" s="7">
        <v>71685</v>
      </c>
      <c r="L4" s="7">
        <v>71685</v>
      </c>
      <c r="M4" s="1" t="s">
        <v>82</v>
      </c>
      <c r="N4" s="1" t="s">
        <v>128</v>
      </c>
      <c r="O4" s="1"/>
      <c r="P4" s="1"/>
      <c r="Q4" s="1"/>
      <c r="R4" s="1"/>
      <c r="S4" s="1"/>
      <c r="T4" s="1" t="s">
        <v>83</v>
      </c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25">
      <c r="A5" s="1">
        <v>805001155</v>
      </c>
      <c r="B5" s="1" t="s">
        <v>13</v>
      </c>
      <c r="C5" s="1" t="s">
        <v>14</v>
      </c>
      <c r="D5" s="1">
        <v>1613</v>
      </c>
      <c r="E5" s="1"/>
      <c r="F5" s="1"/>
      <c r="G5" s="1"/>
      <c r="H5" s="1" t="s">
        <v>86</v>
      </c>
      <c r="I5" s="1" t="s">
        <v>87</v>
      </c>
      <c r="J5" s="2">
        <v>44553</v>
      </c>
      <c r="K5" s="7">
        <v>1375000</v>
      </c>
      <c r="L5" s="7">
        <v>1375000</v>
      </c>
      <c r="M5" s="1" t="s">
        <v>82</v>
      </c>
      <c r="N5" s="1" t="s">
        <v>128</v>
      </c>
      <c r="O5" s="1"/>
      <c r="P5" s="1"/>
      <c r="Q5" s="1"/>
      <c r="R5" s="1"/>
      <c r="S5" s="1"/>
      <c r="T5" s="1" t="s">
        <v>83</v>
      </c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x14ac:dyDescent="0.25">
      <c r="A6" s="1">
        <v>805001155</v>
      </c>
      <c r="B6" s="1" t="s">
        <v>13</v>
      </c>
      <c r="C6" s="1" t="s">
        <v>14</v>
      </c>
      <c r="D6" s="1">
        <v>1715</v>
      </c>
      <c r="E6" s="1"/>
      <c r="F6" s="1"/>
      <c r="G6" s="1"/>
      <c r="H6" s="1" t="s">
        <v>88</v>
      </c>
      <c r="I6" s="1" t="s">
        <v>89</v>
      </c>
      <c r="J6" s="2">
        <v>44634</v>
      </c>
      <c r="K6" s="7">
        <v>4850000</v>
      </c>
      <c r="L6" s="7">
        <v>4850000</v>
      </c>
      <c r="M6" s="1" t="s">
        <v>82</v>
      </c>
      <c r="N6" s="1" t="s">
        <v>128</v>
      </c>
      <c r="O6" s="1"/>
      <c r="P6" s="1"/>
      <c r="Q6" s="1"/>
      <c r="R6" s="1"/>
      <c r="S6" s="1"/>
      <c r="T6" s="1" t="s">
        <v>83</v>
      </c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25">
      <c r="A7" s="1">
        <v>805001155</v>
      </c>
      <c r="B7" s="1" t="s">
        <v>13</v>
      </c>
      <c r="C7" s="1" t="s">
        <v>14</v>
      </c>
      <c r="D7" s="1">
        <v>1716</v>
      </c>
      <c r="E7" s="1"/>
      <c r="F7" s="1"/>
      <c r="G7" s="1"/>
      <c r="H7" s="1" t="s">
        <v>90</v>
      </c>
      <c r="I7" s="1" t="s">
        <v>91</v>
      </c>
      <c r="J7" s="2">
        <v>44634</v>
      </c>
      <c r="K7" s="7">
        <v>1020000</v>
      </c>
      <c r="L7" s="7">
        <v>1020000</v>
      </c>
      <c r="M7" s="1" t="s">
        <v>82</v>
      </c>
      <c r="N7" s="1" t="s">
        <v>128</v>
      </c>
      <c r="O7" s="1"/>
      <c r="P7" s="1"/>
      <c r="Q7" s="1"/>
      <c r="R7" s="1"/>
      <c r="S7" s="1"/>
      <c r="T7" s="1" t="s">
        <v>83</v>
      </c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5">
      <c r="A8" s="1">
        <v>805001155</v>
      </c>
      <c r="B8" s="1" t="s">
        <v>13</v>
      </c>
      <c r="C8" s="1" t="s">
        <v>14</v>
      </c>
      <c r="D8" s="1">
        <v>1717</v>
      </c>
      <c r="E8" s="1"/>
      <c r="F8" s="1"/>
      <c r="G8" s="1"/>
      <c r="H8" s="1" t="s">
        <v>92</v>
      </c>
      <c r="I8" s="1" t="s">
        <v>93</v>
      </c>
      <c r="J8" s="2">
        <v>44634</v>
      </c>
      <c r="K8" s="7">
        <v>1375000</v>
      </c>
      <c r="L8" s="7">
        <v>1375000</v>
      </c>
      <c r="M8" s="1" t="s">
        <v>82</v>
      </c>
      <c r="N8" s="1" t="s">
        <v>128</v>
      </c>
      <c r="O8" s="1"/>
      <c r="P8" s="1"/>
      <c r="Q8" s="1"/>
      <c r="R8" s="1"/>
      <c r="S8" s="1"/>
      <c r="T8" s="1" t="s">
        <v>83</v>
      </c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5">
      <c r="A9" s="1">
        <v>805001155</v>
      </c>
      <c r="B9" s="1" t="s">
        <v>13</v>
      </c>
      <c r="C9" s="1" t="s">
        <v>14</v>
      </c>
      <c r="D9" s="1">
        <v>1718</v>
      </c>
      <c r="E9" s="1"/>
      <c r="F9" s="1"/>
      <c r="G9" s="1"/>
      <c r="H9" s="1" t="s">
        <v>94</v>
      </c>
      <c r="I9" s="1" t="s">
        <v>95</v>
      </c>
      <c r="J9" s="2">
        <v>44634</v>
      </c>
      <c r="K9" s="7">
        <v>1375000</v>
      </c>
      <c r="L9" s="7">
        <v>1375000</v>
      </c>
      <c r="M9" s="1" t="s">
        <v>82</v>
      </c>
      <c r="N9" s="1" t="s">
        <v>128</v>
      </c>
      <c r="O9" s="1"/>
      <c r="P9" s="1"/>
      <c r="Q9" s="1"/>
      <c r="R9" s="1"/>
      <c r="S9" s="1"/>
      <c r="T9" s="1" t="s">
        <v>83</v>
      </c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1">
        <v>805001155</v>
      </c>
      <c r="B10" s="1" t="s">
        <v>13</v>
      </c>
      <c r="C10" s="1" t="s">
        <v>14</v>
      </c>
      <c r="D10" s="1">
        <v>1719</v>
      </c>
      <c r="E10" s="1"/>
      <c r="F10" s="1"/>
      <c r="G10" s="1"/>
      <c r="H10" s="1" t="s">
        <v>96</v>
      </c>
      <c r="I10" s="1" t="s">
        <v>97</v>
      </c>
      <c r="J10" s="2">
        <v>44634</v>
      </c>
      <c r="K10" s="7">
        <v>1670000</v>
      </c>
      <c r="L10" s="7">
        <v>1670000</v>
      </c>
      <c r="M10" s="1" t="s">
        <v>82</v>
      </c>
      <c r="N10" s="1" t="s">
        <v>128</v>
      </c>
      <c r="O10" s="1"/>
      <c r="P10" s="1"/>
      <c r="Q10" s="1"/>
      <c r="R10" s="1"/>
      <c r="S10" s="1"/>
      <c r="T10" s="1" t="s">
        <v>83</v>
      </c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>
        <v>805001155</v>
      </c>
      <c r="B11" s="1" t="s">
        <v>13</v>
      </c>
      <c r="C11" s="1" t="s">
        <v>14</v>
      </c>
      <c r="D11" s="1">
        <v>1720</v>
      </c>
      <c r="E11" s="1"/>
      <c r="F11" s="1"/>
      <c r="G11" s="1"/>
      <c r="H11" s="1" t="s">
        <v>98</v>
      </c>
      <c r="I11" s="1" t="s">
        <v>99</v>
      </c>
      <c r="J11" s="2">
        <v>44634</v>
      </c>
      <c r="K11" s="7">
        <v>46350000</v>
      </c>
      <c r="L11" s="7">
        <v>46350000</v>
      </c>
      <c r="M11" s="1" t="s">
        <v>82</v>
      </c>
      <c r="N11" s="1" t="s">
        <v>128</v>
      </c>
      <c r="O11" s="1"/>
      <c r="P11" s="1"/>
      <c r="Q11" s="1"/>
      <c r="R11" s="1"/>
      <c r="S11" s="1"/>
      <c r="T11" s="1" t="s">
        <v>83</v>
      </c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>
        <v>805001155</v>
      </c>
      <c r="B12" s="1" t="s">
        <v>13</v>
      </c>
      <c r="C12" s="1" t="s">
        <v>14</v>
      </c>
      <c r="D12" s="1">
        <v>1723</v>
      </c>
      <c r="E12" s="1"/>
      <c r="F12" s="1"/>
      <c r="G12" s="1"/>
      <c r="H12" s="1" t="s">
        <v>100</v>
      </c>
      <c r="I12" s="1" t="s">
        <v>101</v>
      </c>
      <c r="J12" s="2">
        <v>44636</v>
      </c>
      <c r="K12" s="7">
        <v>8831864</v>
      </c>
      <c r="L12" s="7">
        <v>8831864</v>
      </c>
      <c r="M12" s="1" t="s">
        <v>82</v>
      </c>
      <c r="N12" s="1" t="s">
        <v>128</v>
      </c>
      <c r="O12" s="1"/>
      <c r="P12" s="1"/>
      <c r="Q12" s="1"/>
      <c r="R12" s="1"/>
      <c r="S12" s="1"/>
      <c r="T12" s="1" t="s">
        <v>83</v>
      </c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>
        <v>805001155</v>
      </c>
      <c r="B13" s="1" t="s">
        <v>13</v>
      </c>
      <c r="C13" s="1" t="s">
        <v>14</v>
      </c>
      <c r="D13" s="1">
        <v>1729</v>
      </c>
      <c r="E13" s="1"/>
      <c r="F13" s="1"/>
      <c r="G13" s="1"/>
      <c r="H13" s="1" t="s">
        <v>102</v>
      </c>
      <c r="I13" s="1" t="s">
        <v>103</v>
      </c>
      <c r="J13" s="2">
        <v>44650</v>
      </c>
      <c r="K13" s="7">
        <v>8040341</v>
      </c>
      <c r="L13" s="7">
        <v>8040341</v>
      </c>
      <c r="M13" s="1" t="s">
        <v>82</v>
      </c>
      <c r="N13" s="1" t="s">
        <v>128</v>
      </c>
      <c r="O13" s="1"/>
      <c r="P13" s="1"/>
      <c r="Q13" s="1"/>
      <c r="R13" s="1"/>
      <c r="S13" s="1"/>
      <c r="T13" s="1" t="s">
        <v>83</v>
      </c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1">
        <v>805001155</v>
      </c>
      <c r="B14" s="1" t="s">
        <v>13</v>
      </c>
      <c r="C14" s="1" t="s">
        <v>14</v>
      </c>
      <c r="D14" s="1">
        <v>1734</v>
      </c>
      <c r="E14" s="1"/>
      <c r="F14" s="1"/>
      <c r="G14" s="1"/>
      <c r="H14" s="1" t="s">
        <v>104</v>
      </c>
      <c r="I14" s="1" t="s">
        <v>105</v>
      </c>
      <c r="J14" s="2">
        <v>44650</v>
      </c>
      <c r="K14" s="7">
        <v>20711364</v>
      </c>
      <c r="L14" s="7">
        <v>20711364</v>
      </c>
      <c r="M14" s="1" t="s">
        <v>82</v>
      </c>
      <c r="N14" s="1" t="s">
        <v>128</v>
      </c>
      <c r="O14" s="1"/>
      <c r="P14" s="1"/>
      <c r="Q14" s="1"/>
      <c r="R14" s="1"/>
      <c r="S14" s="1"/>
      <c r="T14" s="1" t="s">
        <v>83</v>
      </c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>
        <v>805001155</v>
      </c>
      <c r="B15" s="1" t="s">
        <v>13</v>
      </c>
      <c r="C15" s="1" t="s">
        <v>14</v>
      </c>
      <c r="D15" s="1">
        <v>1742</v>
      </c>
      <c r="E15" s="1"/>
      <c r="F15" s="1"/>
      <c r="G15" s="1"/>
      <c r="H15" s="1" t="s">
        <v>106</v>
      </c>
      <c r="I15" s="1" t="s">
        <v>107</v>
      </c>
      <c r="J15" s="2">
        <v>44651</v>
      </c>
      <c r="K15" s="7">
        <v>11400000</v>
      </c>
      <c r="L15" s="7">
        <v>11400000</v>
      </c>
      <c r="M15" s="1" t="s">
        <v>82</v>
      </c>
      <c r="N15" s="1" t="s">
        <v>128</v>
      </c>
      <c r="O15" s="1"/>
      <c r="P15" s="1"/>
      <c r="Q15" s="1"/>
      <c r="R15" s="1"/>
      <c r="S15" s="1"/>
      <c r="T15" s="1" t="s">
        <v>83</v>
      </c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>
        <v>805001155</v>
      </c>
      <c r="B16" s="1" t="s">
        <v>13</v>
      </c>
      <c r="C16" s="1" t="s">
        <v>14</v>
      </c>
      <c r="D16" s="1">
        <v>1743</v>
      </c>
      <c r="E16" s="1"/>
      <c r="F16" s="1"/>
      <c r="G16" s="1"/>
      <c r="H16" s="1" t="s">
        <v>108</v>
      </c>
      <c r="I16" s="1" t="s">
        <v>109</v>
      </c>
      <c r="J16" s="2">
        <v>44651</v>
      </c>
      <c r="K16" s="7">
        <v>17171023</v>
      </c>
      <c r="L16" s="7">
        <v>17171023</v>
      </c>
      <c r="M16" s="1" t="s">
        <v>82</v>
      </c>
      <c r="N16" s="1" t="s">
        <v>128</v>
      </c>
      <c r="O16" s="1"/>
      <c r="P16" s="1"/>
      <c r="Q16" s="1"/>
      <c r="R16" s="1"/>
      <c r="S16" s="1"/>
      <c r="T16" s="1" t="s">
        <v>83</v>
      </c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>
        <v>805001155</v>
      </c>
      <c r="B17" s="1" t="s">
        <v>13</v>
      </c>
      <c r="C17" s="1" t="s">
        <v>14</v>
      </c>
      <c r="D17" s="1">
        <v>1749</v>
      </c>
      <c r="E17" s="1"/>
      <c r="F17" s="1"/>
      <c r="G17" s="1"/>
      <c r="H17" s="1" t="s">
        <v>110</v>
      </c>
      <c r="I17" s="1" t="s">
        <v>111</v>
      </c>
      <c r="J17" s="2">
        <v>44658</v>
      </c>
      <c r="K17" s="7">
        <v>75896400</v>
      </c>
      <c r="L17" s="7">
        <v>75896400</v>
      </c>
      <c r="M17" s="1" t="s">
        <v>82</v>
      </c>
      <c r="N17" s="1" t="s">
        <v>128</v>
      </c>
      <c r="O17" s="1"/>
      <c r="P17" s="1"/>
      <c r="Q17" s="1"/>
      <c r="R17" s="1"/>
      <c r="S17" s="1"/>
      <c r="T17" s="1" t="s">
        <v>83</v>
      </c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A18" s="1">
        <v>805001155</v>
      </c>
      <c r="B18" s="1" t="s">
        <v>13</v>
      </c>
      <c r="C18" s="1" t="s">
        <v>14</v>
      </c>
      <c r="D18" s="1">
        <v>1750</v>
      </c>
      <c r="E18" s="1"/>
      <c r="F18" s="1"/>
      <c r="G18" s="1"/>
      <c r="H18" s="1" t="s">
        <v>112</v>
      </c>
      <c r="I18" s="1" t="s">
        <v>113</v>
      </c>
      <c r="J18" s="2">
        <v>44659</v>
      </c>
      <c r="K18" s="7">
        <v>22847816</v>
      </c>
      <c r="L18" s="7">
        <v>22847816</v>
      </c>
      <c r="M18" s="1" t="s">
        <v>82</v>
      </c>
      <c r="N18" s="1" t="s">
        <v>128</v>
      </c>
      <c r="O18" s="1"/>
      <c r="P18" s="1"/>
      <c r="Q18" s="1"/>
      <c r="R18" s="1"/>
      <c r="S18" s="1"/>
      <c r="T18" s="1" t="s">
        <v>83</v>
      </c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A19" s="1">
        <v>805001155</v>
      </c>
      <c r="B19" s="1" t="s">
        <v>13</v>
      </c>
      <c r="C19" s="1" t="s">
        <v>14</v>
      </c>
      <c r="D19" s="1">
        <v>1751</v>
      </c>
      <c r="E19" s="1"/>
      <c r="F19" s="1"/>
      <c r="G19" s="1"/>
      <c r="H19" s="1" t="s">
        <v>114</v>
      </c>
      <c r="I19" s="1" t="s">
        <v>115</v>
      </c>
      <c r="J19" s="2">
        <v>44659</v>
      </c>
      <c r="K19" s="7">
        <v>19307050</v>
      </c>
      <c r="L19" s="7">
        <v>19307050</v>
      </c>
      <c r="M19" s="1" t="s">
        <v>82</v>
      </c>
      <c r="N19" s="1" t="s">
        <v>128</v>
      </c>
      <c r="O19" s="1"/>
      <c r="P19" s="1"/>
      <c r="Q19" s="1"/>
      <c r="R19" s="1"/>
      <c r="S19" s="1"/>
      <c r="T19" s="1" t="s">
        <v>83</v>
      </c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5">
      <c r="A20" s="1">
        <v>805001155</v>
      </c>
      <c r="B20" s="1" t="s">
        <v>13</v>
      </c>
      <c r="C20" s="1" t="s">
        <v>14</v>
      </c>
      <c r="D20" s="1">
        <v>1758</v>
      </c>
      <c r="E20" s="1"/>
      <c r="F20" s="1"/>
      <c r="G20" s="1"/>
      <c r="H20" s="1" t="s">
        <v>116</v>
      </c>
      <c r="I20" s="1" t="s">
        <v>117</v>
      </c>
      <c r="J20" s="2">
        <v>44680</v>
      </c>
      <c r="K20" s="7">
        <v>1650000</v>
      </c>
      <c r="L20" s="7">
        <v>1650000</v>
      </c>
      <c r="M20" s="1" t="s">
        <v>82</v>
      </c>
      <c r="N20" s="1" t="s">
        <v>128</v>
      </c>
      <c r="O20" s="1"/>
      <c r="P20" s="1"/>
      <c r="Q20" s="1"/>
      <c r="R20" s="1"/>
      <c r="S20" s="1"/>
      <c r="T20" s="1" t="s">
        <v>83</v>
      </c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5">
      <c r="A21" s="1">
        <v>805001155</v>
      </c>
      <c r="B21" s="1" t="s">
        <v>13</v>
      </c>
      <c r="C21" s="1" t="s">
        <v>14</v>
      </c>
      <c r="D21" s="1">
        <v>1823</v>
      </c>
      <c r="E21" s="1"/>
      <c r="F21" s="1"/>
      <c r="G21" s="1"/>
      <c r="H21" s="1" t="s">
        <v>118</v>
      </c>
      <c r="I21" s="1" t="s">
        <v>119</v>
      </c>
      <c r="J21" s="2">
        <v>44709</v>
      </c>
      <c r="K21" s="7">
        <v>14787000</v>
      </c>
      <c r="L21" s="7">
        <v>14787000</v>
      </c>
      <c r="M21" s="1" t="s">
        <v>82</v>
      </c>
      <c r="N21" s="1" t="s">
        <v>128</v>
      </c>
      <c r="O21" s="1"/>
      <c r="P21" s="1"/>
      <c r="Q21" s="1"/>
      <c r="R21" s="1"/>
      <c r="S21" s="1"/>
      <c r="T21" s="1" t="s">
        <v>83</v>
      </c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25">
      <c r="A22" s="1">
        <v>805001155</v>
      </c>
      <c r="B22" s="1" t="s">
        <v>13</v>
      </c>
      <c r="C22" s="1" t="s">
        <v>14</v>
      </c>
      <c r="D22" s="1">
        <v>1824</v>
      </c>
      <c r="E22" s="1"/>
      <c r="F22" s="1"/>
      <c r="G22" s="1"/>
      <c r="H22" s="1" t="s">
        <v>120</v>
      </c>
      <c r="I22" s="1" t="s">
        <v>121</v>
      </c>
      <c r="J22" s="2">
        <v>44709</v>
      </c>
      <c r="K22" s="7">
        <v>14787000</v>
      </c>
      <c r="L22" s="7">
        <v>14787000</v>
      </c>
      <c r="M22" s="1" t="s">
        <v>82</v>
      </c>
      <c r="N22" s="1" t="s">
        <v>128</v>
      </c>
      <c r="O22" s="1"/>
      <c r="P22" s="1"/>
      <c r="Q22" s="1"/>
      <c r="R22" s="1"/>
      <c r="S22" s="1"/>
      <c r="T22" s="1" t="s">
        <v>83</v>
      </c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A23" s="1">
        <v>805001155</v>
      </c>
      <c r="B23" s="1" t="s">
        <v>13</v>
      </c>
      <c r="C23" s="1" t="s">
        <v>14</v>
      </c>
      <c r="D23" s="1">
        <v>1825</v>
      </c>
      <c r="E23" s="1"/>
      <c r="F23" s="1"/>
      <c r="G23" s="1"/>
      <c r="H23" s="1" t="s">
        <v>122</v>
      </c>
      <c r="I23" s="1" t="s">
        <v>123</v>
      </c>
      <c r="J23" s="2">
        <v>44709</v>
      </c>
      <c r="K23" s="7">
        <v>18126000</v>
      </c>
      <c r="L23" s="7">
        <v>18126000</v>
      </c>
      <c r="M23" s="1" t="s">
        <v>82</v>
      </c>
      <c r="N23" s="1" t="s">
        <v>128</v>
      </c>
      <c r="O23" s="1"/>
      <c r="P23" s="1"/>
      <c r="Q23" s="1"/>
      <c r="R23" s="1"/>
      <c r="S23" s="1"/>
      <c r="T23" s="1" t="s">
        <v>83</v>
      </c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5">
      <c r="A24" s="1">
        <v>805001155</v>
      </c>
      <c r="B24" s="1" t="s">
        <v>13</v>
      </c>
      <c r="C24" s="1" t="s">
        <v>14</v>
      </c>
      <c r="D24" s="1">
        <v>1897</v>
      </c>
      <c r="E24" s="1"/>
      <c r="F24" s="1"/>
      <c r="G24" s="1"/>
      <c r="H24" s="1" t="s">
        <v>124</v>
      </c>
      <c r="I24" s="1" t="s">
        <v>125</v>
      </c>
      <c r="J24" s="2">
        <v>44709</v>
      </c>
      <c r="K24" s="7">
        <v>18126000</v>
      </c>
      <c r="L24" s="7">
        <v>18126000</v>
      </c>
      <c r="M24" s="1" t="s">
        <v>82</v>
      </c>
      <c r="N24" s="1" t="s">
        <v>128</v>
      </c>
      <c r="O24" s="1"/>
      <c r="P24" s="1"/>
      <c r="Q24" s="1"/>
      <c r="R24" s="1"/>
      <c r="S24" s="1"/>
      <c r="T24" s="1" t="s">
        <v>83</v>
      </c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x14ac:dyDescent="0.25">
      <c r="A25" s="1">
        <v>805001155</v>
      </c>
      <c r="B25" s="1" t="s">
        <v>13</v>
      </c>
      <c r="C25" s="1" t="s">
        <v>14</v>
      </c>
      <c r="D25" s="1">
        <v>2029</v>
      </c>
      <c r="E25" s="1"/>
      <c r="F25" s="1"/>
      <c r="G25" s="1"/>
      <c r="H25" s="1" t="s">
        <v>126</v>
      </c>
      <c r="I25" s="1" t="s">
        <v>127</v>
      </c>
      <c r="J25" s="2">
        <v>44782</v>
      </c>
      <c r="K25" s="7">
        <v>12390500</v>
      </c>
      <c r="L25" s="7">
        <v>12390500</v>
      </c>
      <c r="M25" s="1" t="s">
        <v>82</v>
      </c>
      <c r="N25" s="1" t="s">
        <v>128</v>
      </c>
      <c r="O25" s="1"/>
      <c r="P25" s="1"/>
      <c r="Q25" s="1"/>
      <c r="R25" s="1"/>
      <c r="S25" s="1"/>
      <c r="T25" s="1" t="s">
        <v>83</v>
      </c>
      <c r="U25" s="1"/>
      <c r="V25" s="1"/>
      <c r="W25" s="1"/>
      <c r="X25" s="1"/>
      <c r="Y25" s="1"/>
      <c r="Z25" s="1"/>
      <c r="AA25" s="1"/>
      <c r="AB25" s="1"/>
      <c r="AC25" s="1"/>
      <c r="AD2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4FDAA-E918-4E79-81A4-B8712621D186}">
  <dimension ref="B1:J41"/>
  <sheetViews>
    <sheetView showGridLines="0" tabSelected="1" topLeftCell="A3" zoomScale="90" zoomScaleNormal="90" zoomScaleSheetLayoutView="100" workbookViewId="0">
      <selection activeCell="M25" sqref="M25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133</v>
      </c>
      <c r="E2" s="17"/>
      <c r="F2" s="17"/>
      <c r="G2" s="17"/>
      <c r="H2" s="17"/>
      <c r="I2" s="18"/>
      <c r="J2" s="19" t="s">
        <v>134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135</v>
      </c>
      <c r="E4" s="17"/>
      <c r="F4" s="17"/>
      <c r="G4" s="17"/>
      <c r="H4" s="17"/>
      <c r="I4" s="18"/>
      <c r="J4" s="19" t="s">
        <v>136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156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157</v>
      </c>
      <c r="J12" s="33"/>
    </row>
    <row r="13" spans="2:10" x14ac:dyDescent="0.2">
      <c r="B13" s="32"/>
      <c r="C13" s="34" t="s">
        <v>158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160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159</v>
      </c>
      <c r="D17" s="35"/>
      <c r="H17" s="37" t="s">
        <v>137</v>
      </c>
      <c r="I17" s="37" t="s">
        <v>138</v>
      </c>
      <c r="J17" s="33"/>
    </row>
    <row r="18" spans="2:10" x14ac:dyDescent="0.2">
      <c r="B18" s="32"/>
      <c r="C18" s="34" t="s">
        <v>139</v>
      </c>
      <c r="D18" s="34"/>
      <c r="E18" s="34"/>
      <c r="F18" s="34"/>
      <c r="H18" s="38">
        <v>23</v>
      </c>
      <c r="I18" s="39">
        <v>340506123</v>
      </c>
      <c r="J18" s="33"/>
    </row>
    <row r="19" spans="2:10" x14ac:dyDescent="0.2">
      <c r="B19" s="32"/>
      <c r="C19" s="13" t="s">
        <v>140</v>
      </c>
      <c r="H19" s="40">
        <v>0</v>
      </c>
      <c r="I19" s="41">
        <v>0</v>
      </c>
      <c r="J19" s="33"/>
    </row>
    <row r="20" spans="2:10" x14ac:dyDescent="0.2">
      <c r="B20" s="32"/>
      <c r="C20" s="13" t="s">
        <v>141</v>
      </c>
      <c r="H20" s="40">
        <v>0</v>
      </c>
      <c r="I20" s="41">
        <v>0</v>
      </c>
      <c r="J20" s="33"/>
    </row>
    <row r="21" spans="2:10" x14ac:dyDescent="0.2">
      <c r="B21" s="32"/>
      <c r="C21" s="13" t="s">
        <v>142</v>
      </c>
      <c r="H21" s="40">
        <v>23</v>
      </c>
      <c r="I21" s="42">
        <v>340506123</v>
      </c>
      <c r="J21" s="33"/>
    </row>
    <row r="22" spans="2:10" x14ac:dyDescent="0.2">
      <c r="B22" s="32"/>
      <c r="C22" s="13" t="s">
        <v>143</v>
      </c>
      <c r="H22" s="40">
        <v>0</v>
      </c>
      <c r="I22" s="41">
        <v>0</v>
      </c>
      <c r="J22" s="33"/>
    </row>
    <row r="23" spans="2:10" ht="13.5" thickBot="1" x14ac:dyDescent="0.25">
      <c r="B23" s="32"/>
      <c r="C23" s="13" t="s">
        <v>144</v>
      </c>
      <c r="H23" s="43">
        <v>0</v>
      </c>
      <c r="I23" s="44">
        <v>0</v>
      </c>
      <c r="J23" s="33"/>
    </row>
    <row r="24" spans="2:10" x14ac:dyDescent="0.2">
      <c r="B24" s="32"/>
      <c r="C24" s="34" t="s">
        <v>145</v>
      </c>
      <c r="D24" s="34"/>
      <c r="E24" s="34"/>
      <c r="F24" s="34"/>
      <c r="H24" s="38">
        <f>H19+H20+H21+H22+H23</f>
        <v>23</v>
      </c>
      <c r="I24" s="45">
        <f>I19+I20+I21+I22+I23</f>
        <v>340506123</v>
      </c>
      <c r="J24" s="33"/>
    </row>
    <row r="25" spans="2:10" x14ac:dyDescent="0.2">
      <c r="B25" s="32"/>
      <c r="C25" s="13" t="s">
        <v>146</v>
      </c>
      <c r="H25" s="40">
        <v>0</v>
      </c>
      <c r="I25" s="41">
        <v>0</v>
      </c>
      <c r="J25" s="33"/>
    </row>
    <row r="26" spans="2:10" x14ac:dyDescent="0.2">
      <c r="B26" s="32"/>
      <c r="C26" s="13" t="s">
        <v>147</v>
      </c>
      <c r="H26" s="40">
        <v>0</v>
      </c>
      <c r="I26" s="41">
        <v>0</v>
      </c>
      <c r="J26" s="33"/>
    </row>
    <row r="27" spans="2:10" ht="13.5" thickBot="1" x14ac:dyDescent="0.25">
      <c r="B27" s="32"/>
      <c r="C27" s="13" t="s">
        <v>148</v>
      </c>
      <c r="H27" s="43">
        <v>0</v>
      </c>
      <c r="I27" s="44">
        <v>0</v>
      </c>
      <c r="J27" s="33"/>
    </row>
    <row r="28" spans="2:10" x14ac:dyDescent="0.2">
      <c r="B28" s="32"/>
      <c r="C28" s="34" t="s">
        <v>149</v>
      </c>
      <c r="D28" s="34"/>
      <c r="E28" s="34"/>
      <c r="F28" s="34"/>
      <c r="H28" s="38">
        <f>H25+H26+H27</f>
        <v>0</v>
      </c>
      <c r="I28" s="45">
        <f>I25+I26+I27</f>
        <v>0</v>
      </c>
      <c r="J28" s="33"/>
    </row>
    <row r="29" spans="2:10" ht="13.5" thickBot="1" x14ac:dyDescent="0.25">
      <c r="B29" s="32"/>
      <c r="C29" s="13" t="s">
        <v>150</v>
      </c>
      <c r="D29" s="34"/>
      <c r="E29" s="34"/>
      <c r="F29" s="34"/>
      <c r="H29" s="43">
        <v>0</v>
      </c>
      <c r="I29" s="44">
        <v>0</v>
      </c>
      <c r="J29" s="33"/>
    </row>
    <row r="30" spans="2:10" x14ac:dyDescent="0.2">
      <c r="B30" s="32"/>
      <c r="C30" s="34" t="s">
        <v>151</v>
      </c>
      <c r="D30" s="34"/>
      <c r="E30" s="34"/>
      <c r="F30" s="34"/>
      <c r="H30" s="40">
        <f>H29</f>
        <v>0</v>
      </c>
      <c r="I30" s="41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6"/>
      <c r="I31" s="45"/>
      <c r="J31" s="33"/>
    </row>
    <row r="32" spans="2:10" ht="13.5" thickBot="1" x14ac:dyDescent="0.25">
      <c r="B32" s="32"/>
      <c r="C32" s="34" t="s">
        <v>152</v>
      </c>
      <c r="D32" s="34"/>
      <c r="H32" s="47">
        <f>H24+H28+H30</f>
        <v>23</v>
      </c>
      <c r="I32" s="48">
        <f>I24+I28+I30</f>
        <v>340506123</v>
      </c>
      <c r="J32" s="33"/>
    </row>
    <row r="33" spans="2:10" ht="13.5" thickTop="1" x14ac:dyDescent="0.2">
      <c r="B33" s="32"/>
      <c r="C33" s="34"/>
      <c r="D33" s="34"/>
      <c r="H33" s="49"/>
      <c r="I33" s="41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x14ac:dyDescent="0.2">
      <c r="B36" s="32"/>
      <c r="G36" s="49"/>
      <c r="H36" s="49"/>
      <c r="I36" s="49"/>
      <c r="J36" s="33"/>
    </row>
    <row r="37" spans="2:10" ht="13.5" thickBot="1" x14ac:dyDescent="0.25">
      <c r="B37" s="32"/>
      <c r="C37" s="50"/>
      <c r="D37" s="50"/>
      <c r="G37" s="51" t="s">
        <v>153</v>
      </c>
      <c r="H37" s="50"/>
      <c r="I37" s="49"/>
      <c r="J37" s="33"/>
    </row>
    <row r="38" spans="2:10" ht="4.5" customHeight="1" x14ac:dyDescent="0.2">
      <c r="B38" s="32"/>
      <c r="C38" s="49"/>
      <c r="D38" s="49"/>
      <c r="G38" s="49"/>
      <c r="H38" s="49"/>
      <c r="I38" s="49"/>
      <c r="J38" s="33"/>
    </row>
    <row r="39" spans="2:10" x14ac:dyDescent="0.2">
      <c r="B39" s="32"/>
      <c r="C39" s="34" t="s">
        <v>154</v>
      </c>
      <c r="G39" s="52" t="s">
        <v>155</v>
      </c>
      <c r="H39" s="49"/>
      <c r="I39" s="49"/>
      <c r="J39" s="33"/>
    </row>
    <row r="40" spans="2:10" x14ac:dyDescent="0.2">
      <c r="B40" s="32"/>
      <c r="G40" s="49"/>
      <c r="H40" s="49"/>
      <c r="I40" s="49"/>
      <c r="J40" s="33"/>
    </row>
    <row r="41" spans="2:10" ht="18.75" customHeight="1" thickBot="1" x14ac:dyDescent="0.25">
      <c r="B41" s="53"/>
      <c r="C41" s="54"/>
      <c r="D41" s="54"/>
      <c r="E41" s="54"/>
      <c r="F41" s="54"/>
      <c r="G41" s="50"/>
      <c r="H41" s="50"/>
      <c r="I41" s="50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Giraldo</dc:creator>
  <cp:lastModifiedBy>Diego Fernando Fernandez Valencia</cp:lastModifiedBy>
  <dcterms:created xsi:type="dcterms:W3CDTF">2022-10-21T22:37:28Z</dcterms:created>
  <dcterms:modified xsi:type="dcterms:W3CDTF">2022-10-27T22:38:06Z</dcterms:modified>
</cp:coreProperties>
</file>