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dffernandezv\Downloads\"/>
    </mc:Choice>
  </mc:AlternateContent>
  <xr:revisionPtr revIDLastSave="0" documentId="13_ncr:1_{00E4B21D-C875-41B9-93C0-30A5934514F9}" xr6:coauthVersionLast="47" xr6:coauthVersionMax="47" xr10:uidLastSave="{00000000-0000-0000-0000-000000000000}"/>
  <bookViews>
    <workbookView xWindow="-120" yWindow="-120" windowWidth="20730" windowHeight="11160" activeTab="3" xr2:uid="{00000000-000D-0000-FFFF-FFFF00000000}"/>
  </bookViews>
  <sheets>
    <sheet name="INFO IPS" sheetId="2" r:id="rId1"/>
    <sheet name="TD" sheetId="4" r:id="rId2"/>
    <sheet name="ESTADO DE CADA FACTURA" sheetId="3" r:id="rId3"/>
    <sheet name="FOR-CSA-018" sheetId="5" r:id="rId4"/>
  </sheets>
  <definedNames>
    <definedName name="_xlnm._FilterDatabase" localSheetId="2" hidden="1">'ESTADO DE CADA FACTURA'!$A$2:$AT$44</definedName>
  </definedNames>
  <calcPr calcId="191029"/>
  <pivotCaches>
    <pivotCache cacheId="2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0" i="5" l="1"/>
  <c r="H30" i="5"/>
  <c r="I25" i="5"/>
  <c r="H25" i="5"/>
  <c r="I31" i="5" l="1"/>
  <c r="H31" i="5"/>
  <c r="AD1" i="3" l="1"/>
  <c r="S1" i="3"/>
  <c r="V1" i="3"/>
  <c r="P1" i="3" l="1"/>
  <c r="W1" i="3"/>
  <c r="Y1" i="3"/>
  <c r="AC1" i="3"/>
  <c r="AB1" i="3"/>
  <c r="AA1" i="3"/>
  <c r="M1" i="3"/>
  <c r="L1" i="3"/>
</calcChain>
</file>

<file path=xl/sharedStrings.xml><?xml version="1.0" encoding="utf-8"?>
<sst xmlns="http://schemas.openxmlformats.org/spreadsheetml/2006/main" count="627" uniqueCount="203">
  <si>
    <t>fecha</t>
  </si>
  <si>
    <t>valor</t>
  </si>
  <si>
    <t>saldo</t>
  </si>
  <si>
    <t>CLINICA NUEVA RAFAEL URIBE URIBE S.A.S</t>
  </si>
  <si>
    <t>900891513-3</t>
  </si>
  <si>
    <t>NIT</t>
  </si>
  <si>
    <t>NOMBRE ENTIDAD</t>
  </si>
  <si>
    <t>HEU</t>
  </si>
  <si>
    <t>UEU</t>
  </si>
  <si>
    <t>PREFIJO</t>
  </si>
  <si>
    <t>NÚMERO</t>
  </si>
  <si>
    <t>NIT IPS</t>
  </si>
  <si>
    <t xml:space="preserve"> ENTIDAD</t>
  </si>
  <si>
    <t>Prefijo 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</si>
  <si>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</si>
  <si>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</si>
  <si>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</si>
  <si>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</si>
  <si>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</si>
  <si>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</si>
  <si>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</si>
  <si>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</si>
  <si>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</si>
  <si>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</si>
  <si>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POR PAGAR SAP</t>
  </si>
  <si>
    <t>FUERA DE CIERRE</t>
  </si>
  <si>
    <t>VALOR VAGLO</t>
  </si>
  <si>
    <t>ESTADO VAGLO</t>
  </si>
  <si>
    <t>VALIDACION ALFA FACT</t>
  </si>
  <si>
    <t>VALOR RADICADO FACT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</si>
  <si>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</si>
  <si>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</si>
  <si>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</si>
  <si>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</si>
  <si>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</si>
  <si>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</si>
  <si>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</si>
  <si>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</si>
  <si>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</si>
  <si>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</si>
  <si>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</si>
  <si>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</si>
  <si>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</si>
  <si>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</si>
  <si>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</si>
  <si>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</si>
  <si>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</si>
  <si>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</si>
  <si>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</si>
  <si>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</si>
  <si>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</si>
  <si>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</si>
  <si>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</si>
  <si>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</si>
  <si>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UEU_448</t>
  </si>
  <si>
    <t>900891513_UEU_448</t>
  </si>
  <si>
    <t>A)Factura no radicada en ERP</t>
  </si>
  <si>
    <t>no_cruza</t>
  </si>
  <si>
    <t>SI</t>
  </si>
  <si>
    <t>UEU_512</t>
  </si>
  <si>
    <t>900891513_UEU_512</t>
  </si>
  <si>
    <t>UEU_878</t>
  </si>
  <si>
    <t>900891513_UEU_878</t>
  </si>
  <si>
    <t>UEU_893</t>
  </si>
  <si>
    <t>900891513_UEU_893</t>
  </si>
  <si>
    <t>HEU_148</t>
  </si>
  <si>
    <t>900891513_HEU_148</t>
  </si>
  <si>
    <t>B)Factura sin saldo ERP</t>
  </si>
  <si>
    <t>OK</t>
  </si>
  <si>
    <t>HEU_150</t>
  </si>
  <si>
    <t>900891513_HEU_150</t>
  </si>
  <si>
    <t>HEU_171</t>
  </si>
  <si>
    <t>900891513_HEU_171</t>
  </si>
  <si>
    <t>HEU_172</t>
  </si>
  <si>
    <t>900891513_HEU_172</t>
  </si>
  <si>
    <t>HEU_185</t>
  </si>
  <si>
    <t>900891513_HEU_185</t>
  </si>
  <si>
    <t>HEU_186</t>
  </si>
  <si>
    <t>900891513_HEU_186</t>
  </si>
  <si>
    <t>HEU_209</t>
  </si>
  <si>
    <t>900891513_HEU_209</t>
  </si>
  <si>
    <t>HEU_210</t>
  </si>
  <si>
    <t>900891513_HEU_210</t>
  </si>
  <si>
    <t>HEU_228</t>
  </si>
  <si>
    <t>900891513_HEU_228</t>
  </si>
  <si>
    <t>HEU_251</t>
  </si>
  <si>
    <t>900891513_HEU_251</t>
  </si>
  <si>
    <t>HEU_252</t>
  </si>
  <si>
    <t>900891513_HEU_252</t>
  </si>
  <si>
    <t>HEU_254</t>
  </si>
  <si>
    <t>900891513_HEU_254</t>
  </si>
  <si>
    <t>HEU_255</t>
  </si>
  <si>
    <t>900891513_HEU_255</t>
  </si>
  <si>
    <t>HEU_264</t>
  </si>
  <si>
    <t>900891513_HEU_264</t>
  </si>
  <si>
    <t>HEU_292</t>
  </si>
  <si>
    <t>900891513_HEU_292</t>
  </si>
  <si>
    <t>HEU_324</t>
  </si>
  <si>
    <t>900891513_HEU_324</t>
  </si>
  <si>
    <t>HEU_331</t>
  </si>
  <si>
    <t>900891513_HEU_331</t>
  </si>
  <si>
    <t>UEU_763</t>
  </si>
  <si>
    <t>900891513_UEU_763</t>
  </si>
  <si>
    <t>UEU_764</t>
  </si>
  <si>
    <t>900891513_UEU_764</t>
  </si>
  <si>
    <t>UEU_798</t>
  </si>
  <si>
    <t>900891513_UEU_798</t>
  </si>
  <si>
    <t>UEU_799</t>
  </si>
  <si>
    <t>900891513_UEU_799</t>
  </si>
  <si>
    <t>UEU_800</t>
  </si>
  <si>
    <t>900891513_UEU_800</t>
  </si>
  <si>
    <t>UEU_835</t>
  </si>
  <si>
    <t>900891513_UEU_835</t>
  </si>
  <si>
    <t>UEU_847</t>
  </si>
  <si>
    <t>900891513_UEU_847</t>
  </si>
  <si>
    <t>UEU_853</t>
  </si>
  <si>
    <t>900891513_UEU_853</t>
  </si>
  <si>
    <t>UEU_865</t>
  </si>
  <si>
    <t>900891513_UEU_865</t>
  </si>
  <si>
    <t>UEU_932</t>
  </si>
  <si>
    <t>900891513_UEU_932</t>
  </si>
  <si>
    <t>UEU_957</t>
  </si>
  <si>
    <t>900891513_UEU_957</t>
  </si>
  <si>
    <t>UEU_987</t>
  </si>
  <si>
    <t>900891513_UEU_987</t>
  </si>
  <si>
    <t>UEU_992</t>
  </si>
  <si>
    <t>900891513_UEU_992</t>
  </si>
  <si>
    <t>UEU_784</t>
  </si>
  <si>
    <t>900891513_UEU_784</t>
  </si>
  <si>
    <t>UEU_765</t>
  </si>
  <si>
    <t>900891513_UEU_765</t>
  </si>
  <si>
    <t>B)Factura sin saldo ERP/conciliar diferencia glosa aceptada</t>
  </si>
  <si>
    <t>En acta de conciliacion  firmada  el 28 de  sept.  2021  IPSacepta $35.357 jefe Angela Durango. EPS levanta $35.357 dra.Maiber Acevedo, Elizabeth Fernandez Chilitocontabilza JosénAvilio Manquillo</t>
  </si>
  <si>
    <t>HEU_110</t>
  </si>
  <si>
    <t>900891513_HEU_110</t>
  </si>
  <si>
    <t>En acta de conciliacion  del 28  de Septiembre 2021 IPSacepta $125.450,  firma  jefe Angela Durango,  EPS levanta$376.350 Firma Dra.  Maiber Acevedo y  Elizabeth Fernandezcontabiliza  Jose Avilio Manquillo</t>
  </si>
  <si>
    <t>UEU_585</t>
  </si>
  <si>
    <t>900891513_UEU_585</t>
  </si>
  <si>
    <t>En acta de conciliacion  del 28  de Septiembre 2021 IPSacepta $114.072 firma  jefe Angela Durango  EPS levanta$342.324 Firma Dra.  Maiber Acevedo y  Elizabeth Fernandezcontabiliza  Jose Avilio Manquillo</t>
  </si>
  <si>
    <t>UEU_590</t>
  </si>
  <si>
    <t>900891513_UEU_590</t>
  </si>
  <si>
    <t>CONCILIACION REALIZADA EL 28/09/2021DONDE LA IPS ACEPTA:327449 Y LA EPS ACEPTA$92185DRA. MAIBER ACEVEDO</t>
  </si>
  <si>
    <t>HEU_137</t>
  </si>
  <si>
    <t>900891513_HEU_137</t>
  </si>
  <si>
    <t>C)Glosas total pendiente por respuesta de IPS</t>
  </si>
  <si>
    <t>DEVOLUCION</t>
  </si>
  <si>
    <t>Se devuelve cuenta medica con lo soportado,#1solicitar autorizacion a los correo capautorizaciones@epscomfenalcovalle.com.co y autorizacionescap@EPSComfenalcovalle.com.co,#2 conciliar objecciones por parte de auditoria medica descritas:</t>
  </si>
  <si>
    <t>HEU_262</t>
  </si>
  <si>
    <t>900891513_HEU_262</t>
  </si>
  <si>
    <t xml:space="preserve">Se sostiene devolución paciente no cuenta con autorización de 15 digitos hospitalaria, validar estado de autorización yradicarla con la misma. a los corros electronicoscapautorizaciones@epscomfenalcovalle.com.co y el correo </t>
  </si>
  <si>
    <t>UEU_795</t>
  </si>
  <si>
    <t>900891513_UEU_795</t>
  </si>
  <si>
    <t>Se devuelve cuenta medica con lo soportado,#1 solicitar autorizacion de urgencia vital y traslado a los correoscapautorizaciones@epscomfenalcovalle.com.coautorizacionescap@EPSComfenalcovalle.com.co calina a</t>
  </si>
  <si>
    <t>TOTAL</t>
  </si>
  <si>
    <t>ESTADO EPS FEBRERO 07 DEL 2022</t>
  </si>
  <si>
    <t>ESTADO 0</t>
  </si>
  <si>
    <t>FACTURA NO RADICADA</t>
  </si>
  <si>
    <t>FACTURA EN PROCESO (RADICACIÓN)</t>
  </si>
  <si>
    <t>FACTURA DEVUELTA</t>
  </si>
  <si>
    <t>FACTURA EN PROCESO</t>
  </si>
  <si>
    <t>12.01.2022</t>
  </si>
  <si>
    <t>16.02.2022</t>
  </si>
  <si>
    <t>31.01.2022</t>
  </si>
  <si>
    <t>30.11.2021</t>
  </si>
  <si>
    <t>31.10.2021</t>
  </si>
  <si>
    <t>FACTURA CANCELADA</t>
  </si>
  <si>
    <t>FACTURA PENDIENTE DE PROGRAMACIÓN DE PAGO</t>
  </si>
  <si>
    <t>FACTURACIÓN COVID</t>
  </si>
  <si>
    <t>DESPUES DEL 26 DE AGOSTO</t>
  </si>
  <si>
    <t>Etiquetas de fila</t>
  </si>
  <si>
    <t>Total general</t>
  </si>
  <si>
    <t>Suma de SALDO FACT IPS</t>
  </si>
  <si>
    <t>Cuenta de FACTURA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</si>
  <si>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</si>
  <si>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</si>
  <si>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</si>
  <si>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</si>
  <si>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</si>
  <si>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</si>
  <si>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</si>
  <si>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</si>
  <si>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</si>
  <si>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</si>
  <si>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</si>
  <si>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</si>
  <si>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</si>
  <si>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</si>
  <si>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</si>
  <si>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</si>
  <si>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</si>
  <si>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</si>
  <si>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</si>
  <si>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 xml:space="preserve">FACTURACION CORRIENTE  </t>
  </si>
  <si>
    <t>SUB TOTAL  CARTERA EN PROCESO POR LA EPS</t>
  </si>
  <si>
    <t>TOTAL CARTERA REVISADA</t>
  </si>
  <si>
    <t>DIEGO FERNANDEZ</t>
  </si>
  <si>
    <t>IPS.</t>
  </si>
  <si>
    <t>AUXILIAR DE CARTERA CUENTAS SALUD</t>
  </si>
  <si>
    <t>SANTIAGO DE CALI , FEBRERO 14 DE 2022</t>
  </si>
  <si>
    <t>Señores :CLINICA NUEVA RAFAEL URIBE URIBE S.A.S</t>
  </si>
  <si>
    <t>NIT: 900891513</t>
  </si>
  <si>
    <t>A continuacion me permito remitir   nuestra respuesta al estado de cartera presentado en la fecha: 25/01/2022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</si>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</sst>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\ * #,##0_-;\-&quot;$&quot;\ * #,##0_-;_-&quot;$&quot;\ * &quot;-&quot;_-;_-@_-"/>
    <numFmt numFmtId="43" formatCode="_-* #,##0.00_-;\-* #,##0.00_-;_-* &quot;-&quot;??_-;_-@_-"/>
    <numFmt numFmtId="164" formatCode="_-* #,##0_-;\-* #,##0_-;_-* &quot;-&quot;??_-;_-@_-"/>
    <numFmt numFmtId="168" formatCode="&quot;$&quot;\ #,##0;[Red]&quot;$&quot;\ #,##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43" fontId="3" fillId="0" borderId="0" applyNumberFormat="0" applyFill="0" applyBorder="0" applyAlignment="0" applyProtection="0"/>
  </cellStyleXfs>
  <cellXfs count="57">
    <xf numFmtId="0" fontId="0" fillId="0" borderId="0" xfId="0"/>
    <xf numFmtId="14" fontId="0" fillId="0" borderId="0" xfId="0" applyNumberFormat="1"/>
    <xf numFmtId="43" fontId="0" fillId="0" borderId="0" xfId="1" applyFont="1"/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14" fontId="0" fillId="0" borderId="1" xfId="0" applyNumberFormat="1" applyBorder="1"/>
    <xf numFmtId="43" fontId="0" fillId="0" borderId="1" xfId="1" applyFont="1" applyBorder="1"/>
    <xf numFmtId="164" fontId="0" fillId="0" borderId="1" xfId="1" applyNumberFormat="1" applyFont="1" applyBorder="1"/>
    <xf numFmtId="0" fontId="2" fillId="0" borderId="0" xfId="0" applyFont="1"/>
    <xf numFmtId="164" fontId="2" fillId="0" borderId="0" xfId="1" applyNumberFormat="1" applyFont="1"/>
    <xf numFmtId="0" fontId="0" fillId="4" borderId="1" xfId="0" applyFill="1" applyBorder="1" applyAlignment="1">
      <alignment horizontal="center" vertical="center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4" fillId="0" borderId="0" xfId="2" applyFont="1"/>
    <xf numFmtId="0" fontId="4" fillId="0" borderId="2" xfId="2" applyFont="1" applyBorder="1" applyAlignment="1">
      <alignment horizontal="centerContinuous"/>
    </xf>
    <xf numFmtId="0" fontId="4" fillId="0" borderId="3" xfId="2" applyFont="1" applyBorder="1" applyAlignment="1">
      <alignment horizontal="centerContinuous"/>
    </xf>
    <xf numFmtId="0" fontId="5" fillId="0" borderId="2" xfId="2" applyFont="1" applyBorder="1" applyAlignment="1">
      <alignment horizontal="centerContinuous" vertical="center"/>
    </xf>
    <xf numFmtId="0" fontId="5" fillId="0" borderId="4" xfId="2" applyFont="1" applyBorder="1" applyAlignment="1">
      <alignment horizontal="centerContinuous" vertical="center"/>
    </xf>
    <xf numFmtId="0" fontId="5" fillId="0" borderId="3" xfId="2" applyFont="1" applyBorder="1" applyAlignment="1">
      <alignment horizontal="centerContinuous" vertical="center"/>
    </xf>
    <xf numFmtId="0" fontId="5" fillId="0" borderId="5" xfId="2" applyFont="1" applyBorder="1" applyAlignment="1">
      <alignment horizontal="centerContinuous" vertical="center"/>
    </xf>
    <xf numFmtId="0" fontId="4" fillId="0" borderId="6" xfId="2" applyFont="1" applyBorder="1" applyAlignment="1">
      <alignment horizontal="centerContinuous"/>
    </xf>
    <xf numFmtId="0" fontId="4" fillId="0" borderId="7" xfId="2" applyFont="1" applyBorder="1" applyAlignment="1">
      <alignment horizontal="centerContinuous"/>
    </xf>
    <xf numFmtId="0" fontId="5" fillId="0" borderId="8" xfId="2" applyFont="1" applyBorder="1" applyAlignment="1">
      <alignment horizontal="centerContinuous" vertical="center"/>
    </xf>
    <xf numFmtId="0" fontId="5" fillId="0" borderId="9" xfId="2" applyFont="1" applyBorder="1" applyAlignment="1">
      <alignment horizontal="centerContinuous" vertical="center"/>
    </xf>
    <xf numFmtId="0" fontId="5" fillId="0" borderId="10" xfId="2" applyFont="1" applyBorder="1" applyAlignment="1">
      <alignment horizontal="centerContinuous" vertical="center"/>
    </xf>
    <xf numFmtId="0" fontId="5" fillId="0" borderId="11" xfId="2" applyFont="1" applyBorder="1" applyAlignment="1">
      <alignment horizontal="centerContinuous" vertical="center"/>
    </xf>
    <xf numFmtId="0" fontId="5" fillId="0" borderId="6" xfId="2" applyFont="1" applyBorder="1" applyAlignment="1">
      <alignment horizontal="centerContinuous" vertical="center"/>
    </xf>
    <xf numFmtId="0" fontId="5" fillId="0" borderId="0" xfId="2" applyFont="1" applyAlignment="1">
      <alignment horizontal="centerContinuous" vertical="center"/>
    </xf>
    <xf numFmtId="0" fontId="5" fillId="0" borderId="7" xfId="2" applyFont="1" applyBorder="1" applyAlignment="1">
      <alignment horizontal="centerContinuous" vertical="center"/>
    </xf>
    <xf numFmtId="0" fontId="5" fillId="0" borderId="12" xfId="2" applyFont="1" applyBorder="1" applyAlignment="1">
      <alignment horizontal="centerContinuous" vertical="center"/>
    </xf>
    <xf numFmtId="0" fontId="4" fillId="0" borderId="8" xfId="2" applyFont="1" applyBorder="1" applyAlignment="1">
      <alignment horizontal="centerContinuous"/>
    </xf>
    <xf numFmtId="0" fontId="4" fillId="0" borderId="10" xfId="2" applyFont="1" applyBorder="1" applyAlignment="1">
      <alignment horizontal="centerContinuous"/>
    </xf>
    <xf numFmtId="0" fontId="4" fillId="0" borderId="6" xfId="2" applyFont="1" applyBorder="1"/>
    <xf numFmtId="0" fontId="4" fillId="0" borderId="7" xfId="2" applyFont="1" applyBorder="1"/>
    <xf numFmtId="14" fontId="4" fillId="0" borderId="0" xfId="2" applyNumberFormat="1" applyFont="1"/>
    <xf numFmtId="14" fontId="4" fillId="0" borderId="0" xfId="2" applyNumberFormat="1" applyFont="1" applyAlignment="1">
      <alignment horizontal="left"/>
    </xf>
    <xf numFmtId="0" fontId="5" fillId="0" borderId="0" xfId="2" applyFont="1" applyAlignment="1">
      <alignment horizontal="center"/>
    </xf>
    <xf numFmtId="0" fontId="5" fillId="0" borderId="0" xfId="2" applyFont="1"/>
    <xf numFmtId="42" fontId="5" fillId="0" borderId="0" xfId="2" applyNumberFormat="1" applyFont="1" applyAlignment="1">
      <alignment horizontal="right"/>
    </xf>
    <xf numFmtId="1" fontId="4" fillId="0" borderId="0" xfId="2" applyNumberFormat="1" applyFont="1" applyAlignment="1">
      <alignment horizontal="center"/>
    </xf>
    <xf numFmtId="168" fontId="4" fillId="0" borderId="0" xfId="2" applyNumberFormat="1" applyFont="1" applyAlignment="1">
      <alignment horizontal="right"/>
    </xf>
    <xf numFmtId="1" fontId="4" fillId="0" borderId="13" xfId="2" applyNumberFormat="1" applyFont="1" applyBorder="1" applyAlignment="1">
      <alignment horizontal="center"/>
    </xf>
    <xf numFmtId="168" fontId="4" fillId="0" borderId="13" xfId="2" applyNumberFormat="1" applyFont="1" applyBorder="1" applyAlignment="1">
      <alignment horizontal="right"/>
    </xf>
    <xf numFmtId="0" fontId="4" fillId="0" borderId="0" xfId="2" applyFont="1" applyAlignment="1">
      <alignment horizontal="center"/>
    </xf>
    <xf numFmtId="168" fontId="5" fillId="0" borderId="0" xfId="2" applyNumberFormat="1" applyFont="1" applyAlignment="1">
      <alignment horizontal="right"/>
    </xf>
    <xf numFmtId="1" fontId="4" fillId="0" borderId="9" xfId="2" applyNumberFormat="1" applyFont="1" applyBorder="1" applyAlignment="1">
      <alignment horizontal="center"/>
    </xf>
    <xf numFmtId="164" fontId="4" fillId="0" borderId="9" xfId="3" applyNumberFormat="1" applyFont="1" applyBorder="1" applyAlignment="1">
      <alignment horizontal="right"/>
    </xf>
    <xf numFmtId="0" fontId="4" fillId="0" borderId="14" xfId="2" applyFont="1" applyBorder="1" applyAlignment="1">
      <alignment horizontal="center"/>
    </xf>
    <xf numFmtId="168" fontId="4" fillId="0" borderId="14" xfId="2" applyNumberFormat="1" applyFont="1" applyBorder="1" applyAlignment="1">
      <alignment horizontal="right"/>
    </xf>
    <xf numFmtId="168" fontId="4" fillId="0" borderId="0" xfId="2" applyNumberFormat="1" applyFont="1"/>
    <xf numFmtId="168" fontId="4" fillId="0" borderId="9" xfId="2" applyNumberFormat="1" applyFont="1" applyBorder="1"/>
    <xf numFmtId="0" fontId="4" fillId="0" borderId="8" xfId="2" applyFont="1" applyBorder="1"/>
    <xf numFmtId="0" fontId="4" fillId="0" borderId="9" xfId="2" applyFont="1" applyBorder="1"/>
    <xf numFmtId="0" fontId="4" fillId="0" borderId="10" xfId="2" applyFont="1" applyBorder="1"/>
  </cellXfs>
  <cellStyles count="4">
    <cellStyle name="Millares" xfId="1" builtinId="3"/>
    <cellStyle name="Millares 2" xfId="3" xr:uid="{39DB6CF5-D221-41B1-BDC9-65DBED205A07}"/>
    <cellStyle name="Normal" xfId="0" builtinId="0"/>
    <cellStyle name="Normal 2" xfId="2" xr:uid="{7546B6E3-6A11-4A75-A223-D7EF8E3D2876}"/>
  </cellStyles>
  <dxfs count="5">
    <dxf>
      <numFmt numFmtId="167" formatCode="_-* #,##0.0_-;\-* #,##0.0_-;_-* &quot;-&quot;??_-;_-@_-"/>
    </dxf>
    <dxf>
      <numFmt numFmtId="164" formatCode="_-* #,##0_-;\-* #,##0_-;_-* &quot;-&quot;??_-;_-@_-"/>
    </dxf>
    <dxf>
      <numFmt numFmtId="167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32</xdr:row>
      <xdr:rowOff>9525</xdr:rowOff>
    </xdr:from>
    <xdr:to>
      <xdr:col>7</xdr:col>
      <xdr:colOff>742950</xdr:colOff>
      <xdr:row>34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961A0959-2A4F-424D-81FA-64C1BD3FB5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381625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611.684375462966" createdVersion="7" refreshedVersion="7" minRefreshableVersion="3" recordCount="42" xr:uid="{61484F3E-25EB-408F-BCC2-277CBEC39C94}">
  <cacheSource type="worksheet">
    <worksheetSource ref="A2:AT44" sheet="ESTADO DE CADA FACTURA"/>
  </cacheSource>
  <cacheFields count="46">
    <cacheField name="NIT IPS" numFmtId="0">
      <sharedItems containsSemiMixedTypes="0" containsString="0" containsNumber="1" containsInteger="1" minValue="900891513" maxValue="900891513"/>
    </cacheField>
    <cacheField name=" ENTIDAD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10" maxValue="992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10" maxValue="992"/>
    </cacheField>
    <cacheField name="DOC CONTABLE" numFmtId="0">
      <sharedItems containsString="0" containsBlank="1" containsNumber="1" containsInteger="1" minValue="1221721358" maxValue="1221721358"/>
    </cacheField>
    <cacheField name="FACTURA" numFmtId="0">
      <sharedItems/>
    </cacheField>
    <cacheField name="LLAVE" numFmtId="0">
      <sharedItems/>
    </cacheField>
    <cacheField name="FACTURACIÓN COVID" numFmtId="0">
      <sharedItems containsBlank="1"/>
    </cacheField>
    <cacheField name="FECHA FACT IPS" numFmtId="14">
      <sharedItems containsSemiMixedTypes="0" containsNonDate="0" containsDate="1" containsString="0" minDate="2020-10-26T00:00:00" maxDate="2021-12-17T00:00:00"/>
    </cacheField>
    <cacheField name="VALOR FACT IPS" numFmtId="164">
      <sharedItems containsSemiMixedTypes="0" containsString="0" containsNumber="1" containsInteger="1" minValue="59700" maxValue="151641521"/>
    </cacheField>
    <cacheField name="SALDO FACT IPS" numFmtId="164">
      <sharedItems containsSemiMixedTypes="0" containsString="0" containsNumber="1" containsInteger="1" minValue="35357" maxValue="151641521"/>
    </cacheField>
    <cacheField name="OBSERVACION SASS" numFmtId="0">
      <sharedItems/>
    </cacheField>
    <cacheField name="ESTADO EPS FEBRERO 07 DEL 2022" numFmtId="0">
      <sharedItems count="6">
        <s v="FACTURA NO RADICADA"/>
        <s v="FACTURA EN PROCESO (RADICACIÓN)"/>
        <s v="FACTURA PENDIENTE DE PROGRAMACIÓN DE PAGO"/>
        <s v="FACTURA CANCELADA"/>
        <s v="FACTURA EN PROCESO"/>
        <s v="FACTURA DEVUELTA"/>
      </sharedItems>
    </cacheField>
    <cacheField name="POR PAGAR SAP" numFmtId="0">
      <sharedItems containsString="0" containsBlank="1" containsNumber="1" containsInteger="1" minValue="0" maxValue="3357146"/>
    </cacheField>
    <cacheField name="DOC CONTABLE2" numFmtId="0">
      <sharedItems containsString="0" containsBlank="1" containsNumber="1" containsInteger="1" minValue="0" maxValue="1908634269"/>
    </cacheField>
    <cacheField name="FUERA DE CIERRE" numFmtId="0">
      <sharedItems containsBlank="1"/>
    </cacheField>
    <cacheField name="VALOR VAGLO" numFmtId="0">
      <sharedItems containsSemiMixedTypes="0" containsString="0" containsNumber="1" containsInteger="1" minValue="0" maxValue="151641521"/>
    </cacheField>
    <cacheField name="ESTADO VAGLO" numFmtId="0">
      <sharedItems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0" maxValue="151641521"/>
    </cacheField>
    <cacheField name="VALOR GLOSA ACEPTDA" numFmtId="0">
      <sharedItems containsSemiMixedTypes="0" containsString="0" containsNumber="1" containsInteger="1" minValue="0" maxValue="327449"/>
    </cacheField>
    <cacheField name="OBSERVACION GLOSA ACEPTADA" numFmtId="0">
      <sharedItems containsBlank="1"/>
    </cacheField>
    <cacheField name="VALOR GLOSA DV" numFmtId="0">
      <sharedItems containsSemiMixedTypes="0" containsString="0" containsNumber="1" containsInteger="1" minValue="0" maxValue="151641521"/>
    </cacheField>
    <cacheField name="OBSERVACION GLOSA DV" numFmtId="0">
      <sharedItems containsBlank="1"/>
    </cacheField>
    <cacheField name="VALOR CRUZADO SASS" numFmtId="0">
      <sharedItems containsSemiMixedTypes="0" containsString="0" containsNumber="1" containsInteger="1" minValue="0" maxValue="60203573"/>
    </cacheField>
    <cacheField name="SALDO SASS" numFmtId="0">
      <sharedItems containsSemiMixedTypes="0" containsString="0" containsNumber="1" containsInteger="1" minValue="0" maxValue="151641521"/>
    </cacheField>
    <cacheField name="RETENCION" numFmtId="0">
      <sharedItems containsSemiMixedTypes="0" containsString="0" containsNumber="1" containsInteger="1" minValue="0" maxValue="0"/>
    </cacheField>
    <cacheField name="VALO CANCELADO SAP" numFmtId="0">
      <sharedItems containsSemiMixedTypes="0" containsString="0" containsNumber="1" containsInteger="1" minValue="0" maxValue="2885300"/>
    </cacheField>
    <cacheField name="DOC COMPENSACION SAP" numFmtId="0">
      <sharedItems containsSemiMixedTypes="0" containsString="0" containsNumber="1" containsInteger="1" minValue="0" maxValue="4800053029"/>
    </cacheField>
    <cacheField name="FECHA COMPENSACION SAP" numFmtId="0">
      <sharedItems containsDate="1" containsMixedTypes="1" minDate="1899-12-31T00:00:00" maxDate="2021-07-20T00:00:00"/>
    </cacheField>
    <cacheField name="VALOR TRANFERENCIA" numFmtId="0">
      <sharedItems containsSemiMixedTypes="0" containsString="0" containsNumber="1" containsInteger="1" minValue="0" maxValue="6576812"/>
    </cacheField>
    <cacheField name="AUTORIZACION" numFmtId="0">
      <sharedItems containsString="0" containsBlank="1" containsNumber="1" containsInteger="1" minValue="210206122535388" maxValue="999999999999999"/>
    </cacheField>
    <cacheField name="ENTIDAD RESPONSABLE PAGO" numFmtId="0">
      <sharedItems containsNonDate="0" containsString="0" containsBlank="1"/>
    </cacheField>
    <cacheField name="FECHA RAD IPS" numFmtId="0">
      <sharedItems containsSemiMixedTypes="0" containsString="0" containsNumber="1" containsInteger="1" minValue="44130" maxValue="44546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2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2"/>
    </cacheField>
    <cacheField name="F PROBABLE PAGO SASS" numFmtId="0">
      <sharedItems containsString="0" containsBlank="1" containsNumber="1" containsInteger="1" minValue="20210730" maxValue="21001231"/>
    </cacheField>
    <cacheField name="F RAD SASS" numFmtId="0">
      <sharedItems containsString="0" containsBlank="1" containsNumber="1" containsInteger="1" minValue="20210712" maxValue="20220118"/>
    </cacheField>
    <cacheField name="VALOR REPORTADO CRICULAR 030" numFmtId="0">
      <sharedItems containsSemiMixedTypes="0" containsString="0" containsNumber="1" containsInteger="1" minValue="0" maxValue="151641521"/>
    </cacheField>
    <cacheField name="VALOR GLOSA ACEPTADA REPORTADO CIRCULAR 030" numFmtId="0">
      <sharedItems containsSemiMixedTypes="0" containsString="0" containsNumber="1" containsInteger="1" minValue="0" maxValue="327449"/>
    </cacheField>
    <cacheField name="F CORTE" numFmtId="0">
      <sharedItems containsSemiMixedTypes="0" containsString="0" containsNumber="1" containsInteger="1" minValue="20220207" maxValue="2022020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2">
  <r>
    <n v="900891513"/>
    <s v="CLINICA NUEVA RAFAEL URIBE URIBE S.A.S"/>
    <s v="UEU"/>
    <n v="448"/>
    <m/>
    <m/>
    <m/>
    <s v="UEU_448"/>
    <s v="900891513_UEU_448"/>
    <m/>
    <d v="2020-10-26T00:00:00"/>
    <n v="1836659"/>
    <n v="1836659"/>
    <s v="A)Factura no radicada en ERP"/>
    <x v="0"/>
    <n v="0"/>
    <n v="0"/>
    <m/>
    <n v="0"/>
    <m/>
    <s v="no_cruza"/>
    <n v="0"/>
    <n v="0"/>
    <m/>
    <n v="0"/>
    <m/>
    <n v="0"/>
    <n v="0"/>
    <n v="0"/>
    <n v="0"/>
    <n v="0"/>
    <n v="0"/>
    <n v="0"/>
    <m/>
    <m/>
    <n v="44130"/>
    <m/>
    <m/>
    <m/>
    <s v="SI"/>
    <m/>
    <m/>
    <m/>
    <n v="0"/>
    <n v="0"/>
    <n v="20220207"/>
  </r>
  <r>
    <n v="900891513"/>
    <s v="CLINICA NUEVA RAFAEL URIBE URIBE S.A.S"/>
    <s v="UEU"/>
    <n v="512"/>
    <m/>
    <m/>
    <m/>
    <s v="UEU_512"/>
    <s v="900891513_UEU_512"/>
    <m/>
    <d v="2020-12-11T00:00:00"/>
    <n v="127994"/>
    <n v="127994"/>
    <s v="A)Factura no radicada en ERP"/>
    <x v="0"/>
    <n v="0"/>
    <n v="0"/>
    <m/>
    <n v="0"/>
    <m/>
    <s v="no_cruza"/>
    <n v="0"/>
    <n v="0"/>
    <m/>
    <n v="0"/>
    <m/>
    <n v="0"/>
    <n v="0"/>
    <n v="0"/>
    <n v="0"/>
    <n v="0"/>
    <n v="0"/>
    <n v="0"/>
    <m/>
    <m/>
    <n v="44176"/>
    <m/>
    <m/>
    <m/>
    <s v="SI"/>
    <m/>
    <m/>
    <m/>
    <n v="0"/>
    <n v="0"/>
    <n v="20220207"/>
  </r>
  <r>
    <n v="900891513"/>
    <s v="CLINICA NUEVA RAFAEL URIBE URIBE S.A.S"/>
    <s v="UEU"/>
    <n v="878"/>
    <m/>
    <m/>
    <m/>
    <s v="UEU_878"/>
    <s v="900891513_UEU_878"/>
    <m/>
    <d v="2021-09-22T00:00:00"/>
    <n v="209124"/>
    <n v="209124"/>
    <s v="A)Factura no radicada en ERP"/>
    <x v="1"/>
    <n v="0"/>
    <n v="0"/>
    <s v="ESTADO 0"/>
    <n v="0"/>
    <m/>
    <s v="no_cruza"/>
    <n v="0"/>
    <n v="0"/>
    <m/>
    <n v="0"/>
    <m/>
    <n v="0"/>
    <n v="0"/>
    <n v="0"/>
    <n v="0"/>
    <n v="0"/>
    <n v="0"/>
    <n v="0"/>
    <m/>
    <m/>
    <n v="44461"/>
    <m/>
    <m/>
    <m/>
    <s v="SI"/>
    <m/>
    <m/>
    <m/>
    <n v="0"/>
    <n v="0"/>
    <n v="20220207"/>
  </r>
  <r>
    <n v="900891513"/>
    <s v="CLINICA NUEVA RAFAEL URIBE URIBE S.A.S"/>
    <s v="UEU"/>
    <n v="893"/>
    <m/>
    <m/>
    <m/>
    <s v="UEU_893"/>
    <s v="900891513_UEU_893"/>
    <m/>
    <d v="2021-09-27T00:00:00"/>
    <n v="152262"/>
    <n v="152262"/>
    <s v="A)Factura no radicada en ERP"/>
    <x v="1"/>
    <n v="0"/>
    <n v="0"/>
    <s v="ESTADO 0"/>
    <n v="0"/>
    <m/>
    <s v="no_cruza"/>
    <n v="0"/>
    <n v="0"/>
    <m/>
    <n v="0"/>
    <m/>
    <n v="0"/>
    <n v="0"/>
    <n v="0"/>
    <n v="0"/>
    <n v="0"/>
    <n v="0"/>
    <n v="0"/>
    <m/>
    <m/>
    <n v="44466"/>
    <m/>
    <m/>
    <m/>
    <s v="SI"/>
    <m/>
    <m/>
    <m/>
    <n v="0"/>
    <n v="0"/>
    <n v="20220207"/>
  </r>
  <r>
    <n v="900891513"/>
    <s v="CLINICA NUEVA RAFAEL URIBE URIBE S.A.S"/>
    <s v="HEU"/>
    <n v="148"/>
    <s v="HEU"/>
    <n v="148"/>
    <m/>
    <s v="HEU_148"/>
    <s v="900891513_HEU_148"/>
    <m/>
    <d v="2021-05-21T00:00:00"/>
    <n v="1448147"/>
    <n v="1448147"/>
    <s v="B)Factura sin saldo ERP"/>
    <x v="2"/>
    <n v="0"/>
    <n v="0"/>
    <m/>
    <n v="0"/>
    <m/>
    <s v="OK"/>
    <n v="1448147"/>
    <n v="0"/>
    <m/>
    <n v="0"/>
    <m/>
    <n v="1448147"/>
    <n v="0"/>
    <n v="0"/>
    <n v="861139"/>
    <n v="2201166832"/>
    <s v="12.01.2022"/>
    <n v="0"/>
    <n v="211308516569538"/>
    <m/>
    <n v="44337"/>
    <m/>
    <n v="2"/>
    <m/>
    <s v="SI"/>
    <n v="2"/>
    <n v="20211015"/>
    <n v="20211001"/>
    <n v="1448147"/>
    <n v="0"/>
    <n v="20220207"/>
  </r>
  <r>
    <n v="900891513"/>
    <s v="CLINICA NUEVA RAFAEL URIBE URIBE S.A.S"/>
    <s v="HEU"/>
    <n v="150"/>
    <s v="HEU"/>
    <n v="150"/>
    <m/>
    <s v="HEU_150"/>
    <s v="900891513_HEU_150"/>
    <m/>
    <d v="2021-05-24T00:00:00"/>
    <n v="3357146"/>
    <n v="3357146"/>
    <s v="B)Factura sin saldo ERP"/>
    <x v="2"/>
    <n v="3357146"/>
    <n v="1908634266"/>
    <m/>
    <n v="0"/>
    <m/>
    <s v="OK"/>
    <n v="3357146"/>
    <n v="0"/>
    <m/>
    <n v="0"/>
    <m/>
    <n v="3357146"/>
    <n v="0"/>
    <n v="0"/>
    <n v="0"/>
    <n v="0"/>
    <n v="0"/>
    <n v="0"/>
    <n v="999999999999999"/>
    <m/>
    <n v="44340"/>
    <m/>
    <n v="2"/>
    <m/>
    <s v="SI"/>
    <n v="2"/>
    <n v="20211030"/>
    <n v="20211001"/>
    <n v="3357146"/>
    <n v="0"/>
    <n v="20220207"/>
  </r>
  <r>
    <n v="900891513"/>
    <s v="CLINICA NUEVA RAFAEL URIBE URIBE S.A.S"/>
    <s v="HEU"/>
    <n v="171"/>
    <s v="HEU"/>
    <n v="171"/>
    <m/>
    <s v="HEU_171"/>
    <s v="900891513_HEU_171"/>
    <m/>
    <d v="2021-06-15T00:00:00"/>
    <n v="660793"/>
    <n v="660793"/>
    <s v="B)Factura sin saldo ERP"/>
    <x v="3"/>
    <n v="0"/>
    <n v="0"/>
    <m/>
    <n v="0"/>
    <m/>
    <s v="OK"/>
    <n v="660793"/>
    <n v="0"/>
    <m/>
    <n v="0"/>
    <m/>
    <n v="660793"/>
    <n v="0"/>
    <n v="0"/>
    <n v="660793"/>
    <n v="2201166832"/>
    <s v="12.01.2022"/>
    <n v="0"/>
    <n v="211618516569348"/>
    <m/>
    <n v="44362"/>
    <m/>
    <n v="2"/>
    <m/>
    <s v="SI"/>
    <n v="1"/>
    <n v="20210730"/>
    <n v="20210713"/>
    <n v="660793"/>
    <n v="0"/>
    <n v="20220207"/>
  </r>
  <r>
    <n v="900891513"/>
    <s v="CLINICA NUEVA RAFAEL URIBE URIBE S.A.S"/>
    <s v="HEU"/>
    <n v="172"/>
    <s v="HEU"/>
    <n v="172"/>
    <m/>
    <s v="HEU_172"/>
    <s v="900891513_HEU_172"/>
    <m/>
    <d v="2021-06-15T00:00:00"/>
    <n v="139536"/>
    <n v="139536"/>
    <s v="B)Factura sin saldo ERP"/>
    <x v="3"/>
    <n v="0"/>
    <n v="0"/>
    <m/>
    <n v="0"/>
    <m/>
    <s v="OK"/>
    <n v="139536"/>
    <n v="0"/>
    <m/>
    <n v="0"/>
    <m/>
    <n v="139536"/>
    <n v="0"/>
    <n v="0"/>
    <n v="139536"/>
    <n v="4800053029"/>
    <s v="16.02.2022"/>
    <n v="0"/>
    <n v="211618523786575"/>
    <m/>
    <n v="44362"/>
    <m/>
    <n v="2"/>
    <m/>
    <s v="SI"/>
    <n v="1"/>
    <n v="20210730"/>
    <n v="20210716"/>
    <n v="139536"/>
    <n v="0"/>
    <n v="20220207"/>
  </r>
  <r>
    <n v="900891513"/>
    <s v="CLINICA NUEVA RAFAEL URIBE URIBE S.A.S"/>
    <s v="HEU"/>
    <n v="185"/>
    <s v="HEU"/>
    <n v="185"/>
    <m/>
    <s v="HEU_185"/>
    <s v="900891513_HEU_185"/>
    <s v="DESPUES DEL 26 DE AGOSTO"/>
    <d v="2021-06-19T00:00:00"/>
    <n v="190000"/>
    <n v="190000"/>
    <s v="B)Factura sin saldo ERP"/>
    <x v="3"/>
    <n v="0"/>
    <n v="0"/>
    <m/>
    <n v="0"/>
    <m/>
    <s v="OK"/>
    <n v="190000"/>
    <n v="0"/>
    <m/>
    <n v="0"/>
    <m/>
    <n v="190000"/>
    <n v="0"/>
    <n v="0"/>
    <n v="190000"/>
    <n v="4800052912"/>
    <s v="31.01.2022"/>
    <n v="0"/>
    <n v="999999999999999"/>
    <m/>
    <n v="44366"/>
    <m/>
    <n v="2"/>
    <m/>
    <s v="SI"/>
    <n v="2"/>
    <n v="20211030"/>
    <n v="20211001"/>
    <n v="190000"/>
    <n v="0"/>
    <n v="20220207"/>
  </r>
  <r>
    <n v="900891513"/>
    <s v="CLINICA NUEVA RAFAEL URIBE URIBE S.A.S"/>
    <s v="HEU"/>
    <n v="186"/>
    <s v="HEU"/>
    <n v="186"/>
    <m/>
    <s v="HEU_186"/>
    <s v="900891513_HEU_186"/>
    <m/>
    <d v="2021-06-19T00:00:00"/>
    <n v="59700"/>
    <n v="59700"/>
    <s v="B)Factura sin saldo ERP"/>
    <x v="3"/>
    <n v="0"/>
    <n v="0"/>
    <m/>
    <n v="0"/>
    <m/>
    <s v="OK"/>
    <n v="59700"/>
    <n v="0"/>
    <m/>
    <n v="0"/>
    <m/>
    <n v="59700"/>
    <n v="0"/>
    <n v="0"/>
    <n v="59700"/>
    <n v="4800051805"/>
    <s v="30.11.2021"/>
    <n v="0"/>
    <n v="211628516541340"/>
    <m/>
    <n v="44366"/>
    <m/>
    <n v="2"/>
    <m/>
    <s v="SI"/>
    <n v="1"/>
    <n v="20210730"/>
    <n v="20210713"/>
    <n v="59700"/>
    <n v="0"/>
    <n v="20220207"/>
  </r>
  <r>
    <n v="900891513"/>
    <s v="CLINICA NUEVA RAFAEL URIBE URIBE S.A.S"/>
    <s v="HEU"/>
    <n v="209"/>
    <s v="HEU"/>
    <n v="209"/>
    <m/>
    <s v="HEU_209"/>
    <s v="900891513_HEU_209"/>
    <m/>
    <d v="2021-07-09T00:00:00"/>
    <n v="276025"/>
    <n v="276025"/>
    <s v="B)Factura sin saldo ERP"/>
    <x v="2"/>
    <n v="276025"/>
    <n v="1221851731"/>
    <m/>
    <n v="0"/>
    <m/>
    <s v="OK"/>
    <n v="276025"/>
    <n v="0"/>
    <m/>
    <n v="0"/>
    <m/>
    <n v="276025"/>
    <n v="0"/>
    <n v="0"/>
    <n v="0"/>
    <n v="0"/>
    <n v="0"/>
    <n v="0"/>
    <n v="211728516389184"/>
    <m/>
    <n v="44386"/>
    <m/>
    <n v="2"/>
    <m/>
    <s v="SI"/>
    <n v="1"/>
    <n v="20210930"/>
    <n v="20210903"/>
    <n v="276025"/>
    <n v="0"/>
    <n v="20220207"/>
  </r>
  <r>
    <n v="900891513"/>
    <s v="CLINICA NUEVA RAFAEL URIBE URIBE S.A.S"/>
    <s v="HEU"/>
    <n v="210"/>
    <s v="HEU"/>
    <n v="210"/>
    <m/>
    <s v="HEU_210"/>
    <s v="900891513_HEU_210"/>
    <m/>
    <d v="2021-07-09T00:00:00"/>
    <n v="195686"/>
    <n v="195686"/>
    <s v="B)Factura sin saldo ERP"/>
    <x v="2"/>
    <n v="195686"/>
    <n v="1221851732"/>
    <m/>
    <n v="0"/>
    <m/>
    <s v="OK"/>
    <n v="195686"/>
    <n v="0"/>
    <m/>
    <n v="0"/>
    <m/>
    <n v="195686"/>
    <n v="0"/>
    <n v="0"/>
    <n v="0"/>
    <n v="0"/>
    <n v="0"/>
    <n v="0"/>
    <n v="211748523335216"/>
    <m/>
    <n v="44386"/>
    <m/>
    <n v="2"/>
    <m/>
    <s v="SI"/>
    <n v="1"/>
    <n v="20210930"/>
    <n v="20210903"/>
    <n v="195686"/>
    <n v="0"/>
    <n v="20220207"/>
  </r>
  <r>
    <n v="900891513"/>
    <s v="CLINICA NUEVA RAFAEL URIBE URIBE S.A.S"/>
    <s v="HEU"/>
    <n v="228"/>
    <s v="HEU"/>
    <n v="228"/>
    <m/>
    <s v="HEU_228"/>
    <s v="900891513_HEU_228"/>
    <m/>
    <d v="2021-07-14T00:00:00"/>
    <n v="108465"/>
    <n v="108465"/>
    <s v="B)Factura sin saldo ERP"/>
    <x v="2"/>
    <n v="108465"/>
    <n v="1221860489"/>
    <m/>
    <n v="0"/>
    <m/>
    <s v="OK"/>
    <n v="108465"/>
    <n v="0"/>
    <m/>
    <n v="0"/>
    <m/>
    <n v="108465"/>
    <n v="0"/>
    <n v="0"/>
    <n v="0"/>
    <n v="0"/>
    <n v="0"/>
    <n v="0"/>
    <n v="211838523383530"/>
    <m/>
    <n v="44391"/>
    <m/>
    <n v="2"/>
    <m/>
    <s v="SI"/>
    <n v="1"/>
    <n v="20210930"/>
    <n v="20210903"/>
    <n v="108465"/>
    <n v="0"/>
    <n v="20220207"/>
  </r>
  <r>
    <n v="900891513"/>
    <s v="CLINICA NUEVA RAFAEL URIBE URIBE S.A.S"/>
    <s v="HEU"/>
    <n v="251"/>
    <s v="HEU"/>
    <n v="251"/>
    <m/>
    <s v="HEU_251"/>
    <s v="900891513_HEU_251"/>
    <s v="DESPUES DEL 26 DE AGOSTO"/>
    <d v="2021-08-04T00:00:00"/>
    <n v="190000"/>
    <n v="190000"/>
    <s v="B)Factura sin saldo ERP"/>
    <x v="2"/>
    <n v="190000"/>
    <n v="1221860488"/>
    <m/>
    <n v="0"/>
    <m/>
    <s v="OK"/>
    <n v="190000"/>
    <n v="0"/>
    <m/>
    <n v="0"/>
    <m/>
    <n v="190000"/>
    <n v="0"/>
    <n v="0"/>
    <n v="0"/>
    <n v="0"/>
    <n v="0"/>
    <n v="0"/>
    <n v="999999999999999"/>
    <m/>
    <n v="44412"/>
    <m/>
    <n v="2"/>
    <m/>
    <s v="SI"/>
    <n v="1"/>
    <n v="20210929"/>
    <n v="20210903"/>
    <n v="190000"/>
    <n v="0"/>
    <n v="20220207"/>
  </r>
  <r>
    <n v="900891513"/>
    <s v="CLINICA NUEVA RAFAEL URIBE URIBE S.A.S"/>
    <s v="HEU"/>
    <n v="252"/>
    <s v="HEU"/>
    <n v="252"/>
    <m/>
    <s v="HEU_252"/>
    <s v="900891513_HEU_252"/>
    <m/>
    <d v="2021-08-04T00:00:00"/>
    <n v="144937"/>
    <n v="144937"/>
    <s v="B)Factura sin saldo ERP"/>
    <x v="3"/>
    <n v="0"/>
    <n v="0"/>
    <m/>
    <n v="0"/>
    <m/>
    <s v="OK"/>
    <n v="144937"/>
    <n v="0"/>
    <m/>
    <n v="0"/>
    <m/>
    <n v="144937"/>
    <n v="0"/>
    <n v="0"/>
    <n v="144937"/>
    <n v="4800053029"/>
    <s v="16.02.2022"/>
    <n v="0"/>
    <n v="211968524415785"/>
    <m/>
    <n v="44412"/>
    <m/>
    <n v="2"/>
    <m/>
    <s v="SI"/>
    <n v="1"/>
    <n v="20210930"/>
    <n v="20210911"/>
    <n v="144937"/>
    <n v="0"/>
    <n v="20220207"/>
  </r>
  <r>
    <n v="900891513"/>
    <s v="CLINICA NUEVA RAFAEL URIBE URIBE S.A.S"/>
    <s v="HEU"/>
    <n v="254"/>
    <s v="HEU"/>
    <n v="254"/>
    <m/>
    <s v="HEU_254"/>
    <s v="900891513_HEU_254"/>
    <m/>
    <d v="2021-08-04T00:00:00"/>
    <n v="314172"/>
    <n v="314172"/>
    <s v="B)Factura sin saldo ERP"/>
    <x v="3"/>
    <n v="0"/>
    <n v="0"/>
    <m/>
    <n v="0"/>
    <m/>
    <s v="OK"/>
    <n v="314172"/>
    <n v="0"/>
    <m/>
    <n v="0"/>
    <m/>
    <n v="314172"/>
    <n v="0"/>
    <n v="0"/>
    <n v="314172"/>
    <n v="4800053029"/>
    <s v="16.02.2022"/>
    <n v="0"/>
    <n v="212028516035532"/>
    <m/>
    <n v="44412"/>
    <m/>
    <n v="2"/>
    <m/>
    <s v="SI"/>
    <n v="1"/>
    <n v="20210930"/>
    <n v="20210903"/>
    <n v="314172"/>
    <n v="0"/>
    <n v="20220207"/>
  </r>
  <r>
    <n v="900891513"/>
    <s v="CLINICA NUEVA RAFAEL URIBE URIBE S.A.S"/>
    <s v="HEU"/>
    <n v="255"/>
    <s v="HEU"/>
    <n v="255"/>
    <m/>
    <s v="HEU_255"/>
    <s v="900891513_HEU_255"/>
    <m/>
    <d v="2021-08-04T00:00:00"/>
    <n v="356106"/>
    <n v="356106"/>
    <s v="B)Factura sin saldo ERP"/>
    <x v="3"/>
    <n v="0"/>
    <n v="0"/>
    <m/>
    <n v="0"/>
    <m/>
    <s v="OK"/>
    <n v="356106"/>
    <n v="0"/>
    <m/>
    <n v="0"/>
    <m/>
    <n v="356106"/>
    <n v="0"/>
    <n v="0"/>
    <n v="356106"/>
    <n v="2201166832"/>
    <s v="12.01.2022"/>
    <n v="0"/>
    <n v="212108516426240"/>
    <m/>
    <n v="44412"/>
    <m/>
    <n v="2"/>
    <m/>
    <s v="SI"/>
    <n v="1"/>
    <n v="20210930"/>
    <n v="20210903"/>
    <n v="356106"/>
    <n v="0"/>
    <n v="20220207"/>
  </r>
  <r>
    <n v="900891513"/>
    <s v="CLINICA NUEVA RAFAEL URIBE URIBE S.A.S"/>
    <s v="HEU"/>
    <n v="264"/>
    <s v="HEU"/>
    <n v="264"/>
    <m/>
    <s v="HEU_264"/>
    <s v="900891513_HEU_264"/>
    <m/>
    <d v="2021-09-07T00:00:00"/>
    <n v="1418030"/>
    <n v="1418030"/>
    <s v="B)Factura sin saldo ERP"/>
    <x v="3"/>
    <m/>
    <m/>
    <m/>
    <n v="0"/>
    <m/>
    <s v="OK"/>
    <n v="1418030"/>
    <n v="0"/>
    <m/>
    <n v="0"/>
    <m/>
    <n v="1418030"/>
    <n v="0"/>
    <n v="0"/>
    <n v="1418030"/>
    <n v="4800052930"/>
    <s v="31.01.2022"/>
    <n v="0"/>
    <n v="211766024302304"/>
    <m/>
    <n v="44446"/>
    <m/>
    <n v="2"/>
    <m/>
    <s v="SI"/>
    <n v="1"/>
    <n v="20211030"/>
    <n v="20211006"/>
    <n v="1418030"/>
    <n v="0"/>
    <n v="20220207"/>
  </r>
  <r>
    <n v="900891513"/>
    <s v="CLINICA NUEVA RAFAEL URIBE URIBE S.A.S"/>
    <s v="HEU"/>
    <n v="292"/>
    <s v="HEU"/>
    <n v="292"/>
    <m/>
    <s v="HEU_292"/>
    <s v="900891513_HEU_292"/>
    <m/>
    <d v="2021-12-04T00:00:00"/>
    <n v="282666"/>
    <n v="282666"/>
    <s v="B)Factura sin saldo ERP"/>
    <x v="3"/>
    <n v="0"/>
    <n v="0"/>
    <m/>
    <n v="0"/>
    <m/>
    <s v="OK"/>
    <n v="282666"/>
    <n v="0"/>
    <m/>
    <n v="0"/>
    <m/>
    <n v="282666"/>
    <n v="0"/>
    <n v="0"/>
    <n v="282666"/>
    <n v="4800053029"/>
    <s v="16.02.2022"/>
    <n v="0"/>
    <n v="213278516253082"/>
    <m/>
    <n v="44534"/>
    <m/>
    <n v="2"/>
    <m/>
    <s v="SI"/>
    <n v="1"/>
    <n v="20211230"/>
    <n v="20211229"/>
    <n v="282666"/>
    <n v="0"/>
    <n v="20220207"/>
  </r>
  <r>
    <n v="900891513"/>
    <s v="CLINICA NUEVA RAFAEL URIBE URIBE S.A.S"/>
    <s v="HEU"/>
    <n v="324"/>
    <s v="HEU"/>
    <n v="324"/>
    <m/>
    <s v="HEU_324"/>
    <s v="900891513_HEU_324"/>
    <m/>
    <d v="2021-12-15T00:00:00"/>
    <n v="266935"/>
    <n v="266935"/>
    <s v="B)Factura sin saldo ERP"/>
    <x v="2"/>
    <n v="0"/>
    <n v="0"/>
    <m/>
    <n v="0"/>
    <m/>
    <s v="OK"/>
    <n v="266935"/>
    <n v="0"/>
    <m/>
    <n v="0"/>
    <m/>
    <n v="266935"/>
    <n v="0"/>
    <n v="0"/>
    <n v="0"/>
    <n v="0"/>
    <n v="0"/>
    <n v="0"/>
    <n v="213408516696535"/>
    <m/>
    <n v="44545"/>
    <m/>
    <n v="2"/>
    <m/>
    <s v="SI"/>
    <n v="1"/>
    <n v="20220130"/>
    <n v="20220103"/>
    <n v="266935"/>
    <n v="0"/>
    <n v="20220207"/>
  </r>
  <r>
    <n v="900891513"/>
    <s v="CLINICA NUEVA RAFAEL URIBE URIBE S.A.S"/>
    <s v="HEU"/>
    <n v="331"/>
    <s v="HEU"/>
    <n v="331"/>
    <m/>
    <s v="HEU_331"/>
    <s v="900891513_HEU_331"/>
    <m/>
    <d v="2021-12-16T00:00:00"/>
    <n v="223210"/>
    <n v="223210"/>
    <s v="B)Factura sin saldo ERP"/>
    <x v="2"/>
    <n v="0"/>
    <n v="0"/>
    <m/>
    <n v="0"/>
    <m/>
    <s v="OK"/>
    <n v="223210"/>
    <n v="0"/>
    <m/>
    <n v="0"/>
    <m/>
    <n v="223210"/>
    <n v="0"/>
    <n v="0"/>
    <n v="0"/>
    <n v="0"/>
    <n v="0"/>
    <n v="0"/>
    <n v="213448516217279"/>
    <m/>
    <n v="44546"/>
    <m/>
    <n v="2"/>
    <m/>
    <s v="SI"/>
    <n v="1"/>
    <n v="20220130"/>
    <n v="20220103"/>
    <n v="223210"/>
    <n v="0"/>
    <n v="20220207"/>
  </r>
  <r>
    <n v="900891513"/>
    <s v="CLINICA NUEVA RAFAEL URIBE URIBE S.A.S"/>
    <s v="UEU"/>
    <n v="763"/>
    <s v="UEU"/>
    <n v="763"/>
    <m/>
    <s v="UEU_763"/>
    <s v="900891513_UEU_763"/>
    <s v="DESPUES DEL 26 DE AGOSTO"/>
    <d v="2021-04-30T00:00:00"/>
    <n v="190000"/>
    <n v="190000"/>
    <s v="B)Factura sin saldo ERP"/>
    <x v="2"/>
    <n v="190000"/>
    <n v="1221842267"/>
    <m/>
    <n v="0"/>
    <m/>
    <s v="OK"/>
    <n v="190000"/>
    <n v="0"/>
    <m/>
    <n v="0"/>
    <m/>
    <n v="190000"/>
    <n v="0"/>
    <n v="0"/>
    <n v="0"/>
    <n v="0"/>
    <n v="0"/>
    <n v="0"/>
    <n v="999999999999999"/>
    <m/>
    <n v="44316"/>
    <m/>
    <n v="2"/>
    <m/>
    <s v="SI"/>
    <n v="2"/>
    <n v="20211030"/>
    <n v="20211022"/>
    <n v="190000"/>
    <n v="0"/>
    <n v="20220207"/>
  </r>
  <r>
    <n v="900891513"/>
    <s v="CLINICA NUEVA RAFAEL URIBE URIBE S.A.S"/>
    <s v="UEU"/>
    <n v="764"/>
    <s v="UEU"/>
    <n v="764"/>
    <m/>
    <s v="UEU_764"/>
    <s v="900891513_UEU_764"/>
    <m/>
    <d v="2021-04-30T00:00:00"/>
    <n v="268168"/>
    <n v="268168"/>
    <s v="B)Factura sin saldo ERP"/>
    <x v="3"/>
    <n v="0"/>
    <n v="0"/>
    <m/>
    <n v="0"/>
    <m/>
    <s v="OK"/>
    <n v="268168"/>
    <n v="0"/>
    <m/>
    <n v="0"/>
    <m/>
    <n v="268168"/>
    <n v="0"/>
    <n v="0"/>
    <n v="268168"/>
    <n v="4800051092"/>
    <s v="31.10.2021"/>
    <n v="0"/>
    <n v="211148523343535"/>
    <m/>
    <n v="44316"/>
    <m/>
    <n v="2"/>
    <m/>
    <s v="SI"/>
    <n v="1"/>
    <n v="20210730"/>
    <n v="20210712"/>
    <n v="268168"/>
    <n v="0"/>
    <n v="20220207"/>
  </r>
  <r>
    <n v="900891513"/>
    <s v="CLINICA NUEVA RAFAEL URIBE URIBE S.A.S"/>
    <s v="UEU"/>
    <n v="798"/>
    <s v="UEU"/>
    <n v="798"/>
    <m/>
    <s v="UEU_798"/>
    <s v="900891513_UEU_798"/>
    <m/>
    <d v="2021-05-29T00:00:00"/>
    <n v="1882425"/>
    <n v="1882425"/>
    <s v="B)Factura sin saldo ERP"/>
    <x v="3"/>
    <n v="0"/>
    <n v="0"/>
    <m/>
    <n v="0"/>
    <m/>
    <s v="OK"/>
    <n v="1882425"/>
    <n v="0"/>
    <m/>
    <n v="0"/>
    <m/>
    <n v="1882425"/>
    <n v="0"/>
    <n v="0"/>
    <n v="1882425"/>
    <n v="2201166832"/>
    <s v="12.01.2022"/>
    <n v="0"/>
    <n v="212078516616587"/>
    <m/>
    <n v="44345"/>
    <m/>
    <n v="2"/>
    <m/>
    <s v="SI"/>
    <n v="1"/>
    <n v="20210730"/>
    <n v="20210712"/>
    <n v="1882425"/>
    <n v="0"/>
    <n v="20220207"/>
  </r>
  <r>
    <n v="900891513"/>
    <s v="CLINICA NUEVA RAFAEL URIBE URIBE S.A.S"/>
    <s v="UEU"/>
    <n v="799"/>
    <s v="UEU"/>
    <n v="799"/>
    <m/>
    <s v="UEU_799"/>
    <s v="900891513_UEU_799"/>
    <m/>
    <d v="2021-05-29T00:00:00"/>
    <n v="89042"/>
    <n v="88081"/>
    <s v="B)Factura sin saldo ERP"/>
    <x v="3"/>
    <n v="0"/>
    <n v="0"/>
    <m/>
    <n v="0"/>
    <m/>
    <s v="OK"/>
    <n v="89042"/>
    <n v="0"/>
    <m/>
    <n v="0"/>
    <m/>
    <n v="89042"/>
    <n v="0"/>
    <n v="0"/>
    <n v="89042"/>
    <n v="4800051092"/>
    <s v="31.10.2021"/>
    <n v="0"/>
    <n v="212078516620138"/>
    <m/>
    <n v="44345"/>
    <m/>
    <n v="2"/>
    <m/>
    <s v="SI"/>
    <n v="1"/>
    <n v="20210730"/>
    <n v="20210712"/>
    <n v="89042"/>
    <n v="0"/>
    <n v="20220207"/>
  </r>
  <r>
    <n v="900891513"/>
    <s v="CLINICA NUEVA RAFAEL URIBE URIBE S.A.S"/>
    <s v="UEU"/>
    <n v="800"/>
    <s v="UEU"/>
    <n v="800"/>
    <m/>
    <s v="UEU_800"/>
    <s v="900891513_UEU_800"/>
    <m/>
    <d v="2021-05-29T00:00:00"/>
    <n v="80826"/>
    <n v="80826"/>
    <s v="B)Factura sin saldo ERP"/>
    <x v="3"/>
    <n v="0"/>
    <n v="0"/>
    <m/>
    <n v="0"/>
    <m/>
    <s v="OK"/>
    <n v="80826"/>
    <n v="0"/>
    <m/>
    <n v="0"/>
    <m/>
    <n v="80826"/>
    <n v="0"/>
    <n v="0"/>
    <n v="80826"/>
    <n v="4800051092"/>
    <s v="31.10.2021"/>
    <n v="0"/>
    <n v="212088516633383"/>
    <m/>
    <n v="44345"/>
    <m/>
    <n v="2"/>
    <m/>
    <s v="SI"/>
    <n v="1"/>
    <n v="20210730"/>
    <n v="20210712"/>
    <n v="80826"/>
    <n v="0"/>
    <n v="20220207"/>
  </r>
  <r>
    <n v="900891513"/>
    <s v="CLINICA NUEVA RAFAEL URIBE URIBE S.A.S"/>
    <s v="UEU"/>
    <n v="835"/>
    <s v="UEU"/>
    <n v="835"/>
    <m/>
    <s v="UEU_835"/>
    <s v="900891513_UEU_835"/>
    <m/>
    <d v="2021-08-18T00:00:00"/>
    <n v="59700"/>
    <n v="59700"/>
    <s v="B)Factura sin saldo ERP"/>
    <x v="3"/>
    <n v="0"/>
    <n v="0"/>
    <m/>
    <n v="0"/>
    <m/>
    <s v="OK"/>
    <n v="59700"/>
    <n v="0"/>
    <m/>
    <n v="0"/>
    <m/>
    <n v="59700"/>
    <n v="0"/>
    <n v="0"/>
    <n v="59700"/>
    <n v="2201166832"/>
    <s v="12.01.2022"/>
    <n v="0"/>
    <n v="212178516478217"/>
    <m/>
    <n v="44426"/>
    <m/>
    <n v="2"/>
    <m/>
    <s v="SI"/>
    <n v="1"/>
    <n v="20210930"/>
    <n v="20210903"/>
    <n v="59700"/>
    <n v="0"/>
    <n v="20220207"/>
  </r>
  <r>
    <n v="900891513"/>
    <s v="CLINICA NUEVA RAFAEL URIBE URIBE S.A.S"/>
    <s v="UEU"/>
    <n v="847"/>
    <s v="UEU"/>
    <n v="847"/>
    <m/>
    <s v="UEU_847"/>
    <s v="900891513_UEU_847"/>
    <m/>
    <d v="2021-08-31T00:00:00"/>
    <n v="216994"/>
    <n v="216994"/>
    <s v="B)Factura sin saldo ERP"/>
    <x v="2"/>
    <n v="0"/>
    <n v="0"/>
    <m/>
    <n v="0"/>
    <m/>
    <s v="OK"/>
    <n v="216994"/>
    <n v="0"/>
    <m/>
    <n v="0"/>
    <m/>
    <n v="216994"/>
    <n v="0"/>
    <n v="0"/>
    <n v="0"/>
    <n v="0"/>
    <n v="0"/>
    <n v="0"/>
    <n v="999999999999999"/>
    <m/>
    <n v="44439"/>
    <m/>
    <n v="2"/>
    <m/>
    <s v="SI"/>
    <n v="1"/>
    <n v="20211029"/>
    <n v="20211006"/>
    <n v="216994"/>
    <n v="0"/>
    <n v="20220207"/>
  </r>
  <r>
    <n v="900891513"/>
    <s v="CLINICA NUEVA RAFAEL URIBE URIBE S.A.S"/>
    <s v="UEU"/>
    <n v="853"/>
    <s v="UEU"/>
    <n v="853"/>
    <m/>
    <s v="UEU_853"/>
    <s v="900891513_UEU_853"/>
    <m/>
    <d v="2021-09-07T00:00:00"/>
    <n v="345373"/>
    <n v="345373"/>
    <s v="B)Factura sin saldo ERP"/>
    <x v="2"/>
    <n v="345373"/>
    <n v="1221858130"/>
    <m/>
    <n v="0"/>
    <m/>
    <s v="OK"/>
    <n v="345373"/>
    <n v="0"/>
    <m/>
    <n v="0"/>
    <m/>
    <n v="345373"/>
    <n v="0"/>
    <n v="0"/>
    <n v="0"/>
    <n v="0"/>
    <n v="0"/>
    <n v="0"/>
    <n v="212348523419604"/>
    <m/>
    <n v="44446"/>
    <m/>
    <n v="2"/>
    <m/>
    <s v="SI"/>
    <n v="1"/>
    <n v="20211030"/>
    <n v="20211006"/>
    <n v="345373"/>
    <n v="0"/>
    <n v="20220207"/>
  </r>
  <r>
    <n v="900891513"/>
    <s v="CLINICA NUEVA RAFAEL URIBE URIBE S.A.S"/>
    <s v="UEU"/>
    <n v="865"/>
    <s v="UEU"/>
    <n v="865"/>
    <m/>
    <s v="UEU_865"/>
    <s v="900891513_UEU_865"/>
    <m/>
    <d v="2021-09-13T00:00:00"/>
    <n v="417171"/>
    <n v="417171"/>
    <s v="B)Factura sin saldo ERP"/>
    <x v="3"/>
    <n v="0"/>
    <n v="0"/>
    <m/>
    <n v="0"/>
    <m/>
    <s v="OK"/>
    <n v="417171"/>
    <n v="0"/>
    <m/>
    <n v="0"/>
    <m/>
    <n v="417171"/>
    <n v="0"/>
    <n v="0"/>
    <n v="417171"/>
    <n v="4800053029"/>
    <s v="16.02.2022"/>
    <n v="0"/>
    <n v="212448516082241"/>
    <m/>
    <n v="44452"/>
    <m/>
    <n v="2"/>
    <m/>
    <s v="SI"/>
    <n v="1"/>
    <n v="20211030"/>
    <n v="20211008"/>
    <n v="417171"/>
    <n v="0"/>
    <n v="20220207"/>
  </r>
  <r>
    <n v="900891513"/>
    <s v="CLINICA NUEVA RAFAEL URIBE URIBE S.A.S"/>
    <s v="UEU"/>
    <n v="932"/>
    <s v="UEU"/>
    <n v="932"/>
    <m/>
    <s v="UEU_932"/>
    <s v="900891513_UEU_932"/>
    <m/>
    <d v="2021-10-21T00:00:00"/>
    <n v="272651"/>
    <n v="272651"/>
    <s v="B)Factura sin saldo ERP"/>
    <x v="3"/>
    <n v="0"/>
    <n v="0"/>
    <m/>
    <n v="0"/>
    <m/>
    <s v="OK"/>
    <n v="272651"/>
    <n v="0"/>
    <m/>
    <n v="0"/>
    <m/>
    <n v="272651"/>
    <n v="0"/>
    <n v="0"/>
    <n v="272651"/>
    <n v="4800053029"/>
    <s v="16.02.2022"/>
    <n v="0"/>
    <n v="212858523724626"/>
    <m/>
    <n v="44490"/>
    <m/>
    <n v="2"/>
    <m/>
    <s v="SI"/>
    <n v="1"/>
    <n v="20211130"/>
    <n v="20211116"/>
    <n v="272651"/>
    <n v="0"/>
    <n v="20220207"/>
  </r>
  <r>
    <n v="900891513"/>
    <s v="CLINICA NUEVA RAFAEL URIBE URIBE S.A.S"/>
    <s v="UEU"/>
    <n v="957"/>
    <s v="UEU"/>
    <n v="957"/>
    <m/>
    <s v="UEU_957"/>
    <s v="900891513_UEU_957"/>
    <m/>
    <d v="2021-11-10T00:00:00"/>
    <n v="520178"/>
    <n v="520178"/>
    <s v="B)Factura sin saldo ERP"/>
    <x v="2"/>
    <n v="0"/>
    <n v="0"/>
    <m/>
    <n v="0"/>
    <m/>
    <s v="OK"/>
    <n v="520178"/>
    <n v="0"/>
    <m/>
    <n v="0"/>
    <m/>
    <n v="520178"/>
    <n v="0"/>
    <n v="0"/>
    <n v="0"/>
    <n v="0"/>
    <n v="0"/>
    <n v="0"/>
    <n v="213078516001065"/>
    <m/>
    <n v="44510"/>
    <m/>
    <n v="2"/>
    <m/>
    <s v="SI"/>
    <n v="1"/>
    <n v="20211230"/>
    <n v="20211210"/>
    <n v="520178"/>
    <n v="0"/>
    <n v="20220207"/>
  </r>
  <r>
    <n v="900891513"/>
    <s v="CLINICA NUEVA RAFAEL URIBE URIBE S.A.S"/>
    <s v="UEU"/>
    <n v="987"/>
    <s v="UEU"/>
    <n v="987"/>
    <m/>
    <s v="UEU_987"/>
    <s v="900891513_UEU_987"/>
    <m/>
    <d v="2021-11-24T00:00:00"/>
    <n v="136357"/>
    <n v="136357"/>
    <s v="B)Factura sin saldo ERP"/>
    <x v="2"/>
    <n v="0"/>
    <n v="0"/>
    <m/>
    <n v="0"/>
    <m/>
    <s v="OK"/>
    <n v="136357"/>
    <n v="0"/>
    <m/>
    <n v="0"/>
    <m/>
    <n v="136357"/>
    <n v="0"/>
    <n v="0"/>
    <n v="0"/>
    <n v="0"/>
    <n v="0"/>
    <n v="0"/>
    <n v="213238516521529"/>
    <m/>
    <n v="44524"/>
    <m/>
    <n v="2"/>
    <m/>
    <s v="SI"/>
    <n v="1"/>
    <n v="20211230"/>
    <n v="20211210"/>
    <n v="136357"/>
    <n v="0"/>
    <n v="20220207"/>
  </r>
  <r>
    <n v="900891513"/>
    <s v="CLINICA NUEVA RAFAEL URIBE URIBE S.A.S"/>
    <s v="UEU"/>
    <n v="992"/>
    <s v="UEU"/>
    <n v="992"/>
    <m/>
    <s v="UEU_992"/>
    <s v="900891513_UEU_992"/>
    <m/>
    <d v="2021-12-04T00:00:00"/>
    <n v="79210"/>
    <n v="79210"/>
    <s v="B)Factura sin saldo ERP"/>
    <x v="2"/>
    <n v="0"/>
    <n v="0"/>
    <m/>
    <n v="0"/>
    <m/>
    <s v="OK"/>
    <n v="79210"/>
    <n v="0"/>
    <m/>
    <n v="0"/>
    <m/>
    <n v="79210"/>
    <n v="0"/>
    <n v="0"/>
    <n v="0"/>
    <n v="0"/>
    <n v="0"/>
    <n v="0"/>
    <n v="213358516641191"/>
    <m/>
    <n v="44534"/>
    <m/>
    <n v="2"/>
    <m/>
    <s v="SI"/>
    <n v="1"/>
    <n v="20211230"/>
    <n v="20211223"/>
    <n v="79210"/>
    <n v="0"/>
    <n v="20220207"/>
  </r>
  <r>
    <n v="900891513"/>
    <s v="CLINICA NUEVA RAFAEL URIBE URIBE S.A.S"/>
    <s v="UEU"/>
    <n v="784"/>
    <s v="UEU"/>
    <n v="784"/>
    <m/>
    <s v="UEU_784"/>
    <s v="900891513_UEU_784"/>
    <m/>
    <d v="2021-05-21T00:00:00"/>
    <n v="190000"/>
    <n v="190000"/>
    <s v="B)Factura sin saldo ERP"/>
    <x v="2"/>
    <n v="0"/>
    <n v="0"/>
    <m/>
    <n v="0"/>
    <m/>
    <s v="OK"/>
    <n v="190000"/>
    <n v="0"/>
    <m/>
    <n v="0"/>
    <m/>
    <n v="190000"/>
    <n v="0"/>
    <n v="0"/>
    <n v="0"/>
    <n v="0"/>
    <n v="0"/>
    <n v="0"/>
    <n v="999999999999999"/>
    <m/>
    <n v="44337"/>
    <m/>
    <n v="2"/>
    <m/>
    <s v="SI"/>
    <n v="2"/>
    <n v="20211030"/>
    <n v="20211022"/>
    <n v="190000"/>
    <n v="0"/>
    <n v="20220207"/>
  </r>
  <r>
    <n v="900891513"/>
    <s v="CLINICA NUEVA RAFAEL URIBE URIBE S.A.S"/>
    <s v="UEU"/>
    <n v="765"/>
    <s v="UEU"/>
    <n v="765"/>
    <m/>
    <s v="UEU_765"/>
    <s v="900891513_UEU_765"/>
    <m/>
    <d v="2021-04-30T00:00:00"/>
    <n v="70714"/>
    <n v="35357"/>
    <s v="B)Factura sin saldo ERP/conciliar diferencia glosa aceptada"/>
    <x v="2"/>
    <n v="35357"/>
    <n v="1908634269"/>
    <m/>
    <n v="0"/>
    <m/>
    <s v="OK"/>
    <n v="70714"/>
    <n v="35357"/>
    <s v="En acta de conciliacion  firmada  el 28 de  sept.  2021  IPSacepta $35.357 jefe Angela Durango. EPS levanta $35.357 dra.Maiber Acevedo, Elizabeth Fernandez Chilitocontabilza JosénAvilio Manquillo"/>
    <n v="0"/>
    <m/>
    <n v="35357"/>
    <n v="0"/>
    <n v="0"/>
    <n v="0"/>
    <n v="0"/>
    <n v="0"/>
    <n v="0"/>
    <n v="999999999999999"/>
    <m/>
    <n v="44316"/>
    <m/>
    <n v="2"/>
    <m/>
    <s v="SI"/>
    <n v="2"/>
    <n v="20211030"/>
    <n v="20211001"/>
    <n v="70714"/>
    <n v="35357"/>
    <n v="20220207"/>
  </r>
  <r>
    <n v="900891513"/>
    <s v="CLINICA NUEVA RAFAEL URIBE URIBE S.A.S"/>
    <s v="HEU"/>
    <n v="110"/>
    <s v="HEU"/>
    <n v="110"/>
    <n v="1221721358"/>
    <s v="HEU_110"/>
    <s v="900891513_HEU_110"/>
    <m/>
    <d v="2021-02-09T00:00:00"/>
    <n v="3387100"/>
    <n v="376350"/>
    <s v="B)Factura sin saldo ERP/conciliar diferencia glosa aceptada"/>
    <x v="2"/>
    <n v="0"/>
    <n v="0"/>
    <m/>
    <n v="0"/>
    <m/>
    <s v="OK"/>
    <n v="3387100"/>
    <n v="125450"/>
    <s v="En acta de conciliacion  del 28  de Septiembre 2021 IPSacepta $125.450,  firma  jefe Angela Durango,  EPS levanta$376.350 Firma Dra.  Maiber Acevedo y  Elizabeth Fernandezcontabiliza  Jose Avilio Manquillo"/>
    <n v="0"/>
    <m/>
    <n v="3261650"/>
    <n v="0"/>
    <n v="0"/>
    <n v="2885300"/>
    <n v="2201079257"/>
    <d v="2021-07-19T00:00:00"/>
    <n v="6576812"/>
    <n v="210228516551940"/>
    <m/>
    <n v="44236"/>
    <m/>
    <n v="2"/>
    <m/>
    <s v="SI"/>
    <n v="2"/>
    <n v="20211015"/>
    <n v="20211001"/>
    <n v="3387100"/>
    <n v="125450"/>
    <n v="20220207"/>
  </r>
  <r>
    <n v="900891513"/>
    <s v="CLINICA NUEVA RAFAEL URIBE URIBE S.A.S"/>
    <s v="UEU"/>
    <n v="585"/>
    <s v="UEU"/>
    <n v="585"/>
    <m/>
    <s v="UEU_585"/>
    <s v="900891513_UEU_585"/>
    <m/>
    <d v="2021-01-19T00:00:00"/>
    <n v="456396"/>
    <n v="342324"/>
    <s v="B)Factura sin saldo ERP/conciliar diferencia glosa aceptada"/>
    <x v="2"/>
    <n v="342324"/>
    <n v="1908633950"/>
    <m/>
    <n v="0"/>
    <m/>
    <s v="OK"/>
    <n v="456396"/>
    <n v="114072"/>
    <s v="En acta de conciliacion  del 28  de Septiembre 2021 IPSacepta $114.072 firma  jefe Angela Durango  EPS levanta$342.324 Firma Dra.  Maiber Acevedo y  Elizabeth Fernandezcontabiliza  Jose Avilio Manquillo"/>
    <n v="0"/>
    <m/>
    <n v="342324"/>
    <n v="0"/>
    <n v="0"/>
    <n v="0"/>
    <n v="0"/>
    <n v="0"/>
    <n v="0"/>
    <n v="210206122535388"/>
    <m/>
    <n v="44215"/>
    <m/>
    <n v="2"/>
    <m/>
    <s v="SI"/>
    <n v="2"/>
    <n v="20211030"/>
    <n v="20211001"/>
    <n v="456396"/>
    <n v="114072"/>
    <n v="20220207"/>
  </r>
  <r>
    <n v="900891513"/>
    <s v="CLINICA NUEVA RAFAEL URIBE URIBE S.A.S"/>
    <s v="UEU"/>
    <n v="590"/>
    <s v="UEU"/>
    <n v="590"/>
    <m/>
    <s v="UEU_590"/>
    <s v="900891513_UEU_590"/>
    <m/>
    <d v="2021-01-20T00:00:00"/>
    <n v="60531022"/>
    <n v="60531022"/>
    <s v="B)Factura sin saldo ERP/conciliar diferencia glosa aceptada"/>
    <x v="2"/>
    <n v="0"/>
    <n v="0"/>
    <m/>
    <n v="0"/>
    <m/>
    <s v="OK"/>
    <n v="60531022"/>
    <n v="327449"/>
    <s v="CONCILIACION REALIZADA EL 28/09/2021DONDE LA IPS ACEPTA:327449 Y LA EPS ACEPTA$92185DRA. MAIBER ACEVEDO"/>
    <n v="0"/>
    <m/>
    <n v="60203573"/>
    <n v="0"/>
    <n v="0"/>
    <n v="0"/>
    <n v="0"/>
    <n v="0"/>
    <n v="0"/>
    <n v="213373114573118"/>
    <m/>
    <n v="44216"/>
    <m/>
    <n v="2"/>
    <m/>
    <s v="SI"/>
    <n v="2"/>
    <n v="20220130"/>
    <n v="20220118"/>
    <n v="60531022"/>
    <n v="327449"/>
    <n v="20220207"/>
  </r>
  <r>
    <n v="900891513"/>
    <s v="CLINICA NUEVA RAFAEL URIBE URIBE S.A.S"/>
    <s v="HEU"/>
    <n v="137"/>
    <s v="HEU"/>
    <n v="137"/>
    <m/>
    <s v="HEU_137"/>
    <s v="900891513_HEU_137"/>
    <m/>
    <d v="2021-04-30T00:00:00"/>
    <n v="9641476"/>
    <n v="9641476"/>
    <s v="C)Glosas total pendiente por respuesta de IPS"/>
    <x v="4"/>
    <n v="0"/>
    <n v="0"/>
    <s v="ESTADO 0"/>
    <n v="9641476"/>
    <s v="DEVOLUCION"/>
    <s v="OK"/>
    <n v="9641476"/>
    <n v="0"/>
    <m/>
    <n v="9641476"/>
    <s v="Se devuelve cuenta medica con lo soportado,#1solicitar autorizacion a los correo capautorizaciones@epscomfenalcovalle.com.co y autorizacionescap@EPSComfenalcovalle.com.co,#2 conciliar objecciones por parte de auditoria medica descritas:"/>
    <n v="0"/>
    <n v="9641476"/>
    <n v="0"/>
    <n v="0"/>
    <n v="0"/>
    <n v="0"/>
    <n v="0"/>
    <m/>
    <m/>
    <n v="44316"/>
    <m/>
    <n v="9"/>
    <m/>
    <s v="SI"/>
    <n v="1"/>
    <n v="21001231"/>
    <n v="20210712"/>
    <n v="9641476"/>
    <n v="0"/>
    <n v="20220207"/>
  </r>
  <r>
    <n v="900891513"/>
    <s v="CLINICA NUEVA RAFAEL URIBE URIBE S.A.S"/>
    <s v="HEU"/>
    <n v="262"/>
    <s v="HEU"/>
    <n v="262"/>
    <m/>
    <s v="HEU_262"/>
    <s v="900891513_HEU_262"/>
    <m/>
    <d v="2021-08-31T00:00:00"/>
    <n v="151641521"/>
    <n v="151641521"/>
    <s v="C)Glosas total pendiente por respuesta de IPS"/>
    <x v="5"/>
    <n v="0"/>
    <n v="0"/>
    <m/>
    <n v="151641521"/>
    <s v="DEVOLUCION"/>
    <s v="OK"/>
    <n v="151641521"/>
    <n v="0"/>
    <m/>
    <n v="151641521"/>
    <s v="Se sostiene devolución paciente no cuenta con autorización de 15 digitos hospitalaria, validar estado de autorización yradicarla con la misma. a los corros electronicoscapautorizaciones@epscomfenalcovalle.com.co y el correo "/>
    <n v="0"/>
    <n v="151641521"/>
    <n v="0"/>
    <n v="0"/>
    <n v="0"/>
    <n v="0"/>
    <n v="0"/>
    <m/>
    <m/>
    <n v="44439"/>
    <m/>
    <n v="9"/>
    <m/>
    <s v="SI"/>
    <n v="2"/>
    <n v="21001231"/>
    <n v="20211215"/>
    <n v="151641521"/>
    <n v="0"/>
    <n v="20220207"/>
  </r>
  <r>
    <n v="900891513"/>
    <s v="CLINICA NUEVA RAFAEL URIBE URIBE S.A.S"/>
    <s v="UEU"/>
    <n v="795"/>
    <s v="UEU"/>
    <n v="795"/>
    <m/>
    <s v="UEU_795"/>
    <s v="900891513_UEU_795"/>
    <m/>
    <d v="2021-05-24T00:00:00"/>
    <n v="317609"/>
    <n v="317609"/>
    <s v="C)Glosas total pendiente por respuesta de IPS"/>
    <x v="5"/>
    <n v="0"/>
    <n v="0"/>
    <m/>
    <n v="317609"/>
    <s v="DEVOLUCION"/>
    <s v="OK"/>
    <n v="317609"/>
    <n v="0"/>
    <m/>
    <n v="317609"/>
    <s v="Se devuelve cuenta medica con lo soportado,#1 solicitar autorizacion de urgencia vital y traslado a los correoscapautorizaciones@epscomfenalcovalle.com.coautorizacionescap@EPSComfenalcovalle.com.co calina a"/>
    <n v="0"/>
    <n v="317609"/>
    <n v="0"/>
    <n v="0"/>
    <n v="0"/>
    <n v="0"/>
    <n v="0"/>
    <m/>
    <m/>
    <n v="44340"/>
    <m/>
    <n v="9"/>
    <m/>
    <s v="SI"/>
    <n v="1"/>
    <n v="21001231"/>
    <n v="20210712"/>
    <n v="317609"/>
    <n v="0"/>
    <n v="2022020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789DEFE-28CD-4393-989D-CE31C7AC0E69}" name="TablaDinámica3" cacheId="22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10" firstHeaderRow="0" firstDataRow="1" firstDataCol="1"/>
  <pivotFields count="46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numFmtId="14" showAll="0"/>
    <pivotField numFmtId="164" showAll="0"/>
    <pivotField dataField="1" numFmtId="164" showAll="0"/>
    <pivotField showAll="0"/>
    <pivotField axis="axisRow" showAll="0">
      <items count="7">
        <item x="3"/>
        <item x="5"/>
        <item x="4"/>
        <item x="1"/>
        <item x="0"/>
        <item x="2"/>
        <item t="default"/>
      </items>
    </pivotField>
    <pivotField dataField="1" showAll="0"/>
    <pivotField showAll="0"/>
    <pivotField showAll="0"/>
    <pivotField showAll="0"/>
    <pivotField showAll="0"/>
    <pivotField showAll="0"/>
    <pivotField numFmtId="164"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4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2" baseField="0" baseItem="0" numFmtId="164"/>
    <dataField name="Suma de POR PAGAR SAP" fld="15" baseField="0" baseItem="0" numFmtId="164"/>
    <dataField name="Suma de VALOR GLOSA DV" fld="24" baseField="0" baseItem="0" numFmtId="164"/>
  </dataFields>
  <formats count="1">
    <format dxfId="1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workbookViewId="0">
      <selection activeCell="B23" sqref="B23"/>
    </sheetView>
  </sheetViews>
  <sheetFormatPr baseColWidth="10" defaultRowHeight="15" x14ac:dyDescent="0.25"/>
  <cols>
    <col min="2" max="2" width="38.42578125" bestFit="1" customWidth="1"/>
    <col min="5" max="5" width="11.42578125" style="1"/>
    <col min="6" max="7" width="15.140625" style="2" bestFit="1" customWidth="1"/>
  </cols>
  <sheetData>
    <row r="1" spans="1:7" x14ac:dyDescent="0.25">
      <c r="A1" t="s">
        <v>5</v>
      </c>
      <c r="B1" t="s">
        <v>6</v>
      </c>
      <c r="C1" t="s">
        <v>9</v>
      </c>
      <c r="D1" t="s">
        <v>10</v>
      </c>
      <c r="E1" s="1" t="s">
        <v>0</v>
      </c>
      <c r="F1" s="2" t="s">
        <v>1</v>
      </c>
      <c r="G1" s="2" t="s">
        <v>2</v>
      </c>
    </row>
    <row r="2" spans="1:7" x14ac:dyDescent="0.25">
      <c r="A2" t="s">
        <v>4</v>
      </c>
      <c r="B2" t="s">
        <v>3</v>
      </c>
      <c r="C2" t="s">
        <v>7</v>
      </c>
      <c r="D2">
        <v>324</v>
      </c>
      <c r="E2" s="1">
        <v>44545</v>
      </c>
      <c r="F2" s="2">
        <v>266935</v>
      </c>
      <c r="G2" s="2">
        <v>266935</v>
      </c>
    </row>
    <row r="3" spans="1:7" x14ac:dyDescent="0.25">
      <c r="A3" t="s">
        <v>4</v>
      </c>
      <c r="B3" t="s">
        <v>3</v>
      </c>
      <c r="C3" t="s">
        <v>7</v>
      </c>
      <c r="D3">
        <v>331</v>
      </c>
      <c r="E3" s="1">
        <v>44546</v>
      </c>
      <c r="F3" s="2">
        <v>223210</v>
      </c>
      <c r="G3" s="2">
        <v>223210</v>
      </c>
    </row>
    <row r="4" spans="1:7" x14ac:dyDescent="0.25">
      <c r="A4" t="s">
        <v>4</v>
      </c>
      <c r="B4" t="s">
        <v>3</v>
      </c>
      <c r="C4" t="s">
        <v>8</v>
      </c>
      <c r="D4">
        <v>448</v>
      </c>
      <c r="E4" s="1">
        <v>44130</v>
      </c>
      <c r="F4" s="2">
        <v>1836659</v>
      </c>
      <c r="G4" s="2">
        <v>1836659</v>
      </c>
    </row>
    <row r="5" spans="1:7" x14ac:dyDescent="0.25">
      <c r="A5" t="s">
        <v>4</v>
      </c>
      <c r="B5" t="s">
        <v>3</v>
      </c>
      <c r="C5" t="s">
        <v>8</v>
      </c>
      <c r="D5">
        <v>512</v>
      </c>
      <c r="E5" s="1">
        <v>44176</v>
      </c>
      <c r="F5" s="2">
        <v>127994</v>
      </c>
      <c r="G5" s="2">
        <v>127994</v>
      </c>
    </row>
    <row r="6" spans="1:7" x14ac:dyDescent="0.25">
      <c r="A6" t="s">
        <v>4</v>
      </c>
      <c r="B6" t="s">
        <v>3</v>
      </c>
      <c r="C6" t="s">
        <v>7</v>
      </c>
      <c r="D6">
        <v>110</v>
      </c>
      <c r="E6" s="1">
        <v>44236</v>
      </c>
      <c r="F6" s="2">
        <v>3387100</v>
      </c>
      <c r="G6" s="2">
        <v>376350</v>
      </c>
    </row>
    <row r="7" spans="1:7" x14ac:dyDescent="0.25">
      <c r="A7" t="s">
        <v>4</v>
      </c>
      <c r="B7" t="s">
        <v>3</v>
      </c>
      <c r="C7" t="s">
        <v>8</v>
      </c>
      <c r="D7">
        <v>585</v>
      </c>
      <c r="E7" s="1">
        <v>44215</v>
      </c>
      <c r="F7" s="2">
        <v>456396</v>
      </c>
      <c r="G7" s="2">
        <v>342324</v>
      </c>
    </row>
    <row r="8" spans="1:7" x14ac:dyDescent="0.25">
      <c r="A8" t="s">
        <v>4</v>
      </c>
      <c r="B8" t="s">
        <v>3</v>
      </c>
      <c r="C8" t="s">
        <v>7</v>
      </c>
      <c r="D8">
        <v>137</v>
      </c>
      <c r="E8" s="1">
        <v>44316</v>
      </c>
      <c r="F8" s="2">
        <v>9641476</v>
      </c>
      <c r="G8" s="2">
        <v>9641476</v>
      </c>
    </row>
    <row r="9" spans="1:7" x14ac:dyDescent="0.25">
      <c r="A9" t="s">
        <v>4</v>
      </c>
      <c r="B9" t="s">
        <v>3</v>
      </c>
      <c r="C9" t="s">
        <v>7</v>
      </c>
      <c r="D9">
        <v>148</v>
      </c>
      <c r="E9" s="1">
        <v>44337</v>
      </c>
      <c r="F9" s="2">
        <v>1448147</v>
      </c>
      <c r="G9" s="2">
        <v>1448147</v>
      </c>
    </row>
    <row r="10" spans="1:7" x14ac:dyDescent="0.25">
      <c r="A10" t="s">
        <v>4</v>
      </c>
      <c r="B10" t="s">
        <v>3</v>
      </c>
      <c r="C10" t="s">
        <v>7</v>
      </c>
      <c r="D10">
        <v>150</v>
      </c>
      <c r="E10" s="1">
        <v>44340</v>
      </c>
      <c r="F10" s="2">
        <v>3357146</v>
      </c>
      <c r="G10" s="2">
        <v>3357146</v>
      </c>
    </row>
    <row r="11" spans="1:7" x14ac:dyDescent="0.25">
      <c r="A11" t="s">
        <v>4</v>
      </c>
      <c r="B11" t="s">
        <v>3</v>
      </c>
      <c r="C11" t="s">
        <v>7</v>
      </c>
      <c r="D11">
        <v>171</v>
      </c>
      <c r="E11" s="1">
        <v>44362</v>
      </c>
      <c r="F11" s="2">
        <v>660793</v>
      </c>
      <c r="G11" s="2">
        <v>660793</v>
      </c>
    </row>
    <row r="12" spans="1:7" x14ac:dyDescent="0.25">
      <c r="A12" t="s">
        <v>4</v>
      </c>
      <c r="B12" t="s">
        <v>3</v>
      </c>
      <c r="C12" t="s">
        <v>7</v>
      </c>
      <c r="D12">
        <v>172</v>
      </c>
      <c r="E12" s="1">
        <v>44362</v>
      </c>
      <c r="F12" s="2">
        <v>139536</v>
      </c>
      <c r="G12" s="2">
        <v>139536</v>
      </c>
    </row>
    <row r="13" spans="1:7" x14ac:dyDescent="0.25">
      <c r="A13" t="s">
        <v>4</v>
      </c>
      <c r="B13" t="s">
        <v>3</v>
      </c>
      <c r="C13" t="s">
        <v>7</v>
      </c>
      <c r="D13">
        <v>186</v>
      </c>
      <c r="E13" s="1">
        <v>44366</v>
      </c>
      <c r="F13" s="2">
        <v>59700</v>
      </c>
      <c r="G13" s="2">
        <v>59700</v>
      </c>
    </row>
    <row r="14" spans="1:7" x14ac:dyDescent="0.25">
      <c r="A14" t="s">
        <v>4</v>
      </c>
      <c r="B14" t="s">
        <v>3</v>
      </c>
      <c r="C14" t="s">
        <v>8</v>
      </c>
      <c r="D14">
        <v>764</v>
      </c>
      <c r="E14" s="1">
        <v>44316</v>
      </c>
      <c r="F14" s="2">
        <v>268168</v>
      </c>
      <c r="G14" s="2">
        <v>268168</v>
      </c>
    </row>
    <row r="15" spans="1:7" x14ac:dyDescent="0.25">
      <c r="A15" t="s">
        <v>4</v>
      </c>
      <c r="B15" t="s">
        <v>3</v>
      </c>
      <c r="C15" t="s">
        <v>8</v>
      </c>
      <c r="D15">
        <v>795</v>
      </c>
      <c r="E15" s="1">
        <v>44340</v>
      </c>
      <c r="F15" s="2">
        <v>317609</v>
      </c>
      <c r="G15" s="2">
        <v>317609</v>
      </c>
    </row>
    <row r="16" spans="1:7" x14ac:dyDescent="0.25">
      <c r="A16" t="s">
        <v>4</v>
      </c>
      <c r="B16" t="s">
        <v>3</v>
      </c>
      <c r="C16" t="s">
        <v>8</v>
      </c>
      <c r="D16">
        <v>798</v>
      </c>
      <c r="E16" s="1">
        <v>44345</v>
      </c>
      <c r="F16" s="2">
        <v>1882425</v>
      </c>
      <c r="G16" s="2">
        <v>1882425</v>
      </c>
    </row>
    <row r="17" spans="1:7" x14ac:dyDescent="0.25">
      <c r="A17" t="s">
        <v>4</v>
      </c>
      <c r="B17" t="s">
        <v>3</v>
      </c>
      <c r="C17" t="s">
        <v>8</v>
      </c>
      <c r="D17">
        <v>799</v>
      </c>
      <c r="E17" s="1">
        <v>44345</v>
      </c>
      <c r="F17" s="2">
        <v>89042</v>
      </c>
      <c r="G17" s="2">
        <v>88081</v>
      </c>
    </row>
    <row r="18" spans="1:7" x14ac:dyDescent="0.25">
      <c r="A18" t="s">
        <v>4</v>
      </c>
      <c r="B18" t="s">
        <v>3</v>
      </c>
      <c r="C18" t="s">
        <v>8</v>
      </c>
      <c r="D18">
        <v>800</v>
      </c>
      <c r="E18" s="1">
        <v>44345</v>
      </c>
      <c r="F18" s="2">
        <v>80826</v>
      </c>
      <c r="G18" s="2">
        <v>80826</v>
      </c>
    </row>
    <row r="19" spans="1:7" x14ac:dyDescent="0.25">
      <c r="A19" t="s">
        <v>4</v>
      </c>
      <c r="B19" t="s">
        <v>3</v>
      </c>
      <c r="C19" t="s">
        <v>7</v>
      </c>
      <c r="D19">
        <v>209</v>
      </c>
      <c r="E19" s="1">
        <v>44386</v>
      </c>
      <c r="F19" s="2">
        <v>276025</v>
      </c>
      <c r="G19" s="2">
        <v>276025</v>
      </c>
    </row>
    <row r="20" spans="1:7" x14ac:dyDescent="0.25">
      <c r="A20" t="s">
        <v>4</v>
      </c>
      <c r="B20" t="s">
        <v>3</v>
      </c>
      <c r="C20" t="s">
        <v>7</v>
      </c>
      <c r="D20">
        <v>210</v>
      </c>
      <c r="E20" s="1">
        <v>44386</v>
      </c>
      <c r="F20" s="2">
        <v>195686</v>
      </c>
      <c r="G20" s="2">
        <v>195686</v>
      </c>
    </row>
    <row r="21" spans="1:7" x14ac:dyDescent="0.25">
      <c r="A21" t="s">
        <v>4</v>
      </c>
      <c r="B21" t="s">
        <v>3</v>
      </c>
      <c r="C21" t="s">
        <v>7</v>
      </c>
      <c r="D21">
        <v>228</v>
      </c>
      <c r="E21" s="1">
        <v>44391</v>
      </c>
      <c r="F21" s="2">
        <v>108465</v>
      </c>
      <c r="G21" s="2">
        <v>108465</v>
      </c>
    </row>
    <row r="22" spans="1:7" x14ac:dyDescent="0.25">
      <c r="A22" t="s">
        <v>4</v>
      </c>
      <c r="B22" t="s">
        <v>3</v>
      </c>
      <c r="C22" t="s">
        <v>7</v>
      </c>
      <c r="D22">
        <v>251</v>
      </c>
      <c r="E22" s="1">
        <v>44412</v>
      </c>
      <c r="F22" s="2">
        <v>190000</v>
      </c>
      <c r="G22" s="2">
        <v>190000</v>
      </c>
    </row>
    <row r="23" spans="1:7" x14ac:dyDescent="0.25">
      <c r="A23" t="s">
        <v>4</v>
      </c>
      <c r="B23" t="s">
        <v>3</v>
      </c>
      <c r="C23" t="s">
        <v>7</v>
      </c>
      <c r="D23">
        <v>252</v>
      </c>
      <c r="E23" s="1">
        <v>44412</v>
      </c>
      <c r="F23" s="2">
        <v>144937</v>
      </c>
      <c r="G23" s="2">
        <v>144937</v>
      </c>
    </row>
    <row r="24" spans="1:7" x14ac:dyDescent="0.25">
      <c r="A24" t="s">
        <v>4</v>
      </c>
      <c r="B24" t="s">
        <v>3</v>
      </c>
      <c r="C24" t="s">
        <v>7</v>
      </c>
      <c r="D24">
        <v>254</v>
      </c>
      <c r="E24" s="1">
        <v>44412</v>
      </c>
      <c r="F24" s="2">
        <v>314172</v>
      </c>
      <c r="G24" s="2">
        <v>314172</v>
      </c>
    </row>
    <row r="25" spans="1:7" x14ac:dyDescent="0.25">
      <c r="A25" t="s">
        <v>4</v>
      </c>
      <c r="B25" t="s">
        <v>3</v>
      </c>
      <c r="C25" t="s">
        <v>7</v>
      </c>
      <c r="D25">
        <v>255</v>
      </c>
      <c r="E25" s="1">
        <v>44412</v>
      </c>
      <c r="F25" s="2">
        <v>356106</v>
      </c>
      <c r="G25" s="2">
        <v>356106</v>
      </c>
    </row>
    <row r="26" spans="1:7" x14ac:dyDescent="0.25">
      <c r="A26" t="s">
        <v>4</v>
      </c>
      <c r="B26" t="s">
        <v>3</v>
      </c>
      <c r="C26" t="s">
        <v>8</v>
      </c>
      <c r="D26">
        <v>835</v>
      </c>
      <c r="E26" s="1">
        <v>44426</v>
      </c>
      <c r="F26" s="2">
        <v>59700</v>
      </c>
      <c r="G26" s="2">
        <v>59700</v>
      </c>
    </row>
    <row r="27" spans="1:7" x14ac:dyDescent="0.25">
      <c r="A27" t="s">
        <v>4</v>
      </c>
      <c r="B27" t="s">
        <v>3</v>
      </c>
      <c r="C27" t="s">
        <v>7</v>
      </c>
      <c r="D27">
        <v>185</v>
      </c>
      <c r="E27" s="1">
        <v>44366</v>
      </c>
      <c r="F27" s="2">
        <v>190000</v>
      </c>
      <c r="G27" s="2">
        <v>190000</v>
      </c>
    </row>
    <row r="28" spans="1:7" x14ac:dyDescent="0.25">
      <c r="A28" t="s">
        <v>4</v>
      </c>
      <c r="B28" t="s">
        <v>3</v>
      </c>
      <c r="C28" t="s">
        <v>8</v>
      </c>
      <c r="D28">
        <v>763</v>
      </c>
      <c r="E28" s="1">
        <v>44316</v>
      </c>
      <c r="F28" s="2">
        <v>190000</v>
      </c>
      <c r="G28" s="2">
        <v>190000</v>
      </c>
    </row>
    <row r="29" spans="1:7" x14ac:dyDescent="0.25">
      <c r="A29" t="s">
        <v>4</v>
      </c>
      <c r="B29" t="s">
        <v>3</v>
      </c>
      <c r="C29" t="s">
        <v>8</v>
      </c>
      <c r="D29">
        <v>784</v>
      </c>
      <c r="E29" s="1">
        <v>44337</v>
      </c>
      <c r="F29" s="2">
        <v>190000</v>
      </c>
      <c r="G29" s="2">
        <v>190000</v>
      </c>
    </row>
    <row r="30" spans="1:7" x14ac:dyDescent="0.25">
      <c r="A30" t="s">
        <v>4</v>
      </c>
      <c r="B30" t="s">
        <v>3</v>
      </c>
      <c r="C30" t="s">
        <v>7</v>
      </c>
      <c r="D30">
        <v>264</v>
      </c>
      <c r="E30" s="1">
        <v>44446</v>
      </c>
      <c r="F30" s="2">
        <v>1418030</v>
      </c>
      <c r="G30" s="2">
        <v>1418030</v>
      </c>
    </row>
    <row r="31" spans="1:7" x14ac:dyDescent="0.25">
      <c r="A31" t="s">
        <v>4</v>
      </c>
      <c r="B31" t="s">
        <v>3</v>
      </c>
      <c r="C31" t="s">
        <v>8</v>
      </c>
      <c r="D31">
        <v>847</v>
      </c>
      <c r="E31" s="1">
        <v>44439</v>
      </c>
      <c r="F31" s="2">
        <v>216994</v>
      </c>
      <c r="G31" s="2">
        <v>216994</v>
      </c>
    </row>
    <row r="32" spans="1:7" x14ac:dyDescent="0.25">
      <c r="A32" t="s">
        <v>4</v>
      </c>
      <c r="B32" t="s">
        <v>3</v>
      </c>
      <c r="C32" t="s">
        <v>8</v>
      </c>
      <c r="D32">
        <v>853</v>
      </c>
      <c r="E32" s="1">
        <v>44446</v>
      </c>
      <c r="F32" s="2">
        <v>345373</v>
      </c>
      <c r="G32" s="2">
        <v>345373</v>
      </c>
    </row>
    <row r="33" spans="1:7" x14ac:dyDescent="0.25">
      <c r="A33" t="s">
        <v>4</v>
      </c>
      <c r="B33" t="s">
        <v>3</v>
      </c>
      <c r="C33" t="s">
        <v>8</v>
      </c>
      <c r="D33">
        <v>865</v>
      </c>
      <c r="E33" s="1">
        <v>44452</v>
      </c>
      <c r="F33" s="2">
        <v>417171</v>
      </c>
      <c r="G33" s="2">
        <v>417171</v>
      </c>
    </row>
    <row r="34" spans="1:7" x14ac:dyDescent="0.25">
      <c r="A34" t="s">
        <v>4</v>
      </c>
      <c r="B34" t="s">
        <v>3</v>
      </c>
      <c r="C34" t="s">
        <v>8</v>
      </c>
      <c r="D34">
        <v>765</v>
      </c>
      <c r="E34" s="1">
        <v>44316</v>
      </c>
      <c r="F34" s="2">
        <v>70714</v>
      </c>
      <c r="G34" s="2">
        <v>35357</v>
      </c>
    </row>
    <row r="35" spans="1:7" x14ac:dyDescent="0.25">
      <c r="A35" t="s">
        <v>4</v>
      </c>
      <c r="B35" t="s">
        <v>3</v>
      </c>
      <c r="C35" t="s">
        <v>8</v>
      </c>
      <c r="D35">
        <v>878</v>
      </c>
      <c r="E35" s="1">
        <v>44461</v>
      </c>
      <c r="F35" s="2">
        <v>209124</v>
      </c>
      <c r="G35" s="2">
        <v>209124</v>
      </c>
    </row>
    <row r="36" spans="1:7" x14ac:dyDescent="0.25">
      <c r="A36" t="s">
        <v>4</v>
      </c>
      <c r="B36" t="s">
        <v>3</v>
      </c>
      <c r="C36" t="s">
        <v>8</v>
      </c>
      <c r="D36">
        <v>893</v>
      </c>
      <c r="E36" s="1">
        <v>44466</v>
      </c>
      <c r="F36" s="2">
        <v>152262</v>
      </c>
      <c r="G36" s="2">
        <v>152262</v>
      </c>
    </row>
    <row r="37" spans="1:7" x14ac:dyDescent="0.25">
      <c r="A37" t="s">
        <v>4</v>
      </c>
      <c r="B37" t="s">
        <v>3</v>
      </c>
      <c r="C37" t="s">
        <v>8</v>
      </c>
      <c r="D37">
        <v>932</v>
      </c>
      <c r="E37" s="1">
        <v>44490</v>
      </c>
      <c r="F37" s="2">
        <v>272651</v>
      </c>
      <c r="G37" s="2">
        <v>272651</v>
      </c>
    </row>
    <row r="38" spans="1:7" x14ac:dyDescent="0.25">
      <c r="A38" t="s">
        <v>4</v>
      </c>
      <c r="B38" t="s">
        <v>3</v>
      </c>
      <c r="C38" t="s">
        <v>8</v>
      </c>
      <c r="D38">
        <v>957</v>
      </c>
      <c r="E38" s="1">
        <v>44510</v>
      </c>
      <c r="F38" s="2">
        <v>520178</v>
      </c>
      <c r="G38" s="2">
        <v>520178</v>
      </c>
    </row>
    <row r="39" spans="1:7" x14ac:dyDescent="0.25">
      <c r="A39" t="s">
        <v>4</v>
      </c>
      <c r="B39" t="s">
        <v>3</v>
      </c>
      <c r="C39" t="s">
        <v>8</v>
      </c>
      <c r="D39">
        <v>987</v>
      </c>
      <c r="E39" s="1">
        <v>44524</v>
      </c>
      <c r="F39" s="2">
        <v>136357</v>
      </c>
      <c r="G39" s="2">
        <v>136357</v>
      </c>
    </row>
    <row r="40" spans="1:7" x14ac:dyDescent="0.25">
      <c r="A40" t="s">
        <v>4</v>
      </c>
      <c r="B40" t="s">
        <v>3</v>
      </c>
      <c r="C40" t="s">
        <v>7</v>
      </c>
      <c r="D40">
        <v>292</v>
      </c>
      <c r="E40" s="1">
        <v>44534</v>
      </c>
      <c r="F40" s="2">
        <v>282666</v>
      </c>
      <c r="G40" s="2">
        <v>282666</v>
      </c>
    </row>
    <row r="41" spans="1:7" x14ac:dyDescent="0.25">
      <c r="A41" t="s">
        <v>4</v>
      </c>
      <c r="B41" t="s">
        <v>3</v>
      </c>
      <c r="C41" t="s">
        <v>8</v>
      </c>
      <c r="D41">
        <v>992</v>
      </c>
      <c r="E41" s="1">
        <v>44534</v>
      </c>
      <c r="F41" s="2">
        <v>79210</v>
      </c>
      <c r="G41" s="2">
        <v>79210</v>
      </c>
    </row>
    <row r="42" spans="1:7" x14ac:dyDescent="0.25">
      <c r="A42" t="s">
        <v>4</v>
      </c>
      <c r="B42" t="s">
        <v>3</v>
      </c>
      <c r="C42" t="s">
        <v>7</v>
      </c>
      <c r="D42">
        <v>262</v>
      </c>
      <c r="E42" s="1">
        <v>44439</v>
      </c>
      <c r="F42" s="2">
        <v>151641521</v>
      </c>
      <c r="G42" s="2">
        <v>151641521</v>
      </c>
    </row>
    <row r="43" spans="1:7" x14ac:dyDescent="0.25">
      <c r="A43" t="s">
        <v>4</v>
      </c>
      <c r="B43" t="s">
        <v>3</v>
      </c>
      <c r="C43" t="s">
        <v>8</v>
      </c>
      <c r="D43">
        <v>590</v>
      </c>
      <c r="E43" s="1">
        <v>44216</v>
      </c>
      <c r="F43" s="2">
        <v>60531022</v>
      </c>
      <c r="G43" s="2">
        <v>60531022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F4956-BF3D-4C9E-AE6B-74D1C80431DA}">
  <dimension ref="A3:E10"/>
  <sheetViews>
    <sheetView showGridLines="0" zoomScale="85" zoomScaleNormal="85" workbookViewId="0">
      <selection activeCell="E10" sqref="A4:E10"/>
    </sheetView>
  </sheetViews>
  <sheetFormatPr baseColWidth="10" defaultRowHeight="15" x14ac:dyDescent="0.25"/>
  <cols>
    <col min="1" max="1" width="46.7109375" bestFit="1" customWidth="1"/>
    <col min="2" max="2" width="18.85546875" bestFit="1" customWidth="1"/>
    <col min="3" max="3" width="23.140625" bestFit="1" customWidth="1"/>
    <col min="4" max="4" width="23.5703125" bestFit="1" customWidth="1"/>
    <col min="5" max="5" width="24.7109375" bestFit="1" customWidth="1"/>
  </cols>
  <sheetData>
    <row r="3" spans="1:5" x14ac:dyDescent="0.25">
      <c r="A3" s="12" t="s">
        <v>169</v>
      </c>
      <c r="B3" t="s">
        <v>172</v>
      </c>
      <c r="C3" t="s">
        <v>171</v>
      </c>
      <c r="D3" t="s">
        <v>173</v>
      </c>
      <c r="E3" t="s">
        <v>174</v>
      </c>
    </row>
    <row r="4" spans="1:5" x14ac:dyDescent="0.25">
      <c r="A4" s="13" t="s">
        <v>165</v>
      </c>
      <c r="B4" s="14">
        <v>16</v>
      </c>
      <c r="C4" s="15">
        <v>6634962</v>
      </c>
      <c r="D4" s="15">
        <v>0</v>
      </c>
      <c r="E4" s="15">
        <v>0</v>
      </c>
    </row>
    <row r="5" spans="1:5" x14ac:dyDescent="0.25">
      <c r="A5" s="13" t="s">
        <v>158</v>
      </c>
      <c r="B5" s="14">
        <v>2</v>
      </c>
      <c r="C5" s="15">
        <v>151959130</v>
      </c>
      <c r="D5" s="15">
        <v>0</v>
      </c>
      <c r="E5" s="15">
        <v>151959130</v>
      </c>
    </row>
    <row r="6" spans="1:5" x14ac:dyDescent="0.25">
      <c r="A6" s="13" t="s">
        <v>159</v>
      </c>
      <c r="B6" s="14">
        <v>1</v>
      </c>
      <c r="C6" s="15">
        <v>9641476</v>
      </c>
      <c r="D6" s="15">
        <v>0</v>
      </c>
      <c r="E6" s="15">
        <v>9641476</v>
      </c>
    </row>
    <row r="7" spans="1:5" x14ac:dyDescent="0.25">
      <c r="A7" s="13" t="s">
        <v>157</v>
      </c>
      <c r="B7" s="14">
        <v>2</v>
      </c>
      <c r="C7" s="15">
        <v>361386</v>
      </c>
      <c r="D7" s="15">
        <v>0</v>
      </c>
      <c r="E7" s="15">
        <v>0</v>
      </c>
    </row>
    <row r="8" spans="1:5" x14ac:dyDescent="0.25">
      <c r="A8" s="13" t="s">
        <v>156</v>
      </c>
      <c r="B8" s="14">
        <v>2</v>
      </c>
      <c r="C8" s="15">
        <v>1964653</v>
      </c>
      <c r="D8" s="15">
        <v>0</v>
      </c>
      <c r="E8" s="15">
        <v>0</v>
      </c>
    </row>
    <row r="9" spans="1:5" x14ac:dyDescent="0.25">
      <c r="A9" s="13" t="s">
        <v>166</v>
      </c>
      <c r="B9" s="14">
        <v>19</v>
      </c>
      <c r="C9" s="15">
        <v>69028779</v>
      </c>
      <c r="D9" s="15">
        <v>5040376</v>
      </c>
      <c r="E9" s="15">
        <v>0</v>
      </c>
    </row>
    <row r="10" spans="1:5" x14ac:dyDescent="0.25">
      <c r="A10" s="13" t="s">
        <v>170</v>
      </c>
      <c r="B10" s="14">
        <v>42</v>
      </c>
      <c r="C10" s="15">
        <v>239590386</v>
      </c>
      <c r="D10" s="15">
        <v>5040376</v>
      </c>
      <c r="E10" s="15">
        <v>161600606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430C67-156F-4BA8-99E8-0EFD786A9F7C}">
  <dimension ref="A1:AT44"/>
  <sheetViews>
    <sheetView showGridLines="0" zoomScale="85" zoomScaleNormal="85" workbookViewId="0">
      <selection activeCell="A4" sqref="A4"/>
    </sheetView>
  </sheetViews>
  <sheetFormatPr baseColWidth="10" defaultRowHeight="15" x14ac:dyDescent="0.25"/>
  <cols>
    <col min="1" max="1" width="10.28515625" bestFit="1" customWidth="1"/>
    <col min="2" max="2" width="38.5703125" bestFit="1" customWidth="1"/>
    <col min="3" max="3" width="7.85546875" bestFit="1" customWidth="1"/>
    <col min="4" max="4" width="9.140625" bestFit="1" customWidth="1"/>
    <col min="5" max="5" width="8" bestFit="1" customWidth="1"/>
    <col min="6" max="6" width="11.140625" bestFit="1" customWidth="1"/>
    <col min="7" max="7" width="11.28515625" bestFit="1" customWidth="1"/>
    <col min="8" max="8" width="9.140625" bestFit="1" customWidth="1"/>
    <col min="9" max="9" width="19.140625" bestFit="1" customWidth="1"/>
    <col min="10" max="10" width="26" bestFit="1" customWidth="1"/>
    <col min="12" max="13" width="15.140625" bestFit="1" customWidth="1"/>
    <col min="14" max="14" width="28.85546875" customWidth="1"/>
    <col min="15" max="15" width="34.42578125" bestFit="1" customWidth="1"/>
    <col min="16" max="16" width="16.42578125" bestFit="1" customWidth="1"/>
    <col min="17" max="17" width="15.42578125" bestFit="1" customWidth="1"/>
    <col min="18" max="18" width="9.7109375" bestFit="1" customWidth="1"/>
    <col min="19" max="19" width="12.5703125" bestFit="1" customWidth="1"/>
    <col min="20" max="20" width="12.7109375" bestFit="1" customWidth="1"/>
    <col min="21" max="21" width="12.140625" bestFit="1" customWidth="1"/>
    <col min="22" max="22" width="15.28515625" bestFit="1" customWidth="1"/>
    <col min="23" max="23" width="13.28515625" bestFit="1" customWidth="1"/>
    <col min="24" max="24" width="25.7109375" customWidth="1"/>
    <col min="25" max="25" width="15.28515625" bestFit="1" customWidth="1"/>
    <col min="26" max="26" width="27.42578125" customWidth="1"/>
    <col min="27" max="27" width="14.28515625" bestFit="1" customWidth="1"/>
    <col min="28" max="28" width="12.5703125" bestFit="1" customWidth="1"/>
    <col min="29" max="29" width="11.140625" bestFit="1" customWidth="1"/>
    <col min="30" max="30" width="15.7109375" bestFit="1" customWidth="1"/>
    <col min="31" max="32" width="19.7109375" bestFit="1" customWidth="1"/>
    <col min="33" max="33" width="14.42578125" bestFit="1" customWidth="1"/>
    <col min="34" max="34" width="12.28515625" bestFit="1" customWidth="1"/>
    <col min="35" max="35" width="19.140625" bestFit="1" customWidth="1"/>
    <col min="36" max="36" width="10.85546875" bestFit="1" customWidth="1"/>
    <col min="37" max="37" width="12.28515625" bestFit="1" customWidth="1"/>
    <col min="38" max="38" width="12.85546875" bestFit="1" customWidth="1"/>
    <col min="39" max="39" width="13.85546875" bestFit="1" customWidth="1"/>
    <col min="41" max="41" width="13.7109375" bestFit="1" customWidth="1"/>
    <col min="42" max="42" width="11.5703125" bestFit="1" customWidth="1"/>
    <col min="43" max="43" width="11" bestFit="1" customWidth="1"/>
    <col min="44" max="44" width="18.42578125" bestFit="1" customWidth="1"/>
    <col min="45" max="45" width="24.5703125" bestFit="1" customWidth="1"/>
    <col min="46" max="46" width="9.28515625" bestFit="1" customWidth="1"/>
  </cols>
  <sheetData>
    <row r="1" spans="1:46" s="9" customFormat="1" x14ac:dyDescent="0.25">
      <c r="K1" s="9" t="s">
        <v>153</v>
      </c>
      <c r="L1" s="10">
        <f>SUBTOTAL(9,L3:L44)</f>
        <v>242751526</v>
      </c>
      <c r="M1" s="10">
        <f>SUBTOTAL(9,M3:M44)</f>
        <v>239590386</v>
      </c>
      <c r="P1" s="10">
        <f>SUBTOTAL(9,P3:P44)</f>
        <v>5040376</v>
      </c>
      <c r="S1" s="10">
        <f>SUBTOTAL(9,S3:S44)</f>
        <v>161600606</v>
      </c>
      <c r="V1" s="10">
        <f>SUBTOTAL(9,V3:V44)</f>
        <v>240425487</v>
      </c>
      <c r="W1" s="10">
        <f>SUBTOTAL(9,W3:W44)</f>
        <v>602328</v>
      </c>
      <c r="Y1" s="10">
        <f>SUBTOTAL(9,Y3:Y44)</f>
        <v>161600606</v>
      </c>
      <c r="AA1" s="10">
        <f>SUBTOTAL(9,AA3:AA44)</f>
        <v>78222553</v>
      </c>
      <c r="AB1" s="10">
        <f>SUBTOTAL(9,AB3:AB44)</f>
        <v>161600606</v>
      </c>
      <c r="AC1" s="10">
        <f>SUBTOTAL(9,AC3:AC44)</f>
        <v>0</v>
      </c>
      <c r="AD1" s="10">
        <f>SUBTOTAL(9,AD3:AD44)</f>
        <v>10382362</v>
      </c>
    </row>
    <row r="2" spans="1:46" ht="39.950000000000003" customHeight="1" x14ac:dyDescent="0.25">
      <c r="A2" s="4" t="s">
        <v>11</v>
      </c>
      <c r="B2" s="4" t="s">
        <v>12</v>
      </c>
      <c r="C2" s="4" t="s">
        <v>13</v>
      </c>
      <c r="D2" s="4" t="s">
        <v>14</v>
      </c>
      <c r="E2" s="4" t="s">
        <v>17</v>
      </c>
      <c r="F2" s="4" t="s">
        <v>18</v>
      </c>
      <c r="G2" s="4" t="s">
        <v>19</v>
      </c>
      <c r="H2" s="5" t="s">
        <v>15</v>
      </c>
      <c r="I2" s="5" t="s">
        <v>16</v>
      </c>
      <c r="J2" s="11" t="s">
        <v>167</v>
      </c>
      <c r="K2" s="4" t="s">
        <v>20</v>
      </c>
      <c r="L2" s="4" t="s">
        <v>21</v>
      </c>
      <c r="M2" s="4" t="s">
        <v>22</v>
      </c>
      <c r="N2" s="4" t="s">
        <v>23</v>
      </c>
      <c r="O2" s="5" t="s">
        <v>154</v>
      </c>
      <c r="P2" s="5" t="s">
        <v>24</v>
      </c>
      <c r="Q2" s="5" t="s">
        <v>19</v>
      </c>
      <c r="R2" s="5" t="s">
        <v>25</v>
      </c>
      <c r="S2" s="5" t="s">
        <v>26</v>
      </c>
      <c r="T2" s="5" t="s">
        <v>27</v>
      </c>
      <c r="U2" s="4" t="s">
        <v>28</v>
      </c>
      <c r="V2" s="4" t="s">
        <v>29</v>
      </c>
      <c r="W2" s="5" t="s">
        <v>39</v>
      </c>
      <c r="X2" s="5" t="s">
        <v>52</v>
      </c>
      <c r="Y2" s="5" t="s">
        <v>40</v>
      </c>
      <c r="Z2" s="5" t="s">
        <v>41</v>
      </c>
      <c r="AA2" s="4" t="s">
        <v>30</v>
      </c>
      <c r="AB2" s="4" t="s">
        <v>31</v>
      </c>
      <c r="AC2" s="5" t="s">
        <v>33</v>
      </c>
      <c r="AD2" s="5" t="s">
        <v>32</v>
      </c>
      <c r="AE2" s="5" t="s">
        <v>34</v>
      </c>
      <c r="AF2" s="5" t="s">
        <v>35</v>
      </c>
      <c r="AG2" s="5" t="s">
        <v>36</v>
      </c>
      <c r="AH2" s="4" t="s">
        <v>37</v>
      </c>
      <c r="AI2" s="4" t="s">
        <v>38</v>
      </c>
      <c r="AJ2" s="4" t="s">
        <v>42</v>
      </c>
      <c r="AK2" s="4" t="s">
        <v>43</v>
      </c>
      <c r="AL2" s="4" t="s">
        <v>44</v>
      </c>
      <c r="AM2" s="4" t="s">
        <v>45</v>
      </c>
      <c r="AN2" s="4" t="s">
        <v>46</v>
      </c>
      <c r="AO2" s="4" t="s">
        <v>47</v>
      </c>
      <c r="AP2" s="4" t="s">
        <v>48</v>
      </c>
      <c r="AQ2" s="4" t="s">
        <v>49</v>
      </c>
      <c r="AR2" s="4" t="s">
        <v>50</v>
      </c>
      <c r="AS2" s="4" t="s">
        <v>51</v>
      </c>
      <c r="AT2" s="4" t="s">
        <v>53</v>
      </c>
    </row>
    <row r="3" spans="1:46" x14ac:dyDescent="0.25">
      <c r="A3" s="3">
        <v>900891513</v>
      </c>
      <c r="B3" s="3" t="s">
        <v>3</v>
      </c>
      <c r="C3" s="3" t="s">
        <v>8</v>
      </c>
      <c r="D3" s="3">
        <v>448</v>
      </c>
      <c r="E3" s="3"/>
      <c r="F3" s="3"/>
      <c r="G3" s="3"/>
      <c r="H3" s="3" t="s">
        <v>54</v>
      </c>
      <c r="I3" s="3" t="s">
        <v>55</v>
      </c>
      <c r="J3" s="3"/>
      <c r="K3" s="6">
        <v>44130</v>
      </c>
      <c r="L3" s="8">
        <v>1836659</v>
      </c>
      <c r="M3" s="8">
        <v>1836659</v>
      </c>
      <c r="N3" s="3" t="s">
        <v>56</v>
      </c>
      <c r="O3" s="3" t="s">
        <v>156</v>
      </c>
      <c r="P3" s="3">
        <v>0</v>
      </c>
      <c r="Q3" s="3">
        <v>0</v>
      </c>
      <c r="R3" s="3"/>
      <c r="S3" s="3">
        <v>0</v>
      </c>
      <c r="T3" s="3"/>
      <c r="U3" s="3" t="s">
        <v>57</v>
      </c>
      <c r="V3" s="8">
        <v>0</v>
      </c>
      <c r="W3" s="3">
        <v>0</v>
      </c>
      <c r="X3" s="3"/>
      <c r="Y3" s="3">
        <v>0</v>
      </c>
      <c r="Z3" s="3"/>
      <c r="AA3" s="7">
        <v>0</v>
      </c>
      <c r="AB3" s="3">
        <v>0</v>
      </c>
      <c r="AC3" s="3">
        <v>0</v>
      </c>
      <c r="AD3" s="3">
        <v>0</v>
      </c>
      <c r="AE3" s="3">
        <v>0</v>
      </c>
      <c r="AF3" s="3">
        <v>0</v>
      </c>
      <c r="AG3" s="3">
        <v>0</v>
      </c>
      <c r="AH3" s="3"/>
      <c r="AI3" s="3"/>
      <c r="AJ3" s="3">
        <v>44130</v>
      </c>
      <c r="AK3" s="3"/>
      <c r="AL3" s="3"/>
      <c r="AM3" s="3"/>
      <c r="AN3" s="3" t="s">
        <v>58</v>
      </c>
      <c r="AO3" s="3"/>
      <c r="AP3" s="3"/>
      <c r="AQ3" s="3"/>
      <c r="AR3" s="3">
        <v>0</v>
      </c>
      <c r="AS3" s="3">
        <v>0</v>
      </c>
      <c r="AT3" s="3">
        <v>20220207</v>
      </c>
    </row>
    <row r="4" spans="1:46" x14ac:dyDescent="0.25">
      <c r="A4" s="3">
        <v>900891513</v>
      </c>
      <c r="B4" s="3" t="s">
        <v>3</v>
      </c>
      <c r="C4" s="3" t="s">
        <v>8</v>
      </c>
      <c r="D4" s="3">
        <v>512</v>
      </c>
      <c r="E4" s="3"/>
      <c r="F4" s="3"/>
      <c r="G4" s="3"/>
      <c r="H4" s="3" t="s">
        <v>59</v>
      </c>
      <c r="I4" s="3" t="s">
        <v>60</v>
      </c>
      <c r="J4" s="3"/>
      <c r="K4" s="6">
        <v>44176</v>
      </c>
      <c r="L4" s="8">
        <v>127994</v>
      </c>
      <c r="M4" s="8">
        <v>127994</v>
      </c>
      <c r="N4" s="3" t="s">
        <v>56</v>
      </c>
      <c r="O4" s="3" t="s">
        <v>156</v>
      </c>
      <c r="P4" s="3">
        <v>0</v>
      </c>
      <c r="Q4" s="3">
        <v>0</v>
      </c>
      <c r="R4" s="3"/>
      <c r="S4" s="3">
        <v>0</v>
      </c>
      <c r="T4" s="3"/>
      <c r="U4" s="3" t="s">
        <v>57</v>
      </c>
      <c r="V4" s="8">
        <v>0</v>
      </c>
      <c r="W4" s="3">
        <v>0</v>
      </c>
      <c r="X4" s="3"/>
      <c r="Y4" s="3">
        <v>0</v>
      </c>
      <c r="Z4" s="3"/>
      <c r="AA4" s="7">
        <v>0</v>
      </c>
      <c r="AB4" s="3">
        <v>0</v>
      </c>
      <c r="AC4" s="3">
        <v>0</v>
      </c>
      <c r="AD4" s="3">
        <v>0</v>
      </c>
      <c r="AE4" s="3">
        <v>0</v>
      </c>
      <c r="AF4" s="3">
        <v>0</v>
      </c>
      <c r="AG4" s="3">
        <v>0</v>
      </c>
      <c r="AH4" s="3"/>
      <c r="AI4" s="3"/>
      <c r="AJ4" s="3">
        <v>44176</v>
      </c>
      <c r="AK4" s="3"/>
      <c r="AL4" s="3"/>
      <c r="AM4" s="3"/>
      <c r="AN4" s="3" t="s">
        <v>58</v>
      </c>
      <c r="AO4" s="3"/>
      <c r="AP4" s="3"/>
      <c r="AQ4" s="3"/>
      <c r="AR4" s="3">
        <v>0</v>
      </c>
      <c r="AS4" s="3">
        <v>0</v>
      </c>
      <c r="AT4" s="3">
        <v>20220207</v>
      </c>
    </row>
    <row r="5" spans="1:46" x14ac:dyDescent="0.25">
      <c r="A5" s="3">
        <v>900891513</v>
      </c>
      <c r="B5" s="3" t="s">
        <v>3</v>
      </c>
      <c r="C5" s="3" t="s">
        <v>8</v>
      </c>
      <c r="D5" s="3">
        <v>878</v>
      </c>
      <c r="E5" s="3"/>
      <c r="F5" s="3"/>
      <c r="G5" s="3"/>
      <c r="H5" s="3" t="s">
        <v>61</v>
      </c>
      <c r="I5" s="3" t="s">
        <v>62</v>
      </c>
      <c r="J5" s="3"/>
      <c r="K5" s="6">
        <v>44461</v>
      </c>
      <c r="L5" s="8">
        <v>209124</v>
      </c>
      <c r="M5" s="8">
        <v>209124</v>
      </c>
      <c r="N5" s="3" t="s">
        <v>56</v>
      </c>
      <c r="O5" s="3" t="s">
        <v>157</v>
      </c>
      <c r="P5" s="3">
        <v>0</v>
      </c>
      <c r="Q5" s="3">
        <v>0</v>
      </c>
      <c r="R5" s="3" t="s">
        <v>155</v>
      </c>
      <c r="S5" s="3">
        <v>0</v>
      </c>
      <c r="T5" s="3"/>
      <c r="U5" s="3" t="s">
        <v>57</v>
      </c>
      <c r="V5" s="8">
        <v>0</v>
      </c>
      <c r="W5" s="3">
        <v>0</v>
      </c>
      <c r="X5" s="3"/>
      <c r="Y5" s="3">
        <v>0</v>
      </c>
      <c r="Z5" s="3"/>
      <c r="AA5" s="7">
        <v>0</v>
      </c>
      <c r="AB5" s="3">
        <v>0</v>
      </c>
      <c r="AC5" s="3">
        <v>0</v>
      </c>
      <c r="AD5" s="3">
        <v>0</v>
      </c>
      <c r="AE5" s="3">
        <v>0</v>
      </c>
      <c r="AF5" s="3">
        <v>0</v>
      </c>
      <c r="AG5" s="3">
        <v>0</v>
      </c>
      <c r="AH5" s="3"/>
      <c r="AI5" s="3"/>
      <c r="AJ5" s="3">
        <v>44461</v>
      </c>
      <c r="AK5" s="3"/>
      <c r="AL5" s="3"/>
      <c r="AM5" s="3"/>
      <c r="AN5" s="3" t="s">
        <v>58</v>
      </c>
      <c r="AO5" s="3"/>
      <c r="AP5" s="3"/>
      <c r="AQ5" s="3"/>
      <c r="AR5" s="3">
        <v>0</v>
      </c>
      <c r="AS5" s="3">
        <v>0</v>
      </c>
      <c r="AT5" s="3">
        <v>20220207</v>
      </c>
    </row>
    <row r="6" spans="1:46" x14ac:dyDescent="0.25">
      <c r="A6" s="3">
        <v>900891513</v>
      </c>
      <c r="B6" s="3" t="s">
        <v>3</v>
      </c>
      <c r="C6" s="3" t="s">
        <v>8</v>
      </c>
      <c r="D6" s="3">
        <v>893</v>
      </c>
      <c r="E6" s="3"/>
      <c r="F6" s="3"/>
      <c r="G6" s="3"/>
      <c r="H6" s="3" t="s">
        <v>63</v>
      </c>
      <c r="I6" s="3" t="s">
        <v>64</v>
      </c>
      <c r="J6" s="3"/>
      <c r="K6" s="6">
        <v>44466</v>
      </c>
      <c r="L6" s="8">
        <v>152262</v>
      </c>
      <c r="M6" s="8">
        <v>152262</v>
      </c>
      <c r="N6" s="3" t="s">
        <v>56</v>
      </c>
      <c r="O6" s="3" t="s">
        <v>157</v>
      </c>
      <c r="P6" s="3">
        <v>0</v>
      </c>
      <c r="Q6" s="3">
        <v>0</v>
      </c>
      <c r="R6" s="3" t="s">
        <v>155</v>
      </c>
      <c r="S6" s="3">
        <v>0</v>
      </c>
      <c r="T6" s="3"/>
      <c r="U6" s="3" t="s">
        <v>57</v>
      </c>
      <c r="V6" s="8">
        <v>0</v>
      </c>
      <c r="W6" s="3">
        <v>0</v>
      </c>
      <c r="X6" s="3"/>
      <c r="Y6" s="3">
        <v>0</v>
      </c>
      <c r="Z6" s="3"/>
      <c r="AA6" s="7">
        <v>0</v>
      </c>
      <c r="AB6" s="3">
        <v>0</v>
      </c>
      <c r="AC6" s="3">
        <v>0</v>
      </c>
      <c r="AD6" s="3">
        <v>0</v>
      </c>
      <c r="AE6" s="3">
        <v>0</v>
      </c>
      <c r="AF6" s="3">
        <v>0</v>
      </c>
      <c r="AG6" s="3">
        <v>0</v>
      </c>
      <c r="AH6" s="3"/>
      <c r="AI6" s="3"/>
      <c r="AJ6" s="3">
        <v>44466</v>
      </c>
      <c r="AK6" s="3"/>
      <c r="AL6" s="3"/>
      <c r="AM6" s="3"/>
      <c r="AN6" s="3" t="s">
        <v>58</v>
      </c>
      <c r="AO6" s="3"/>
      <c r="AP6" s="3"/>
      <c r="AQ6" s="3"/>
      <c r="AR6" s="3">
        <v>0</v>
      </c>
      <c r="AS6" s="3">
        <v>0</v>
      </c>
      <c r="AT6" s="3">
        <v>20220207</v>
      </c>
    </row>
    <row r="7" spans="1:46" x14ac:dyDescent="0.25">
      <c r="A7" s="3">
        <v>900891513</v>
      </c>
      <c r="B7" s="3" t="s">
        <v>3</v>
      </c>
      <c r="C7" s="3" t="s">
        <v>7</v>
      </c>
      <c r="D7" s="3">
        <v>148</v>
      </c>
      <c r="E7" s="3" t="s">
        <v>7</v>
      </c>
      <c r="F7" s="3">
        <v>148</v>
      </c>
      <c r="G7" s="3"/>
      <c r="H7" s="3" t="s">
        <v>65</v>
      </c>
      <c r="I7" s="3" t="s">
        <v>66</v>
      </c>
      <c r="J7" s="3"/>
      <c r="K7" s="6">
        <v>44337</v>
      </c>
      <c r="L7" s="8">
        <v>1448147</v>
      </c>
      <c r="M7" s="8">
        <v>1448147</v>
      </c>
      <c r="N7" s="3" t="s">
        <v>67</v>
      </c>
      <c r="O7" s="3" t="s">
        <v>166</v>
      </c>
      <c r="P7" s="3">
        <v>0</v>
      </c>
      <c r="Q7" s="3">
        <v>0</v>
      </c>
      <c r="R7" s="3"/>
      <c r="S7" s="3">
        <v>0</v>
      </c>
      <c r="T7" s="3"/>
      <c r="U7" s="3" t="s">
        <v>68</v>
      </c>
      <c r="V7" s="8">
        <v>1448147</v>
      </c>
      <c r="W7" s="3">
        <v>0</v>
      </c>
      <c r="X7" s="3"/>
      <c r="Y7" s="3">
        <v>0</v>
      </c>
      <c r="Z7" s="3"/>
      <c r="AA7" s="8">
        <v>1448147</v>
      </c>
      <c r="AB7" s="3">
        <v>0</v>
      </c>
      <c r="AC7" s="3">
        <v>0</v>
      </c>
      <c r="AD7" s="8">
        <v>861139</v>
      </c>
      <c r="AE7" s="3">
        <v>2201166832</v>
      </c>
      <c r="AF7" s="3" t="s">
        <v>160</v>
      </c>
      <c r="AG7" s="3">
        <v>0</v>
      </c>
      <c r="AH7" s="3">
        <v>211308516569538</v>
      </c>
      <c r="AI7" s="3"/>
      <c r="AJ7" s="3">
        <v>44337</v>
      </c>
      <c r="AK7" s="3"/>
      <c r="AL7" s="3">
        <v>2</v>
      </c>
      <c r="AM7" s="3"/>
      <c r="AN7" s="3" t="s">
        <v>58</v>
      </c>
      <c r="AO7" s="3">
        <v>2</v>
      </c>
      <c r="AP7" s="3">
        <v>20211015</v>
      </c>
      <c r="AQ7" s="3">
        <v>20211001</v>
      </c>
      <c r="AR7" s="3">
        <v>1448147</v>
      </c>
      <c r="AS7" s="3">
        <v>0</v>
      </c>
      <c r="AT7" s="3">
        <v>20220207</v>
      </c>
    </row>
    <row r="8" spans="1:46" x14ac:dyDescent="0.25">
      <c r="A8" s="3">
        <v>900891513</v>
      </c>
      <c r="B8" s="3" t="s">
        <v>3</v>
      </c>
      <c r="C8" s="3" t="s">
        <v>7</v>
      </c>
      <c r="D8" s="3">
        <v>150</v>
      </c>
      <c r="E8" s="3" t="s">
        <v>7</v>
      </c>
      <c r="F8" s="3">
        <v>150</v>
      </c>
      <c r="G8" s="3"/>
      <c r="H8" s="3" t="s">
        <v>69</v>
      </c>
      <c r="I8" s="3" t="s">
        <v>70</v>
      </c>
      <c r="J8" s="3"/>
      <c r="K8" s="6">
        <v>44340</v>
      </c>
      <c r="L8" s="8">
        <v>3357146</v>
      </c>
      <c r="M8" s="8">
        <v>3357146</v>
      </c>
      <c r="N8" s="3" t="s">
        <v>67</v>
      </c>
      <c r="O8" s="3" t="s">
        <v>166</v>
      </c>
      <c r="P8" s="8">
        <v>3357146</v>
      </c>
      <c r="Q8" s="3">
        <v>1908634266</v>
      </c>
      <c r="R8" s="3"/>
      <c r="S8" s="3">
        <v>0</v>
      </c>
      <c r="T8" s="3"/>
      <c r="U8" s="3" t="s">
        <v>68</v>
      </c>
      <c r="V8" s="8">
        <v>3357146</v>
      </c>
      <c r="W8" s="3">
        <v>0</v>
      </c>
      <c r="X8" s="3"/>
      <c r="Y8" s="3">
        <v>0</v>
      </c>
      <c r="Z8" s="3"/>
      <c r="AA8" s="7">
        <v>3357146</v>
      </c>
      <c r="AB8" s="3">
        <v>0</v>
      </c>
      <c r="AC8" s="3">
        <v>0</v>
      </c>
      <c r="AD8" s="3">
        <v>0</v>
      </c>
      <c r="AE8" s="3">
        <v>0</v>
      </c>
      <c r="AF8" s="3">
        <v>0</v>
      </c>
      <c r="AG8" s="3">
        <v>0</v>
      </c>
      <c r="AH8" s="3">
        <v>999999999999999</v>
      </c>
      <c r="AI8" s="3"/>
      <c r="AJ8" s="3">
        <v>44340</v>
      </c>
      <c r="AK8" s="3"/>
      <c r="AL8" s="3">
        <v>2</v>
      </c>
      <c r="AM8" s="3"/>
      <c r="AN8" s="3" t="s">
        <v>58</v>
      </c>
      <c r="AO8" s="3">
        <v>2</v>
      </c>
      <c r="AP8" s="3">
        <v>20211030</v>
      </c>
      <c r="AQ8" s="3">
        <v>20211001</v>
      </c>
      <c r="AR8" s="3">
        <v>3357146</v>
      </c>
      <c r="AS8" s="3">
        <v>0</v>
      </c>
      <c r="AT8" s="3">
        <v>20220207</v>
      </c>
    </row>
    <row r="9" spans="1:46" x14ac:dyDescent="0.25">
      <c r="A9" s="3">
        <v>900891513</v>
      </c>
      <c r="B9" s="3" t="s">
        <v>3</v>
      </c>
      <c r="C9" s="3" t="s">
        <v>7</v>
      </c>
      <c r="D9" s="3">
        <v>171</v>
      </c>
      <c r="E9" s="3" t="s">
        <v>7</v>
      </c>
      <c r="F9" s="3">
        <v>171</v>
      </c>
      <c r="G9" s="3"/>
      <c r="H9" s="3" t="s">
        <v>71</v>
      </c>
      <c r="I9" s="3" t="s">
        <v>72</v>
      </c>
      <c r="J9" s="3"/>
      <c r="K9" s="6">
        <v>44362</v>
      </c>
      <c r="L9" s="8">
        <v>660793</v>
      </c>
      <c r="M9" s="8">
        <v>660793</v>
      </c>
      <c r="N9" s="3" t="s">
        <v>67</v>
      </c>
      <c r="O9" s="3" t="s">
        <v>165</v>
      </c>
      <c r="P9" s="3">
        <v>0</v>
      </c>
      <c r="Q9" s="3">
        <v>0</v>
      </c>
      <c r="R9" s="3"/>
      <c r="S9" s="3">
        <v>0</v>
      </c>
      <c r="T9" s="3"/>
      <c r="U9" s="3" t="s">
        <v>68</v>
      </c>
      <c r="V9" s="8">
        <v>660793</v>
      </c>
      <c r="W9" s="3">
        <v>0</v>
      </c>
      <c r="X9" s="3"/>
      <c r="Y9" s="3">
        <v>0</v>
      </c>
      <c r="Z9" s="3"/>
      <c r="AA9" s="8">
        <v>660793</v>
      </c>
      <c r="AB9" s="3">
        <v>0</v>
      </c>
      <c r="AC9" s="3">
        <v>0</v>
      </c>
      <c r="AD9" s="8">
        <v>660793</v>
      </c>
      <c r="AE9" s="3">
        <v>2201166832</v>
      </c>
      <c r="AF9" s="3" t="s">
        <v>160</v>
      </c>
      <c r="AG9" s="3">
        <v>0</v>
      </c>
      <c r="AH9" s="3">
        <v>211618516569348</v>
      </c>
      <c r="AI9" s="3"/>
      <c r="AJ9" s="3">
        <v>44362</v>
      </c>
      <c r="AK9" s="3"/>
      <c r="AL9" s="3">
        <v>2</v>
      </c>
      <c r="AM9" s="3"/>
      <c r="AN9" s="3" t="s">
        <v>58</v>
      </c>
      <c r="AO9" s="3">
        <v>1</v>
      </c>
      <c r="AP9" s="3">
        <v>20210730</v>
      </c>
      <c r="AQ9" s="3">
        <v>20210713</v>
      </c>
      <c r="AR9" s="3">
        <v>660793</v>
      </c>
      <c r="AS9" s="3">
        <v>0</v>
      </c>
      <c r="AT9" s="3">
        <v>20220207</v>
      </c>
    </row>
    <row r="10" spans="1:46" x14ac:dyDescent="0.25">
      <c r="A10" s="3">
        <v>900891513</v>
      </c>
      <c r="B10" s="3" t="s">
        <v>3</v>
      </c>
      <c r="C10" s="3" t="s">
        <v>7</v>
      </c>
      <c r="D10" s="3">
        <v>172</v>
      </c>
      <c r="E10" s="3" t="s">
        <v>7</v>
      </c>
      <c r="F10" s="3">
        <v>172</v>
      </c>
      <c r="G10" s="3"/>
      <c r="H10" s="3" t="s">
        <v>73</v>
      </c>
      <c r="I10" s="3" t="s">
        <v>74</v>
      </c>
      <c r="J10" s="3"/>
      <c r="K10" s="6">
        <v>44362</v>
      </c>
      <c r="L10" s="8">
        <v>139536</v>
      </c>
      <c r="M10" s="8">
        <v>139536</v>
      </c>
      <c r="N10" s="3" t="s">
        <v>67</v>
      </c>
      <c r="O10" s="3" t="s">
        <v>165</v>
      </c>
      <c r="P10" s="3">
        <v>0</v>
      </c>
      <c r="Q10" s="3">
        <v>0</v>
      </c>
      <c r="R10" s="3"/>
      <c r="S10" s="3">
        <v>0</v>
      </c>
      <c r="T10" s="3"/>
      <c r="U10" s="3" t="s">
        <v>68</v>
      </c>
      <c r="V10" s="8">
        <v>139536</v>
      </c>
      <c r="W10" s="3">
        <v>0</v>
      </c>
      <c r="X10" s="3"/>
      <c r="Y10" s="3">
        <v>0</v>
      </c>
      <c r="Z10" s="3"/>
      <c r="AA10" s="8">
        <v>139536</v>
      </c>
      <c r="AB10" s="3">
        <v>0</v>
      </c>
      <c r="AC10" s="3">
        <v>0</v>
      </c>
      <c r="AD10" s="8">
        <v>139536</v>
      </c>
      <c r="AE10" s="3">
        <v>4800053029</v>
      </c>
      <c r="AF10" s="3" t="s">
        <v>161</v>
      </c>
      <c r="AG10" s="3">
        <v>0</v>
      </c>
      <c r="AH10" s="3">
        <v>211618523786575</v>
      </c>
      <c r="AI10" s="3"/>
      <c r="AJ10" s="3">
        <v>44362</v>
      </c>
      <c r="AK10" s="3"/>
      <c r="AL10" s="3">
        <v>2</v>
      </c>
      <c r="AM10" s="3"/>
      <c r="AN10" s="3" t="s">
        <v>58</v>
      </c>
      <c r="AO10" s="3">
        <v>1</v>
      </c>
      <c r="AP10" s="3">
        <v>20210730</v>
      </c>
      <c r="AQ10" s="3">
        <v>20210716</v>
      </c>
      <c r="AR10" s="3">
        <v>139536</v>
      </c>
      <c r="AS10" s="3">
        <v>0</v>
      </c>
      <c r="AT10" s="3">
        <v>20220207</v>
      </c>
    </row>
    <row r="11" spans="1:46" x14ac:dyDescent="0.25">
      <c r="A11" s="3">
        <v>900891513</v>
      </c>
      <c r="B11" s="3" t="s">
        <v>3</v>
      </c>
      <c r="C11" s="3" t="s">
        <v>7</v>
      </c>
      <c r="D11" s="3">
        <v>185</v>
      </c>
      <c r="E11" s="3" t="s">
        <v>7</v>
      </c>
      <c r="F11" s="3">
        <v>185</v>
      </c>
      <c r="G11" s="3"/>
      <c r="H11" s="3" t="s">
        <v>75</v>
      </c>
      <c r="I11" s="3" t="s">
        <v>76</v>
      </c>
      <c r="J11" s="3" t="s">
        <v>168</v>
      </c>
      <c r="K11" s="6">
        <v>44366</v>
      </c>
      <c r="L11" s="8">
        <v>190000</v>
      </c>
      <c r="M11" s="8">
        <v>190000</v>
      </c>
      <c r="N11" s="3" t="s">
        <v>67</v>
      </c>
      <c r="O11" s="3" t="s">
        <v>165</v>
      </c>
      <c r="P11" s="3">
        <v>0</v>
      </c>
      <c r="Q11" s="3">
        <v>0</v>
      </c>
      <c r="R11" s="3"/>
      <c r="S11" s="3">
        <v>0</v>
      </c>
      <c r="T11" s="3"/>
      <c r="U11" s="3" t="s">
        <v>68</v>
      </c>
      <c r="V11" s="8">
        <v>190000</v>
      </c>
      <c r="W11" s="3">
        <v>0</v>
      </c>
      <c r="X11" s="3"/>
      <c r="Y11" s="3">
        <v>0</v>
      </c>
      <c r="Z11" s="3"/>
      <c r="AA11" s="8">
        <v>190000</v>
      </c>
      <c r="AB11" s="3">
        <v>0</v>
      </c>
      <c r="AC11" s="3">
        <v>0</v>
      </c>
      <c r="AD11" s="8">
        <v>190000</v>
      </c>
      <c r="AE11" s="3">
        <v>4800052912</v>
      </c>
      <c r="AF11" s="3" t="s">
        <v>162</v>
      </c>
      <c r="AG11" s="3">
        <v>0</v>
      </c>
      <c r="AH11" s="3">
        <v>999999999999999</v>
      </c>
      <c r="AI11" s="3"/>
      <c r="AJ11" s="3">
        <v>44366</v>
      </c>
      <c r="AK11" s="3"/>
      <c r="AL11" s="3">
        <v>2</v>
      </c>
      <c r="AM11" s="3"/>
      <c r="AN11" s="3" t="s">
        <v>58</v>
      </c>
      <c r="AO11" s="3">
        <v>2</v>
      </c>
      <c r="AP11" s="3">
        <v>20211030</v>
      </c>
      <c r="AQ11" s="3">
        <v>20211001</v>
      </c>
      <c r="AR11" s="3">
        <v>190000</v>
      </c>
      <c r="AS11" s="3">
        <v>0</v>
      </c>
      <c r="AT11" s="3">
        <v>20220207</v>
      </c>
    </row>
    <row r="12" spans="1:46" x14ac:dyDescent="0.25">
      <c r="A12" s="3">
        <v>900891513</v>
      </c>
      <c r="B12" s="3" t="s">
        <v>3</v>
      </c>
      <c r="C12" s="3" t="s">
        <v>7</v>
      </c>
      <c r="D12" s="3">
        <v>186</v>
      </c>
      <c r="E12" s="3" t="s">
        <v>7</v>
      </c>
      <c r="F12" s="3">
        <v>186</v>
      </c>
      <c r="G12" s="3"/>
      <c r="H12" s="3" t="s">
        <v>77</v>
      </c>
      <c r="I12" s="3" t="s">
        <v>78</v>
      </c>
      <c r="J12" s="3"/>
      <c r="K12" s="6">
        <v>44366</v>
      </c>
      <c r="L12" s="8">
        <v>59700</v>
      </c>
      <c r="M12" s="8">
        <v>59700</v>
      </c>
      <c r="N12" s="3" t="s">
        <v>67</v>
      </c>
      <c r="O12" s="3" t="s">
        <v>165</v>
      </c>
      <c r="P12" s="3">
        <v>0</v>
      </c>
      <c r="Q12" s="3">
        <v>0</v>
      </c>
      <c r="R12" s="3"/>
      <c r="S12" s="3">
        <v>0</v>
      </c>
      <c r="T12" s="3"/>
      <c r="U12" s="3" t="s">
        <v>68</v>
      </c>
      <c r="V12" s="8">
        <v>59700</v>
      </c>
      <c r="W12" s="3">
        <v>0</v>
      </c>
      <c r="X12" s="3"/>
      <c r="Y12" s="3">
        <v>0</v>
      </c>
      <c r="Z12" s="3"/>
      <c r="AA12" s="8">
        <v>59700</v>
      </c>
      <c r="AB12" s="3">
        <v>0</v>
      </c>
      <c r="AC12" s="3">
        <v>0</v>
      </c>
      <c r="AD12" s="8">
        <v>59700</v>
      </c>
      <c r="AE12" s="3">
        <v>4800051805</v>
      </c>
      <c r="AF12" s="3" t="s">
        <v>163</v>
      </c>
      <c r="AG12" s="3">
        <v>0</v>
      </c>
      <c r="AH12" s="3">
        <v>211628516541340</v>
      </c>
      <c r="AI12" s="3"/>
      <c r="AJ12" s="3">
        <v>44366</v>
      </c>
      <c r="AK12" s="3"/>
      <c r="AL12" s="3">
        <v>2</v>
      </c>
      <c r="AM12" s="3"/>
      <c r="AN12" s="3" t="s">
        <v>58</v>
      </c>
      <c r="AO12" s="3">
        <v>1</v>
      </c>
      <c r="AP12" s="3">
        <v>20210730</v>
      </c>
      <c r="AQ12" s="3">
        <v>20210713</v>
      </c>
      <c r="AR12" s="3">
        <v>59700</v>
      </c>
      <c r="AS12" s="3">
        <v>0</v>
      </c>
      <c r="AT12" s="3">
        <v>20220207</v>
      </c>
    </row>
    <row r="13" spans="1:46" x14ac:dyDescent="0.25">
      <c r="A13" s="3">
        <v>900891513</v>
      </c>
      <c r="B13" s="3" t="s">
        <v>3</v>
      </c>
      <c r="C13" s="3" t="s">
        <v>7</v>
      </c>
      <c r="D13" s="3">
        <v>209</v>
      </c>
      <c r="E13" s="3" t="s">
        <v>7</v>
      </c>
      <c r="F13" s="3">
        <v>209</v>
      </c>
      <c r="G13" s="3"/>
      <c r="H13" s="3" t="s">
        <v>79</v>
      </c>
      <c r="I13" s="3" t="s">
        <v>80</v>
      </c>
      <c r="J13" s="3"/>
      <c r="K13" s="6">
        <v>44386</v>
      </c>
      <c r="L13" s="8">
        <v>276025</v>
      </c>
      <c r="M13" s="8">
        <v>276025</v>
      </c>
      <c r="N13" s="3" t="s">
        <v>67</v>
      </c>
      <c r="O13" s="3" t="s">
        <v>166</v>
      </c>
      <c r="P13" s="8">
        <v>276025</v>
      </c>
      <c r="Q13" s="3">
        <v>1221851731</v>
      </c>
      <c r="R13" s="3"/>
      <c r="S13" s="3">
        <v>0</v>
      </c>
      <c r="T13" s="3"/>
      <c r="U13" s="3" t="s">
        <v>68</v>
      </c>
      <c r="V13" s="8">
        <v>276025</v>
      </c>
      <c r="W13" s="3">
        <v>0</v>
      </c>
      <c r="X13" s="3"/>
      <c r="Y13" s="3">
        <v>0</v>
      </c>
      <c r="Z13" s="3"/>
      <c r="AA13" s="7">
        <v>276025</v>
      </c>
      <c r="AB13" s="3">
        <v>0</v>
      </c>
      <c r="AC13" s="3">
        <v>0</v>
      </c>
      <c r="AD13" s="3">
        <v>0</v>
      </c>
      <c r="AE13" s="3">
        <v>0</v>
      </c>
      <c r="AF13" s="3">
        <v>0</v>
      </c>
      <c r="AG13" s="3">
        <v>0</v>
      </c>
      <c r="AH13" s="3">
        <v>211728516389184</v>
      </c>
      <c r="AI13" s="3"/>
      <c r="AJ13" s="3">
        <v>44386</v>
      </c>
      <c r="AK13" s="3"/>
      <c r="AL13" s="3">
        <v>2</v>
      </c>
      <c r="AM13" s="3"/>
      <c r="AN13" s="3" t="s">
        <v>58</v>
      </c>
      <c r="AO13" s="3">
        <v>1</v>
      </c>
      <c r="AP13" s="3">
        <v>20210930</v>
      </c>
      <c r="AQ13" s="3">
        <v>20210903</v>
      </c>
      <c r="AR13" s="3">
        <v>276025</v>
      </c>
      <c r="AS13" s="3">
        <v>0</v>
      </c>
      <c r="AT13" s="3">
        <v>20220207</v>
      </c>
    </row>
    <row r="14" spans="1:46" x14ac:dyDescent="0.25">
      <c r="A14" s="3">
        <v>900891513</v>
      </c>
      <c r="B14" s="3" t="s">
        <v>3</v>
      </c>
      <c r="C14" s="3" t="s">
        <v>7</v>
      </c>
      <c r="D14" s="3">
        <v>210</v>
      </c>
      <c r="E14" s="3" t="s">
        <v>7</v>
      </c>
      <c r="F14" s="3">
        <v>210</v>
      </c>
      <c r="G14" s="3"/>
      <c r="H14" s="3" t="s">
        <v>81</v>
      </c>
      <c r="I14" s="3" t="s">
        <v>82</v>
      </c>
      <c r="J14" s="3"/>
      <c r="K14" s="6">
        <v>44386</v>
      </c>
      <c r="L14" s="8">
        <v>195686</v>
      </c>
      <c r="M14" s="8">
        <v>195686</v>
      </c>
      <c r="N14" s="3" t="s">
        <v>67</v>
      </c>
      <c r="O14" s="3" t="s">
        <v>166</v>
      </c>
      <c r="P14" s="8">
        <v>195686</v>
      </c>
      <c r="Q14" s="3">
        <v>1221851732</v>
      </c>
      <c r="R14" s="3"/>
      <c r="S14" s="3">
        <v>0</v>
      </c>
      <c r="T14" s="3"/>
      <c r="U14" s="3" t="s">
        <v>68</v>
      </c>
      <c r="V14" s="8">
        <v>195686</v>
      </c>
      <c r="W14" s="3">
        <v>0</v>
      </c>
      <c r="X14" s="3"/>
      <c r="Y14" s="3">
        <v>0</v>
      </c>
      <c r="Z14" s="3"/>
      <c r="AA14" s="7">
        <v>195686</v>
      </c>
      <c r="AB14" s="3">
        <v>0</v>
      </c>
      <c r="AC14" s="3">
        <v>0</v>
      </c>
      <c r="AD14" s="3">
        <v>0</v>
      </c>
      <c r="AE14" s="3">
        <v>0</v>
      </c>
      <c r="AF14" s="3">
        <v>0</v>
      </c>
      <c r="AG14" s="3">
        <v>0</v>
      </c>
      <c r="AH14" s="3">
        <v>211748523335216</v>
      </c>
      <c r="AI14" s="3"/>
      <c r="AJ14" s="3">
        <v>44386</v>
      </c>
      <c r="AK14" s="3"/>
      <c r="AL14" s="3">
        <v>2</v>
      </c>
      <c r="AM14" s="3"/>
      <c r="AN14" s="3" t="s">
        <v>58</v>
      </c>
      <c r="AO14" s="3">
        <v>1</v>
      </c>
      <c r="AP14" s="3">
        <v>20210930</v>
      </c>
      <c r="AQ14" s="3">
        <v>20210903</v>
      </c>
      <c r="AR14" s="3">
        <v>195686</v>
      </c>
      <c r="AS14" s="3">
        <v>0</v>
      </c>
      <c r="AT14" s="3">
        <v>20220207</v>
      </c>
    </row>
    <row r="15" spans="1:46" x14ac:dyDescent="0.25">
      <c r="A15" s="3">
        <v>900891513</v>
      </c>
      <c r="B15" s="3" t="s">
        <v>3</v>
      </c>
      <c r="C15" s="3" t="s">
        <v>7</v>
      </c>
      <c r="D15" s="3">
        <v>228</v>
      </c>
      <c r="E15" s="3" t="s">
        <v>7</v>
      </c>
      <c r="F15" s="3">
        <v>228</v>
      </c>
      <c r="G15" s="3"/>
      <c r="H15" s="3" t="s">
        <v>83</v>
      </c>
      <c r="I15" s="3" t="s">
        <v>84</v>
      </c>
      <c r="J15" s="3"/>
      <c r="K15" s="6">
        <v>44391</v>
      </c>
      <c r="L15" s="8">
        <v>108465</v>
      </c>
      <c r="M15" s="8">
        <v>108465</v>
      </c>
      <c r="N15" s="3" t="s">
        <v>67</v>
      </c>
      <c r="O15" s="3" t="s">
        <v>166</v>
      </c>
      <c r="P15" s="8">
        <v>108465</v>
      </c>
      <c r="Q15" s="3">
        <v>1221860489</v>
      </c>
      <c r="R15" s="3"/>
      <c r="S15" s="3">
        <v>0</v>
      </c>
      <c r="T15" s="3"/>
      <c r="U15" s="3" t="s">
        <v>68</v>
      </c>
      <c r="V15" s="8">
        <v>108465</v>
      </c>
      <c r="W15" s="3">
        <v>0</v>
      </c>
      <c r="X15" s="3"/>
      <c r="Y15" s="3">
        <v>0</v>
      </c>
      <c r="Z15" s="3"/>
      <c r="AA15" s="7">
        <v>108465</v>
      </c>
      <c r="AB15" s="3">
        <v>0</v>
      </c>
      <c r="AC15" s="3">
        <v>0</v>
      </c>
      <c r="AD15" s="3">
        <v>0</v>
      </c>
      <c r="AE15" s="3">
        <v>0</v>
      </c>
      <c r="AF15" s="3">
        <v>0</v>
      </c>
      <c r="AG15" s="3">
        <v>0</v>
      </c>
      <c r="AH15" s="3">
        <v>211838523383530</v>
      </c>
      <c r="AI15" s="3"/>
      <c r="AJ15" s="3">
        <v>44391</v>
      </c>
      <c r="AK15" s="3"/>
      <c r="AL15" s="3">
        <v>2</v>
      </c>
      <c r="AM15" s="3"/>
      <c r="AN15" s="3" t="s">
        <v>58</v>
      </c>
      <c r="AO15" s="3">
        <v>1</v>
      </c>
      <c r="AP15" s="3">
        <v>20210930</v>
      </c>
      <c r="AQ15" s="3">
        <v>20210903</v>
      </c>
      <c r="AR15" s="3">
        <v>108465</v>
      </c>
      <c r="AS15" s="3">
        <v>0</v>
      </c>
      <c r="AT15" s="3">
        <v>20220207</v>
      </c>
    </row>
    <row r="16" spans="1:46" x14ac:dyDescent="0.25">
      <c r="A16" s="3">
        <v>900891513</v>
      </c>
      <c r="B16" s="3" t="s">
        <v>3</v>
      </c>
      <c r="C16" s="3" t="s">
        <v>7</v>
      </c>
      <c r="D16" s="3">
        <v>251</v>
      </c>
      <c r="E16" s="3" t="s">
        <v>7</v>
      </c>
      <c r="F16" s="3">
        <v>251</v>
      </c>
      <c r="G16" s="3"/>
      <c r="H16" s="3" t="s">
        <v>85</v>
      </c>
      <c r="I16" s="3" t="s">
        <v>86</v>
      </c>
      <c r="J16" s="3" t="s">
        <v>168</v>
      </c>
      <c r="K16" s="6">
        <v>44412</v>
      </c>
      <c r="L16" s="8">
        <v>190000</v>
      </c>
      <c r="M16" s="8">
        <v>190000</v>
      </c>
      <c r="N16" s="3" t="s">
        <v>67</v>
      </c>
      <c r="O16" s="3" t="s">
        <v>166</v>
      </c>
      <c r="P16" s="8">
        <v>190000</v>
      </c>
      <c r="Q16" s="3">
        <v>1221860488</v>
      </c>
      <c r="R16" s="3"/>
      <c r="S16" s="3">
        <v>0</v>
      </c>
      <c r="T16" s="3"/>
      <c r="U16" s="3" t="s">
        <v>68</v>
      </c>
      <c r="V16" s="8">
        <v>190000</v>
      </c>
      <c r="W16" s="3">
        <v>0</v>
      </c>
      <c r="X16" s="3"/>
      <c r="Y16" s="3">
        <v>0</v>
      </c>
      <c r="Z16" s="3"/>
      <c r="AA16" s="7">
        <v>190000</v>
      </c>
      <c r="AB16" s="3">
        <v>0</v>
      </c>
      <c r="AC16" s="3">
        <v>0</v>
      </c>
      <c r="AD16" s="3">
        <v>0</v>
      </c>
      <c r="AE16" s="3">
        <v>0</v>
      </c>
      <c r="AF16" s="3">
        <v>0</v>
      </c>
      <c r="AG16" s="3">
        <v>0</v>
      </c>
      <c r="AH16" s="3">
        <v>999999999999999</v>
      </c>
      <c r="AI16" s="3"/>
      <c r="AJ16" s="3">
        <v>44412</v>
      </c>
      <c r="AK16" s="3"/>
      <c r="AL16" s="3">
        <v>2</v>
      </c>
      <c r="AM16" s="3"/>
      <c r="AN16" s="3" t="s">
        <v>58</v>
      </c>
      <c r="AO16" s="3">
        <v>1</v>
      </c>
      <c r="AP16" s="3">
        <v>20210929</v>
      </c>
      <c r="AQ16" s="3">
        <v>20210903</v>
      </c>
      <c r="AR16" s="3">
        <v>190000</v>
      </c>
      <c r="AS16" s="3">
        <v>0</v>
      </c>
      <c r="AT16" s="3">
        <v>20220207</v>
      </c>
    </row>
    <row r="17" spans="1:46" x14ac:dyDescent="0.25">
      <c r="A17" s="3">
        <v>900891513</v>
      </c>
      <c r="B17" s="3" t="s">
        <v>3</v>
      </c>
      <c r="C17" s="3" t="s">
        <v>7</v>
      </c>
      <c r="D17" s="3">
        <v>252</v>
      </c>
      <c r="E17" s="3" t="s">
        <v>7</v>
      </c>
      <c r="F17" s="3">
        <v>252</v>
      </c>
      <c r="G17" s="3"/>
      <c r="H17" s="3" t="s">
        <v>87</v>
      </c>
      <c r="I17" s="3" t="s">
        <v>88</v>
      </c>
      <c r="J17" s="3"/>
      <c r="K17" s="6">
        <v>44412</v>
      </c>
      <c r="L17" s="8">
        <v>144937</v>
      </c>
      <c r="M17" s="8">
        <v>144937</v>
      </c>
      <c r="N17" s="3" t="s">
        <v>67</v>
      </c>
      <c r="O17" s="3" t="s">
        <v>165</v>
      </c>
      <c r="P17" s="3">
        <v>0</v>
      </c>
      <c r="Q17" s="3">
        <v>0</v>
      </c>
      <c r="R17" s="3"/>
      <c r="S17" s="3">
        <v>0</v>
      </c>
      <c r="T17" s="3"/>
      <c r="U17" s="3" t="s">
        <v>68</v>
      </c>
      <c r="V17" s="8">
        <v>144937</v>
      </c>
      <c r="W17" s="3">
        <v>0</v>
      </c>
      <c r="X17" s="3"/>
      <c r="Y17" s="3">
        <v>0</v>
      </c>
      <c r="Z17" s="3"/>
      <c r="AA17" s="8">
        <v>144937</v>
      </c>
      <c r="AB17" s="3">
        <v>0</v>
      </c>
      <c r="AC17" s="3">
        <v>0</v>
      </c>
      <c r="AD17" s="8">
        <v>144937</v>
      </c>
      <c r="AE17" s="3">
        <v>4800053029</v>
      </c>
      <c r="AF17" s="3" t="s">
        <v>161</v>
      </c>
      <c r="AG17" s="3">
        <v>0</v>
      </c>
      <c r="AH17" s="3">
        <v>211968524415785</v>
      </c>
      <c r="AI17" s="3"/>
      <c r="AJ17" s="3">
        <v>44412</v>
      </c>
      <c r="AK17" s="3"/>
      <c r="AL17" s="3">
        <v>2</v>
      </c>
      <c r="AM17" s="3"/>
      <c r="AN17" s="3" t="s">
        <v>58</v>
      </c>
      <c r="AO17" s="3">
        <v>1</v>
      </c>
      <c r="AP17" s="3">
        <v>20210930</v>
      </c>
      <c r="AQ17" s="3">
        <v>20210911</v>
      </c>
      <c r="AR17" s="3">
        <v>144937</v>
      </c>
      <c r="AS17" s="3">
        <v>0</v>
      </c>
      <c r="AT17" s="3">
        <v>20220207</v>
      </c>
    </row>
    <row r="18" spans="1:46" x14ac:dyDescent="0.25">
      <c r="A18" s="3">
        <v>900891513</v>
      </c>
      <c r="B18" s="3" t="s">
        <v>3</v>
      </c>
      <c r="C18" s="3" t="s">
        <v>7</v>
      </c>
      <c r="D18" s="3">
        <v>254</v>
      </c>
      <c r="E18" s="3" t="s">
        <v>7</v>
      </c>
      <c r="F18" s="3">
        <v>254</v>
      </c>
      <c r="G18" s="3"/>
      <c r="H18" s="3" t="s">
        <v>89</v>
      </c>
      <c r="I18" s="3" t="s">
        <v>90</v>
      </c>
      <c r="J18" s="3"/>
      <c r="K18" s="6">
        <v>44412</v>
      </c>
      <c r="L18" s="8">
        <v>314172</v>
      </c>
      <c r="M18" s="8">
        <v>314172</v>
      </c>
      <c r="N18" s="3" t="s">
        <v>67</v>
      </c>
      <c r="O18" s="3" t="s">
        <v>165</v>
      </c>
      <c r="P18" s="3">
        <v>0</v>
      </c>
      <c r="Q18" s="3">
        <v>0</v>
      </c>
      <c r="R18" s="3"/>
      <c r="S18" s="3">
        <v>0</v>
      </c>
      <c r="T18" s="3"/>
      <c r="U18" s="3" t="s">
        <v>68</v>
      </c>
      <c r="V18" s="8">
        <v>314172</v>
      </c>
      <c r="W18" s="3">
        <v>0</v>
      </c>
      <c r="X18" s="3"/>
      <c r="Y18" s="3">
        <v>0</v>
      </c>
      <c r="Z18" s="3"/>
      <c r="AA18" s="8">
        <v>314172</v>
      </c>
      <c r="AB18" s="3">
        <v>0</v>
      </c>
      <c r="AC18" s="3">
        <v>0</v>
      </c>
      <c r="AD18" s="8">
        <v>314172</v>
      </c>
      <c r="AE18" s="3">
        <v>4800053029</v>
      </c>
      <c r="AF18" s="3" t="s">
        <v>161</v>
      </c>
      <c r="AG18" s="3">
        <v>0</v>
      </c>
      <c r="AH18" s="3">
        <v>212028516035532</v>
      </c>
      <c r="AI18" s="3"/>
      <c r="AJ18" s="3">
        <v>44412</v>
      </c>
      <c r="AK18" s="3"/>
      <c r="AL18" s="3">
        <v>2</v>
      </c>
      <c r="AM18" s="3"/>
      <c r="AN18" s="3" t="s">
        <v>58</v>
      </c>
      <c r="AO18" s="3">
        <v>1</v>
      </c>
      <c r="AP18" s="3">
        <v>20210930</v>
      </c>
      <c r="AQ18" s="3">
        <v>20210903</v>
      </c>
      <c r="AR18" s="3">
        <v>314172</v>
      </c>
      <c r="AS18" s="3">
        <v>0</v>
      </c>
      <c r="AT18" s="3">
        <v>20220207</v>
      </c>
    </row>
    <row r="19" spans="1:46" x14ac:dyDescent="0.25">
      <c r="A19" s="3">
        <v>900891513</v>
      </c>
      <c r="B19" s="3" t="s">
        <v>3</v>
      </c>
      <c r="C19" s="3" t="s">
        <v>7</v>
      </c>
      <c r="D19" s="3">
        <v>255</v>
      </c>
      <c r="E19" s="3" t="s">
        <v>7</v>
      </c>
      <c r="F19" s="3">
        <v>255</v>
      </c>
      <c r="G19" s="3"/>
      <c r="H19" s="3" t="s">
        <v>91</v>
      </c>
      <c r="I19" s="3" t="s">
        <v>92</v>
      </c>
      <c r="J19" s="3"/>
      <c r="K19" s="6">
        <v>44412</v>
      </c>
      <c r="L19" s="8">
        <v>356106</v>
      </c>
      <c r="M19" s="8">
        <v>356106</v>
      </c>
      <c r="N19" s="3" t="s">
        <v>67</v>
      </c>
      <c r="O19" s="3" t="s">
        <v>165</v>
      </c>
      <c r="P19" s="3">
        <v>0</v>
      </c>
      <c r="Q19" s="3">
        <v>0</v>
      </c>
      <c r="R19" s="3"/>
      <c r="S19" s="3">
        <v>0</v>
      </c>
      <c r="T19" s="3"/>
      <c r="U19" s="3" t="s">
        <v>68</v>
      </c>
      <c r="V19" s="8">
        <v>356106</v>
      </c>
      <c r="W19" s="3">
        <v>0</v>
      </c>
      <c r="X19" s="3"/>
      <c r="Y19" s="3">
        <v>0</v>
      </c>
      <c r="Z19" s="3"/>
      <c r="AA19" s="8">
        <v>356106</v>
      </c>
      <c r="AB19" s="3">
        <v>0</v>
      </c>
      <c r="AC19" s="3">
        <v>0</v>
      </c>
      <c r="AD19" s="8">
        <v>356106</v>
      </c>
      <c r="AE19" s="3">
        <v>2201166832</v>
      </c>
      <c r="AF19" s="3" t="s">
        <v>160</v>
      </c>
      <c r="AG19" s="3">
        <v>0</v>
      </c>
      <c r="AH19" s="3">
        <v>212108516426240</v>
      </c>
      <c r="AI19" s="3"/>
      <c r="AJ19" s="3">
        <v>44412</v>
      </c>
      <c r="AK19" s="3"/>
      <c r="AL19" s="3">
        <v>2</v>
      </c>
      <c r="AM19" s="3"/>
      <c r="AN19" s="3" t="s">
        <v>58</v>
      </c>
      <c r="AO19" s="3">
        <v>1</v>
      </c>
      <c r="AP19" s="3">
        <v>20210930</v>
      </c>
      <c r="AQ19" s="3">
        <v>20210903</v>
      </c>
      <c r="AR19" s="3">
        <v>356106</v>
      </c>
      <c r="AS19" s="3">
        <v>0</v>
      </c>
      <c r="AT19" s="3">
        <v>20220207</v>
      </c>
    </row>
    <row r="20" spans="1:46" x14ac:dyDescent="0.25">
      <c r="A20" s="3">
        <v>900891513</v>
      </c>
      <c r="B20" s="3" t="s">
        <v>3</v>
      </c>
      <c r="C20" s="3" t="s">
        <v>7</v>
      </c>
      <c r="D20" s="3">
        <v>264</v>
      </c>
      <c r="E20" s="3" t="s">
        <v>7</v>
      </c>
      <c r="F20" s="3">
        <v>264</v>
      </c>
      <c r="G20" s="3"/>
      <c r="H20" s="3" t="s">
        <v>93</v>
      </c>
      <c r="I20" s="3" t="s">
        <v>94</v>
      </c>
      <c r="J20" s="3"/>
      <c r="K20" s="6">
        <v>44446</v>
      </c>
      <c r="L20" s="8">
        <v>1418030</v>
      </c>
      <c r="M20" s="8">
        <v>1418030</v>
      </c>
      <c r="N20" s="3" t="s">
        <v>67</v>
      </c>
      <c r="O20" s="3" t="s">
        <v>165</v>
      </c>
      <c r="P20" s="8"/>
      <c r="Q20" s="3"/>
      <c r="R20" s="3"/>
      <c r="S20" s="3">
        <v>0</v>
      </c>
      <c r="T20" s="3"/>
      <c r="U20" s="3" t="s">
        <v>68</v>
      </c>
      <c r="V20" s="8">
        <v>1418030</v>
      </c>
      <c r="W20" s="3">
        <v>0</v>
      </c>
      <c r="X20" s="3"/>
      <c r="Y20" s="3">
        <v>0</v>
      </c>
      <c r="Z20" s="3"/>
      <c r="AA20" s="8">
        <v>1418030</v>
      </c>
      <c r="AB20" s="3">
        <v>0</v>
      </c>
      <c r="AC20" s="3">
        <v>0</v>
      </c>
      <c r="AD20" s="8">
        <v>1418030</v>
      </c>
      <c r="AE20" s="3">
        <v>4800052930</v>
      </c>
      <c r="AF20" s="3" t="s">
        <v>162</v>
      </c>
      <c r="AG20" s="3">
        <v>0</v>
      </c>
      <c r="AH20" s="3">
        <v>211766024302304</v>
      </c>
      <c r="AI20" s="3"/>
      <c r="AJ20" s="3">
        <v>44446</v>
      </c>
      <c r="AK20" s="3"/>
      <c r="AL20" s="3">
        <v>2</v>
      </c>
      <c r="AM20" s="3"/>
      <c r="AN20" s="3" t="s">
        <v>58</v>
      </c>
      <c r="AO20" s="3">
        <v>1</v>
      </c>
      <c r="AP20" s="3">
        <v>20211030</v>
      </c>
      <c r="AQ20" s="3">
        <v>20211006</v>
      </c>
      <c r="AR20" s="3">
        <v>1418030</v>
      </c>
      <c r="AS20" s="3">
        <v>0</v>
      </c>
      <c r="AT20" s="3">
        <v>20220207</v>
      </c>
    </row>
    <row r="21" spans="1:46" x14ac:dyDescent="0.25">
      <c r="A21" s="3">
        <v>900891513</v>
      </c>
      <c r="B21" s="3" t="s">
        <v>3</v>
      </c>
      <c r="C21" s="3" t="s">
        <v>7</v>
      </c>
      <c r="D21" s="3">
        <v>292</v>
      </c>
      <c r="E21" s="3" t="s">
        <v>7</v>
      </c>
      <c r="F21" s="3">
        <v>292</v>
      </c>
      <c r="G21" s="3"/>
      <c r="H21" s="3" t="s">
        <v>95</v>
      </c>
      <c r="I21" s="3" t="s">
        <v>96</v>
      </c>
      <c r="J21" s="3"/>
      <c r="K21" s="6">
        <v>44534</v>
      </c>
      <c r="L21" s="8">
        <v>282666</v>
      </c>
      <c r="M21" s="8">
        <v>282666</v>
      </c>
      <c r="N21" s="3" t="s">
        <v>67</v>
      </c>
      <c r="O21" s="3" t="s">
        <v>165</v>
      </c>
      <c r="P21" s="3">
        <v>0</v>
      </c>
      <c r="Q21" s="3">
        <v>0</v>
      </c>
      <c r="R21" s="3"/>
      <c r="S21" s="3">
        <v>0</v>
      </c>
      <c r="T21" s="3"/>
      <c r="U21" s="3" t="s">
        <v>68</v>
      </c>
      <c r="V21" s="8">
        <v>282666</v>
      </c>
      <c r="W21" s="3">
        <v>0</v>
      </c>
      <c r="X21" s="3"/>
      <c r="Y21" s="3">
        <v>0</v>
      </c>
      <c r="Z21" s="3"/>
      <c r="AA21" s="8">
        <v>282666</v>
      </c>
      <c r="AB21" s="3">
        <v>0</v>
      </c>
      <c r="AC21" s="3">
        <v>0</v>
      </c>
      <c r="AD21" s="8">
        <v>282666</v>
      </c>
      <c r="AE21" s="3">
        <v>4800053029</v>
      </c>
      <c r="AF21" s="3" t="s">
        <v>161</v>
      </c>
      <c r="AG21" s="3">
        <v>0</v>
      </c>
      <c r="AH21" s="3">
        <v>213278516253082</v>
      </c>
      <c r="AI21" s="3"/>
      <c r="AJ21" s="3">
        <v>44534</v>
      </c>
      <c r="AK21" s="3"/>
      <c r="AL21" s="3">
        <v>2</v>
      </c>
      <c r="AM21" s="3"/>
      <c r="AN21" s="3" t="s">
        <v>58</v>
      </c>
      <c r="AO21" s="3">
        <v>1</v>
      </c>
      <c r="AP21" s="3">
        <v>20211230</v>
      </c>
      <c r="AQ21" s="3">
        <v>20211229</v>
      </c>
      <c r="AR21" s="3">
        <v>282666</v>
      </c>
      <c r="AS21" s="3">
        <v>0</v>
      </c>
      <c r="AT21" s="3">
        <v>20220207</v>
      </c>
    </row>
    <row r="22" spans="1:46" x14ac:dyDescent="0.25">
      <c r="A22" s="3">
        <v>900891513</v>
      </c>
      <c r="B22" s="3" t="s">
        <v>3</v>
      </c>
      <c r="C22" s="3" t="s">
        <v>7</v>
      </c>
      <c r="D22" s="3">
        <v>324</v>
      </c>
      <c r="E22" s="3" t="s">
        <v>7</v>
      </c>
      <c r="F22" s="3">
        <v>324</v>
      </c>
      <c r="G22" s="3"/>
      <c r="H22" s="3" t="s">
        <v>97</v>
      </c>
      <c r="I22" s="3" t="s">
        <v>98</v>
      </c>
      <c r="J22" s="3"/>
      <c r="K22" s="6">
        <v>44545</v>
      </c>
      <c r="L22" s="8">
        <v>266935</v>
      </c>
      <c r="M22" s="8">
        <v>266935</v>
      </c>
      <c r="N22" s="3" t="s">
        <v>67</v>
      </c>
      <c r="O22" s="3" t="s">
        <v>166</v>
      </c>
      <c r="P22" s="3">
        <v>0</v>
      </c>
      <c r="Q22" s="3">
        <v>0</v>
      </c>
      <c r="R22" s="3"/>
      <c r="S22" s="3">
        <v>0</v>
      </c>
      <c r="T22" s="3"/>
      <c r="U22" s="3" t="s">
        <v>68</v>
      </c>
      <c r="V22" s="8">
        <v>266935</v>
      </c>
      <c r="W22" s="3">
        <v>0</v>
      </c>
      <c r="X22" s="3"/>
      <c r="Y22" s="3">
        <v>0</v>
      </c>
      <c r="Z22" s="3"/>
      <c r="AA22" s="7">
        <v>266935</v>
      </c>
      <c r="AB22" s="3">
        <v>0</v>
      </c>
      <c r="AC22" s="3">
        <v>0</v>
      </c>
      <c r="AD22" s="3">
        <v>0</v>
      </c>
      <c r="AE22" s="3">
        <v>0</v>
      </c>
      <c r="AF22" s="3">
        <v>0</v>
      </c>
      <c r="AG22" s="3">
        <v>0</v>
      </c>
      <c r="AH22" s="3">
        <v>213408516696535</v>
      </c>
      <c r="AI22" s="3"/>
      <c r="AJ22" s="3">
        <v>44545</v>
      </c>
      <c r="AK22" s="3"/>
      <c r="AL22" s="3">
        <v>2</v>
      </c>
      <c r="AM22" s="3"/>
      <c r="AN22" s="3" t="s">
        <v>58</v>
      </c>
      <c r="AO22" s="3">
        <v>1</v>
      </c>
      <c r="AP22" s="3">
        <v>20220130</v>
      </c>
      <c r="AQ22" s="3">
        <v>20220103</v>
      </c>
      <c r="AR22" s="3">
        <v>266935</v>
      </c>
      <c r="AS22" s="3">
        <v>0</v>
      </c>
      <c r="AT22" s="3">
        <v>20220207</v>
      </c>
    </row>
    <row r="23" spans="1:46" x14ac:dyDescent="0.25">
      <c r="A23" s="3">
        <v>900891513</v>
      </c>
      <c r="B23" s="3" t="s">
        <v>3</v>
      </c>
      <c r="C23" s="3" t="s">
        <v>7</v>
      </c>
      <c r="D23" s="3">
        <v>331</v>
      </c>
      <c r="E23" s="3" t="s">
        <v>7</v>
      </c>
      <c r="F23" s="3">
        <v>331</v>
      </c>
      <c r="G23" s="3"/>
      <c r="H23" s="3" t="s">
        <v>99</v>
      </c>
      <c r="I23" s="3" t="s">
        <v>100</v>
      </c>
      <c r="J23" s="3"/>
      <c r="K23" s="6">
        <v>44546</v>
      </c>
      <c r="L23" s="8">
        <v>223210</v>
      </c>
      <c r="M23" s="8">
        <v>223210</v>
      </c>
      <c r="N23" s="3" t="s">
        <v>67</v>
      </c>
      <c r="O23" s="3" t="s">
        <v>166</v>
      </c>
      <c r="P23" s="3">
        <v>0</v>
      </c>
      <c r="Q23" s="3">
        <v>0</v>
      </c>
      <c r="R23" s="3"/>
      <c r="S23" s="3">
        <v>0</v>
      </c>
      <c r="T23" s="3"/>
      <c r="U23" s="3" t="s">
        <v>68</v>
      </c>
      <c r="V23" s="8">
        <v>223210</v>
      </c>
      <c r="W23" s="3">
        <v>0</v>
      </c>
      <c r="X23" s="3"/>
      <c r="Y23" s="3">
        <v>0</v>
      </c>
      <c r="Z23" s="3"/>
      <c r="AA23" s="7">
        <v>223210</v>
      </c>
      <c r="AB23" s="3">
        <v>0</v>
      </c>
      <c r="AC23" s="3">
        <v>0</v>
      </c>
      <c r="AD23" s="3">
        <v>0</v>
      </c>
      <c r="AE23" s="3">
        <v>0</v>
      </c>
      <c r="AF23" s="3">
        <v>0</v>
      </c>
      <c r="AG23" s="3">
        <v>0</v>
      </c>
      <c r="AH23" s="3">
        <v>213448516217279</v>
      </c>
      <c r="AI23" s="3"/>
      <c r="AJ23" s="3">
        <v>44546</v>
      </c>
      <c r="AK23" s="3"/>
      <c r="AL23" s="3">
        <v>2</v>
      </c>
      <c r="AM23" s="3"/>
      <c r="AN23" s="3" t="s">
        <v>58</v>
      </c>
      <c r="AO23" s="3">
        <v>1</v>
      </c>
      <c r="AP23" s="3">
        <v>20220130</v>
      </c>
      <c r="AQ23" s="3">
        <v>20220103</v>
      </c>
      <c r="AR23" s="3">
        <v>223210</v>
      </c>
      <c r="AS23" s="3">
        <v>0</v>
      </c>
      <c r="AT23" s="3">
        <v>20220207</v>
      </c>
    </row>
    <row r="24" spans="1:46" x14ac:dyDescent="0.25">
      <c r="A24" s="3">
        <v>900891513</v>
      </c>
      <c r="B24" s="3" t="s">
        <v>3</v>
      </c>
      <c r="C24" s="3" t="s">
        <v>8</v>
      </c>
      <c r="D24" s="3">
        <v>763</v>
      </c>
      <c r="E24" s="3" t="s">
        <v>8</v>
      </c>
      <c r="F24" s="3">
        <v>763</v>
      </c>
      <c r="G24" s="3"/>
      <c r="H24" s="3" t="s">
        <v>101</v>
      </c>
      <c r="I24" s="3" t="s">
        <v>102</v>
      </c>
      <c r="J24" s="3" t="s">
        <v>168</v>
      </c>
      <c r="K24" s="6">
        <v>44316</v>
      </c>
      <c r="L24" s="8">
        <v>190000</v>
      </c>
      <c r="M24" s="8">
        <v>190000</v>
      </c>
      <c r="N24" s="3" t="s">
        <v>67</v>
      </c>
      <c r="O24" s="3" t="s">
        <v>166</v>
      </c>
      <c r="P24" s="8">
        <v>190000</v>
      </c>
      <c r="Q24" s="3">
        <v>1221842267</v>
      </c>
      <c r="R24" s="3"/>
      <c r="S24" s="3">
        <v>0</v>
      </c>
      <c r="T24" s="3"/>
      <c r="U24" s="3" t="s">
        <v>68</v>
      </c>
      <c r="V24" s="8">
        <v>190000</v>
      </c>
      <c r="W24" s="3">
        <v>0</v>
      </c>
      <c r="X24" s="3"/>
      <c r="Y24" s="3">
        <v>0</v>
      </c>
      <c r="Z24" s="3"/>
      <c r="AA24" s="7">
        <v>190000</v>
      </c>
      <c r="AB24" s="3">
        <v>0</v>
      </c>
      <c r="AC24" s="3">
        <v>0</v>
      </c>
      <c r="AD24" s="3">
        <v>0</v>
      </c>
      <c r="AE24" s="3">
        <v>0</v>
      </c>
      <c r="AF24" s="3">
        <v>0</v>
      </c>
      <c r="AG24" s="3">
        <v>0</v>
      </c>
      <c r="AH24" s="3">
        <v>999999999999999</v>
      </c>
      <c r="AI24" s="3"/>
      <c r="AJ24" s="3">
        <v>44316</v>
      </c>
      <c r="AK24" s="3"/>
      <c r="AL24" s="3">
        <v>2</v>
      </c>
      <c r="AM24" s="3"/>
      <c r="AN24" s="3" t="s">
        <v>58</v>
      </c>
      <c r="AO24" s="3">
        <v>2</v>
      </c>
      <c r="AP24" s="3">
        <v>20211030</v>
      </c>
      <c r="AQ24" s="3">
        <v>20211022</v>
      </c>
      <c r="AR24" s="3">
        <v>190000</v>
      </c>
      <c r="AS24" s="3">
        <v>0</v>
      </c>
      <c r="AT24" s="3">
        <v>20220207</v>
      </c>
    </row>
    <row r="25" spans="1:46" x14ac:dyDescent="0.25">
      <c r="A25" s="3">
        <v>900891513</v>
      </c>
      <c r="B25" s="3" t="s">
        <v>3</v>
      </c>
      <c r="C25" s="3" t="s">
        <v>8</v>
      </c>
      <c r="D25" s="3">
        <v>764</v>
      </c>
      <c r="E25" s="3" t="s">
        <v>8</v>
      </c>
      <c r="F25" s="3">
        <v>764</v>
      </c>
      <c r="G25" s="3"/>
      <c r="H25" s="3" t="s">
        <v>103</v>
      </c>
      <c r="I25" s="3" t="s">
        <v>104</v>
      </c>
      <c r="J25" s="3"/>
      <c r="K25" s="6">
        <v>44316</v>
      </c>
      <c r="L25" s="8">
        <v>268168</v>
      </c>
      <c r="M25" s="8">
        <v>268168</v>
      </c>
      <c r="N25" s="3" t="s">
        <v>67</v>
      </c>
      <c r="O25" s="3" t="s">
        <v>165</v>
      </c>
      <c r="P25" s="3">
        <v>0</v>
      </c>
      <c r="Q25" s="3">
        <v>0</v>
      </c>
      <c r="R25" s="3"/>
      <c r="S25" s="3">
        <v>0</v>
      </c>
      <c r="T25" s="3"/>
      <c r="U25" s="3" t="s">
        <v>68</v>
      </c>
      <c r="V25" s="8">
        <v>268168</v>
      </c>
      <c r="W25" s="3">
        <v>0</v>
      </c>
      <c r="X25" s="3"/>
      <c r="Y25" s="3">
        <v>0</v>
      </c>
      <c r="Z25" s="3"/>
      <c r="AA25" s="8">
        <v>268168</v>
      </c>
      <c r="AB25" s="3">
        <v>0</v>
      </c>
      <c r="AC25" s="3">
        <v>0</v>
      </c>
      <c r="AD25" s="8">
        <v>268168</v>
      </c>
      <c r="AE25" s="3">
        <v>4800051092</v>
      </c>
      <c r="AF25" s="3" t="s">
        <v>164</v>
      </c>
      <c r="AG25" s="3">
        <v>0</v>
      </c>
      <c r="AH25" s="3">
        <v>211148523343535</v>
      </c>
      <c r="AI25" s="3"/>
      <c r="AJ25" s="3">
        <v>44316</v>
      </c>
      <c r="AK25" s="3"/>
      <c r="AL25" s="3">
        <v>2</v>
      </c>
      <c r="AM25" s="3"/>
      <c r="AN25" s="3" t="s">
        <v>58</v>
      </c>
      <c r="AO25" s="3">
        <v>1</v>
      </c>
      <c r="AP25" s="3">
        <v>20210730</v>
      </c>
      <c r="AQ25" s="3">
        <v>20210712</v>
      </c>
      <c r="AR25" s="3">
        <v>268168</v>
      </c>
      <c r="AS25" s="3">
        <v>0</v>
      </c>
      <c r="AT25" s="3">
        <v>20220207</v>
      </c>
    </row>
    <row r="26" spans="1:46" x14ac:dyDescent="0.25">
      <c r="A26" s="3">
        <v>900891513</v>
      </c>
      <c r="B26" s="3" t="s">
        <v>3</v>
      </c>
      <c r="C26" s="3" t="s">
        <v>8</v>
      </c>
      <c r="D26" s="3">
        <v>798</v>
      </c>
      <c r="E26" s="3" t="s">
        <v>8</v>
      </c>
      <c r="F26" s="3">
        <v>798</v>
      </c>
      <c r="G26" s="3"/>
      <c r="H26" s="3" t="s">
        <v>105</v>
      </c>
      <c r="I26" s="3" t="s">
        <v>106</v>
      </c>
      <c r="J26" s="3"/>
      <c r="K26" s="6">
        <v>44345</v>
      </c>
      <c r="L26" s="8">
        <v>1882425</v>
      </c>
      <c r="M26" s="8">
        <v>1882425</v>
      </c>
      <c r="N26" s="3" t="s">
        <v>67</v>
      </c>
      <c r="O26" s="3" t="s">
        <v>165</v>
      </c>
      <c r="P26" s="3">
        <v>0</v>
      </c>
      <c r="Q26" s="3">
        <v>0</v>
      </c>
      <c r="R26" s="3"/>
      <c r="S26" s="3">
        <v>0</v>
      </c>
      <c r="T26" s="3"/>
      <c r="U26" s="3" t="s">
        <v>68</v>
      </c>
      <c r="V26" s="8">
        <v>1882425</v>
      </c>
      <c r="W26" s="3">
        <v>0</v>
      </c>
      <c r="X26" s="3"/>
      <c r="Y26" s="3">
        <v>0</v>
      </c>
      <c r="Z26" s="3"/>
      <c r="AA26" s="8">
        <v>1882425</v>
      </c>
      <c r="AB26" s="3">
        <v>0</v>
      </c>
      <c r="AC26" s="3">
        <v>0</v>
      </c>
      <c r="AD26" s="8">
        <v>1882425</v>
      </c>
      <c r="AE26" s="3">
        <v>2201166832</v>
      </c>
      <c r="AF26" s="3" t="s">
        <v>160</v>
      </c>
      <c r="AG26" s="3">
        <v>0</v>
      </c>
      <c r="AH26" s="3">
        <v>212078516616587</v>
      </c>
      <c r="AI26" s="3"/>
      <c r="AJ26" s="3">
        <v>44345</v>
      </c>
      <c r="AK26" s="3"/>
      <c r="AL26" s="3">
        <v>2</v>
      </c>
      <c r="AM26" s="3"/>
      <c r="AN26" s="3" t="s">
        <v>58</v>
      </c>
      <c r="AO26" s="3">
        <v>1</v>
      </c>
      <c r="AP26" s="3">
        <v>20210730</v>
      </c>
      <c r="AQ26" s="3">
        <v>20210712</v>
      </c>
      <c r="AR26" s="3">
        <v>1882425</v>
      </c>
      <c r="AS26" s="3">
        <v>0</v>
      </c>
      <c r="AT26" s="3">
        <v>20220207</v>
      </c>
    </row>
    <row r="27" spans="1:46" x14ac:dyDescent="0.25">
      <c r="A27" s="3">
        <v>900891513</v>
      </c>
      <c r="B27" s="3" t="s">
        <v>3</v>
      </c>
      <c r="C27" s="3" t="s">
        <v>8</v>
      </c>
      <c r="D27" s="3">
        <v>799</v>
      </c>
      <c r="E27" s="3" t="s">
        <v>8</v>
      </c>
      <c r="F27" s="3">
        <v>799</v>
      </c>
      <c r="G27" s="3"/>
      <c r="H27" s="3" t="s">
        <v>107</v>
      </c>
      <c r="I27" s="3" t="s">
        <v>108</v>
      </c>
      <c r="J27" s="3"/>
      <c r="K27" s="6">
        <v>44345</v>
      </c>
      <c r="L27" s="8">
        <v>89042</v>
      </c>
      <c r="M27" s="8">
        <v>88081</v>
      </c>
      <c r="N27" s="3" t="s">
        <v>67</v>
      </c>
      <c r="O27" s="3" t="s">
        <v>165</v>
      </c>
      <c r="P27" s="3">
        <v>0</v>
      </c>
      <c r="Q27" s="3">
        <v>0</v>
      </c>
      <c r="R27" s="3"/>
      <c r="S27" s="3">
        <v>0</v>
      </c>
      <c r="T27" s="3"/>
      <c r="U27" s="3" t="s">
        <v>68</v>
      </c>
      <c r="V27" s="8">
        <v>89042</v>
      </c>
      <c r="W27" s="3">
        <v>0</v>
      </c>
      <c r="X27" s="3"/>
      <c r="Y27" s="3">
        <v>0</v>
      </c>
      <c r="Z27" s="3"/>
      <c r="AA27" s="8">
        <v>89042</v>
      </c>
      <c r="AB27" s="3">
        <v>0</v>
      </c>
      <c r="AC27" s="3">
        <v>0</v>
      </c>
      <c r="AD27" s="8">
        <v>89042</v>
      </c>
      <c r="AE27" s="3">
        <v>4800051092</v>
      </c>
      <c r="AF27" s="3" t="s">
        <v>164</v>
      </c>
      <c r="AG27" s="3">
        <v>0</v>
      </c>
      <c r="AH27" s="3">
        <v>212078516620138</v>
      </c>
      <c r="AI27" s="3"/>
      <c r="AJ27" s="3">
        <v>44345</v>
      </c>
      <c r="AK27" s="3"/>
      <c r="AL27" s="3">
        <v>2</v>
      </c>
      <c r="AM27" s="3"/>
      <c r="AN27" s="3" t="s">
        <v>58</v>
      </c>
      <c r="AO27" s="3">
        <v>1</v>
      </c>
      <c r="AP27" s="3">
        <v>20210730</v>
      </c>
      <c r="AQ27" s="3">
        <v>20210712</v>
      </c>
      <c r="AR27" s="3">
        <v>89042</v>
      </c>
      <c r="AS27" s="3">
        <v>0</v>
      </c>
      <c r="AT27" s="3">
        <v>20220207</v>
      </c>
    </row>
    <row r="28" spans="1:46" x14ac:dyDescent="0.25">
      <c r="A28" s="3">
        <v>900891513</v>
      </c>
      <c r="B28" s="3" t="s">
        <v>3</v>
      </c>
      <c r="C28" s="3" t="s">
        <v>8</v>
      </c>
      <c r="D28" s="3">
        <v>800</v>
      </c>
      <c r="E28" s="3" t="s">
        <v>8</v>
      </c>
      <c r="F28" s="3">
        <v>800</v>
      </c>
      <c r="G28" s="3"/>
      <c r="H28" s="3" t="s">
        <v>109</v>
      </c>
      <c r="I28" s="3" t="s">
        <v>110</v>
      </c>
      <c r="J28" s="3"/>
      <c r="K28" s="6">
        <v>44345</v>
      </c>
      <c r="L28" s="8">
        <v>80826</v>
      </c>
      <c r="M28" s="8">
        <v>80826</v>
      </c>
      <c r="N28" s="3" t="s">
        <v>67</v>
      </c>
      <c r="O28" s="3" t="s">
        <v>165</v>
      </c>
      <c r="P28" s="3">
        <v>0</v>
      </c>
      <c r="Q28" s="3">
        <v>0</v>
      </c>
      <c r="R28" s="3"/>
      <c r="S28" s="3">
        <v>0</v>
      </c>
      <c r="T28" s="3"/>
      <c r="U28" s="3" t="s">
        <v>68</v>
      </c>
      <c r="V28" s="8">
        <v>80826</v>
      </c>
      <c r="W28" s="3">
        <v>0</v>
      </c>
      <c r="X28" s="3"/>
      <c r="Y28" s="3">
        <v>0</v>
      </c>
      <c r="Z28" s="3"/>
      <c r="AA28" s="8">
        <v>80826</v>
      </c>
      <c r="AB28" s="3">
        <v>0</v>
      </c>
      <c r="AC28" s="3">
        <v>0</v>
      </c>
      <c r="AD28" s="8">
        <v>80826</v>
      </c>
      <c r="AE28" s="3">
        <v>4800051092</v>
      </c>
      <c r="AF28" s="3" t="s">
        <v>164</v>
      </c>
      <c r="AG28" s="3">
        <v>0</v>
      </c>
      <c r="AH28" s="3">
        <v>212088516633383</v>
      </c>
      <c r="AI28" s="3"/>
      <c r="AJ28" s="3">
        <v>44345</v>
      </c>
      <c r="AK28" s="3"/>
      <c r="AL28" s="3">
        <v>2</v>
      </c>
      <c r="AM28" s="3"/>
      <c r="AN28" s="3" t="s">
        <v>58</v>
      </c>
      <c r="AO28" s="3">
        <v>1</v>
      </c>
      <c r="AP28" s="3">
        <v>20210730</v>
      </c>
      <c r="AQ28" s="3">
        <v>20210712</v>
      </c>
      <c r="AR28" s="3">
        <v>80826</v>
      </c>
      <c r="AS28" s="3">
        <v>0</v>
      </c>
      <c r="AT28" s="3">
        <v>20220207</v>
      </c>
    </row>
    <row r="29" spans="1:46" x14ac:dyDescent="0.25">
      <c r="A29" s="3">
        <v>900891513</v>
      </c>
      <c r="B29" s="3" t="s">
        <v>3</v>
      </c>
      <c r="C29" s="3" t="s">
        <v>8</v>
      </c>
      <c r="D29" s="3">
        <v>835</v>
      </c>
      <c r="E29" s="3" t="s">
        <v>8</v>
      </c>
      <c r="F29" s="3">
        <v>835</v>
      </c>
      <c r="G29" s="3"/>
      <c r="H29" s="3" t="s">
        <v>111</v>
      </c>
      <c r="I29" s="3" t="s">
        <v>112</v>
      </c>
      <c r="J29" s="3"/>
      <c r="K29" s="6">
        <v>44426</v>
      </c>
      <c r="L29" s="8">
        <v>59700</v>
      </c>
      <c r="M29" s="8">
        <v>59700</v>
      </c>
      <c r="N29" s="3" t="s">
        <v>67</v>
      </c>
      <c r="O29" s="3" t="s">
        <v>165</v>
      </c>
      <c r="P29" s="3">
        <v>0</v>
      </c>
      <c r="Q29" s="3">
        <v>0</v>
      </c>
      <c r="R29" s="3"/>
      <c r="S29" s="3">
        <v>0</v>
      </c>
      <c r="T29" s="3"/>
      <c r="U29" s="3" t="s">
        <v>68</v>
      </c>
      <c r="V29" s="8">
        <v>59700</v>
      </c>
      <c r="W29" s="3">
        <v>0</v>
      </c>
      <c r="X29" s="3"/>
      <c r="Y29" s="3">
        <v>0</v>
      </c>
      <c r="Z29" s="3"/>
      <c r="AA29" s="8">
        <v>59700</v>
      </c>
      <c r="AB29" s="3">
        <v>0</v>
      </c>
      <c r="AC29" s="3">
        <v>0</v>
      </c>
      <c r="AD29" s="8">
        <v>59700</v>
      </c>
      <c r="AE29" s="3">
        <v>2201166832</v>
      </c>
      <c r="AF29" s="3" t="s">
        <v>160</v>
      </c>
      <c r="AG29" s="3">
        <v>0</v>
      </c>
      <c r="AH29" s="3">
        <v>212178516478217</v>
      </c>
      <c r="AI29" s="3"/>
      <c r="AJ29" s="3">
        <v>44426</v>
      </c>
      <c r="AK29" s="3"/>
      <c r="AL29" s="3">
        <v>2</v>
      </c>
      <c r="AM29" s="3"/>
      <c r="AN29" s="3" t="s">
        <v>58</v>
      </c>
      <c r="AO29" s="3">
        <v>1</v>
      </c>
      <c r="AP29" s="3">
        <v>20210930</v>
      </c>
      <c r="AQ29" s="3">
        <v>20210903</v>
      </c>
      <c r="AR29" s="3">
        <v>59700</v>
      </c>
      <c r="AS29" s="3">
        <v>0</v>
      </c>
      <c r="AT29" s="3">
        <v>20220207</v>
      </c>
    </row>
    <row r="30" spans="1:46" x14ac:dyDescent="0.25">
      <c r="A30" s="3">
        <v>900891513</v>
      </c>
      <c r="B30" s="3" t="s">
        <v>3</v>
      </c>
      <c r="C30" s="3" t="s">
        <v>8</v>
      </c>
      <c r="D30" s="3">
        <v>847</v>
      </c>
      <c r="E30" s="3" t="s">
        <v>8</v>
      </c>
      <c r="F30" s="3">
        <v>847</v>
      </c>
      <c r="G30" s="3"/>
      <c r="H30" s="3" t="s">
        <v>113</v>
      </c>
      <c r="I30" s="3" t="s">
        <v>114</v>
      </c>
      <c r="J30" s="3"/>
      <c r="K30" s="6">
        <v>44439</v>
      </c>
      <c r="L30" s="8">
        <v>216994</v>
      </c>
      <c r="M30" s="8">
        <v>216994</v>
      </c>
      <c r="N30" s="3" t="s">
        <v>67</v>
      </c>
      <c r="O30" s="3" t="s">
        <v>166</v>
      </c>
      <c r="P30" s="3">
        <v>0</v>
      </c>
      <c r="Q30" s="3">
        <v>0</v>
      </c>
      <c r="R30" s="3"/>
      <c r="S30" s="3">
        <v>0</v>
      </c>
      <c r="T30" s="3"/>
      <c r="U30" s="3" t="s">
        <v>68</v>
      </c>
      <c r="V30" s="8">
        <v>216994</v>
      </c>
      <c r="W30" s="3">
        <v>0</v>
      </c>
      <c r="X30" s="3"/>
      <c r="Y30" s="3">
        <v>0</v>
      </c>
      <c r="Z30" s="3"/>
      <c r="AA30" s="7">
        <v>216994</v>
      </c>
      <c r="AB30" s="3">
        <v>0</v>
      </c>
      <c r="AC30" s="3">
        <v>0</v>
      </c>
      <c r="AD30" s="3">
        <v>0</v>
      </c>
      <c r="AE30" s="3">
        <v>0</v>
      </c>
      <c r="AF30" s="3">
        <v>0</v>
      </c>
      <c r="AG30" s="3">
        <v>0</v>
      </c>
      <c r="AH30" s="3">
        <v>999999999999999</v>
      </c>
      <c r="AI30" s="3"/>
      <c r="AJ30" s="3">
        <v>44439</v>
      </c>
      <c r="AK30" s="3"/>
      <c r="AL30" s="3">
        <v>2</v>
      </c>
      <c r="AM30" s="3"/>
      <c r="AN30" s="3" t="s">
        <v>58</v>
      </c>
      <c r="AO30" s="3">
        <v>1</v>
      </c>
      <c r="AP30" s="3">
        <v>20211029</v>
      </c>
      <c r="AQ30" s="3">
        <v>20211006</v>
      </c>
      <c r="AR30" s="3">
        <v>216994</v>
      </c>
      <c r="AS30" s="3">
        <v>0</v>
      </c>
      <c r="AT30" s="3">
        <v>20220207</v>
      </c>
    </row>
    <row r="31" spans="1:46" x14ac:dyDescent="0.25">
      <c r="A31" s="3">
        <v>900891513</v>
      </c>
      <c r="B31" s="3" t="s">
        <v>3</v>
      </c>
      <c r="C31" s="3" t="s">
        <v>8</v>
      </c>
      <c r="D31" s="3">
        <v>853</v>
      </c>
      <c r="E31" s="3" t="s">
        <v>8</v>
      </c>
      <c r="F31" s="3">
        <v>853</v>
      </c>
      <c r="G31" s="3"/>
      <c r="H31" s="3" t="s">
        <v>115</v>
      </c>
      <c r="I31" s="3" t="s">
        <v>116</v>
      </c>
      <c r="J31" s="3"/>
      <c r="K31" s="6">
        <v>44446</v>
      </c>
      <c r="L31" s="8">
        <v>345373</v>
      </c>
      <c r="M31" s="8">
        <v>345373</v>
      </c>
      <c r="N31" s="3" t="s">
        <v>67</v>
      </c>
      <c r="O31" s="3" t="s">
        <v>166</v>
      </c>
      <c r="P31" s="8">
        <v>345373</v>
      </c>
      <c r="Q31" s="3">
        <v>1221858130</v>
      </c>
      <c r="R31" s="3"/>
      <c r="S31" s="3">
        <v>0</v>
      </c>
      <c r="T31" s="3"/>
      <c r="U31" s="3" t="s">
        <v>68</v>
      </c>
      <c r="V31" s="8">
        <v>345373</v>
      </c>
      <c r="W31" s="3">
        <v>0</v>
      </c>
      <c r="X31" s="3"/>
      <c r="Y31" s="3">
        <v>0</v>
      </c>
      <c r="Z31" s="3"/>
      <c r="AA31" s="7">
        <v>345373</v>
      </c>
      <c r="AB31" s="3">
        <v>0</v>
      </c>
      <c r="AC31" s="3">
        <v>0</v>
      </c>
      <c r="AD31" s="3">
        <v>0</v>
      </c>
      <c r="AE31" s="3">
        <v>0</v>
      </c>
      <c r="AF31" s="3">
        <v>0</v>
      </c>
      <c r="AG31" s="3">
        <v>0</v>
      </c>
      <c r="AH31" s="3">
        <v>212348523419604</v>
      </c>
      <c r="AI31" s="3"/>
      <c r="AJ31" s="3">
        <v>44446</v>
      </c>
      <c r="AK31" s="3"/>
      <c r="AL31" s="3">
        <v>2</v>
      </c>
      <c r="AM31" s="3"/>
      <c r="AN31" s="3" t="s">
        <v>58</v>
      </c>
      <c r="AO31" s="3">
        <v>1</v>
      </c>
      <c r="AP31" s="3">
        <v>20211030</v>
      </c>
      <c r="AQ31" s="3">
        <v>20211006</v>
      </c>
      <c r="AR31" s="3">
        <v>345373</v>
      </c>
      <c r="AS31" s="3">
        <v>0</v>
      </c>
      <c r="AT31" s="3">
        <v>20220207</v>
      </c>
    </row>
    <row r="32" spans="1:46" x14ac:dyDescent="0.25">
      <c r="A32" s="3">
        <v>900891513</v>
      </c>
      <c r="B32" s="3" t="s">
        <v>3</v>
      </c>
      <c r="C32" s="3" t="s">
        <v>8</v>
      </c>
      <c r="D32" s="3">
        <v>865</v>
      </c>
      <c r="E32" s="3" t="s">
        <v>8</v>
      </c>
      <c r="F32" s="3">
        <v>865</v>
      </c>
      <c r="G32" s="3"/>
      <c r="H32" s="3" t="s">
        <v>117</v>
      </c>
      <c r="I32" s="3" t="s">
        <v>118</v>
      </c>
      <c r="J32" s="3"/>
      <c r="K32" s="6">
        <v>44452</v>
      </c>
      <c r="L32" s="8">
        <v>417171</v>
      </c>
      <c r="M32" s="8">
        <v>417171</v>
      </c>
      <c r="N32" s="3" t="s">
        <v>67</v>
      </c>
      <c r="O32" s="3" t="s">
        <v>165</v>
      </c>
      <c r="P32" s="3">
        <v>0</v>
      </c>
      <c r="Q32" s="3">
        <v>0</v>
      </c>
      <c r="R32" s="3"/>
      <c r="S32" s="3">
        <v>0</v>
      </c>
      <c r="T32" s="3"/>
      <c r="U32" s="3" t="s">
        <v>68</v>
      </c>
      <c r="V32" s="8">
        <v>417171</v>
      </c>
      <c r="W32" s="3">
        <v>0</v>
      </c>
      <c r="X32" s="3"/>
      <c r="Y32" s="3">
        <v>0</v>
      </c>
      <c r="Z32" s="3"/>
      <c r="AA32" s="8">
        <v>417171</v>
      </c>
      <c r="AB32" s="3">
        <v>0</v>
      </c>
      <c r="AC32" s="3">
        <v>0</v>
      </c>
      <c r="AD32" s="8">
        <v>417171</v>
      </c>
      <c r="AE32" s="3">
        <v>4800053029</v>
      </c>
      <c r="AF32" s="3" t="s">
        <v>161</v>
      </c>
      <c r="AG32" s="3">
        <v>0</v>
      </c>
      <c r="AH32" s="3">
        <v>212448516082241</v>
      </c>
      <c r="AI32" s="3"/>
      <c r="AJ32" s="3">
        <v>44452</v>
      </c>
      <c r="AK32" s="3"/>
      <c r="AL32" s="3">
        <v>2</v>
      </c>
      <c r="AM32" s="3"/>
      <c r="AN32" s="3" t="s">
        <v>58</v>
      </c>
      <c r="AO32" s="3">
        <v>1</v>
      </c>
      <c r="AP32" s="3">
        <v>20211030</v>
      </c>
      <c r="AQ32" s="3">
        <v>20211008</v>
      </c>
      <c r="AR32" s="3">
        <v>417171</v>
      </c>
      <c r="AS32" s="3">
        <v>0</v>
      </c>
      <c r="AT32" s="3">
        <v>20220207</v>
      </c>
    </row>
    <row r="33" spans="1:46" x14ac:dyDescent="0.25">
      <c r="A33" s="3">
        <v>900891513</v>
      </c>
      <c r="B33" s="3" t="s">
        <v>3</v>
      </c>
      <c r="C33" s="3" t="s">
        <v>8</v>
      </c>
      <c r="D33" s="3">
        <v>932</v>
      </c>
      <c r="E33" s="3" t="s">
        <v>8</v>
      </c>
      <c r="F33" s="3">
        <v>932</v>
      </c>
      <c r="G33" s="3"/>
      <c r="H33" s="3" t="s">
        <v>119</v>
      </c>
      <c r="I33" s="3" t="s">
        <v>120</v>
      </c>
      <c r="J33" s="3"/>
      <c r="K33" s="6">
        <v>44490</v>
      </c>
      <c r="L33" s="8">
        <v>272651</v>
      </c>
      <c r="M33" s="8">
        <v>272651</v>
      </c>
      <c r="N33" s="3" t="s">
        <v>67</v>
      </c>
      <c r="O33" s="3" t="s">
        <v>165</v>
      </c>
      <c r="P33" s="3">
        <v>0</v>
      </c>
      <c r="Q33" s="3">
        <v>0</v>
      </c>
      <c r="R33" s="3"/>
      <c r="S33" s="3">
        <v>0</v>
      </c>
      <c r="T33" s="3"/>
      <c r="U33" s="3" t="s">
        <v>68</v>
      </c>
      <c r="V33" s="8">
        <v>272651</v>
      </c>
      <c r="W33" s="3">
        <v>0</v>
      </c>
      <c r="X33" s="3"/>
      <c r="Y33" s="3">
        <v>0</v>
      </c>
      <c r="Z33" s="3"/>
      <c r="AA33" s="8">
        <v>272651</v>
      </c>
      <c r="AB33" s="3">
        <v>0</v>
      </c>
      <c r="AC33" s="3">
        <v>0</v>
      </c>
      <c r="AD33" s="8">
        <v>272651</v>
      </c>
      <c r="AE33" s="3">
        <v>4800053029</v>
      </c>
      <c r="AF33" s="3" t="s">
        <v>161</v>
      </c>
      <c r="AG33" s="3">
        <v>0</v>
      </c>
      <c r="AH33" s="3">
        <v>212858523724626</v>
      </c>
      <c r="AI33" s="3"/>
      <c r="AJ33" s="3">
        <v>44490</v>
      </c>
      <c r="AK33" s="3"/>
      <c r="AL33" s="3">
        <v>2</v>
      </c>
      <c r="AM33" s="3"/>
      <c r="AN33" s="3" t="s">
        <v>58</v>
      </c>
      <c r="AO33" s="3">
        <v>1</v>
      </c>
      <c r="AP33" s="3">
        <v>20211130</v>
      </c>
      <c r="AQ33" s="3">
        <v>20211116</v>
      </c>
      <c r="AR33" s="3">
        <v>272651</v>
      </c>
      <c r="AS33" s="3">
        <v>0</v>
      </c>
      <c r="AT33" s="3">
        <v>20220207</v>
      </c>
    </row>
    <row r="34" spans="1:46" x14ac:dyDescent="0.25">
      <c r="A34" s="3">
        <v>900891513</v>
      </c>
      <c r="B34" s="3" t="s">
        <v>3</v>
      </c>
      <c r="C34" s="3" t="s">
        <v>8</v>
      </c>
      <c r="D34" s="3">
        <v>957</v>
      </c>
      <c r="E34" s="3" t="s">
        <v>8</v>
      </c>
      <c r="F34" s="3">
        <v>957</v>
      </c>
      <c r="G34" s="3"/>
      <c r="H34" s="3" t="s">
        <v>121</v>
      </c>
      <c r="I34" s="3" t="s">
        <v>122</v>
      </c>
      <c r="J34" s="3"/>
      <c r="K34" s="6">
        <v>44510</v>
      </c>
      <c r="L34" s="8">
        <v>520178</v>
      </c>
      <c r="M34" s="8">
        <v>520178</v>
      </c>
      <c r="N34" s="3" t="s">
        <v>67</v>
      </c>
      <c r="O34" s="3" t="s">
        <v>166</v>
      </c>
      <c r="P34" s="3">
        <v>0</v>
      </c>
      <c r="Q34" s="3">
        <v>0</v>
      </c>
      <c r="R34" s="3"/>
      <c r="S34" s="3">
        <v>0</v>
      </c>
      <c r="T34" s="3"/>
      <c r="U34" s="3" t="s">
        <v>68</v>
      </c>
      <c r="V34" s="8">
        <v>520178</v>
      </c>
      <c r="W34" s="3">
        <v>0</v>
      </c>
      <c r="X34" s="3"/>
      <c r="Y34" s="3">
        <v>0</v>
      </c>
      <c r="Z34" s="3"/>
      <c r="AA34" s="7">
        <v>520178</v>
      </c>
      <c r="AB34" s="3">
        <v>0</v>
      </c>
      <c r="AC34" s="3">
        <v>0</v>
      </c>
      <c r="AD34" s="3">
        <v>0</v>
      </c>
      <c r="AE34" s="3">
        <v>0</v>
      </c>
      <c r="AF34" s="3">
        <v>0</v>
      </c>
      <c r="AG34" s="3">
        <v>0</v>
      </c>
      <c r="AH34" s="3">
        <v>213078516001065</v>
      </c>
      <c r="AI34" s="3"/>
      <c r="AJ34" s="3">
        <v>44510</v>
      </c>
      <c r="AK34" s="3"/>
      <c r="AL34" s="3">
        <v>2</v>
      </c>
      <c r="AM34" s="3"/>
      <c r="AN34" s="3" t="s">
        <v>58</v>
      </c>
      <c r="AO34" s="3">
        <v>1</v>
      </c>
      <c r="AP34" s="3">
        <v>20211230</v>
      </c>
      <c r="AQ34" s="3">
        <v>20211210</v>
      </c>
      <c r="AR34" s="3">
        <v>520178</v>
      </c>
      <c r="AS34" s="3">
        <v>0</v>
      </c>
      <c r="AT34" s="3">
        <v>20220207</v>
      </c>
    </row>
    <row r="35" spans="1:46" x14ac:dyDescent="0.25">
      <c r="A35" s="3">
        <v>900891513</v>
      </c>
      <c r="B35" s="3" t="s">
        <v>3</v>
      </c>
      <c r="C35" s="3" t="s">
        <v>8</v>
      </c>
      <c r="D35" s="3">
        <v>987</v>
      </c>
      <c r="E35" s="3" t="s">
        <v>8</v>
      </c>
      <c r="F35" s="3">
        <v>987</v>
      </c>
      <c r="G35" s="3"/>
      <c r="H35" s="3" t="s">
        <v>123</v>
      </c>
      <c r="I35" s="3" t="s">
        <v>124</v>
      </c>
      <c r="J35" s="3"/>
      <c r="K35" s="6">
        <v>44524</v>
      </c>
      <c r="L35" s="8">
        <v>136357</v>
      </c>
      <c r="M35" s="8">
        <v>136357</v>
      </c>
      <c r="N35" s="3" t="s">
        <v>67</v>
      </c>
      <c r="O35" s="3" t="s">
        <v>166</v>
      </c>
      <c r="P35" s="3">
        <v>0</v>
      </c>
      <c r="Q35" s="3">
        <v>0</v>
      </c>
      <c r="R35" s="3"/>
      <c r="S35" s="3">
        <v>0</v>
      </c>
      <c r="T35" s="3"/>
      <c r="U35" s="3" t="s">
        <v>68</v>
      </c>
      <c r="V35" s="8">
        <v>136357</v>
      </c>
      <c r="W35" s="3">
        <v>0</v>
      </c>
      <c r="X35" s="3"/>
      <c r="Y35" s="3">
        <v>0</v>
      </c>
      <c r="Z35" s="3"/>
      <c r="AA35" s="7">
        <v>136357</v>
      </c>
      <c r="AB35" s="3">
        <v>0</v>
      </c>
      <c r="AC35" s="3">
        <v>0</v>
      </c>
      <c r="AD35" s="3">
        <v>0</v>
      </c>
      <c r="AE35" s="3">
        <v>0</v>
      </c>
      <c r="AF35" s="3">
        <v>0</v>
      </c>
      <c r="AG35" s="3">
        <v>0</v>
      </c>
      <c r="AH35" s="3">
        <v>213238516521529</v>
      </c>
      <c r="AI35" s="3"/>
      <c r="AJ35" s="3">
        <v>44524</v>
      </c>
      <c r="AK35" s="3"/>
      <c r="AL35" s="3">
        <v>2</v>
      </c>
      <c r="AM35" s="3"/>
      <c r="AN35" s="3" t="s">
        <v>58</v>
      </c>
      <c r="AO35" s="3">
        <v>1</v>
      </c>
      <c r="AP35" s="3">
        <v>20211230</v>
      </c>
      <c r="AQ35" s="3">
        <v>20211210</v>
      </c>
      <c r="AR35" s="3">
        <v>136357</v>
      </c>
      <c r="AS35" s="3">
        <v>0</v>
      </c>
      <c r="AT35" s="3">
        <v>20220207</v>
      </c>
    </row>
    <row r="36" spans="1:46" x14ac:dyDescent="0.25">
      <c r="A36" s="3">
        <v>900891513</v>
      </c>
      <c r="B36" s="3" t="s">
        <v>3</v>
      </c>
      <c r="C36" s="3" t="s">
        <v>8</v>
      </c>
      <c r="D36" s="3">
        <v>992</v>
      </c>
      <c r="E36" s="3" t="s">
        <v>8</v>
      </c>
      <c r="F36" s="3">
        <v>992</v>
      </c>
      <c r="G36" s="3"/>
      <c r="H36" s="3" t="s">
        <v>125</v>
      </c>
      <c r="I36" s="3" t="s">
        <v>126</v>
      </c>
      <c r="J36" s="3"/>
      <c r="K36" s="6">
        <v>44534</v>
      </c>
      <c r="L36" s="8">
        <v>79210</v>
      </c>
      <c r="M36" s="8">
        <v>79210</v>
      </c>
      <c r="N36" s="3" t="s">
        <v>67</v>
      </c>
      <c r="O36" s="3" t="s">
        <v>166</v>
      </c>
      <c r="P36" s="3">
        <v>0</v>
      </c>
      <c r="Q36" s="3">
        <v>0</v>
      </c>
      <c r="R36" s="3"/>
      <c r="S36" s="3">
        <v>0</v>
      </c>
      <c r="T36" s="3"/>
      <c r="U36" s="3" t="s">
        <v>68</v>
      </c>
      <c r="V36" s="8">
        <v>79210</v>
      </c>
      <c r="W36" s="3">
        <v>0</v>
      </c>
      <c r="X36" s="3"/>
      <c r="Y36" s="3">
        <v>0</v>
      </c>
      <c r="Z36" s="3"/>
      <c r="AA36" s="7">
        <v>79210</v>
      </c>
      <c r="AB36" s="3">
        <v>0</v>
      </c>
      <c r="AC36" s="3">
        <v>0</v>
      </c>
      <c r="AD36" s="3">
        <v>0</v>
      </c>
      <c r="AE36" s="3">
        <v>0</v>
      </c>
      <c r="AF36" s="3">
        <v>0</v>
      </c>
      <c r="AG36" s="3">
        <v>0</v>
      </c>
      <c r="AH36" s="3">
        <v>213358516641191</v>
      </c>
      <c r="AI36" s="3"/>
      <c r="AJ36" s="3">
        <v>44534</v>
      </c>
      <c r="AK36" s="3"/>
      <c r="AL36" s="3">
        <v>2</v>
      </c>
      <c r="AM36" s="3"/>
      <c r="AN36" s="3" t="s">
        <v>58</v>
      </c>
      <c r="AO36" s="3">
        <v>1</v>
      </c>
      <c r="AP36" s="3">
        <v>20211230</v>
      </c>
      <c r="AQ36" s="3">
        <v>20211223</v>
      </c>
      <c r="AR36" s="3">
        <v>79210</v>
      </c>
      <c r="AS36" s="3">
        <v>0</v>
      </c>
      <c r="AT36" s="3">
        <v>20220207</v>
      </c>
    </row>
    <row r="37" spans="1:46" x14ac:dyDescent="0.25">
      <c r="A37" s="3">
        <v>900891513</v>
      </c>
      <c r="B37" s="3" t="s">
        <v>3</v>
      </c>
      <c r="C37" s="3" t="s">
        <v>8</v>
      </c>
      <c r="D37" s="3">
        <v>784</v>
      </c>
      <c r="E37" s="3" t="s">
        <v>8</v>
      </c>
      <c r="F37" s="3">
        <v>784</v>
      </c>
      <c r="G37" s="3"/>
      <c r="H37" s="3" t="s">
        <v>127</v>
      </c>
      <c r="I37" s="3" t="s">
        <v>128</v>
      </c>
      <c r="J37" s="3"/>
      <c r="K37" s="6">
        <v>44337</v>
      </c>
      <c r="L37" s="8">
        <v>190000</v>
      </c>
      <c r="M37" s="8">
        <v>190000</v>
      </c>
      <c r="N37" s="3" t="s">
        <v>67</v>
      </c>
      <c r="O37" s="3" t="s">
        <v>166</v>
      </c>
      <c r="P37" s="3">
        <v>0</v>
      </c>
      <c r="Q37" s="3">
        <v>0</v>
      </c>
      <c r="R37" s="3"/>
      <c r="S37" s="3">
        <v>0</v>
      </c>
      <c r="T37" s="3"/>
      <c r="U37" s="3" t="s">
        <v>68</v>
      </c>
      <c r="V37" s="8">
        <v>190000</v>
      </c>
      <c r="W37" s="3">
        <v>0</v>
      </c>
      <c r="X37" s="3"/>
      <c r="Y37" s="3">
        <v>0</v>
      </c>
      <c r="Z37" s="3"/>
      <c r="AA37" s="7">
        <v>190000</v>
      </c>
      <c r="AB37" s="3">
        <v>0</v>
      </c>
      <c r="AC37" s="3">
        <v>0</v>
      </c>
      <c r="AD37" s="3">
        <v>0</v>
      </c>
      <c r="AE37" s="3">
        <v>0</v>
      </c>
      <c r="AF37" s="3">
        <v>0</v>
      </c>
      <c r="AG37" s="3">
        <v>0</v>
      </c>
      <c r="AH37" s="3">
        <v>999999999999999</v>
      </c>
      <c r="AI37" s="3"/>
      <c r="AJ37" s="3">
        <v>44337</v>
      </c>
      <c r="AK37" s="3"/>
      <c r="AL37" s="3">
        <v>2</v>
      </c>
      <c r="AM37" s="3"/>
      <c r="AN37" s="3" t="s">
        <v>58</v>
      </c>
      <c r="AO37" s="3">
        <v>2</v>
      </c>
      <c r="AP37" s="3">
        <v>20211030</v>
      </c>
      <c r="AQ37" s="3">
        <v>20211022</v>
      </c>
      <c r="AR37" s="3">
        <v>190000</v>
      </c>
      <c r="AS37" s="3">
        <v>0</v>
      </c>
      <c r="AT37" s="3">
        <v>20220207</v>
      </c>
    </row>
    <row r="38" spans="1:46" x14ac:dyDescent="0.25">
      <c r="A38" s="3">
        <v>900891513</v>
      </c>
      <c r="B38" s="3" t="s">
        <v>3</v>
      </c>
      <c r="C38" s="3" t="s">
        <v>8</v>
      </c>
      <c r="D38" s="3">
        <v>765</v>
      </c>
      <c r="E38" s="3" t="s">
        <v>8</v>
      </c>
      <c r="F38" s="3">
        <v>765</v>
      </c>
      <c r="G38" s="3"/>
      <c r="H38" s="3" t="s">
        <v>129</v>
      </c>
      <c r="I38" s="3" t="s">
        <v>130</v>
      </c>
      <c r="J38" s="3"/>
      <c r="K38" s="6">
        <v>44316</v>
      </c>
      <c r="L38" s="8">
        <v>70714</v>
      </c>
      <c r="M38" s="8">
        <v>35357</v>
      </c>
      <c r="N38" s="3" t="s">
        <v>131</v>
      </c>
      <c r="O38" s="3" t="s">
        <v>166</v>
      </c>
      <c r="P38" s="8">
        <v>35357</v>
      </c>
      <c r="Q38" s="3">
        <v>1908634269</v>
      </c>
      <c r="R38" s="3"/>
      <c r="S38" s="3">
        <v>0</v>
      </c>
      <c r="T38" s="3"/>
      <c r="U38" s="3" t="s">
        <v>68</v>
      </c>
      <c r="V38" s="8">
        <v>70714</v>
      </c>
      <c r="W38" s="8">
        <v>35357</v>
      </c>
      <c r="X38" s="3" t="s">
        <v>132</v>
      </c>
      <c r="Y38" s="3">
        <v>0</v>
      </c>
      <c r="Z38" s="3"/>
      <c r="AA38" s="7">
        <v>35357</v>
      </c>
      <c r="AB38" s="3">
        <v>0</v>
      </c>
      <c r="AC38" s="3">
        <v>0</v>
      </c>
      <c r="AD38" s="3">
        <v>0</v>
      </c>
      <c r="AE38" s="3">
        <v>0</v>
      </c>
      <c r="AF38" s="3">
        <v>0</v>
      </c>
      <c r="AG38" s="3">
        <v>0</v>
      </c>
      <c r="AH38" s="3">
        <v>999999999999999</v>
      </c>
      <c r="AI38" s="3"/>
      <c r="AJ38" s="3">
        <v>44316</v>
      </c>
      <c r="AK38" s="3"/>
      <c r="AL38" s="3">
        <v>2</v>
      </c>
      <c r="AM38" s="3"/>
      <c r="AN38" s="3" t="s">
        <v>58</v>
      </c>
      <c r="AO38" s="3">
        <v>2</v>
      </c>
      <c r="AP38" s="3">
        <v>20211030</v>
      </c>
      <c r="AQ38" s="3">
        <v>20211001</v>
      </c>
      <c r="AR38" s="3">
        <v>70714</v>
      </c>
      <c r="AS38" s="3">
        <v>35357</v>
      </c>
      <c r="AT38" s="3">
        <v>20220207</v>
      </c>
    </row>
    <row r="39" spans="1:46" x14ac:dyDescent="0.25">
      <c r="A39" s="3">
        <v>900891513</v>
      </c>
      <c r="B39" s="3" t="s">
        <v>3</v>
      </c>
      <c r="C39" s="3" t="s">
        <v>7</v>
      </c>
      <c r="D39" s="3">
        <v>110</v>
      </c>
      <c r="E39" s="3" t="s">
        <v>7</v>
      </c>
      <c r="F39" s="3">
        <v>110</v>
      </c>
      <c r="G39" s="3">
        <v>1221721358</v>
      </c>
      <c r="H39" s="3" t="s">
        <v>133</v>
      </c>
      <c r="I39" s="3" t="s">
        <v>134</v>
      </c>
      <c r="J39" s="3"/>
      <c r="K39" s="6">
        <v>44236</v>
      </c>
      <c r="L39" s="8">
        <v>3387100</v>
      </c>
      <c r="M39" s="8">
        <v>376350</v>
      </c>
      <c r="N39" s="3" t="s">
        <v>131</v>
      </c>
      <c r="O39" s="3" t="s">
        <v>166</v>
      </c>
      <c r="P39" s="3">
        <v>0</v>
      </c>
      <c r="Q39" s="3">
        <v>0</v>
      </c>
      <c r="R39" s="3"/>
      <c r="S39" s="3">
        <v>0</v>
      </c>
      <c r="T39" s="3"/>
      <c r="U39" s="3" t="s">
        <v>68</v>
      </c>
      <c r="V39" s="8">
        <v>3387100</v>
      </c>
      <c r="W39" s="8">
        <v>125450</v>
      </c>
      <c r="X39" s="3" t="s">
        <v>135</v>
      </c>
      <c r="Y39" s="3">
        <v>0</v>
      </c>
      <c r="Z39" s="3"/>
      <c r="AA39" s="8">
        <v>3261650</v>
      </c>
      <c r="AB39" s="3">
        <v>0</v>
      </c>
      <c r="AC39" s="3">
        <v>0</v>
      </c>
      <c r="AD39" s="8">
        <v>2885300</v>
      </c>
      <c r="AE39" s="3">
        <v>2201079257</v>
      </c>
      <c r="AF39" s="6">
        <v>44396</v>
      </c>
      <c r="AG39" s="3">
        <v>6576812</v>
      </c>
      <c r="AH39" s="3">
        <v>210228516551940</v>
      </c>
      <c r="AI39" s="3"/>
      <c r="AJ39" s="3">
        <v>44236</v>
      </c>
      <c r="AK39" s="3"/>
      <c r="AL39" s="3">
        <v>2</v>
      </c>
      <c r="AM39" s="3"/>
      <c r="AN39" s="3" t="s">
        <v>58</v>
      </c>
      <c r="AO39" s="3">
        <v>2</v>
      </c>
      <c r="AP39" s="3">
        <v>20211015</v>
      </c>
      <c r="AQ39" s="3">
        <v>20211001</v>
      </c>
      <c r="AR39" s="3">
        <v>3387100</v>
      </c>
      <c r="AS39" s="3">
        <v>125450</v>
      </c>
      <c r="AT39" s="3">
        <v>20220207</v>
      </c>
    </row>
    <row r="40" spans="1:46" x14ac:dyDescent="0.25">
      <c r="A40" s="3">
        <v>900891513</v>
      </c>
      <c r="B40" s="3" t="s">
        <v>3</v>
      </c>
      <c r="C40" s="3" t="s">
        <v>8</v>
      </c>
      <c r="D40" s="3">
        <v>585</v>
      </c>
      <c r="E40" s="3" t="s">
        <v>8</v>
      </c>
      <c r="F40" s="3">
        <v>585</v>
      </c>
      <c r="G40" s="3"/>
      <c r="H40" s="3" t="s">
        <v>136</v>
      </c>
      <c r="I40" s="3" t="s">
        <v>137</v>
      </c>
      <c r="J40" s="3"/>
      <c r="K40" s="6">
        <v>44215</v>
      </c>
      <c r="L40" s="8">
        <v>456396</v>
      </c>
      <c r="M40" s="8">
        <v>342324</v>
      </c>
      <c r="N40" s="3" t="s">
        <v>131</v>
      </c>
      <c r="O40" s="3" t="s">
        <v>166</v>
      </c>
      <c r="P40" s="8">
        <v>342324</v>
      </c>
      <c r="Q40" s="3">
        <v>1908633950</v>
      </c>
      <c r="R40" s="3"/>
      <c r="S40" s="3">
        <v>0</v>
      </c>
      <c r="T40" s="3"/>
      <c r="U40" s="3" t="s">
        <v>68</v>
      </c>
      <c r="V40" s="8">
        <v>456396</v>
      </c>
      <c r="W40" s="8">
        <v>114072</v>
      </c>
      <c r="X40" s="3" t="s">
        <v>138</v>
      </c>
      <c r="Y40" s="3">
        <v>0</v>
      </c>
      <c r="Z40" s="3"/>
      <c r="AA40" s="7">
        <v>342324</v>
      </c>
      <c r="AB40" s="3">
        <v>0</v>
      </c>
      <c r="AC40" s="3">
        <v>0</v>
      </c>
      <c r="AD40" s="3">
        <v>0</v>
      </c>
      <c r="AE40" s="3">
        <v>0</v>
      </c>
      <c r="AF40" s="3">
        <v>0</v>
      </c>
      <c r="AG40" s="3">
        <v>0</v>
      </c>
      <c r="AH40" s="3">
        <v>210206122535388</v>
      </c>
      <c r="AI40" s="3"/>
      <c r="AJ40" s="3">
        <v>44215</v>
      </c>
      <c r="AK40" s="3"/>
      <c r="AL40" s="3">
        <v>2</v>
      </c>
      <c r="AM40" s="3"/>
      <c r="AN40" s="3" t="s">
        <v>58</v>
      </c>
      <c r="AO40" s="3">
        <v>2</v>
      </c>
      <c r="AP40" s="3">
        <v>20211030</v>
      </c>
      <c r="AQ40" s="3">
        <v>20211001</v>
      </c>
      <c r="AR40" s="3">
        <v>456396</v>
      </c>
      <c r="AS40" s="3">
        <v>114072</v>
      </c>
      <c r="AT40" s="3">
        <v>20220207</v>
      </c>
    </row>
    <row r="41" spans="1:46" x14ac:dyDescent="0.25">
      <c r="A41" s="3">
        <v>900891513</v>
      </c>
      <c r="B41" s="3" t="s">
        <v>3</v>
      </c>
      <c r="C41" s="3" t="s">
        <v>8</v>
      </c>
      <c r="D41" s="3">
        <v>590</v>
      </c>
      <c r="E41" s="3" t="s">
        <v>8</v>
      </c>
      <c r="F41" s="3">
        <v>590</v>
      </c>
      <c r="G41" s="3"/>
      <c r="H41" s="3" t="s">
        <v>139</v>
      </c>
      <c r="I41" s="3" t="s">
        <v>140</v>
      </c>
      <c r="J41" s="3"/>
      <c r="K41" s="6">
        <v>44216</v>
      </c>
      <c r="L41" s="8">
        <v>60531022</v>
      </c>
      <c r="M41" s="8">
        <v>60531022</v>
      </c>
      <c r="N41" s="3" t="s">
        <v>131</v>
      </c>
      <c r="O41" s="3" t="s">
        <v>166</v>
      </c>
      <c r="P41" s="3">
        <v>0</v>
      </c>
      <c r="Q41" s="3">
        <v>0</v>
      </c>
      <c r="R41" s="3"/>
      <c r="S41" s="3">
        <v>0</v>
      </c>
      <c r="T41" s="3"/>
      <c r="U41" s="3" t="s">
        <v>68</v>
      </c>
      <c r="V41" s="8">
        <v>60531022</v>
      </c>
      <c r="W41" s="8">
        <v>327449</v>
      </c>
      <c r="X41" s="3" t="s">
        <v>141</v>
      </c>
      <c r="Y41" s="3">
        <v>0</v>
      </c>
      <c r="Z41" s="3"/>
      <c r="AA41" s="7">
        <v>60203573</v>
      </c>
      <c r="AB41" s="3">
        <v>0</v>
      </c>
      <c r="AC41" s="3">
        <v>0</v>
      </c>
      <c r="AD41" s="3">
        <v>0</v>
      </c>
      <c r="AE41" s="3">
        <v>0</v>
      </c>
      <c r="AF41" s="3">
        <v>0</v>
      </c>
      <c r="AG41" s="3">
        <v>0</v>
      </c>
      <c r="AH41" s="3">
        <v>213373114573118</v>
      </c>
      <c r="AI41" s="3"/>
      <c r="AJ41" s="3">
        <v>44216</v>
      </c>
      <c r="AK41" s="3"/>
      <c r="AL41" s="3">
        <v>2</v>
      </c>
      <c r="AM41" s="3"/>
      <c r="AN41" s="3" t="s">
        <v>58</v>
      </c>
      <c r="AO41" s="3">
        <v>2</v>
      </c>
      <c r="AP41" s="3">
        <v>20220130</v>
      </c>
      <c r="AQ41" s="3">
        <v>20220118</v>
      </c>
      <c r="AR41" s="3">
        <v>60531022</v>
      </c>
      <c r="AS41" s="3">
        <v>327449</v>
      </c>
      <c r="AT41" s="3">
        <v>20220207</v>
      </c>
    </row>
    <row r="42" spans="1:46" x14ac:dyDescent="0.25">
      <c r="A42" s="3">
        <v>900891513</v>
      </c>
      <c r="B42" s="3" t="s">
        <v>3</v>
      </c>
      <c r="C42" s="3" t="s">
        <v>7</v>
      </c>
      <c r="D42" s="3">
        <v>137</v>
      </c>
      <c r="E42" s="3" t="s">
        <v>7</v>
      </c>
      <c r="F42" s="3">
        <v>137</v>
      </c>
      <c r="G42" s="3"/>
      <c r="H42" s="3" t="s">
        <v>142</v>
      </c>
      <c r="I42" s="3" t="s">
        <v>143</v>
      </c>
      <c r="J42" s="3"/>
      <c r="K42" s="6">
        <v>44316</v>
      </c>
      <c r="L42" s="8">
        <v>9641476</v>
      </c>
      <c r="M42" s="8">
        <v>9641476</v>
      </c>
      <c r="N42" s="3" t="s">
        <v>144</v>
      </c>
      <c r="O42" s="3" t="s">
        <v>159</v>
      </c>
      <c r="P42" s="3">
        <v>0</v>
      </c>
      <c r="Q42" s="3">
        <v>0</v>
      </c>
      <c r="R42" s="3" t="s">
        <v>155</v>
      </c>
      <c r="S42" s="3">
        <v>9641476</v>
      </c>
      <c r="T42" s="3" t="s">
        <v>145</v>
      </c>
      <c r="U42" s="3" t="s">
        <v>68</v>
      </c>
      <c r="V42" s="8">
        <v>9641476</v>
      </c>
      <c r="W42" s="3">
        <v>0</v>
      </c>
      <c r="X42" s="3"/>
      <c r="Y42" s="3">
        <v>9641476</v>
      </c>
      <c r="Z42" s="3" t="s">
        <v>146</v>
      </c>
      <c r="AA42" s="7">
        <v>0</v>
      </c>
      <c r="AB42" s="3">
        <v>9641476</v>
      </c>
      <c r="AC42" s="3">
        <v>0</v>
      </c>
      <c r="AD42" s="3">
        <v>0</v>
      </c>
      <c r="AE42" s="3">
        <v>0</v>
      </c>
      <c r="AF42" s="3">
        <v>0</v>
      </c>
      <c r="AG42" s="3">
        <v>0</v>
      </c>
      <c r="AH42" s="3"/>
      <c r="AI42" s="3"/>
      <c r="AJ42" s="3">
        <v>44316</v>
      </c>
      <c r="AK42" s="3"/>
      <c r="AL42" s="3">
        <v>9</v>
      </c>
      <c r="AM42" s="3"/>
      <c r="AN42" s="3" t="s">
        <v>58</v>
      </c>
      <c r="AO42" s="3">
        <v>1</v>
      </c>
      <c r="AP42" s="3">
        <v>21001231</v>
      </c>
      <c r="AQ42" s="3">
        <v>20210712</v>
      </c>
      <c r="AR42" s="3">
        <v>9641476</v>
      </c>
      <c r="AS42" s="3">
        <v>0</v>
      </c>
      <c r="AT42" s="3">
        <v>20220207</v>
      </c>
    </row>
    <row r="43" spans="1:46" x14ac:dyDescent="0.25">
      <c r="A43" s="3">
        <v>900891513</v>
      </c>
      <c r="B43" s="3" t="s">
        <v>3</v>
      </c>
      <c r="C43" s="3" t="s">
        <v>7</v>
      </c>
      <c r="D43" s="3">
        <v>262</v>
      </c>
      <c r="E43" s="3" t="s">
        <v>7</v>
      </c>
      <c r="F43" s="3">
        <v>262</v>
      </c>
      <c r="G43" s="3"/>
      <c r="H43" s="3" t="s">
        <v>147</v>
      </c>
      <c r="I43" s="3" t="s">
        <v>148</v>
      </c>
      <c r="J43" s="3"/>
      <c r="K43" s="6">
        <v>44439</v>
      </c>
      <c r="L43" s="8">
        <v>151641521</v>
      </c>
      <c r="M43" s="8">
        <v>151641521</v>
      </c>
      <c r="N43" s="3" t="s">
        <v>144</v>
      </c>
      <c r="O43" s="3" t="s">
        <v>158</v>
      </c>
      <c r="P43" s="3">
        <v>0</v>
      </c>
      <c r="Q43" s="3">
        <v>0</v>
      </c>
      <c r="R43" s="3"/>
      <c r="S43" s="3">
        <v>151641521</v>
      </c>
      <c r="T43" s="3" t="s">
        <v>145</v>
      </c>
      <c r="U43" s="3" t="s">
        <v>68</v>
      </c>
      <c r="V43" s="8">
        <v>151641521</v>
      </c>
      <c r="W43" s="3">
        <v>0</v>
      </c>
      <c r="X43" s="3"/>
      <c r="Y43" s="3">
        <v>151641521</v>
      </c>
      <c r="Z43" s="3" t="s">
        <v>149</v>
      </c>
      <c r="AA43" s="7">
        <v>0</v>
      </c>
      <c r="AB43" s="3">
        <v>151641521</v>
      </c>
      <c r="AC43" s="3">
        <v>0</v>
      </c>
      <c r="AD43" s="3">
        <v>0</v>
      </c>
      <c r="AE43" s="3">
        <v>0</v>
      </c>
      <c r="AF43" s="3">
        <v>0</v>
      </c>
      <c r="AG43" s="3">
        <v>0</v>
      </c>
      <c r="AH43" s="3"/>
      <c r="AI43" s="3"/>
      <c r="AJ43" s="3">
        <v>44439</v>
      </c>
      <c r="AK43" s="3"/>
      <c r="AL43" s="3">
        <v>9</v>
      </c>
      <c r="AM43" s="3"/>
      <c r="AN43" s="3" t="s">
        <v>58</v>
      </c>
      <c r="AO43" s="3">
        <v>2</v>
      </c>
      <c r="AP43" s="3">
        <v>21001231</v>
      </c>
      <c r="AQ43" s="3">
        <v>20211215</v>
      </c>
      <c r="AR43" s="3">
        <v>151641521</v>
      </c>
      <c r="AS43" s="3">
        <v>0</v>
      </c>
      <c r="AT43" s="3">
        <v>20220207</v>
      </c>
    </row>
    <row r="44" spans="1:46" x14ac:dyDescent="0.25">
      <c r="A44" s="3">
        <v>900891513</v>
      </c>
      <c r="B44" s="3" t="s">
        <v>3</v>
      </c>
      <c r="C44" s="3" t="s">
        <v>8</v>
      </c>
      <c r="D44" s="3">
        <v>795</v>
      </c>
      <c r="E44" s="3" t="s">
        <v>8</v>
      </c>
      <c r="F44" s="3">
        <v>795</v>
      </c>
      <c r="G44" s="3"/>
      <c r="H44" s="3" t="s">
        <v>150</v>
      </c>
      <c r="I44" s="3" t="s">
        <v>151</v>
      </c>
      <c r="J44" s="3"/>
      <c r="K44" s="6">
        <v>44340</v>
      </c>
      <c r="L44" s="8">
        <v>317609</v>
      </c>
      <c r="M44" s="8">
        <v>317609</v>
      </c>
      <c r="N44" s="3" t="s">
        <v>144</v>
      </c>
      <c r="O44" s="3" t="s">
        <v>158</v>
      </c>
      <c r="P44" s="3">
        <v>0</v>
      </c>
      <c r="Q44" s="3">
        <v>0</v>
      </c>
      <c r="R44" s="3"/>
      <c r="S44" s="3">
        <v>317609</v>
      </c>
      <c r="T44" s="3" t="s">
        <v>145</v>
      </c>
      <c r="U44" s="3" t="s">
        <v>68</v>
      </c>
      <c r="V44" s="8">
        <v>317609</v>
      </c>
      <c r="W44" s="3">
        <v>0</v>
      </c>
      <c r="X44" s="3"/>
      <c r="Y44" s="3">
        <v>317609</v>
      </c>
      <c r="Z44" s="3" t="s">
        <v>152</v>
      </c>
      <c r="AA44" s="7">
        <v>0</v>
      </c>
      <c r="AB44" s="3">
        <v>317609</v>
      </c>
      <c r="AC44" s="3">
        <v>0</v>
      </c>
      <c r="AD44" s="3">
        <v>0</v>
      </c>
      <c r="AE44" s="3">
        <v>0</v>
      </c>
      <c r="AF44" s="3">
        <v>0</v>
      </c>
      <c r="AG44" s="3">
        <v>0</v>
      </c>
      <c r="AH44" s="3"/>
      <c r="AI44" s="3"/>
      <c r="AJ44" s="3">
        <v>44340</v>
      </c>
      <c r="AK44" s="3"/>
      <c r="AL44" s="3">
        <v>9</v>
      </c>
      <c r="AM44" s="3"/>
      <c r="AN44" s="3" t="s">
        <v>58</v>
      </c>
      <c r="AO44" s="3">
        <v>1</v>
      </c>
      <c r="AP44" s="3">
        <v>21001231</v>
      </c>
      <c r="AQ44" s="3">
        <v>20210712</v>
      </c>
      <c r="AR44" s="3">
        <v>317609</v>
      </c>
      <c r="AS44" s="3">
        <v>0</v>
      </c>
      <c r="AT44" s="3">
        <v>20220207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3A2A59-F37F-49CA-A7EA-A31AAFEC31B4}">
  <dimension ref="B1:J40"/>
  <sheetViews>
    <sheetView showGridLines="0" tabSelected="1" topLeftCell="A10" zoomScaleNormal="100" zoomScaleSheetLayoutView="100" workbookViewId="0">
      <selection activeCell="A10" sqref="A10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7.5703125" style="16" customWidth="1"/>
    <col min="4" max="4" width="11.5703125" style="16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218" width="11.42578125" style="16"/>
    <col min="219" max="219" width="4.42578125" style="16" customWidth="1"/>
    <col min="220" max="220" width="11.42578125" style="16"/>
    <col min="221" max="221" width="17.5703125" style="16" customWidth="1"/>
    <col min="222" max="222" width="11.5703125" style="16" customWidth="1"/>
    <col min="223" max="226" width="11.42578125" style="16"/>
    <col min="227" max="227" width="22.5703125" style="16" customWidth="1"/>
    <col min="228" max="228" width="14" style="16" customWidth="1"/>
    <col min="229" max="229" width="1.7109375" style="16" customWidth="1"/>
    <col min="230" max="474" width="11.42578125" style="16"/>
    <col min="475" max="475" width="4.42578125" style="16" customWidth="1"/>
    <col min="476" max="476" width="11.42578125" style="16"/>
    <col min="477" max="477" width="17.5703125" style="16" customWidth="1"/>
    <col min="478" max="478" width="11.5703125" style="16" customWidth="1"/>
    <col min="479" max="482" width="11.42578125" style="16"/>
    <col min="483" max="483" width="22.5703125" style="16" customWidth="1"/>
    <col min="484" max="484" width="14" style="16" customWidth="1"/>
    <col min="485" max="485" width="1.7109375" style="16" customWidth="1"/>
    <col min="486" max="730" width="11.42578125" style="16"/>
    <col min="731" max="731" width="4.42578125" style="16" customWidth="1"/>
    <col min="732" max="732" width="11.42578125" style="16"/>
    <col min="733" max="733" width="17.5703125" style="16" customWidth="1"/>
    <col min="734" max="734" width="11.5703125" style="16" customWidth="1"/>
    <col min="735" max="738" width="11.42578125" style="16"/>
    <col min="739" max="739" width="22.5703125" style="16" customWidth="1"/>
    <col min="740" max="740" width="14" style="16" customWidth="1"/>
    <col min="741" max="741" width="1.7109375" style="16" customWidth="1"/>
    <col min="742" max="986" width="11.42578125" style="16"/>
    <col min="987" max="987" width="4.42578125" style="16" customWidth="1"/>
    <col min="988" max="988" width="11.42578125" style="16"/>
    <col min="989" max="989" width="17.5703125" style="16" customWidth="1"/>
    <col min="990" max="990" width="11.5703125" style="16" customWidth="1"/>
    <col min="991" max="994" width="11.42578125" style="16"/>
    <col min="995" max="995" width="22.5703125" style="16" customWidth="1"/>
    <col min="996" max="996" width="14" style="16" customWidth="1"/>
    <col min="997" max="997" width="1.7109375" style="16" customWidth="1"/>
    <col min="998" max="1242" width="11.42578125" style="16"/>
    <col min="1243" max="1243" width="4.42578125" style="16" customWidth="1"/>
    <col min="1244" max="1244" width="11.42578125" style="16"/>
    <col min="1245" max="1245" width="17.5703125" style="16" customWidth="1"/>
    <col min="1246" max="1246" width="11.5703125" style="16" customWidth="1"/>
    <col min="1247" max="1250" width="11.42578125" style="16"/>
    <col min="1251" max="1251" width="22.5703125" style="16" customWidth="1"/>
    <col min="1252" max="1252" width="14" style="16" customWidth="1"/>
    <col min="1253" max="1253" width="1.7109375" style="16" customWidth="1"/>
    <col min="1254" max="1498" width="11.42578125" style="16"/>
    <col min="1499" max="1499" width="4.42578125" style="16" customWidth="1"/>
    <col min="1500" max="1500" width="11.42578125" style="16"/>
    <col min="1501" max="1501" width="17.5703125" style="16" customWidth="1"/>
    <col min="1502" max="1502" width="11.5703125" style="16" customWidth="1"/>
    <col min="1503" max="1506" width="11.42578125" style="16"/>
    <col min="1507" max="1507" width="22.5703125" style="16" customWidth="1"/>
    <col min="1508" max="1508" width="14" style="16" customWidth="1"/>
    <col min="1509" max="1509" width="1.7109375" style="16" customWidth="1"/>
    <col min="1510" max="1754" width="11.42578125" style="16"/>
    <col min="1755" max="1755" width="4.42578125" style="16" customWidth="1"/>
    <col min="1756" max="1756" width="11.42578125" style="16"/>
    <col min="1757" max="1757" width="17.5703125" style="16" customWidth="1"/>
    <col min="1758" max="1758" width="11.5703125" style="16" customWidth="1"/>
    <col min="1759" max="1762" width="11.42578125" style="16"/>
    <col min="1763" max="1763" width="22.5703125" style="16" customWidth="1"/>
    <col min="1764" max="1764" width="14" style="16" customWidth="1"/>
    <col min="1765" max="1765" width="1.7109375" style="16" customWidth="1"/>
    <col min="1766" max="2010" width="11.42578125" style="16"/>
    <col min="2011" max="2011" width="4.42578125" style="16" customWidth="1"/>
    <col min="2012" max="2012" width="11.42578125" style="16"/>
    <col min="2013" max="2013" width="17.5703125" style="16" customWidth="1"/>
    <col min="2014" max="2014" width="11.5703125" style="16" customWidth="1"/>
    <col min="2015" max="2018" width="11.42578125" style="16"/>
    <col min="2019" max="2019" width="22.5703125" style="16" customWidth="1"/>
    <col min="2020" max="2020" width="14" style="16" customWidth="1"/>
    <col min="2021" max="2021" width="1.7109375" style="16" customWidth="1"/>
    <col min="2022" max="2266" width="11.42578125" style="16"/>
    <col min="2267" max="2267" width="4.42578125" style="16" customWidth="1"/>
    <col min="2268" max="2268" width="11.42578125" style="16"/>
    <col min="2269" max="2269" width="17.5703125" style="16" customWidth="1"/>
    <col min="2270" max="2270" width="11.5703125" style="16" customWidth="1"/>
    <col min="2271" max="2274" width="11.42578125" style="16"/>
    <col min="2275" max="2275" width="22.5703125" style="16" customWidth="1"/>
    <col min="2276" max="2276" width="14" style="16" customWidth="1"/>
    <col min="2277" max="2277" width="1.7109375" style="16" customWidth="1"/>
    <col min="2278" max="2522" width="11.42578125" style="16"/>
    <col min="2523" max="2523" width="4.42578125" style="16" customWidth="1"/>
    <col min="2524" max="2524" width="11.42578125" style="16"/>
    <col min="2525" max="2525" width="17.5703125" style="16" customWidth="1"/>
    <col min="2526" max="2526" width="11.5703125" style="16" customWidth="1"/>
    <col min="2527" max="2530" width="11.42578125" style="16"/>
    <col min="2531" max="2531" width="22.5703125" style="16" customWidth="1"/>
    <col min="2532" max="2532" width="14" style="16" customWidth="1"/>
    <col min="2533" max="2533" width="1.7109375" style="16" customWidth="1"/>
    <col min="2534" max="2778" width="11.42578125" style="16"/>
    <col min="2779" max="2779" width="4.42578125" style="16" customWidth="1"/>
    <col min="2780" max="2780" width="11.42578125" style="16"/>
    <col min="2781" max="2781" width="17.5703125" style="16" customWidth="1"/>
    <col min="2782" max="2782" width="11.5703125" style="16" customWidth="1"/>
    <col min="2783" max="2786" width="11.42578125" style="16"/>
    <col min="2787" max="2787" width="22.5703125" style="16" customWidth="1"/>
    <col min="2788" max="2788" width="14" style="16" customWidth="1"/>
    <col min="2789" max="2789" width="1.7109375" style="16" customWidth="1"/>
    <col min="2790" max="3034" width="11.42578125" style="16"/>
    <col min="3035" max="3035" width="4.42578125" style="16" customWidth="1"/>
    <col min="3036" max="3036" width="11.42578125" style="16"/>
    <col min="3037" max="3037" width="17.5703125" style="16" customWidth="1"/>
    <col min="3038" max="3038" width="11.5703125" style="16" customWidth="1"/>
    <col min="3039" max="3042" width="11.42578125" style="16"/>
    <col min="3043" max="3043" width="22.5703125" style="16" customWidth="1"/>
    <col min="3044" max="3044" width="14" style="16" customWidth="1"/>
    <col min="3045" max="3045" width="1.7109375" style="16" customWidth="1"/>
    <col min="3046" max="3290" width="11.42578125" style="16"/>
    <col min="3291" max="3291" width="4.42578125" style="16" customWidth="1"/>
    <col min="3292" max="3292" width="11.42578125" style="16"/>
    <col min="3293" max="3293" width="17.5703125" style="16" customWidth="1"/>
    <col min="3294" max="3294" width="11.5703125" style="16" customWidth="1"/>
    <col min="3295" max="3298" width="11.42578125" style="16"/>
    <col min="3299" max="3299" width="22.5703125" style="16" customWidth="1"/>
    <col min="3300" max="3300" width="14" style="16" customWidth="1"/>
    <col min="3301" max="3301" width="1.7109375" style="16" customWidth="1"/>
    <col min="3302" max="3546" width="11.42578125" style="16"/>
    <col min="3547" max="3547" width="4.42578125" style="16" customWidth="1"/>
    <col min="3548" max="3548" width="11.42578125" style="16"/>
    <col min="3549" max="3549" width="17.5703125" style="16" customWidth="1"/>
    <col min="3550" max="3550" width="11.5703125" style="16" customWidth="1"/>
    <col min="3551" max="3554" width="11.42578125" style="16"/>
    <col min="3555" max="3555" width="22.5703125" style="16" customWidth="1"/>
    <col min="3556" max="3556" width="14" style="16" customWidth="1"/>
    <col min="3557" max="3557" width="1.7109375" style="16" customWidth="1"/>
    <col min="3558" max="3802" width="11.42578125" style="16"/>
    <col min="3803" max="3803" width="4.42578125" style="16" customWidth="1"/>
    <col min="3804" max="3804" width="11.42578125" style="16"/>
    <col min="3805" max="3805" width="17.5703125" style="16" customWidth="1"/>
    <col min="3806" max="3806" width="11.5703125" style="16" customWidth="1"/>
    <col min="3807" max="3810" width="11.42578125" style="16"/>
    <col min="3811" max="3811" width="22.5703125" style="16" customWidth="1"/>
    <col min="3812" max="3812" width="14" style="16" customWidth="1"/>
    <col min="3813" max="3813" width="1.7109375" style="16" customWidth="1"/>
    <col min="3814" max="4058" width="11.42578125" style="16"/>
    <col min="4059" max="4059" width="4.42578125" style="16" customWidth="1"/>
    <col min="4060" max="4060" width="11.42578125" style="16"/>
    <col min="4061" max="4061" width="17.5703125" style="16" customWidth="1"/>
    <col min="4062" max="4062" width="11.5703125" style="16" customWidth="1"/>
    <col min="4063" max="4066" width="11.42578125" style="16"/>
    <col min="4067" max="4067" width="22.5703125" style="16" customWidth="1"/>
    <col min="4068" max="4068" width="14" style="16" customWidth="1"/>
    <col min="4069" max="4069" width="1.7109375" style="16" customWidth="1"/>
    <col min="4070" max="4314" width="11.42578125" style="16"/>
    <col min="4315" max="4315" width="4.42578125" style="16" customWidth="1"/>
    <col min="4316" max="4316" width="11.42578125" style="16"/>
    <col min="4317" max="4317" width="17.5703125" style="16" customWidth="1"/>
    <col min="4318" max="4318" width="11.5703125" style="16" customWidth="1"/>
    <col min="4319" max="4322" width="11.42578125" style="16"/>
    <col min="4323" max="4323" width="22.5703125" style="16" customWidth="1"/>
    <col min="4324" max="4324" width="14" style="16" customWidth="1"/>
    <col min="4325" max="4325" width="1.7109375" style="16" customWidth="1"/>
    <col min="4326" max="4570" width="11.42578125" style="16"/>
    <col min="4571" max="4571" width="4.42578125" style="16" customWidth="1"/>
    <col min="4572" max="4572" width="11.42578125" style="16"/>
    <col min="4573" max="4573" width="17.5703125" style="16" customWidth="1"/>
    <col min="4574" max="4574" width="11.5703125" style="16" customWidth="1"/>
    <col min="4575" max="4578" width="11.42578125" style="16"/>
    <col min="4579" max="4579" width="22.5703125" style="16" customWidth="1"/>
    <col min="4580" max="4580" width="14" style="16" customWidth="1"/>
    <col min="4581" max="4581" width="1.7109375" style="16" customWidth="1"/>
    <col min="4582" max="4826" width="11.42578125" style="16"/>
    <col min="4827" max="4827" width="4.42578125" style="16" customWidth="1"/>
    <col min="4828" max="4828" width="11.42578125" style="16"/>
    <col min="4829" max="4829" width="17.5703125" style="16" customWidth="1"/>
    <col min="4830" max="4830" width="11.5703125" style="16" customWidth="1"/>
    <col min="4831" max="4834" width="11.42578125" style="16"/>
    <col min="4835" max="4835" width="22.5703125" style="16" customWidth="1"/>
    <col min="4836" max="4836" width="14" style="16" customWidth="1"/>
    <col min="4837" max="4837" width="1.7109375" style="16" customWidth="1"/>
    <col min="4838" max="5082" width="11.42578125" style="16"/>
    <col min="5083" max="5083" width="4.42578125" style="16" customWidth="1"/>
    <col min="5084" max="5084" width="11.42578125" style="16"/>
    <col min="5085" max="5085" width="17.5703125" style="16" customWidth="1"/>
    <col min="5086" max="5086" width="11.5703125" style="16" customWidth="1"/>
    <col min="5087" max="5090" width="11.42578125" style="16"/>
    <col min="5091" max="5091" width="22.5703125" style="16" customWidth="1"/>
    <col min="5092" max="5092" width="14" style="16" customWidth="1"/>
    <col min="5093" max="5093" width="1.7109375" style="16" customWidth="1"/>
    <col min="5094" max="5338" width="11.42578125" style="16"/>
    <col min="5339" max="5339" width="4.42578125" style="16" customWidth="1"/>
    <col min="5340" max="5340" width="11.42578125" style="16"/>
    <col min="5341" max="5341" width="17.5703125" style="16" customWidth="1"/>
    <col min="5342" max="5342" width="11.5703125" style="16" customWidth="1"/>
    <col min="5343" max="5346" width="11.42578125" style="16"/>
    <col min="5347" max="5347" width="22.5703125" style="16" customWidth="1"/>
    <col min="5348" max="5348" width="14" style="16" customWidth="1"/>
    <col min="5349" max="5349" width="1.7109375" style="16" customWidth="1"/>
    <col min="5350" max="5594" width="11.42578125" style="16"/>
    <col min="5595" max="5595" width="4.42578125" style="16" customWidth="1"/>
    <col min="5596" max="5596" width="11.42578125" style="16"/>
    <col min="5597" max="5597" width="17.5703125" style="16" customWidth="1"/>
    <col min="5598" max="5598" width="11.5703125" style="16" customWidth="1"/>
    <col min="5599" max="5602" width="11.42578125" style="16"/>
    <col min="5603" max="5603" width="22.5703125" style="16" customWidth="1"/>
    <col min="5604" max="5604" width="14" style="16" customWidth="1"/>
    <col min="5605" max="5605" width="1.7109375" style="16" customWidth="1"/>
    <col min="5606" max="5850" width="11.42578125" style="16"/>
    <col min="5851" max="5851" width="4.42578125" style="16" customWidth="1"/>
    <col min="5852" max="5852" width="11.42578125" style="16"/>
    <col min="5853" max="5853" width="17.5703125" style="16" customWidth="1"/>
    <col min="5854" max="5854" width="11.5703125" style="16" customWidth="1"/>
    <col min="5855" max="5858" width="11.42578125" style="16"/>
    <col min="5859" max="5859" width="22.5703125" style="16" customWidth="1"/>
    <col min="5860" max="5860" width="14" style="16" customWidth="1"/>
    <col min="5861" max="5861" width="1.7109375" style="16" customWidth="1"/>
    <col min="5862" max="6106" width="11.42578125" style="16"/>
    <col min="6107" max="6107" width="4.42578125" style="16" customWidth="1"/>
    <col min="6108" max="6108" width="11.42578125" style="16"/>
    <col min="6109" max="6109" width="17.5703125" style="16" customWidth="1"/>
    <col min="6110" max="6110" width="11.5703125" style="16" customWidth="1"/>
    <col min="6111" max="6114" width="11.42578125" style="16"/>
    <col min="6115" max="6115" width="22.5703125" style="16" customWidth="1"/>
    <col min="6116" max="6116" width="14" style="16" customWidth="1"/>
    <col min="6117" max="6117" width="1.7109375" style="16" customWidth="1"/>
    <col min="6118" max="6362" width="11.42578125" style="16"/>
    <col min="6363" max="6363" width="4.42578125" style="16" customWidth="1"/>
    <col min="6364" max="6364" width="11.42578125" style="16"/>
    <col min="6365" max="6365" width="17.5703125" style="16" customWidth="1"/>
    <col min="6366" max="6366" width="11.5703125" style="16" customWidth="1"/>
    <col min="6367" max="6370" width="11.42578125" style="16"/>
    <col min="6371" max="6371" width="22.5703125" style="16" customWidth="1"/>
    <col min="6372" max="6372" width="14" style="16" customWidth="1"/>
    <col min="6373" max="6373" width="1.7109375" style="16" customWidth="1"/>
    <col min="6374" max="6618" width="11.42578125" style="16"/>
    <col min="6619" max="6619" width="4.42578125" style="16" customWidth="1"/>
    <col min="6620" max="6620" width="11.42578125" style="16"/>
    <col min="6621" max="6621" width="17.5703125" style="16" customWidth="1"/>
    <col min="6622" max="6622" width="11.5703125" style="16" customWidth="1"/>
    <col min="6623" max="6626" width="11.42578125" style="16"/>
    <col min="6627" max="6627" width="22.5703125" style="16" customWidth="1"/>
    <col min="6628" max="6628" width="14" style="16" customWidth="1"/>
    <col min="6629" max="6629" width="1.7109375" style="16" customWidth="1"/>
    <col min="6630" max="6874" width="11.42578125" style="16"/>
    <col min="6875" max="6875" width="4.42578125" style="16" customWidth="1"/>
    <col min="6876" max="6876" width="11.42578125" style="16"/>
    <col min="6877" max="6877" width="17.5703125" style="16" customWidth="1"/>
    <col min="6878" max="6878" width="11.5703125" style="16" customWidth="1"/>
    <col min="6879" max="6882" width="11.42578125" style="16"/>
    <col min="6883" max="6883" width="22.5703125" style="16" customWidth="1"/>
    <col min="6884" max="6884" width="14" style="16" customWidth="1"/>
    <col min="6885" max="6885" width="1.7109375" style="16" customWidth="1"/>
    <col min="6886" max="7130" width="11.42578125" style="16"/>
    <col min="7131" max="7131" width="4.42578125" style="16" customWidth="1"/>
    <col min="7132" max="7132" width="11.42578125" style="16"/>
    <col min="7133" max="7133" width="17.5703125" style="16" customWidth="1"/>
    <col min="7134" max="7134" width="11.5703125" style="16" customWidth="1"/>
    <col min="7135" max="7138" width="11.42578125" style="16"/>
    <col min="7139" max="7139" width="22.5703125" style="16" customWidth="1"/>
    <col min="7140" max="7140" width="14" style="16" customWidth="1"/>
    <col min="7141" max="7141" width="1.7109375" style="16" customWidth="1"/>
    <col min="7142" max="7386" width="11.42578125" style="16"/>
    <col min="7387" max="7387" width="4.42578125" style="16" customWidth="1"/>
    <col min="7388" max="7388" width="11.42578125" style="16"/>
    <col min="7389" max="7389" width="17.5703125" style="16" customWidth="1"/>
    <col min="7390" max="7390" width="11.5703125" style="16" customWidth="1"/>
    <col min="7391" max="7394" width="11.42578125" style="16"/>
    <col min="7395" max="7395" width="22.5703125" style="16" customWidth="1"/>
    <col min="7396" max="7396" width="14" style="16" customWidth="1"/>
    <col min="7397" max="7397" width="1.7109375" style="16" customWidth="1"/>
    <col min="7398" max="7642" width="11.42578125" style="16"/>
    <col min="7643" max="7643" width="4.42578125" style="16" customWidth="1"/>
    <col min="7644" max="7644" width="11.42578125" style="16"/>
    <col min="7645" max="7645" width="17.5703125" style="16" customWidth="1"/>
    <col min="7646" max="7646" width="11.5703125" style="16" customWidth="1"/>
    <col min="7647" max="7650" width="11.42578125" style="16"/>
    <col min="7651" max="7651" width="22.5703125" style="16" customWidth="1"/>
    <col min="7652" max="7652" width="14" style="16" customWidth="1"/>
    <col min="7653" max="7653" width="1.7109375" style="16" customWidth="1"/>
    <col min="7654" max="7898" width="11.42578125" style="16"/>
    <col min="7899" max="7899" width="4.42578125" style="16" customWidth="1"/>
    <col min="7900" max="7900" width="11.42578125" style="16"/>
    <col min="7901" max="7901" width="17.5703125" style="16" customWidth="1"/>
    <col min="7902" max="7902" width="11.5703125" style="16" customWidth="1"/>
    <col min="7903" max="7906" width="11.42578125" style="16"/>
    <col min="7907" max="7907" width="22.5703125" style="16" customWidth="1"/>
    <col min="7908" max="7908" width="14" style="16" customWidth="1"/>
    <col min="7909" max="7909" width="1.7109375" style="16" customWidth="1"/>
    <col min="7910" max="8154" width="11.42578125" style="16"/>
    <col min="8155" max="8155" width="4.42578125" style="16" customWidth="1"/>
    <col min="8156" max="8156" width="11.42578125" style="16"/>
    <col min="8157" max="8157" width="17.5703125" style="16" customWidth="1"/>
    <col min="8158" max="8158" width="11.5703125" style="16" customWidth="1"/>
    <col min="8159" max="8162" width="11.42578125" style="16"/>
    <col min="8163" max="8163" width="22.5703125" style="16" customWidth="1"/>
    <col min="8164" max="8164" width="14" style="16" customWidth="1"/>
    <col min="8165" max="8165" width="1.7109375" style="16" customWidth="1"/>
    <col min="8166" max="8410" width="11.42578125" style="16"/>
    <col min="8411" max="8411" width="4.42578125" style="16" customWidth="1"/>
    <col min="8412" max="8412" width="11.42578125" style="16"/>
    <col min="8413" max="8413" width="17.5703125" style="16" customWidth="1"/>
    <col min="8414" max="8414" width="11.5703125" style="16" customWidth="1"/>
    <col min="8415" max="8418" width="11.42578125" style="16"/>
    <col min="8419" max="8419" width="22.5703125" style="16" customWidth="1"/>
    <col min="8420" max="8420" width="14" style="16" customWidth="1"/>
    <col min="8421" max="8421" width="1.7109375" style="16" customWidth="1"/>
    <col min="8422" max="8666" width="11.42578125" style="16"/>
    <col min="8667" max="8667" width="4.42578125" style="16" customWidth="1"/>
    <col min="8668" max="8668" width="11.42578125" style="16"/>
    <col min="8669" max="8669" width="17.5703125" style="16" customWidth="1"/>
    <col min="8670" max="8670" width="11.5703125" style="16" customWidth="1"/>
    <col min="8671" max="8674" width="11.42578125" style="16"/>
    <col min="8675" max="8675" width="22.5703125" style="16" customWidth="1"/>
    <col min="8676" max="8676" width="14" style="16" customWidth="1"/>
    <col min="8677" max="8677" width="1.7109375" style="16" customWidth="1"/>
    <col min="8678" max="8922" width="11.42578125" style="16"/>
    <col min="8923" max="8923" width="4.42578125" style="16" customWidth="1"/>
    <col min="8924" max="8924" width="11.42578125" style="16"/>
    <col min="8925" max="8925" width="17.5703125" style="16" customWidth="1"/>
    <col min="8926" max="8926" width="11.5703125" style="16" customWidth="1"/>
    <col min="8927" max="8930" width="11.42578125" style="16"/>
    <col min="8931" max="8931" width="22.5703125" style="16" customWidth="1"/>
    <col min="8932" max="8932" width="14" style="16" customWidth="1"/>
    <col min="8933" max="8933" width="1.7109375" style="16" customWidth="1"/>
    <col min="8934" max="9178" width="11.42578125" style="16"/>
    <col min="9179" max="9179" width="4.42578125" style="16" customWidth="1"/>
    <col min="9180" max="9180" width="11.42578125" style="16"/>
    <col min="9181" max="9181" width="17.5703125" style="16" customWidth="1"/>
    <col min="9182" max="9182" width="11.5703125" style="16" customWidth="1"/>
    <col min="9183" max="9186" width="11.42578125" style="16"/>
    <col min="9187" max="9187" width="22.5703125" style="16" customWidth="1"/>
    <col min="9188" max="9188" width="14" style="16" customWidth="1"/>
    <col min="9189" max="9189" width="1.7109375" style="16" customWidth="1"/>
    <col min="9190" max="9434" width="11.42578125" style="16"/>
    <col min="9435" max="9435" width="4.42578125" style="16" customWidth="1"/>
    <col min="9436" max="9436" width="11.42578125" style="16"/>
    <col min="9437" max="9437" width="17.5703125" style="16" customWidth="1"/>
    <col min="9438" max="9438" width="11.5703125" style="16" customWidth="1"/>
    <col min="9439" max="9442" width="11.42578125" style="16"/>
    <col min="9443" max="9443" width="22.5703125" style="16" customWidth="1"/>
    <col min="9444" max="9444" width="14" style="16" customWidth="1"/>
    <col min="9445" max="9445" width="1.7109375" style="16" customWidth="1"/>
    <col min="9446" max="9690" width="11.42578125" style="16"/>
    <col min="9691" max="9691" width="4.42578125" style="16" customWidth="1"/>
    <col min="9692" max="9692" width="11.42578125" style="16"/>
    <col min="9693" max="9693" width="17.5703125" style="16" customWidth="1"/>
    <col min="9694" max="9694" width="11.5703125" style="16" customWidth="1"/>
    <col min="9695" max="9698" width="11.42578125" style="16"/>
    <col min="9699" max="9699" width="22.5703125" style="16" customWidth="1"/>
    <col min="9700" max="9700" width="14" style="16" customWidth="1"/>
    <col min="9701" max="9701" width="1.7109375" style="16" customWidth="1"/>
    <col min="9702" max="9946" width="11.42578125" style="16"/>
    <col min="9947" max="9947" width="4.42578125" style="16" customWidth="1"/>
    <col min="9948" max="9948" width="11.42578125" style="16"/>
    <col min="9949" max="9949" width="17.5703125" style="16" customWidth="1"/>
    <col min="9950" max="9950" width="11.5703125" style="16" customWidth="1"/>
    <col min="9951" max="9954" width="11.42578125" style="16"/>
    <col min="9955" max="9955" width="22.5703125" style="16" customWidth="1"/>
    <col min="9956" max="9956" width="14" style="16" customWidth="1"/>
    <col min="9957" max="9957" width="1.7109375" style="16" customWidth="1"/>
    <col min="9958" max="10202" width="11.42578125" style="16"/>
    <col min="10203" max="10203" width="4.42578125" style="16" customWidth="1"/>
    <col min="10204" max="10204" width="11.42578125" style="16"/>
    <col min="10205" max="10205" width="17.5703125" style="16" customWidth="1"/>
    <col min="10206" max="10206" width="11.5703125" style="16" customWidth="1"/>
    <col min="10207" max="10210" width="11.42578125" style="16"/>
    <col min="10211" max="10211" width="22.5703125" style="16" customWidth="1"/>
    <col min="10212" max="10212" width="14" style="16" customWidth="1"/>
    <col min="10213" max="10213" width="1.7109375" style="16" customWidth="1"/>
    <col min="10214" max="10458" width="11.42578125" style="16"/>
    <col min="10459" max="10459" width="4.42578125" style="16" customWidth="1"/>
    <col min="10460" max="10460" width="11.42578125" style="16"/>
    <col min="10461" max="10461" width="17.5703125" style="16" customWidth="1"/>
    <col min="10462" max="10462" width="11.5703125" style="16" customWidth="1"/>
    <col min="10463" max="10466" width="11.42578125" style="16"/>
    <col min="10467" max="10467" width="22.5703125" style="16" customWidth="1"/>
    <col min="10468" max="10468" width="14" style="16" customWidth="1"/>
    <col min="10469" max="10469" width="1.7109375" style="16" customWidth="1"/>
    <col min="10470" max="10714" width="11.42578125" style="16"/>
    <col min="10715" max="10715" width="4.42578125" style="16" customWidth="1"/>
    <col min="10716" max="10716" width="11.42578125" style="16"/>
    <col min="10717" max="10717" width="17.5703125" style="16" customWidth="1"/>
    <col min="10718" max="10718" width="11.5703125" style="16" customWidth="1"/>
    <col min="10719" max="10722" width="11.42578125" style="16"/>
    <col min="10723" max="10723" width="22.5703125" style="16" customWidth="1"/>
    <col min="10724" max="10724" width="14" style="16" customWidth="1"/>
    <col min="10725" max="10725" width="1.7109375" style="16" customWidth="1"/>
    <col min="10726" max="10970" width="11.42578125" style="16"/>
    <col min="10971" max="10971" width="4.42578125" style="16" customWidth="1"/>
    <col min="10972" max="10972" width="11.42578125" style="16"/>
    <col min="10973" max="10973" width="17.5703125" style="16" customWidth="1"/>
    <col min="10974" max="10974" width="11.5703125" style="16" customWidth="1"/>
    <col min="10975" max="10978" width="11.42578125" style="16"/>
    <col min="10979" max="10979" width="22.5703125" style="16" customWidth="1"/>
    <col min="10980" max="10980" width="14" style="16" customWidth="1"/>
    <col min="10981" max="10981" width="1.7109375" style="16" customWidth="1"/>
    <col min="10982" max="11226" width="11.42578125" style="16"/>
    <col min="11227" max="11227" width="4.42578125" style="16" customWidth="1"/>
    <col min="11228" max="11228" width="11.42578125" style="16"/>
    <col min="11229" max="11229" width="17.5703125" style="16" customWidth="1"/>
    <col min="11230" max="11230" width="11.5703125" style="16" customWidth="1"/>
    <col min="11231" max="11234" width="11.42578125" style="16"/>
    <col min="11235" max="11235" width="22.5703125" style="16" customWidth="1"/>
    <col min="11236" max="11236" width="14" style="16" customWidth="1"/>
    <col min="11237" max="11237" width="1.7109375" style="16" customWidth="1"/>
    <col min="11238" max="11482" width="11.42578125" style="16"/>
    <col min="11483" max="11483" width="4.42578125" style="16" customWidth="1"/>
    <col min="11484" max="11484" width="11.42578125" style="16"/>
    <col min="11485" max="11485" width="17.5703125" style="16" customWidth="1"/>
    <col min="11486" max="11486" width="11.5703125" style="16" customWidth="1"/>
    <col min="11487" max="11490" width="11.42578125" style="16"/>
    <col min="11491" max="11491" width="22.5703125" style="16" customWidth="1"/>
    <col min="11492" max="11492" width="14" style="16" customWidth="1"/>
    <col min="11493" max="11493" width="1.7109375" style="16" customWidth="1"/>
    <col min="11494" max="11738" width="11.42578125" style="16"/>
    <col min="11739" max="11739" width="4.42578125" style="16" customWidth="1"/>
    <col min="11740" max="11740" width="11.42578125" style="16"/>
    <col min="11741" max="11741" width="17.5703125" style="16" customWidth="1"/>
    <col min="11742" max="11742" width="11.5703125" style="16" customWidth="1"/>
    <col min="11743" max="11746" width="11.42578125" style="16"/>
    <col min="11747" max="11747" width="22.5703125" style="16" customWidth="1"/>
    <col min="11748" max="11748" width="14" style="16" customWidth="1"/>
    <col min="11749" max="11749" width="1.7109375" style="16" customWidth="1"/>
    <col min="11750" max="11994" width="11.42578125" style="16"/>
    <col min="11995" max="11995" width="4.42578125" style="16" customWidth="1"/>
    <col min="11996" max="11996" width="11.42578125" style="16"/>
    <col min="11997" max="11997" width="17.5703125" style="16" customWidth="1"/>
    <col min="11998" max="11998" width="11.5703125" style="16" customWidth="1"/>
    <col min="11999" max="12002" width="11.42578125" style="16"/>
    <col min="12003" max="12003" width="22.5703125" style="16" customWidth="1"/>
    <col min="12004" max="12004" width="14" style="16" customWidth="1"/>
    <col min="12005" max="12005" width="1.7109375" style="16" customWidth="1"/>
    <col min="12006" max="12250" width="11.42578125" style="16"/>
    <col min="12251" max="12251" width="4.42578125" style="16" customWidth="1"/>
    <col min="12252" max="12252" width="11.42578125" style="16"/>
    <col min="12253" max="12253" width="17.5703125" style="16" customWidth="1"/>
    <col min="12254" max="12254" width="11.5703125" style="16" customWidth="1"/>
    <col min="12255" max="12258" width="11.42578125" style="16"/>
    <col min="12259" max="12259" width="22.5703125" style="16" customWidth="1"/>
    <col min="12260" max="12260" width="14" style="16" customWidth="1"/>
    <col min="12261" max="12261" width="1.7109375" style="16" customWidth="1"/>
    <col min="12262" max="12506" width="11.42578125" style="16"/>
    <col min="12507" max="12507" width="4.42578125" style="16" customWidth="1"/>
    <col min="12508" max="12508" width="11.42578125" style="16"/>
    <col min="12509" max="12509" width="17.5703125" style="16" customWidth="1"/>
    <col min="12510" max="12510" width="11.5703125" style="16" customWidth="1"/>
    <col min="12511" max="12514" width="11.42578125" style="16"/>
    <col min="12515" max="12515" width="22.5703125" style="16" customWidth="1"/>
    <col min="12516" max="12516" width="14" style="16" customWidth="1"/>
    <col min="12517" max="12517" width="1.7109375" style="16" customWidth="1"/>
    <col min="12518" max="12762" width="11.42578125" style="16"/>
    <col min="12763" max="12763" width="4.42578125" style="16" customWidth="1"/>
    <col min="12764" max="12764" width="11.42578125" style="16"/>
    <col min="12765" max="12765" width="17.5703125" style="16" customWidth="1"/>
    <col min="12766" max="12766" width="11.5703125" style="16" customWidth="1"/>
    <col min="12767" max="12770" width="11.42578125" style="16"/>
    <col min="12771" max="12771" width="22.5703125" style="16" customWidth="1"/>
    <col min="12772" max="12772" width="14" style="16" customWidth="1"/>
    <col min="12773" max="12773" width="1.7109375" style="16" customWidth="1"/>
    <col min="12774" max="13018" width="11.42578125" style="16"/>
    <col min="13019" max="13019" width="4.42578125" style="16" customWidth="1"/>
    <col min="13020" max="13020" width="11.42578125" style="16"/>
    <col min="13021" max="13021" width="17.5703125" style="16" customWidth="1"/>
    <col min="13022" max="13022" width="11.5703125" style="16" customWidth="1"/>
    <col min="13023" max="13026" width="11.42578125" style="16"/>
    <col min="13027" max="13027" width="22.5703125" style="16" customWidth="1"/>
    <col min="13028" max="13028" width="14" style="16" customWidth="1"/>
    <col min="13029" max="13029" width="1.7109375" style="16" customWidth="1"/>
    <col min="13030" max="13274" width="11.42578125" style="16"/>
    <col min="13275" max="13275" width="4.42578125" style="16" customWidth="1"/>
    <col min="13276" max="13276" width="11.42578125" style="16"/>
    <col min="13277" max="13277" width="17.5703125" style="16" customWidth="1"/>
    <col min="13278" max="13278" width="11.5703125" style="16" customWidth="1"/>
    <col min="13279" max="13282" width="11.42578125" style="16"/>
    <col min="13283" max="13283" width="22.5703125" style="16" customWidth="1"/>
    <col min="13284" max="13284" width="14" style="16" customWidth="1"/>
    <col min="13285" max="13285" width="1.7109375" style="16" customWidth="1"/>
    <col min="13286" max="13530" width="11.42578125" style="16"/>
    <col min="13531" max="13531" width="4.42578125" style="16" customWidth="1"/>
    <col min="13532" max="13532" width="11.42578125" style="16"/>
    <col min="13533" max="13533" width="17.5703125" style="16" customWidth="1"/>
    <col min="13534" max="13534" width="11.5703125" style="16" customWidth="1"/>
    <col min="13535" max="13538" width="11.42578125" style="16"/>
    <col min="13539" max="13539" width="22.5703125" style="16" customWidth="1"/>
    <col min="13540" max="13540" width="14" style="16" customWidth="1"/>
    <col min="13541" max="13541" width="1.7109375" style="16" customWidth="1"/>
    <col min="13542" max="13786" width="11.42578125" style="16"/>
    <col min="13787" max="13787" width="4.42578125" style="16" customWidth="1"/>
    <col min="13788" max="13788" width="11.42578125" style="16"/>
    <col min="13789" max="13789" width="17.5703125" style="16" customWidth="1"/>
    <col min="13790" max="13790" width="11.5703125" style="16" customWidth="1"/>
    <col min="13791" max="13794" width="11.42578125" style="16"/>
    <col min="13795" max="13795" width="22.5703125" style="16" customWidth="1"/>
    <col min="13796" max="13796" width="14" style="16" customWidth="1"/>
    <col min="13797" max="13797" width="1.7109375" style="16" customWidth="1"/>
    <col min="13798" max="14042" width="11.42578125" style="16"/>
    <col min="14043" max="14043" width="4.42578125" style="16" customWidth="1"/>
    <col min="14044" max="14044" width="11.42578125" style="16"/>
    <col min="14045" max="14045" width="17.5703125" style="16" customWidth="1"/>
    <col min="14046" max="14046" width="11.5703125" style="16" customWidth="1"/>
    <col min="14047" max="14050" width="11.42578125" style="16"/>
    <col min="14051" max="14051" width="22.5703125" style="16" customWidth="1"/>
    <col min="14052" max="14052" width="14" style="16" customWidth="1"/>
    <col min="14053" max="14053" width="1.7109375" style="16" customWidth="1"/>
    <col min="14054" max="14298" width="11.42578125" style="16"/>
    <col min="14299" max="14299" width="4.42578125" style="16" customWidth="1"/>
    <col min="14300" max="14300" width="11.42578125" style="16"/>
    <col min="14301" max="14301" width="17.5703125" style="16" customWidth="1"/>
    <col min="14302" max="14302" width="11.5703125" style="16" customWidth="1"/>
    <col min="14303" max="14306" width="11.42578125" style="16"/>
    <col min="14307" max="14307" width="22.5703125" style="16" customWidth="1"/>
    <col min="14308" max="14308" width="14" style="16" customWidth="1"/>
    <col min="14309" max="14309" width="1.7109375" style="16" customWidth="1"/>
    <col min="14310" max="14554" width="11.42578125" style="16"/>
    <col min="14555" max="14555" width="4.42578125" style="16" customWidth="1"/>
    <col min="14556" max="14556" width="11.42578125" style="16"/>
    <col min="14557" max="14557" width="17.5703125" style="16" customWidth="1"/>
    <col min="14558" max="14558" width="11.5703125" style="16" customWidth="1"/>
    <col min="14559" max="14562" width="11.42578125" style="16"/>
    <col min="14563" max="14563" width="22.5703125" style="16" customWidth="1"/>
    <col min="14564" max="14564" width="14" style="16" customWidth="1"/>
    <col min="14565" max="14565" width="1.7109375" style="16" customWidth="1"/>
    <col min="14566" max="14810" width="11.42578125" style="16"/>
    <col min="14811" max="14811" width="4.42578125" style="16" customWidth="1"/>
    <col min="14812" max="14812" width="11.42578125" style="16"/>
    <col min="14813" max="14813" width="17.5703125" style="16" customWidth="1"/>
    <col min="14814" max="14814" width="11.5703125" style="16" customWidth="1"/>
    <col min="14815" max="14818" width="11.42578125" style="16"/>
    <col min="14819" max="14819" width="22.5703125" style="16" customWidth="1"/>
    <col min="14820" max="14820" width="14" style="16" customWidth="1"/>
    <col min="14821" max="14821" width="1.7109375" style="16" customWidth="1"/>
    <col min="14822" max="15066" width="11.42578125" style="16"/>
    <col min="15067" max="15067" width="4.42578125" style="16" customWidth="1"/>
    <col min="15068" max="15068" width="11.42578125" style="16"/>
    <col min="15069" max="15069" width="17.5703125" style="16" customWidth="1"/>
    <col min="15070" max="15070" width="11.5703125" style="16" customWidth="1"/>
    <col min="15071" max="15074" width="11.42578125" style="16"/>
    <col min="15075" max="15075" width="22.5703125" style="16" customWidth="1"/>
    <col min="15076" max="15076" width="14" style="16" customWidth="1"/>
    <col min="15077" max="15077" width="1.7109375" style="16" customWidth="1"/>
    <col min="15078" max="15322" width="11.42578125" style="16"/>
    <col min="15323" max="15323" width="4.42578125" style="16" customWidth="1"/>
    <col min="15324" max="15324" width="11.42578125" style="16"/>
    <col min="15325" max="15325" width="17.5703125" style="16" customWidth="1"/>
    <col min="15326" max="15326" width="11.5703125" style="16" customWidth="1"/>
    <col min="15327" max="15330" width="11.42578125" style="16"/>
    <col min="15331" max="15331" width="22.5703125" style="16" customWidth="1"/>
    <col min="15332" max="15332" width="14" style="16" customWidth="1"/>
    <col min="15333" max="15333" width="1.7109375" style="16" customWidth="1"/>
    <col min="15334" max="15578" width="11.42578125" style="16"/>
    <col min="15579" max="15579" width="4.42578125" style="16" customWidth="1"/>
    <col min="15580" max="15580" width="11.42578125" style="16"/>
    <col min="15581" max="15581" width="17.5703125" style="16" customWidth="1"/>
    <col min="15582" max="15582" width="11.5703125" style="16" customWidth="1"/>
    <col min="15583" max="15586" width="11.42578125" style="16"/>
    <col min="15587" max="15587" width="22.5703125" style="16" customWidth="1"/>
    <col min="15588" max="15588" width="14" style="16" customWidth="1"/>
    <col min="15589" max="15589" width="1.7109375" style="16" customWidth="1"/>
    <col min="15590" max="15834" width="11.42578125" style="16"/>
    <col min="15835" max="15835" width="4.42578125" style="16" customWidth="1"/>
    <col min="15836" max="15836" width="11.42578125" style="16"/>
    <col min="15837" max="15837" width="17.5703125" style="16" customWidth="1"/>
    <col min="15838" max="15838" width="11.5703125" style="16" customWidth="1"/>
    <col min="15839" max="15842" width="11.42578125" style="16"/>
    <col min="15843" max="15843" width="22.5703125" style="16" customWidth="1"/>
    <col min="15844" max="15844" width="14" style="16" customWidth="1"/>
    <col min="15845" max="15845" width="1.7109375" style="16" customWidth="1"/>
    <col min="15846" max="16090" width="11.42578125" style="16"/>
    <col min="16091" max="16091" width="4.42578125" style="16" customWidth="1"/>
    <col min="16092" max="16092" width="11.42578125" style="16"/>
    <col min="16093" max="16093" width="17.5703125" style="16" customWidth="1"/>
    <col min="16094" max="16094" width="11.5703125" style="16" customWidth="1"/>
    <col min="16095" max="16098" width="11.42578125" style="16"/>
    <col min="16099" max="16099" width="22.5703125" style="16" customWidth="1"/>
    <col min="16100" max="16100" width="14" style="16" customWidth="1"/>
    <col min="16101" max="16101" width="1.7109375" style="16" customWidth="1"/>
    <col min="16102" max="16384" width="11.42578125" style="16"/>
  </cols>
  <sheetData>
    <row r="1" spans="2:10" ht="18" customHeight="1" thickBot="1" x14ac:dyDescent="0.25"/>
    <row r="2" spans="2:10" ht="19.5" customHeight="1" x14ac:dyDescent="0.2">
      <c r="B2" s="17"/>
      <c r="C2" s="18"/>
      <c r="D2" s="19" t="s">
        <v>175</v>
      </c>
      <c r="E2" s="20"/>
      <c r="F2" s="20"/>
      <c r="G2" s="20"/>
      <c r="H2" s="20"/>
      <c r="I2" s="21"/>
      <c r="J2" s="22" t="s">
        <v>176</v>
      </c>
    </row>
    <row r="3" spans="2:10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0" x14ac:dyDescent="0.2">
      <c r="B4" s="23"/>
      <c r="C4" s="24"/>
      <c r="D4" s="19" t="s">
        <v>177</v>
      </c>
      <c r="E4" s="20"/>
      <c r="F4" s="20"/>
      <c r="G4" s="20"/>
      <c r="H4" s="20"/>
      <c r="I4" s="21"/>
      <c r="J4" s="22" t="s">
        <v>178</v>
      </c>
    </row>
    <row r="5" spans="2:10" x14ac:dyDescent="0.2">
      <c r="B5" s="23"/>
      <c r="C5" s="24"/>
      <c r="D5" s="29"/>
      <c r="E5" s="30"/>
      <c r="F5" s="30"/>
      <c r="G5" s="30"/>
      <c r="H5" s="30"/>
      <c r="I5" s="31"/>
      <c r="J5" s="32"/>
    </row>
    <row r="6" spans="2:10" ht="13.5" thickBot="1" x14ac:dyDescent="0.25">
      <c r="B6" s="33"/>
      <c r="C6" s="34"/>
      <c r="D6" s="25"/>
      <c r="E6" s="26"/>
      <c r="F6" s="26"/>
      <c r="G6" s="26"/>
      <c r="H6" s="26"/>
      <c r="I6" s="27"/>
      <c r="J6" s="28"/>
    </row>
    <row r="7" spans="2:10" x14ac:dyDescent="0.2">
      <c r="B7" s="35"/>
      <c r="J7" s="36"/>
    </row>
    <row r="8" spans="2:10" x14ac:dyDescent="0.2">
      <c r="B8" s="35"/>
      <c r="J8" s="36"/>
    </row>
    <row r="9" spans="2:10" x14ac:dyDescent="0.2">
      <c r="B9" s="35"/>
      <c r="J9" s="36"/>
    </row>
    <row r="10" spans="2:10" x14ac:dyDescent="0.2">
      <c r="B10" s="35"/>
      <c r="C10" s="16" t="s">
        <v>198</v>
      </c>
      <c r="E10" s="37"/>
      <c r="J10" s="36"/>
    </row>
    <row r="11" spans="2:10" x14ac:dyDescent="0.2">
      <c r="B11" s="35"/>
      <c r="J11" s="36"/>
    </row>
    <row r="12" spans="2:10" x14ac:dyDescent="0.2">
      <c r="B12" s="35"/>
      <c r="C12" s="16" t="s">
        <v>199</v>
      </c>
      <c r="J12" s="36"/>
    </row>
    <row r="13" spans="2:10" x14ac:dyDescent="0.2">
      <c r="B13" s="35"/>
      <c r="C13" s="16" t="s">
        <v>200</v>
      </c>
      <c r="J13" s="36"/>
    </row>
    <row r="14" spans="2:10" x14ac:dyDescent="0.2">
      <c r="B14" s="35"/>
      <c r="J14" s="36"/>
    </row>
    <row r="15" spans="2:10" x14ac:dyDescent="0.2">
      <c r="B15" s="35"/>
      <c r="C15" s="16" t="s">
        <v>201</v>
      </c>
      <c r="J15" s="36"/>
    </row>
    <row r="16" spans="2:10" x14ac:dyDescent="0.2">
      <c r="B16" s="35"/>
      <c r="C16" s="38"/>
      <c r="J16" s="36"/>
    </row>
    <row r="17" spans="2:10" x14ac:dyDescent="0.2">
      <c r="B17" s="35"/>
      <c r="C17" s="16" t="s">
        <v>202</v>
      </c>
      <c r="D17" s="37"/>
      <c r="H17" s="39" t="s">
        <v>179</v>
      </c>
      <c r="I17" s="39" t="s">
        <v>180</v>
      </c>
      <c r="J17" s="36"/>
    </row>
    <row r="18" spans="2:10" x14ac:dyDescent="0.2">
      <c r="B18" s="35"/>
      <c r="C18" s="40" t="s">
        <v>181</v>
      </c>
      <c r="D18" s="40"/>
      <c r="E18" s="40"/>
      <c r="F18" s="40"/>
      <c r="H18" s="39">
        <v>42</v>
      </c>
      <c r="I18" s="41">
        <v>239590386</v>
      </c>
      <c r="J18" s="36"/>
    </row>
    <row r="19" spans="2:10" x14ac:dyDescent="0.2">
      <c r="B19" s="35"/>
      <c r="C19" s="16" t="s">
        <v>182</v>
      </c>
      <c r="H19" s="42">
        <v>16</v>
      </c>
      <c r="I19" s="43">
        <v>6634962</v>
      </c>
      <c r="J19" s="36"/>
    </row>
    <row r="20" spans="2:10" x14ac:dyDescent="0.2">
      <c r="B20" s="35"/>
      <c r="C20" s="16" t="s">
        <v>183</v>
      </c>
      <c r="H20" s="42">
        <v>2</v>
      </c>
      <c r="I20" s="43">
        <v>151959130</v>
      </c>
      <c r="J20" s="36"/>
    </row>
    <row r="21" spans="2:10" x14ac:dyDescent="0.2">
      <c r="B21" s="35"/>
      <c r="C21" s="16" t="s">
        <v>184</v>
      </c>
      <c r="H21" s="42">
        <v>2</v>
      </c>
      <c r="I21" s="43">
        <v>1964653</v>
      </c>
      <c r="J21" s="36"/>
    </row>
    <row r="22" spans="2:10" x14ac:dyDescent="0.2">
      <c r="B22" s="35"/>
      <c r="C22" s="16" t="s">
        <v>185</v>
      </c>
      <c r="H22" s="42"/>
      <c r="I22" s="43"/>
      <c r="J22" s="36"/>
    </row>
    <row r="23" spans="2:10" x14ac:dyDescent="0.2">
      <c r="B23" s="35"/>
      <c r="C23" s="16" t="s">
        <v>186</v>
      </c>
      <c r="H23" s="42"/>
      <c r="I23" s="43"/>
      <c r="J23" s="36"/>
    </row>
    <row r="24" spans="2:10" x14ac:dyDescent="0.2">
      <c r="B24" s="35"/>
      <c r="C24" s="16" t="s">
        <v>187</v>
      </c>
      <c r="H24" s="44"/>
      <c r="I24" s="45"/>
      <c r="J24" s="36"/>
    </row>
    <row r="25" spans="2:10" x14ac:dyDescent="0.2">
      <c r="B25" s="35"/>
      <c r="C25" s="40" t="s">
        <v>188</v>
      </c>
      <c r="D25" s="40"/>
      <c r="E25" s="40"/>
      <c r="F25" s="40"/>
      <c r="H25" s="46">
        <f>SUM(H19:H24)</f>
        <v>20</v>
      </c>
      <c r="I25" s="47">
        <f>(I19+I20+I21+I22+I23+I24)</f>
        <v>160558745</v>
      </c>
      <c r="J25" s="36"/>
    </row>
    <row r="26" spans="2:10" x14ac:dyDescent="0.2">
      <c r="B26" s="35"/>
      <c r="C26" s="16" t="s">
        <v>189</v>
      </c>
      <c r="H26" s="42">
        <v>19</v>
      </c>
      <c r="I26" s="43">
        <v>69028779</v>
      </c>
      <c r="J26" s="36"/>
    </row>
    <row r="27" spans="2:10" x14ac:dyDescent="0.2">
      <c r="B27" s="35"/>
      <c r="C27" s="16" t="s">
        <v>190</v>
      </c>
      <c r="H27" s="42"/>
      <c r="I27" s="43"/>
      <c r="J27" s="36"/>
    </row>
    <row r="28" spans="2:10" x14ac:dyDescent="0.2">
      <c r="B28" s="35"/>
      <c r="C28" s="16" t="s">
        <v>191</v>
      </c>
      <c r="H28" s="42">
        <v>3</v>
      </c>
      <c r="I28" s="43">
        <v>10002862</v>
      </c>
      <c r="J28" s="36"/>
    </row>
    <row r="29" spans="2:10" ht="12.75" customHeight="1" thickBot="1" x14ac:dyDescent="0.25">
      <c r="B29" s="35"/>
      <c r="C29" s="16" t="s">
        <v>192</v>
      </c>
      <c r="H29" s="48"/>
      <c r="I29" s="49"/>
      <c r="J29" s="36"/>
    </row>
    <row r="30" spans="2:10" x14ac:dyDescent="0.2">
      <c r="B30" s="35"/>
      <c r="C30" s="40" t="s">
        <v>193</v>
      </c>
      <c r="D30" s="40"/>
      <c r="E30" s="40"/>
      <c r="F30" s="40"/>
      <c r="H30" s="46">
        <f>SUM(H26:H29)</f>
        <v>22</v>
      </c>
      <c r="I30" s="47">
        <f>(I28+I29+I26)</f>
        <v>79031641</v>
      </c>
      <c r="J30" s="36"/>
    </row>
    <row r="31" spans="2:10" ht="13.5" thickBot="1" x14ac:dyDescent="0.25">
      <c r="B31" s="35"/>
      <c r="C31" s="40" t="s">
        <v>194</v>
      </c>
      <c r="D31" s="40"/>
      <c r="H31" s="50">
        <f>(H25+H30)</f>
        <v>42</v>
      </c>
      <c r="I31" s="51">
        <f>(I25+I30)</f>
        <v>239590386</v>
      </c>
      <c r="J31" s="36"/>
    </row>
    <row r="32" spans="2:10" ht="13.5" thickTop="1" x14ac:dyDescent="0.2">
      <c r="B32" s="35"/>
      <c r="C32" s="40"/>
      <c r="D32" s="40"/>
      <c r="H32" s="52"/>
      <c r="I32" s="43"/>
      <c r="J32" s="36"/>
    </row>
    <row r="33" spans="2:10" x14ac:dyDescent="0.2">
      <c r="B33" s="35"/>
      <c r="G33" s="52"/>
      <c r="H33" s="52"/>
      <c r="I33" s="52"/>
      <c r="J33" s="36"/>
    </row>
    <row r="34" spans="2:10" x14ac:dyDescent="0.2">
      <c r="B34" s="35"/>
      <c r="G34" s="52"/>
      <c r="H34" s="52"/>
      <c r="I34" s="52"/>
      <c r="J34" s="36"/>
    </row>
    <row r="35" spans="2:10" x14ac:dyDescent="0.2">
      <c r="B35" s="35"/>
      <c r="G35" s="52"/>
      <c r="H35" s="52"/>
      <c r="I35" s="52"/>
      <c r="J35" s="36"/>
    </row>
    <row r="36" spans="2:10" ht="13.5" thickBot="1" x14ac:dyDescent="0.25">
      <c r="B36" s="35"/>
      <c r="C36" s="53"/>
      <c r="D36" s="53"/>
      <c r="G36" s="53" t="s">
        <v>195</v>
      </c>
      <c r="H36" s="53"/>
      <c r="I36" s="52"/>
      <c r="J36" s="36"/>
    </row>
    <row r="37" spans="2:10" x14ac:dyDescent="0.2">
      <c r="B37" s="35"/>
      <c r="C37" s="52" t="s">
        <v>196</v>
      </c>
      <c r="D37" s="52"/>
      <c r="G37" s="52" t="s">
        <v>197</v>
      </c>
      <c r="H37" s="52"/>
      <c r="I37" s="52"/>
      <c r="J37" s="36"/>
    </row>
    <row r="38" spans="2:10" x14ac:dyDescent="0.2">
      <c r="B38" s="35"/>
      <c r="G38" s="52"/>
      <c r="H38" s="52"/>
      <c r="I38" s="52"/>
      <c r="J38" s="36"/>
    </row>
    <row r="39" spans="2:10" x14ac:dyDescent="0.2">
      <c r="B39" s="35"/>
      <c r="G39" s="52"/>
      <c r="H39" s="52"/>
      <c r="I39" s="52"/>
      <c r="J39" s="36"/>
    </row>
    <row r="40" spans="2:10" ht="18.75" customHeight="1" thickBot="1" x14ac:dyDescent="0.25">
      <c r="B40" s="54"/>
      <c r="C40" s="55"/>
      <c r="D40" s="55"/>
      <c r="E40" s="55"/>
      <c r="F40" s="55"/>
      <c r="G40" s="53"/>
      <c r="H40" s="53"/>
      <c r="I40" s="53"/>
      <c r="J40" s="56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TESORERIA1</dc:creator>
  <cp:lastModifiedBy>Diego Fernando Fernandez Valencia</cp:lastModifiedBy>
  <dcterms:created xsi:type="dcterms:W3CDTF">2022-01-21T22:21:09Z</dcterms:created>
  <dcterms:modified xsi:type="dcterms:W3CDTF">2022-02-19T21:29:27Z</dcterms:modified>
</cp:coreProperties>
</file>