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1020" yWindow="0" windowWidth="27780" windowHeight="13020" activeTab="3"/>
  </bookViews>
  <sheets>
    <sheet name="CARTERA_HSLV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CARTERA_HSLV!$A$7:$H$42</definedName>
    <definedName name="_xlnm._FilterDatabase" localSheetId="2" hidden="1">'ESTADO DE CADA FACTURA'!$A$2:$AP$36</definedName>
  </definedNames>
  <calcPr calcId="152511"/>
  <pivotCaches>
    <pivotCache cacheId="100" r:id="rId5"/>
  </pivotCaches>
</workbook>
</file>

<file path=xl/calcChain.xml><?xml version="1.0" encoding="utf-8"?>
<calcChain xmlns="http://schemas.openxmlformats.org/spreadsheetml/2006/main">
  <c r="I26" i="4" l="1"/>
  <c r="H26" i="4"/>
  <c r="I24" i="4"/>
  <c r="H24" i="4"/>
  <c r="H27" i="4" s="1"/>
  <c r="I27" i="4" l="1"/>
  <c r="V1" i="2" l="1"/>
  <c r="AL1" i="2"/>
  <c r="T1" i="2"/>
  <c r="U1" i="2"/>
  <c r="S1" i="2"/>
  <c r="L1" i="2"/>
  <c r="K1" i="2"/>
  <c r="H42" i="1" l="1"/>
  <c r="B4" i="1" s="1"/>
</calcChain>
</file>

<file path=xl/sharedStrings.xml><?xml version="1.0" encoding="utf-8"?>
<sst xmlns="http://schemas.openxmlformats.org/spreadsheetml/2006/main" count="449" uniqueCount="204">
  <si>
    <t>AC000002221966</t>
  </si>
  <si>
    <t>SL0000002750</t>
  </si>
  <si>
    <t>SL0000003380</t>
  </si>
  <si>
    <t>SL0000015407</t>
  </si>
  <si>
    <t>SL0000015408</t>
  </si>
  <si>
    <t>SL0000015410</t>
  </si>
  <si>
    <t>SL0000015956</t>
  </si>
  <si>
    <t>SL0000016339</t>
  </si>
  <si>
    <t>SL0000016436</t>
  </si>
  <si>
    <t>SL0000016448</t>
  </si>
  <si>
    <t>SL0000021355</t>
  </si>
  <si>
    <t>SL0000024445</t>
  </si>
  <si>
    <t>SL0000027552</t>
  </si>
  <si>
    <t>SL0000027553</t>
  </si>
  <si>
    <t>SL0000043762</t>
  </si>
  <si>
    <t>SL0000055056</t>
  </si>
  <si>
    <t>SL0000078399</t>
  </si>
  <si>
    <t>SL0000081119</t>
  </si>
  <si>
    <t>SL0000083832</t>
  </si>
  <si>
    <t>SL0000086853</t>
  </si>
  <si>
    <t>SL0000089626</t>
  </si>
  <si>
    <t>SL0000093072</t>
  </si>
  <si>
    <t>SL0000093178</t>
  </si>
  <si>
    <t>SL0000094296</t>
  </si>
  <si>
    <t>SL0000097843</t>
  </si>
  <si>
    <t>SL0000099651</t>
  </si>
  <si>
    <t>SL0000103534</t>
  </si>
  <si>
    <t>SL0000104970</t>
  </si>
  <si>
    <t>SL0000105140</t>
  </si>
  <si>
    <t>SL0000110437</t>
  </si>
  <si>
    <t>SL0000112867</t>
  </si>
  <si>
    <t>SL0000117253</t>
  </si>
  <si>
    <t>SL0000121556</t>
  </si>
  <si>
    <t>SL0000122526</t>
  </si>
  <si>
    <t>Numero</t>
  </si>
  <si>
    <t>Factura</t>
  </si>
  <si>
    <t>Cta Cobro</t>
  </si>
  <si>
    <t>Fecha Fact</t>
  </si>
  <si>
    <t>Fecha Rad</t>
  </si>
  <si>
    <t>Estado</t>
  </si>
  <si>
    <t>Valor Fact</t>
  </si>
  <si>
    <t>Saldo Fact</t>
  </si>
  <si>
    <t>IPS :</t>
  </si>
  <si>
    <t>HOSPITAL SUSANA  LOPEZ DE VALENCIA ESE</t>
  </si>
  <si>
    <t>EPS :</t>
  </si>
  <si>
    <t>VALOR:</t>
  </si>
  <si>
    <t>CORTE :</t>
  </si>
  <si>
    <t>TOTAL</t>
  </si>
  <si>
    <t>COMFENALCO VALLE EPS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</si>
  <si>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</si>
  <si>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</si>
  <si>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</si>
  <si>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</si>
  <si>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</si>
  <si>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</si>
  <si>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</si>
  <si>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</si>
  <si>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</si>
  <si>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</si>
  <si>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</si>
  <si>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</si>
  <si>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</si>
  <si>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</t>
  </si>
  <si>
    <t>VALOR VAGLO</t>
  </si>
  <si>
    <t>ESTADO VAGLO</t>
  </si>
  <si>
    <t>VALIDACION ALFA FACT</t>
  </si>
  <si>
    <t>VALOR RADICADO FACT</t>
  </si>
  <si>
    <t>VALOR CRUZADO SASS</t>
  </si>
  <si>
    <t>SALDO SASS</t>
  </si>
  <si>
    <t>RETENCION</t>
  </si>
  <si>
    <t>FECHA COMPENSACION SAP</t>
  </si>
  <si>
    <t>VALOR TRANFERENCIA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</si>
  <si>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</si>
  <si>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</si>
  <si>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</si>
  <si>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</si>
  <si>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</si>
  <si>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</si>
  <si>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</si>
  <si>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</si>
  <si>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</si>
  <si>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</si>
  <si>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</si>
  <si>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</si>
  <si>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</si>
  <si>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SL</t>
  </si>
  <si>
    <t>SL_15407</t>
  </si>
  <si>
    <t>891501676_SL_15407</t>
  </si>
  <si>
    <t>A)Factura no radicada en ERP</t>
  </si>
  <si>
    <t>no_cruza</t>
  </si>
  <si>
    <t xml:space="preserve"> </t>
  </si>
  <si>
    <t>SI</t>
  </si>
  <si>
    <t>SL_15408</t>
  </si>
  <si>
    <t>891501676_SL_15408</t>
  </si>
  <si>
    <t>SL_15410</t>
  </si>
  <si>
    <t>891501676_SL_15410</t>
  </si>
  <si>
    <t>SL_15956</t>
  </si>
  <si>
    <t>891501676_SL_15956</t>
  </si>
  <si>
    <t>SL_16339</t>
  </si>
  <si>
    <t>891501676_SL_16339</t>
  </si>
  <si>
    <t>SL_16436</t>
  </si>
  <si>
    <t>891501676_SL_16436</t>
  </si>
  <si>
    <t>SL_16448</t>
  </si>
  <si>
    <t>891501676_SL_16448</t>
  </si>
  <si>
    <t>SL_21355</t>
  </si>
  <si>
    <t>891501676_SL_21355</t>
  </si>
  <si>
    <t>SL_24445</t>
  </si>
  <si>
    <t>891501676_SL_24445</t>
  </si>
  <si>
    <t>SL_27552</t>
  </si>
  <si>
    <t>891501676_SL_27552</t>
  </si>
  <si>
    <t>SL_27553</t>
  </si>
  <si>
    <t>891501676_SL_27553</t>
  </si>
  <si>
    <t>SL_83832</t>
  </si>
  <si>
    <t>891501676_SL_83832</t>
  </si>
  <si>
    <t>SL_93072</t>
  </si>
  <si>
    <t>891501676_SL_93072</t>
  </si>
  <si>
    <t>SL_93178</t>
  </si>
  <si>
    <t>891501676_SL_93178</t>
  </si>
  <si>
    <t>SL_94296</t>
  </si>
  <si>
    <t>891501676_SL_94296</t>
  </si>
  <si>
    <t>SL_97843</t>
  </si>
  <si>
    <t>891501676_SL_97843</t>
  </si>
  <si>
    <t>SL_99651</t>
  </si>
  <si>
    <t>891501676_SL_99651</t>
  </si>
  <si>
    <t>SL_105140</t>
  </si>
  <si>
    <t>891501676_SL_105140</t>
  </si>
  <si>
    <t>B)Factura sin saldo ERP</t>
  </si>
  <si>
    <t>OK</t>
  </si>
  <si>
    <t>SL_110437</t>
  </si>
  <si>
    <t>891501676_SL_110437</t>
  </si>
  <si>
    <t>SL_112867</t>
  </si>
  <si>
    <t>891501676_SL_112867</t>
  </si>
  <si>
    <t>SL_117253</t>
  </si>
  <si>
    <t>891501676_SL_117253</t>
  </si>
  <si>
    <t>SL_121556</t>
  </si>
  <si>
    <t>891501676_SL_121556</t>
  </si>
  <si>
    <t>SL_122526</t>
  </si>
  <si>
    <t>891501676_SL_122526</t>
  </si>
  <si>
    <t>AC</t>
  </si>
  <si>
    <t>AC_2221966</t>
  </si>
  <si>
    <t>891501676_AC_2221966</t>
  </si>
  <si>
    <t>SL_2750</t>
  </si>
  <si>
    <t>891501676_SL_2750</t>
  </si>
  <si>
    <t>SL_3380</t>
  </si>
  <si>
    <t>891501676_SL_3380</t>
  </si>
  <si>
    <t>SL_43762</t>
  </si>
  <si>
    <t>891501676_SL_43762</t>
  </si>
  <si>
    <t>SL_103534</t>
  </si>
  <si>
    <t>891501676_SL_103534</t>
  </si>
  <si>
    <t>SL_81119</t>
  </si>
  <si>
    <t>891501676_SL_81119</t>
  </si>
  <si>
    <t>SL_86853</t>
  </si>
  <si>
    <t>891501676_SL_86853</t>
  </si>
  <si>
    <t>SL_104970</t>
  </si>
  <si>
    <t>891501676_SL_104970</t>
  </si>
  <si>
    <t>B)Factura sin saldo ERP/conciliar diferencia valor de factura</t>
  </si>
  <si>
    <t>SL_78399</t>
  </si>
  <si>
    <t>891501676_SL_78399</t>
  </si>
  <si>
    <t>SL_89626</t>
  </si>
  <si>
    <t>891501676_SL_89626</t>
  </si>
  <si>
    <t>SL_55056</t>
  </si>
  <si>
    <t>891501676_SL_55056</t>
  </si>
  <si>
    <t>C)Glosas total pendiente por respuesta de IPS</t>
  </si>
  <si>
    <t>DEVOLUCION</t>
  </si>
  <si>
    <t>SE DEVUELVE FACTURA COVID NO ESTA EN LA BASE DE ANTICUERPOSREPORTADA NO ENVIAN SOPORTE RESULTADDO EL SISMUESTRA VIENE A NOMBRE DE OTRA ASEGURADORA.MILENA</t>
  </si>
  <si>
    <t>ESTADO EPS JUNIO 22 DE 2022</t>
  </si>
  <si>
    <t>VALOR CANCELADO SAP</t>
  </si>
  <si>
    <t>DOCUMENTO COMPENSACION SAP</t>
  </si>
  <si>
    <t>VALOR GLOSA DEVOLUCION</t>
  </si>
  <si>
    <t>OBSERVACION GLOSA DEVOLUCION</t>
  </si>
  <si>
    <t>FACTURA NO RADICADA</t>
  </si>
  <si>
    <t>FACTURA DEVUELTA</t>
  </si>
  <si>
    <t>FACTURA EN PROGRAMACION DE PAGO</t>
  </si>
  <si>
    <t>FACTURA CANCELADA</t>
  </si>
  <si>
    <t>Total general</t>
  </si>
  <si>
    <t xml:space="preserve"> TIPIFICACION</t>
  </si>
  <si>
    <t>CANT FACTURA</t>
  </si>
  <si>
    <t xml:space="preserve">  SALDO FACT IPS</t>
  </si>
  <si>
    <t xml:space="preserve"> POR PAGAR</t>
  </si>
  <si>
    <t xml:space="preserve"> VALOR GLOSA DEVOLUCION</t>
  </si>
  <si>
    <t>FOR-CSA-018</t>
  </si>
  <si>
    <t>HOJA 1 DE 2</t>
  </si>
  <si>
    <t>RESUMEN DE CARTERA REVISADA POR LA EPS</t>
  </si>
  <si>
    <t>VERSION 1</t>
  </si>
  <si>
    <t>SANTIAGO DE CALI , JUNIO 22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</si>
  <si>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</si>
  <si>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</si>
  <si>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</si>
  <si>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</si>
  <si>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</si>
  <si>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</si>
  <si>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</si>
  <si>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</si>
  <si>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</si>
  <si>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</si>
  <si>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SUB TOTAL CARTERA SUSTENTADA A LA EPS</t>
  </si>
  <si>
    <t>TOTAL CARTERA REVISADA</t>
  </si>
  <si>
    <t>NATALIA GRANADOS</t>
  </si>
  <si>
    <t>IPS.</t>
  </si>
  <si>
    <t>ANALISTA DE CARTERA CUENTAS SALUD</t>
  </si>
  <si>
    <t>Señores : HOSPITAL SUSANA LOPEZ VALENCIA</t>
  </si>
  <si>
    <t>NIT: 891501676</t>
  </si>
  <si>
    <t>A continuacion me permito remitir   nuestra respuesta al estado de cartera presentado en la fecha: 03/06/2022</t>
  </si>
  <si>
    <t>Con Corte al dia :30/05/2022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</si>
</sst>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0" fillId="0" borderId="0"/>
  </cellStyleXfs>
  <cellXfs count="82">
    <xf numFmtId="0" fontId="0" fillId="0" borderId="0" xfId="0"/>
    <xf numFmtId="0" fontId="0" fillId="33" borderId="0" xfId="0" applyFill="1" applyAlignment="1">
      <alignment horizontal="center"/>
    </xf>
    <xf numFmtId="14" fontId="0" fillId="33" borderId="0" xfId="0" applyNumberFormat="1" applyFill="1"/>
    <xf numFmtId="43" fontId="0" fillId="33" borderId="0" xfId="1" applyFont="1" applyFill="1"/>
    <xf numFmtId="0" fontId="0" fillId="33" borderId="0" xfId="0" applyFill="1"/>
    <xf numFmtId="0" fontId="13" fillId="34" borderId="0" xfId="0" applyFont="1" applyFill="1" applyAlignment="1">
      <alignment horizontal="center"/>
    </xf>
    <xf numFmtId="14" fontId="13" fillId="34" borderId="0" xfId="0" applyNumberFormat="1" applyFont="1" applyFill="1"/>
    <xf numFmtId="43" fontId="13" fillId="34" borderId="0" xfId="1" applyFont="1" applyFill="1"/>
    <xf numFmtId="0" fontId="16" fillId="33" borderId="0" xfId="0" applyFont="1" applyFill="1" applyAlignment="1">
      <alignment horizontal="left"/>
    </xf>
    <xf numFmtId="17" fontId="16" fillId="33" borderId="0" xfId="0" applyNumberFormat="1" applyFont="1" applyFill="1" applyAlignment="1">
      <alignment horizontal="center"/>
    </xf>
    <xf numFmtId="43" fontId="16" fillId="33" borderId="0" xfId="0" applyNumberFormat="1" applyFont="1" applyFill="1" applyAlignment="1">
      <alignment horizontal="center"/>
    </xf>
    <xf numFmtId="0" fontId="16" fillId="33" borderId="0" xfId="0" applyFont="1" applyFill="1" applyAlignment="1">
      <alignment horizontal="left"/>
    </xf>
    <xf numFmtId="0" fontId="13" fillId="34" borderId="0" xfId="0" applyFont="1" applyFill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35" borderId="10" xfId="0" applyFont="1" applyFill="1" applyBorder="1" applyAlignment="1">
      <alignment horizontal="center" vertical="center" wrapText="1"/>
    </xf>
    <xf numFmtId="164" fontId="18" fillId="0" borderId="10" xfId="1" applyNumberFormat="1" applyFont="1" applyBorder="1" applyAlignment="1">
      <alignment horizontal="center" vertical="center" wrapText="1"/>
    </xf>
    <xf numFmtId="0" fontId="18" fillId="36" borderId="10" xfId="0" applyFont="1" applyFill="1" applyBorder="1" applyAlignment="1">
      <alignment horizontal="center" vertical="center" wrapText="1"/>
    </xf>
    <xf numFmtId="164" fontId="18" fillId="36" borderId="10" xfId="1" applyNumberFormat="1" applyFont="1" applyFill="1" applyBorder="1" applyAlignment="1">
      <alignment horizontal="center" vertical="center" wrapText="1"/>
    </xf>
    <xf numFmtId="43" fontId="18" fillId="36" borderId="10" xfId="1" applyFont="1" applyFill="1" applyBorder="1" applyAlignment="1">
      <alignment horizontal="center" vertical="center" wrapText="1"/>
    </xf>
    <xf numFmtId="164" fontId="18" fillId="35" borderId="10" xfId="1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 vertical="center"/>
    </xf>
    <xf numFmtId="164" fontId="19" fillId="0" borderId="10" xfId="1" applyNumberFormat="1" applyFont="1" applyBorder="1" applyAlignment="1">
      <alignment horizontal="center" vertical="center"/>
    </xf>
    <xf numFmtId="164" fontId="19" fillId="0" borderId="12" xfId="1" applyNumberFormat="1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43" fontId="19" fillId="0" borderId="12" xfId="1" applyFont="1" applyBorder="1" applyAlignment="1">
      <alignment horizontal="center" vertical="center"/>
    </xf>
    <xf numFmtId="164" fontId="19" fillId="0" borderId="12" xfId="1" applyNumberFormat="1" applyFont="1" applyBorder="1" applyAlignment="1">
      <alignment horizontal="center" vertical="center"/>
    </xf>
    <xf numFmtId="41" fontId="0" fillId="0" borderId="0" xfId="43" applyFont="1"/>
    <xf numFmtId="41" fontId="19" fillId="0" borderId="10" xfId="43" applyFont="1" applyBorder="1" applyAlignment="1">
      <alignment horizontal="left" vertical="center"/>
    </xf>
    <xf numFmtId="0" fontId="0" fillId="0" borderId="10" xfId="0" pivotButton="1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42" fontId="0" fillId="0" borderId="10" xfId="0" applyNumberFormat="1" applyBorder="1"/>
    <xf numFmtId="0" fontId="21" fillId="0" borderId="0" xfId="45" applyFont="1"/>
    <xf numFmtId="0" fontId="21" fillId="0" borderId="13" xfId="45" applyFont="1" applyBorder="1" applyAlignment="1">
      <alignment horizontal="centerContinuous"/>
    </xf>
    <xf numFmtId="0" fontId="21" fillId="0" borderId="14" xfId="45" applyFont="1" applyBorder="1" applyAlignment="1">
      <alignment horizontal="centerContinuous"/>
    </xf>
    <xf numFmtId="0" fontId="22" fillId="0" borderId="13" xfId="45" applyFont="1" applyBorder="1" applyAlignment="1">
      <alignment horizontal="centerContinuous" vertical="center"/>
    </xf>
    <xf numFmtId="0" fontId="22" fillId="0" borderId="15" xfId="45" applyFont="1" applyBorder="1" applyAlignment="1">
      <alignment horizontal="centerContinuous" vertical="center"/>
    </xf>
    <xf numFmtId="0" fontId="22" fillId="0" borderId="14" xfId="45" applyFont="1" applyBorder="1" applyAlignment="1">
      <alignment horizontal="centerContinuous" vertical="center"/>
    </xf>
    <xf numFmtId="0" fontId="22" fillId="0" borderId="16" xfId="45" applyFont="1" applyBorder="1" applyAlignment="1">
      <alignment horizontal="centerContinuous" vertical="center"/>
    </xf>
    <xf numFmtId="0" fontId="21" fillId="0" borderId="17" xfId="45" applyFont="1" applyBorder="1" applyAlignment="1">
      <alignment horizontal="centerContinuous"/>
    </xf>
    <xf numFmtId="0" fontId="21" fillId="0" borderId="18" xfId="45" applyFont="1" applyBorder="1" applyAlignment="1">
      <alignment horizontal="centerContinuous"/>
    </xf>
    <xf numFmtId="0" fontId="22" fillId="0" borderId="19" xfId="45" applyFont="1" applyBorder="1" applyAlignment="1">
      <alignment horizontal="centerContinuous" vertical="center"/>
    </xf>
    <xf numFmtId="0" fontId="22" fillId="0" borderId="20" xfId="45" applyFont="1" applyBorder="1" applyAlignment="1">
      <alignment horizontal="centerContinuous" vertical="center"/>
    </xf>
    <xf numFmtId="0" fontId="22" fillId="0" borderId="21" xfId="45" applyFont="1" applyBorder="1" applyAlignment="1">
      <alignment horizontal="centerContinuous" vertical="center"/>
    </xf>
    <xf numFmtId="0" fontId="22" fillId="0" borderId="22" xfId="45" applyFont="1" applyBorder="1" applyAlignment="1">
      <alignment horizontal="centerContinuous" vertical="center"/>
    </xf>
    <xf numFmtId="0" fontId="22" fillId="0" borderId="17" xfId="45" applyFont="1" applyBorder="1" applyAlignment="1">
      <alignment horizontal="centerContinuous" vertical="center"/>
    </xf>
    <xf numFmtId="0" fontId="22" fillId="0" borderId="0" xfId="45" applyFont="1" applyAlignment="1">
      <alignment horizontal="centerContinuous" vertical="center"/>
    </xf>
    <xf numFmtId="0" fontId="22" fillId="0" borderId="18" xfId="45" applyFont="1" applyBorder="1" applyAlignment="1">
      <alignment horizontal="centerContinuous" vertical="center"/>
    </xf>
    <xf numFmtId="0" fontId="22" fillId="0" borderId="23" xfId="45" applyFont="1" applyBorder="1" applyAlignment="1">
      <alignment horizontal="centerContinuous" vertical="center"/>
    </xf>
    <xf numFmtId="0" fontId="21" fillId="0" borderId="19" xfId="45" applyFont="1" applyBorder="1" applyAlignment="1">
      <alignment horizontal="centerContinuous"/>
    </xf>
    <xf numFmtId="0" fontId="21" fillId="0" borderId="21" xfId="45" applyFont="1" applyBorder="1" applyAlignment="1">
      <alignment horizontal="centerContinuous"/>
    </xf>
    <xf numFmtId="0" fontId="21" fillId="0" borderId="17" xfId="45" applyFont="1" applyBorder="1"/>
    <xf numFmtId="0" fontId="21" fillId="0" borderId="18" xfId="45" applyFont="1" applyBorder="1"/>
    <xf numFmtId="14" fontId="21" fillId="0" borderId="0" xfId="45" applyNumberFormat="1" applyFont="1"/>
    <xf numFmtId="0" fontId="0" fillId="0" borderId="0" xfId="0" applyBorder="1"/>
    <xf numFmtId="14" fontId="21" fillId="0" borderId="0" xfId="45" applyNumberFormat="1" applyFont="1" applyAlignment="1">
      <alignment horizontal="left"/>
    </xf>
    <xf numFmtId="0" fontId="22" fillId="0" borderId="0" xfId="45" applyFont="1" applyAlignment="1">
      <alignment horizontal="center"/>
    </xf>
    <xf numFmtId="0" fontId="22" fillId="0" borderId="0" xfId="45" applyFont="1"/>
    <xf numFmtId="1" fontId="22" fillId="0" borderId="0" xfId="45" applyNumberFormat="1" applyFont="1" applyAlignment="1">
      <alignment horizontal="center"/>
    </xf>
    <xf numFmtId="42" fontId="22" fillId="0" borderId="0" xfId="45" applyNumberFormat="1" applyFont="1" applyAlignment="1">
      <alignment horizontal="right"/>
    </xf>
    <xf numFmtId="1" fontId="21" fillId="0" borderId="0" xfId="45" applyNumberFormat="1" applyFont="1" applyAlignment="1">
      <alignment horizontal="center"/>
    </xf>
    <xf numFmtId="165" fontId="21" fillId="0" borderId="0" xfId="45" applyNumberFormat="1" applyFont="1" applyAlignment="1">
      <alignment horizontal="right"/>
    </xf>
    <xf numFmtId="0" fontId="21" fillId="0" borderId="0" xfId="45" applyFont="1" applyAlignment="1">
      <alignment horizontal="center"/>
    </xf>
    <xf numFmtId="1" fontId="21" fillId="33" borderId="0" xfId="45" applyNumberFormat="1" applyFont="1" applyFill="1" applyAlignment="1">
      <alignment horizontal="center"/>
    </xf>
    <xf numFmtId="1" fontId="21" fillId="33" borderId="24" xfId="45" applyNumberFormat="1" applyFont="1" applyFill="1" applyBorder="1" applyAlignment="1">
      <alignment horizontal="center"/>
    </xf>
    <xf numFmtId="165" fontId="21" fillId="0" borderId="24" xfId="45" applyNumberFormat="1" applyFont="1" applyBorder="1" applyAlignment="1">
      <alignment horizontal="right"/>
    </xf>
    <xf numFmtId="165" fontId="22" fillId="0" borderId="0" xfId="45" applyNumberFormat="1" applyFont="1" applyAlignment="1">
      <alignment horizontal="right"/>
    </xf>
    <xf numFmtId="1" fontId="21" fillId="33" borderId="0" xfId="45" applyNumberFormat="1" applyFont="1" applyFill="1" applyBorder="1" applyAlignment="1">
      <alignment horizontal="center"/>
    </xf>
    <xf numFmtId="165" fontId="22" fillId="0" borderId="0" xfId="45" applyNumberFormat="1" applyFont="1" applyBorder="1" applyAlignment="1">
      <alignment horizontal="right"/>
    </xf>
    <xf numFmtId="1" fontId="21" fillId="0" borderId="25" xfId="45" applyNumberFormat="1" applyFont="1" applyBorder="1" applyAlignment="1">
      <alignment horizontal="center"/>
    </xf>
    <xf numFmtId="165" fontId="21" fillId="0" borderId="25" xfId="45" applyNumberFormat="1" applyFont="1" applyBorder="1" applyAlignment="1">
      <alignment horizontal="right"/>
    </xf>
    <xf numFmtId="165" fontId="21" fillId="0" borderId="0" xfId="45" applyNumberFormat="1" applyFont="1"/>
    <xf numFmtId="165" fontId="21" fillId="0" borderId="20" xfId="45" applyNumberFormat="1" applyFont="1" applyBorder="1"/>
    <xf numFmtId="0" fontId="21" fillId="0" borderId="19" xfId="45" applyFont="1" applyBorder="1"/>
    <xf numFmtId="0" fontId="21" fillId="0" borderId="20" xfId="45" applyFont="1" applyBorder="1"/>
    <xf numFmtId="0" fontId="21" fillId="0" borderId="21" xfId="45" applyFont="1" applyBorder="1"/>
    <xf numFmtId="42" fontId="21" fillId="0" borderId="0" xfId="44" applyFont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Moneda [0]" xfId="44" builtinId="7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28</xdr:row>
      <xdr:rowOff>57151</xdr:rowOff>
    </xdr:from>
    <xdr:to>
      <xdr:col>8</xdr:col>
      <xdr:colOff>142876</xdr:colOff>
      <xdr:row>30</xdr:row>
      <xdr:rowOff>40791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4972051"/>
          <a:ext cx="1600200" cy="3074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34.702252314812" createdVersion="5" refreshedVersion="5" minRefreshableVersion="3" recordCount="34">
  <cacheSource type="worksheet">
    <worksheetSource ref="A2:AO36" sheet="ESTADO DE CADA FACTURA"/>
  </cacheSource>
  <cacheFields count="41">
    <cacheField name="NIT IPS" numFmtId="0">
      <sharedItems containsSemiMixedTypes="0" containsString="0" containsNumber="1" containsInteger="1" minValue="891501676" maxValue="89150167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50" maxValue="222196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750" maxValue="2221966"/>
    </cacheField>
    <cacheField name="DOC CONTABLE" numFmtId="0">
      <sharedItems containsString="0" containsBlank="1" containsNumber="1" containsInteger="1" minValue="1221992405" maxValue="1909389113"/>
    </cacheField>
    <cacheField name="FECHA FACT IPS" numFmtId="14">
      <sharedItems containsSemiMixedTypes="0" containsNonDate="0" containsDate="1" containsString="0" minDate="2020-06-25T00:00:00" maxDate="2022-04-27T00:00:00"/>
    </cacheField>
    <cacheField name="VALOR FACT IPS" numFmtId="164">
      <sharedItems containsSemiMixedTypes="0" containsString="0" containsNumber="1" containsInteger="1" minValue="57700" maxValue="22075710"/>
    </cacheField>
    <cacheField name="SALDO FACT IPS" numFmtId="164">
      <sharedItems containsSemiMixedTypes="0" containsString="0" containsNumber="1" containsInteger="1" minValue="57700" maxValue="21823781"/>
    </cacheField>
    <cacheField name="OBSERVACION SASS" numFmtId="0">
      <sharedItems/>
    </cacheField>
    <cacheField name="ESTADO EPS JUNIO 22 DE 2022" numFmtId="0">
      <sharedItems count="4">
        <s v="FACTURA NO RADICADA"/>
        <s v="FACTURA EN PROGRAMACION DE PAGO"/>
        <s v="FACTURA CANCELADA"/>
        <s v="FACTURA DEVUELTA"/>
      </sharedItems>
    </cacheField>
    <cacheField name="POR PAGAR" numFmtId="0">
      <sharedItems containsString="0" containsBlank="1" containsNumber="1" containsInteger="1" minValue="65600" maxValue="2963846"/>
    </cacheField>
    <cacheField name="VALOR VAGLO" numFmtId="164">
      <sharedItems containsString="0" containsBlank="1" containsNumber="1" containsInteger="1" minValue="80800" maxValue="80800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3262381"/>
    </cacheField>
    <cacheField name="VALOR CRUZADO SASS" numFmtId="164">
      <sharedItems containsSemiMixedTypes="0" containsString="0" containsNumber="1" containsInteger="1" minValue="0" maxValue="3262381"/>
    </cacheField>
    <cacheField name="SALDO SASS" numFmtId="164">
      <sharedItems containsSemiMixedTypes="0" containsString="0" containsNumber="1" containsInteger="1" minValue="0" maxValue="80800"/>
    </cacheField>
    <cacheField name="VALOR CANCELADO SAP" numFmtId="164">
      <sharedItems containsSemiMixedTypes="0" containsString="0" containsNumber="1" containsInteger="1" minValue="0" maxValue="3262381"/>
    </cacheField>
    <cacheField name="RETENCION" numFmtId="164">
      <sharedItems containsSemiMixedTypes="0" containsString="0" containsNumber="1" containsInteger="1" minValue="0" maxValue="0"/>
    </cacheField>
    <cacheField name="DOCUMENTO COMPENSACION SAP" numFmtId="0">
      <sharedItems containsString="0" containsBlank="1" containsNumber="1" containsInteger="1" minValue="2201215383" maxValue="4800048984"/>
    </cacheField>
    <cacheField name="FECHA COMPENSACION SAP" numFmtId="0">
      <sharedItems containsNonDate="0" containsDate="1" containsString="0" containsBlank="1" minDate="2022-04-26T00:00:00" maxDate="2022-07-31T00:00:00"/>
    </cacheField>
    <cacheField name="VALOR TRANFERENCIA" numFmtId="43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VALOR GLOSA DEVOLUCION" numFmtId="164">
      <sharedItems containsSemiMixedTypes="0" containsString="0" containsNumber="1" containsInteger="1" minValue="0" maxValue="80800"/>
    </cacheField>
    <cacheField name="OBSERVACION GLOSA DEVOLUCION" numFmtId="0">
      <sharedItems containsBlank="1"/>
    </cacheField>
    <cacheField name="FECHA RAD IPS" numFmtId="14">
      <sharedItems containsSemiMixedTypes="0" containsNonDate="0" containsDate="1" containsString="0" minDate="2020-07-17T00:00:00" maxDate="2022-05-2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2"/>
    </cacheField>
    <cacheField name="F PROBABLE PAGO SASS" numFmtId="0">
      <sharedItems containsMixedTypes="1" containsNumber="1" containsInteger="1" minValue="20210530" maxValue="21001231"/>
    </cacheField>
    <cacheField name="F RAD SASS" numFmtId="0">
      <sharedItems containsMixedTypes="1" containsNumber="1" containsInteger="1" minValue="20210513" maxValue="20220525"/>
    </cacheField>
    <cacheField name="VALOR REPORTADO CRICULAR 030" numFmtId="164">
      <sharedItems containsSemiMixedTypes="0" containsString="0" containsNumber="1" containsInteger="1" minValue="0" maxValue="3262381"/>
    </cacheField>
    <cacheField name="VALOR GLOSA ACEPTADA REPORTADO CIRCULAR 030" numFmtId="164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62022" maxValue="2022062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891501676"/>
    <s v="HOSPITAL SUSANA  LOPEZ DE VALENCIA ESE"/>
    <s v="SL"/>
    <n v="15407"/>
    <s v="SL_15407"/>
    <s v="891501676_SL_15407"/>
    <m/>
    <m/>
    <m/>
    <d v="2020-12-03T00:00:00"/>
    <n v="22075710"/>
    <n v="21823781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5408"/>
    <s v="SL_15408"/>
    <s v="891501676_SL_15408"/>
    <m/>
    <m/>
    <m/>
    <d v="2020-12-03T00:00:00"/>
    <n v="63032"/>
    <n v="63032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5410"/>
    <s v="SL_15410"/>
    <s v="891501676_SL_15410"/>
    <m/>
    <m/>
    <m/>
    <d v="2020-12-03T00:00:00"/>
    <n v="297832"/>
    <n v="297832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5956"/>
    <s v="SL_15956"/>
    <s v="891501676_SL_15956"/>
    <m/>
    <m/>
    <m/>
    <d v="2020-12-08T00:00:00"/>
    <n v="342282"/>
    <n v="342282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6339"/>
    <s v="SL_16339"/>
    <s v="891501676_SL_16339"/>
    <m/>
    <m/>
    <m/>
    <d v="2020-12-09T00:00:00"/>
    <n v="771083"/>
    <n v="771083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6436"/>
    <s v="SL_16436"/>
    <s v="891501676_SL_16436"/>
    <m/>
    <m/>
    <m/>
    <d v="2020-12-10T00:00:00"/>
    <n v="320100"/>
    <n v="320100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16448"/>
    <s v="SL_16448"/>
    <s v="891501676_SL_16448"/>
    <m/>
    <m/>
    <m/>
    <d v="2020-12-10T00:00:00"/>
    <n v="80832"/>
    <n v="80832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21355"/>
    <s v="SL_21355"/>
    <s v="891501676_SL_21355"/>
    <m/>
    <m/>
    <m/>
    <d v="2020-12-28T00:00:00"/>
    <n v="57700"/>
    <n v="57700"/>
    <s v="A)Factura no radicada en ERP"/>
    <x v="0"/>
    <m/>
    <m/>
    <m/>
    <s v="no_cruza"/>
    <n v="0"/>
    <n v="0"/>
    <n v="0"/>
    <n v="0"/>
    <n v="0"/>
    <m/>
    <m/>
    <n v="0"/>
    <n v="0"/>
    <n v="0"/>
    <m/>
    <d v="2021-01-07T00:00:00"/>
    <m/>
    <m/>
    <m/>
    <s v="SI"/>
    <n v="0"/>
    <s v=" "/>
    <s v=" "/>
    <n v="0"/>
    <m/>
    <m/>
    <n v="2022062022"/>
  </r>
  <r>
    <n v="891501676"/>
    <s v="HOSPITAL SUSANA  LOPEZ DE VALENCIA ESE"/>
    <s v="SL"/>
    <n v="24445"/>
    <s v="SL_24445"/>
    <s v="891501676_SL_24445"/>
    <m/>
    <m/>
    <m/>
    <d v="2021-01-13T00:00:00"/>
    <n v="152955"/>
    <n v="152955"/>
    <s v="A)Factura no radicada en ERP"/>
    <x v="0"/>
    <m/>
    <m/>
    <m/>
    <s v="no_cruza"/>
    <n v="0"/>
    <n v="0"/>
    <n v="0"/>
    <n v="0"/>
    <n v="0"/>
    <m/>
    <m/>
    <n v="0"/>
    <n v="0"/>
    <n v="0"/>
    <m/>
    <d v="2021-02-08T00:00:00"/>
    <m/>
    <m/>
    <m/>
    <s v="SI"/>
    <n v="0"/>
    <s v=" "/>
    <s v=" "/>
    <n v="0"/>
    <m/>
    <m/>
    <n v="2022062022"/>
  </r>
  <r>
    <n v="891501676"/>
    <s v="HOSPITAL SUSANA  LOPEZ DE VALENCIA ESE"/>
    <s v="SL"/>
    <n v="27552"/>
    <s v="SL_27552"/>
    <s v="891501676_SL_27552"/>
    <m/>
    <m/>
    <m/>
    <d v="2021-01-27T00:00:00"/>
    <n v="999958"/>
    <n v="999958"/>
    <s v="A)Factura no radicada en ERP"/>
    <x v="0"/>
    <m/>
    <m/>
    <m/>
    <s v="no_cruza"/>
    <n v="0"/>
    <n v="0"/>
    <n v="0"/>
    <n v="0"/>
    <n v="0"/>
    <m/>
    <m/>
    <n v="0"/>
    <n v="0"/>
    <n v="0"/>
    <m/>
    <d v="2021-02-08T00:00:00"/>
    <m/>
    <m/>
    <m/>
    <s v="SI"/>
    <n v="0"/>
    <s v=" "/>
    <s v=" "/>
    <n v="0"/>
    <m/>
    <m/>
    <n v="2022062022"/>
  </r>
  <r>
    <n v="891501676"/>
    <s v="HOSPITAL SUSANA  LOPEZ DE VALENCIA ESE"/>
    <s v="SL"/>
    <n v="27553"/>
    <s v="SL_27553"/>
    <s v="891501676_SL_27553"/>
    <m/>
    <m/>
    <m/>
    <d v="2021-01-27T00:00:00"/>
    <n v="80832"/>
    <n v="80832"/>
    <s v="A)Factura no radicada en ERP"/>
    <x v="0"/>
    <m/>
    <m/>
    <m/>
    <s v="no_cruza"/>
    <n v="0"/>
    <n v="0"/>
    <n v="0"/>
    <n v="0"/>
    <n v="0"/>
    <m/>
    <m/>
    <n v="0"/>
    <n v="0"/>
    <n v="0"/>
    <m/>
    <d v="2021-02-08T00:00:00"/>
    <m/>
    <m/>
    <m/>
    <s v="SI"/>
    <n v="0"/>
    <s v=" "/>
    <s v=" "/>
    <n v="0"/>
    <m/>
    <m/>
    <n v="2022062022"/>
  </r>
  <r>
    <n v="891501676"/>
    <s v="HOSPITAL SUSANA  LOPEZ DE VALENCIA ESE"/>
    <s v="SL"/>
    <n v="83832"/>
    <s v="SL_83832"/>
    <s v="891501676_SL_83832"/>
    <m/>
    <m/>
    <m/>
    <d v="2021-10-30T00:00:00"/>
    <n v="194635"/>
    <n v="194635"/>
    <s v="A)Factura no radicada en ERP"/>
    <x v="0"/>
    <m/>
    <m/>
    <m/>
    <s v="no_cruza"/>
    <n v="0"/>
    <n v="0"/>
    <n v="0"/>
    <n v="0"/>
    <n v="0"/>
    <m/>
    <m/>
    <n v="0"/>
    <n v="0"/>
    <n v="0"/>
    <m/>
    <d v="2022-01-06T00:00:00"/>
    <m/>
    <m/>
    <m/>
    <s v="SI"/>
    <n v="0"/>
    <s v=" "/>
    <s v=" "/>
    <n v="0"/>
    <m/>
    <m/>
    <n v="2022062022"/>
  </r>
  <r>
    <n v="891501676"/>
    <s v="HOSPITAL SUSANA  LOPEZ DE VALENCIA ESE"/>
    <s v="SL"/>
    <n v="93072"/>
    <s v="SL_93072"/>
    <s v="891501676_SL_93072"/>
    <m/>
    <m/>
    <m/>
    <d v="2021-12-15T00:00:00"/>
    <n v="316500"/>
    <n v="316500"/>
    <s v="A)Factura no radicada en ERP"/>
    <x v="0"/>
    <m/>
    <m/>
    <m/>
    <s v="no_cruza"/>
    <n v="0"/>
    <n v="0"/>
    <n v="0"/>
    <n v="0"/>
    <n v="0"/>
    <m/>
    <m/>
    <n v="0"/>
    <n v="0"/>
    <n v="0"/>
    <m/>
    <d v="2022-01-06T00:00:00"/>
    <m/>
    <m/>
    <m/>
    <s v="SI"/>
    <n v="0"/>
    <s v=" "/>
    <s v=" "/>
    <n v="0"/>
    <m/>
    <m/>
    <n v="2022062022"/>
  </r>
  <r>
    <n v="891501676"/>
    <s v="HOSPITAL SUSANA  LOPEZ DE VALENCIA ESE"/>
    <s v="SL"/>
    <n v="93178"/>
    <s v="SL_93178"/>
    <s v="891501676_SL_93178"/>
    <m/>
    <m/>
    <m/>
    <d v="2021-12-16T00:00:00"/>
    <n v="169883"/>
    <n v="169883"/>
    <s v="A)Factura no radicada en ERP"/>
    <x v="0"/>
    <m/>
    <m/>
    <m/>
    <s v="no_cruza"/>
    <n v="0"/>
    <n v="0"/>
    <n v="0"/>
    <n v="0"/>
    <n v="0"/>
    <m/>
    <m/>
    <n v="0"/>
    <n v="0"/>
    <n v="0"/>
    <m/>
    <d v="2022-01-06T00:00:00"/>
    <m/>
    <m/>
    <m/>
    <s v="SI"/>
    <n v="0"/>
    <s v=" "/>
    <s v=" "/>
    <n v="0"/>
    <m/>
    <m/>
    <n v="2022062022"/>
  </r>
  <r>
    <n v="891501676"/>
    <s v="HOSPITAL SUSANA  LOPEZ DE VALENCIA ESE"/>
    <s v="SL"/>
    <n v="94296"/>
    <s v="SL_94296"/>
    <s v="891501676_SL_94296"/>
    <m/>
    <m/>
    <m/>
    <d v="2021-12-21T00:00:00"/>
    <n v="590498"/>
    <n v="590498"/>
    <s v="A)Factura no radicada en ERP"/>
    <x v="0"/>
    <m/>
    <m/>
    <m/>
    <s v="no_cruza"/>
    <n v="0"/>
    <n v="0"/>
    <n v="0"/>
    <n v="0"/>
    <n v="0"/>
    <m/>
    <m/>
    <n v="0"/>
    <n v="0"/>
    <n v="0"/>
    <m/>
    <d v="2022-01-06T00:00:00"/>
    <m/>
    <m/>
    <m/>
    <s v="SI"/>
    <n v="0"/>
    <s v=" "/>
    <s v=" "/>
    <n v="0"/>
    <m/>
    <m/>
    <n v="2022062022"/>
  </r>
  <r>
    <n v="891501676"/>
    <s v="HOSPITAL SUSANA  LOPEZ DE VALENCIA ESE"/>
    <s v="SL"/>
    <n v="97843"/>
    <s v="SL_97843"/>
    <s v="891501676_SL_97843"/>
    <m/>
    <m/>
    <m/>
    <d v="2022-01-06T00:00:00"/>
    <n v="1285786"/>
    <n v="1285786"/>
    <s v="A)Factura no radicada en ERP"/>
    <x v="0"/>
    <m/>
    <m/>
    <m/>
    <s v="no_cruza"/>
    <n v="0"/>
    <n v="0"/>
    <n v="0"/>
    <n v="0"/>
    <n v="0"/>
    <m/>
    <m/>
    <n v="0"/>
    <n v="0"/>
    <n v="0"/>
    <m/>
    <d v="2022-02-28T00:00:00"/>
    <m/>
    <m/>
    <m/>
    <s v="SI"/>
    <n v="0"/>
    <s v=" "/>
    <s v=" "/>
    <n v="0"/>
    <m/>
    <m/>
    <n v="2022062022"/>
  </r>
  <r>
    <n v="891501676"/>
    <s v="HOSPITAL SUSANA  LOPEZ DE VALENCIA ESE"/>
    <s v="SL"/>
    <n v="99651"/>
    <s v="SL_99651"/>
    <s v="891501676_SL_99651"/>
    <m/>
    <m/>
    <m/>
    <d v="2022-01-17T00:00:00"/>
    <n v="4947643"/>
    <n v="4674720"/>
    <s v="A)Factura no radicada en ERP"/>
    <x v="0"/>
    <m/>
    <m/>
    <m/>
    <s v="no_cruza"/>
    <n v="0"/>
    <n v="0"/>
    <n v="0"/>
    <n v="0"/>
    <n v="0"/>
    <m/>
    <m/>
    <n v="0"/>
    <n v="0"/>
    <n v="0"/>
    <m/>
    <d v="2022-02-28T00:00:00"/>
    <m/>
    <m/>
    <m/>
    <s v="SI"/>
    <n v="0"/>
    <s v=" "/>
    <s v=" "/>
    <n v="0"/>
    <m/>
    <m/>
    <n v="2022062022"/>
  </r>
  <r>
    <n v="891501676"/>
    <s v="HOSPITAL SUSANA  LOPEZ DE VALENCIA ESE"/>
    <s v="SL"/>
    <n v="105140"/>
    <s v="SL_105140"/>
    <s v="891501676_SL_105140"/>
    <s v="SL"/>
    <n v="105140"/>
    <n v="1222008525"/>
    <d v="2022-02-10T00:00:00"/>
    <n v="532400"/>
    <n v="532400"/>
    <s v="B)Factura sin saldo ERP"/>
    <x v="1"/>
    <n v="532400"/>
    <m/>
    <m/>
    <s v="OK"/>
    <n v="532400"/>
    <n v="532400"/>
    <n v="0"/>
    <n v="0"/>
    <n v="0"/>
    <m/>
    <m/>
    <n v="0"/>
    <n v="0"/>
    <n v="0"/>
    <m/>
    <d v="2022-03-12T00:00:00"/>
    <m/>
    <n v="2"/>
    <m/>
    <s v="SI"/>
    <n v="1"/>
    <n v="20220330"/>
    <n v="20220312"/>
    <n v="532400"/>
    <n v="0"/>
    <m/>
    <n v="2022062022"/>
  </r>
  <r>
    <n v="891501676"/>
    <s v="HOSPITAL SUSANA  LOPEZ DE VALENCIA ESE"/>
    <s v="SL"/>
    <n v="110437"/>
    <s v="SL_110437"/>
    <s v="891501676_SL_110437"/>
    <s v="SL"/>
    <n v="110437"/>
    <n v="1222012877"/>
    <d v="2022-03-08T00:00:00"/>
    <n v="65600"/>
    <n v="65600"/>
    <s v="B)Factura sin saldo ERP"/>
    <x v="1"/>
    <n v="65600"/>
    <m/>
    <m/>
    <s v="OK"/>
    <n v="65600"/>
    <n v="65600"/>
    <n v="0"/>
    <n v="0"/>
    <n v="0"/>
    <m/>
    <m/>
    <n v="0"/>
    <n v="0"/>
    <n v="0"/>
    <m/>
    <d v="2022-04-16T00:00:00"/>
    <m/>
    <n v="2"/>
    <m/>
    <s v="SI"/>
    <n v="1"/>
    <n v="20220430"/>
    <n v="20220416"/>
    <n v="65600"/>
    <n v="0"/>
    <m/>
    <n v="2022062022"/>
  </r>
  <r>
    <n v="891501676"/>
    <s v="HOSPITAL SUSANA  LOPEZ DE VALENCIA ESE"/>
    <s v="SL"/>
    <n v="112867"/>
    <s v="SL_112867"/>
    <s v="891501676_SL_112867"/>
    <s v="SL"/>
    <n v="112867"/>
    <n v="1222014759"/>
    <d v="2022-03-17T00:00:00"/>
    <n v="523094"/>
    <n v="523094"/>
    <s v="B)Factura sin saldo ERP"/>
    <x v="1"/>
    <n v="523094"/>
    <m/>
    <m/>
    <s v="OK"/>
    <n v="523094"/>
    <n v="523094"/>
    <n v="0"/>
    <n v="0"/>
    <n v="0"/>
    <m/>
    <m/>
    <n v="0"/>
    <n v="0"/>
    <n v="0"/>
    <m/>
    <d v="2022-05-20T00:00:00"/>
    <m/>
    <n v="2"/>
    <m/>
    <s v="SI"/>
    <n v="1"/>
    <n v="20220530"/>
    <n v="20220520"/>
    <n v="523094"/>
    <n v="0"/>
    <m/>
    <n v="2022062022"/>
  </r>
  <r>
    <n v="891501676"/>
    <s v="HOSPITAL SUSANA  LOPEZ DE VALENCIA ESE"/>
    <s v="SL"/>
    <n v="117253"/>
    <s v="SL_117253"/>
    <s v="891501676_SL_117253"/>
    <s v="SL"/>
    <n v="117253"/>
    <n v="1221992405"/>
    <d v="2022-03-31T00:00:00"/>
    <n v="285711"/>
    <n v="285711"/>
    <s v="B)Factura sin saldo ERP"/>
    <x v="1"/>
    <n v="285711"/>
    <m/>
    <m/>
    <s v="OK"/>
    <n v="285711"/>
    <n v="285711"/>
    <n v="0"/>
    <n v="0"/>
    <n v="0"/>
    <m/>
    <m/>
    <n v="0"/>
    <n v="0"/>
    <n v="0"/>
    <m/>
    <d v="2022-05-20T00:00:00"/>
    <m/>
    <n v="2"/>
    <m/>
    <s v="SI"/>
    <n v="1"/>
    <n v="20220530"/>
    <n v="20220525"/>
    <n v="285711"/>
    <n v="0"/>
    <m/>
    <n v="2022062022"/>
  </r>
  <r>
    <n v="891501676"/>
    <s v="HOSPITAL SUSANA  LOPEZ DE VALENCIA ESE"/>
    <s v="SL"/>
    <n v="121556"/>
    <s v="SL_121556"/>
    <s v="891501676_SL_121556"/>
    <s v="SL"/>
    <n v="121556"/>
    <n v="1222014758"/>
    <d v="2022-04-21T00:00:00"/>
    <n v="2963846"/>
    <n v="2963846"/>
    <s v="B)Factura sin saldo ERP"/>
    <x v="1"/>
    <n v="2963846"/>
    <m/>
    <m/>
    <s v="OK"/>
    <n v="2963846"/>
    <n v="2963846"/>
    <n v="0"/>
    <n v="0"/>
    <n v="0"/>
    <m/>
    <m/>
    <n v="0"/>
    <n v="0"/>
    <n v="0"/>
    <m/>
    <d v="2022-05-20T00:00:00"/>
    <m/>
    <n v="2"/>
    <m/>
    <s v="SI"/>
    <n v="1"/>
    <n v="20220530"/>
    <n v="20220520"/>
    <n v="2963846"/>
    <n v="0"/>
    <m/>
    <n v="2022062022"/>
  </r>
  <r>
    <n v="891501676"/>
    <s v="HOSPITAL SUSANA  LOPEZ DE VALENCIA ESE"/>
    <s v="SL"/>
    <n v="122526"/>
    <s v="SL_122526"/>
    <s v="891501676_SL_122526"/>
    <s v="SL"/>
    <n v="122526"/>
    <n v="1221992406"/>
    <d v="2022-04-26T00:00:00"/>
    <n v="369565"/>
    <n v="369565"/>
    <s v="B)Factura sin saldo ERP"/>
    <x v="1"/>
    <n v="369565"/>
    <m/>
    <m/>
    <s v="OK"/>
    <n v="369565"/>
    <n v="369565"/>
    <n v="0"/>
    <n v="0"/>
    <n v="0"/>
    <m/>
    <m/>
    <n v="0"/>
    <n v="0"/>
    <n v="0"/>
    <m/>
    <d v="2022-05-20T00:00:00"/>
    <m/>
    <n v="2"/>
    <m/>
    <s v="SI"/>
    <n v="1"/>
    <n v="20220530"/>
    <n v="20220525"/>
    <n v="369565"/>
    <n v="0"/>
    <m/>
    <n v="2022062022"/>
  </r>
  <r>
    <n v="891501676"/>
    <s v="HOSPITAL SUSANA  LOPEZ DE VALENCIA ESE"/>
    <s v="AC"/>
    <n v="2221966"/>
    <s v="AC_2221966"/>
    <s v="891501676_AC_2221966"/>
    <s v="AC"/>
    <n v="2221966"/>
    <n v="1909389111"/>
    <d v="2020-06-25T00:00:00"/>
    <n v="1754019"/>
    <n v="1754019"/>
    <s v="B)Factura sin saldo ERP"/>
    <x v="1"/>
    <n v="1754019"/>
    <m/>
    <m/>
    <s v="OK"/>
    <n v="1754019"/>
    <n v="1754019"/>
    <n v="0"/>
    <n v="0"/>
    <n v="0"/>
    <m/>
    <m/>
    <n v="0"/>
    <n v="0"/>
    <n v="0"/>
    <m/>
    <d v="2020-07-17T00:00:00"/>
    <m/>
    <n v="2"/>
    <m/>
    <s v="SI"/>
    <n v="2"/>
    <n v="20220228"/>
    <n v="20220209"/>
    <n v="1754019"/>
    <n v="0"/>
    <m/>
    <n v="2022062022"/>
  </r>
  <r>
    <n v="891501676"/>
    <s v="HOSPITAL SUSANA  LOPEZ DE VALENCIA ESE"/>
    <s v="SL"/>
    <n v="2750"/>
    <s v="SL_2750"/>
    <s v="891501676_SL_2750"/>
    <s v="SL"/>
    <n v="2750"/>
    <n v="1909389113"/>
    <d v="2020-09-30T00:00:00"/>
    <n v="80832"/>
    <n v="80832"/>
    <s v="B)Factura sin saldo ERP"/>
    <x v="1"/>
    <n v="80832"/>
    <m/>
    <m/>
    <s v="OK"/>
    <n v="80832"/>
    <n v="80832"/>
    <n v="0"/>
    <n v="0"/>
    <n v="0"/>
    <m/>
    <m/>
    <n v="0"/>
    <n v="0"/>
    <n v="0"/>
    <m/>
    <d v="2020-10-21T00:00:00"/>
    <m/>
    <n v="2"/>
    <m/>
    <s v="SI"/>
    <n v="2"/>
    <n v="20220228"/>
    <n v="20220209"/>
    <n v="80832"/>
    <n v="0"/>
    <m/>
    <n v="2022062022"/>
  </r>
  <r>
    <n v="891501676"/>
    <s v="HOSPITAL SUSANA  LOPEZ DE VALENCIA ESE"/>
    <s v="SL"/>
    <n v="3380"/>
    <s v="SL_3380"/>
    <s v="891501676_SL_3380"/>
    <s v="SL"/>
    <n v="3380"/>
    <n v="1909389112"/>
    <d v="2020-10-05T00:00:00"/>
    <n v="80832"/>
    <n v="80832"/>
    <s v="B)Factura sin saldo ERP"/>
    <x v="1"/>
    <n v="80832"/>
    <m/>
    <m/>
    <s v="OK"/>
    <n v="80832"/>
    <n v="80832"/>
    <n v="0"/>
    <n v="0"/>
    <n v="0"/>
    <m/>
    <m/>
    <n v="0"/>
    <n v="0"/>
    <n v="0"/>
    <m/>
    <d v="2020-11-12T00:00:00"/>
    <m/>
    <n v="2"/>
    <m/>
    <s v="SI"/>
    <n v="2"/>
    <n v="20220228"/>
    <n v="20220209"/>
    <n v="80832"/>
    <n v="0"/>
    <m/>
    <n v="2022062022"/>
  </r>
  <r>
    <n v="891501676"/>
    <s v="HOSPITAL SUSANA  LOPEZ DE VALENCIA ESE"/>
    <s v="SL"/>
    <n v="43762"/>
    <s v="SL_43762"/>
    <s v="891501676_SL_43762"/>
    <s v="SL"/>
    <n v="43762"/>
    <m/>
    <d v="2021-04-15T00:00:00"/>
    <n v="113697"/>
    <n v="113697"/>
    <s v="B)Factura sin saldo ERP"/>
    <x v="2"/>
    <m/>
    <m/>
    <m/>
    <s v="OK"/>
    <n v="113697"/>
    <n v="113697"/>
    <n v="0"/>
    <n v="113697"/>
    <n v="0"/>
    <n v="4800048984"/>
    <d v="2022-07-30T00:00:00"/>
    <n v="0"/>
    <n v="0"/>
    <n v="0"/>
    <m/>
    <d v="2021-05-14T00:00:00"/>
    <m/>
    <n v="2"/>
    <m/>
    <s v="SI"/>
    <n v="1"/>
    <n v="20210530"/>
    <n v="20210513"/>
    <n v="113697"/>
    <n v="0"/>
    <m/>
    <n v="2022062022"/>
  </r>
  <r>
    <n v="891501676"/>
    <s v="HOSPITAL SUSANA  LOPEZ DE VALENCIA ESE"/>
    <s v="SL"/>
    <n v="103534"/>
    <s v="SL_103534"/>
    <s v="891501676_SL_103534"/>
    <s v="SL"/>
    <n v="103534"/>
    <n v="1222008523"/>
    <d v="2022-02-02T00:00:00"/>
    <n v="225632"/>
    <n v="225632"/>
    <s v="B)Factura sin saldo ERP"/>
    <x v="1"/>
    <n v="225632"/>
    <m/>
    <m/>
    <s v="OK"/>
    <n v="225632"/>
    <n v="225632"/>
    <n v="0"/>
    <n v="0"/>
    <n v="0"/>
    <m/>
    <m/>
    <n v="0"/>
    <n v="0"/>
    <n v="0"/>
    <m/>
    <d v="2022-03-12T00:00:00"/>
    <m/>
    <n v="2"/>
    <m/>
    <s v="SI"/>
    <n v="1"/>
    <n v="20220330"/>
    <n v="20220312"/>
    <n v="225632"/>
    <n v="0"/>
    <m/>
    <n v="2022062022"/>
  </r>
  <r>
    <n v="891501676"/>
    <s v="HOSPITAL SUSANA  LOPEZ DE VALENCIA ESE"/>
    <s v="SL"/>
    <n v="81119"/>
    <s v="SL_81119"/>
    <s v="891501676_SL_81119"/>
    <s v="SL"/>
    <n v="81119"/>
    <m/>
    <d v="2021-10-20T00:00:00"/>
    <n v="59600"/>
    <n v="59600"/>
    <s v="B)Factura sin saldo ERP"/>
    <x v="2"/>
    <m/>
    <m/>
    <m/>
    <s v="OK"/>
    <n v="59600"/>
    <n v="59600"/>
    <n v="0"/>
    <n v="59600"/>
    <n v="0"/>
    <n v="2201215383"/>
    <d v="2022-04-26T00:00:00"/>
    <n v="0"/>
    <n v="0"/>
    <n v="0"/>
    <m/>
    <d v="2021-11-12T00:00:00"/>
    <m/>
    <n v="2"/>
    <m/>
    <s v="SI"/>
    <n v="1"/>
    <n v="20211130"/>
    <n v="20211112"/>
    <n v="59600"/>
    <n v="0"/>
    <m/>
    <n v="2022062022"/>
  </r>
  <r>
    <n v="891501676"/>
    <s v="HOSPITAL SUSANA  LOPEZ DE VALENCIA ESE"/>
    <s v="SL"/>
    <n v="86853"/>
    <s v="SL_86853"/>
    <s v="891501676_SL_86853"/>
    <s v="SL"/>
    <n v="86853"/>
    <m/>
    <d v="2021-11-17T00:00:00"/>
    <n v="687961"/>
    <n v="687961"/>
    <s v="B)Factura sin saldo ERP"/>
    <x v="2"/>
    <m/>
    <m/>
    <m/>
    <s v="OK"/>
    <n v="687961"/>
    <n v="687961"/>
    <n v="0"/>
    <n v="687961"/>
    <n v="0"/>
    <n v="2201242759"/>
    <d v="2022-05-31T00:00:00"/>
    <n v="0"/>
    <n v="0"/>
    <n v="0"/>
    <m/>
    <d v="2021-12-27T00:00:00"/>
    <m/>
    <n v="2"/>
    <m/>
    <s v="SI"/>
    <n v="1"/>
    <n v="20211230"/>
    <n v="20211222"/>
    <n v="687961"/>
    <n v="0"/>
    <m/>
    <n v="2022062022"/>
  </r>
  <r>
    <n v="891501676"/>
    <s v="HOSPITAL SUSANA  LOPEZ DE VALENCIA ESE"/>
    <s v="SL"/>
    <n v="104970"/>
    <s v="SL_104970"/>
    <s v="891501676_SL_104970"/>
    <s v="SL"/>
    <n v="104970"/>
    <n v="1222008524"/>
    <d v="2022-02-09T00:00:00"/>
    <n v="773692"/>
    <n v="692265"/>
    <s v="B)Factura sin saldo ERP/conciliar diferencia valor de factura"/>
    <x v="1"/>
    <n v="692265"/>
    <m/>
    <m/>
    <s v="OK"/>
    <n v="692265"/>
    <n v="692265"/>
    <n v="0"/>
    <n v="0"/>
    <n v="0"/>
    <m/>
    <m/>
    <n v="0"/>
    <n v="0"/>
    <n v="0"/>
    <m/>
    <d v="2022-03-12T00:00:00"/>
    <m/>
    <n v="2"/>
    <m/>
    <s v="SI"/>
    <n v="1"/>
    <n v="20220330"/>
    <n v="20220312"/>
    <n v="692265"/>
    <n v="0"/>
    <m/>
    <n v="2022062022"/>
  </r>
  <r>
    <n v="891501676"/>
    <s v="HOSPITAL SUSANA  LOPEZ DE VALENCIA ESE"/>
    <s v="SL"/>
    <n v="78399"/>
    <s v="SL_78399"/>
    <s v="891501676_SL_78399"/>
    <s v="SL"/>
    <n v="78399"/>
    <m/>
    <d v="2021-10-06T00:00:00"/>
    <n v="2183512"/>
    <n v="1939266"/>
    <s v="B)Factura sin saldo ERP/conciliar diferencia valor de factura"/>
    <x v="2"/>
    <m/>
    <m/>
    <m/>
    <s v="OK"/>
    <n v="1939266"/>
    <n v="1939266"/>
    <n v="0"/>
    <n v="1939266"/>
    <n v="0"/>
    <n v="2201215383"/>
    <d v="2022-04-26T00:00:00"/>
    <n v="0"/>
    <n v="0"/>
    <n v="0"/>
    <m/>
    <d v="2021-11-12T00:00:00"/>
    <m/>
    <n v="2"/>
    <m/>
    <s v="SI"/>
    <n v="1"/>
    <n v="20211130"/>
    <n v="20211112"/>
    <n v="1939266"/>
    <n v="0"/>
    <m/>
    <n v="2022062022"/>
  </r>
  <r>
    <n v="891501676"/>
    <s v="HOSPITAL SUSANA  LOPEZ DE VALENCIA ESE"/>
    <s v="SL"/>
    <n v="89626"/>
    <s v="SL_89626"/>
    <s v="891501676_SL_89626"/>
    <s v="SL"/>
    <n v="89626"/>
    <m/>
    <d v="2021-11-29T00:00:00"/>
    <n v="3523127"/>
    <n v="3262381"/>
    <s v="B)Factura sin saldo ERP/conciliar diferencia valor de factura"/>
    <x v="2"/>
    <m/>
    <m/>
    <m/>
    <s v="OK"/>
    <n v="3262381"/>
    <n v="3262381"/>
    <n v="0"/>
    <n v="3262381"/>
    <n v="0"/>
    <n v="2201242759"/>
    <d v="2022-05-31T00:00:00"/>
    <n v="0"/>
    <n v="0"/>
    <n v="0"/>
    <m/>
    <d v="2021-12-27T00:00:00"/>
    <m/>
    <n v="2"/>
    <m/>
    <s v="SI"/>
    <n v="1"/>
    <n v="20211230"/>
    <n v="20211222"/>
    <n v="3262381"/>
    <n v="0"/>
    <m/>
    <n v="2022062022"/>
  </r>
  <r>
    <n v="891501676"/>
    <s v="HOSPITAL SUSANA  LOPEZ DE VALENCIA ESE"/>
    <s v="SL"/>
    <n v="55056"/>
    <s v="SL_55056"/>
    <s v="891501676_SL_55056"/>
    <s v="SL"/>
    <n v="55056"/>
    <m/>
    <d v="2021-06-16T00:00:00"/>
    <n v="80800"/>
    <n v="80800"/>
    <s v="C)Glosas total pendiente por respuesta de IPS"/>
    <x v="3"/>
    <m/>
    <n v="80800"/>
    <s v="DEVOLUCION"/>
    <s v="OK"/>
    <n v="80800"/>
    <n v="0"/>
    <n v="80800"/>
    <n v="0"/>
    <n v="0"/>
    <m/>
    <m/>
    <n v="0"/>
    <n v="0"/>
    <n v="80800"/>
    <s v="SE DEVUELVE FACTURA COVID NO ESTA EN LA BASE DE ANTICUERPOSREPORTADA NO ENVIAN SOPORTE RESULTADDO EL SISMUESTRA VIENE A NOMBRE DE OTRA ASEGURADORA.MILENA"/>
    <d v="2021-07-20T00:00:00"/>
    <m/>
    <n v="9"/>
    <m/>
    <s v="SI"/>
    <n v="1"/>
    <n v="21001231"/>
    <n v="20210827"/>
    <n v="80800"/>
    <n v="0"/>
    <m/>
    <n v="20220620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0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E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1"/>
        <item x="0"/>
        <item t="default"/>
      </items>
    </pivotField>
    <pivotField dataField="1"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43" showAll="0"/>
    <pivotField numFmtId="164" showAll="0"/>
    <pivotField dataField="1"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 FACTURA" fld="11" subtotal="count" baseField="13" baseItem="0"/>
    <dataField name="  SALDO FACT IPS" fld="11" baseField="0" baseItem="0" numFmtId="42"/>
    <dataField name=" POR PAGAR" fld="14" baseField="13" baseItem="0" numFmtId="42"/>
    <dataField name=" VALOR GLOSA DEVOLUCION" fld="27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fieldPosition="0">
        <references count="1">
          <reference field="13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H42"/>
  <sheetViews>
    <sheetView workbookViewId="0">
      <selection activeCell="A7" sqref="A7:H7"/>
    </sheetView>
  </sheetViews>
  <sheetFormatPr baseColWidth="10" defaultRowHeight="15" x14ac:dyDescent="0.25"/>
  <cols>
    <col min="1" max="1" width="11.42578125" style="1"/>
    <col min="2" max="2" width="15.42578125" style="1" bestFit="1" customWidth="1"/>
    <col min="3" max="3" width="11.42578125" style="1"/>
    <col min="4" max="5" width="11.42578125" style="2"/>
    <col min="6" max="6" width="11.42578125" style="1"/>
    <col min="7" max="8" width="14.140625" style="3" bestFit="1" customWidth="1"/>
    <col min="9" max="16384" width="11.42578125" style="4"/>
  </cols>
  <sheetData>
    <row r="2" spans="1:8" x14ac:dyDescent="0.25">
      <c r="A2" s="8" t="s">
        <v>42</v>
      </c>
      <c r="B2" s="11" t="s">
        <v>43</v>
      </c>
      <c r="C2" s="11"/>
      <c r="D2" s="11"/>
      <c r="E2" s="11"/>
    </row>
    <row r="3" spans="1:8" x14ac:dyDescent="0.25">
      <c r="A3" s="8" t="s">
        <v>44</v>
      </c>
      <c r="B3" s="11" t="s">
        <v>48</v>
      </c>
      <c r="C3" s="11"/>
    </row>
    <row r="4" spans="1:8" x14ac:dyDescent="0.25">
      <c r="A4" s="8" t="s">
        <v>45</v>
      </c>
      <c r="B4" s="10">
        <f>+H42</f>
        <v>45939910</v>
      </c>
    </row>
    <row r="5" spans="1:8" x14ac:dyDescent="0.25">
      <c r="A5" s="8" t="s">
        <v>46</v>
      </c>
      <c r="B5" s="9">
        <v>44682</v>
      </c>
    </row>
    <row r="7" spans="1:8" x14ac:dyDescent="0.25">
      <c r="A7" s="5" t="s">
        <v>34</v>
      </c>
      <c r="B7" s="5" t="s">
        <v>35</v>
      </c>
      <c r="C7" s="5" t="s">
        <v>36</v>
      </c>
      <c r="D7" s="6" t="s">
        <v>37</v>
      </c>
      <c r="E7" s="6" t="s">
        <v>38</v>
      </c>
      <c r="F7" s="5" t="s">
        <v>39</v>
      </c>
      <c r="G7" s="7" t="s">
        <v>40</v>
      </c>
      <c r="H7" s="7" t="s">
        <v>41</v>
      </c>
    </row>
    <row r="8" spans="1:8" hidden="1" x14ac:dyDescent="0.25">
      <c r="A8" s="1">
        <v>2221966</v>
      </c>
      <c r="B8" s="1" t="s">
        <v>0</v>
      </c>
      <c r="C8" s="1">
        <v>15658</v>
      </c>
      <c r="D8" s="2">
        <v>44007.393055555556</v>
      </c>
      <c r="E8" s="2">
        <v>44029</v>
      </c>
      <c r="F8" s="1">
        <v>7</v>
      </c>
      <c r="G8" s="3">
        <v>1754019</v>
      </c>
      <c r="H8" s="3">
        <v>1754019</v>
      </c>
    </row>
    <row r="9" spans="1:8" hidden="1" x14ac:dyDescent="0.25">
      <c r="A9" s="1">
        <v>2750</v>
      </c>
      <c r="B9" s="1" t="s">
        <v>1</v>
      </c>
      <c r="C9" s="1">
        <v>16082</v>
      </c>
      <c r="D9" s="2">
        <v>44104.634027777778</v>
      </c>
      <c r="E9" s="2">
        <v>44125</v>
      </c>
      <c r="F9" s="1">
        <v>7</v>
      </c>
      <c r="G9" s="3">
        <v>80832</v>
      </c>
      <c r="H9" s="3">
        <v>80832</v>
      </c>
    </row>
    <row r="10" spans="1:8" hidden="1" x14ac:dyDescent="0.25">
      <c r="A10" s="1">
        <v>3380</v>
      </c>
      <c r="B10" s="1" t="s">
        <v>2</v>
      </c>
      <c r="C10" s="1">
        <v>16183</v>
      </c>
      <c r="D10" s="2">
        <v>44109.689583333333</v>
      </c>
      <c r="E10" s="2">
        <v>44147</v>
      </c>
      <c r="F10" s="1">
        <v>7</v>
      </c>
      <c r="G10" s="3">
        <v>80832</v>
      </c>
      <c r="H10" s="3">
        <v>80832</v>
      </c>
    </row>
    <row r="11" spans="1:8" x14ac:dyDescent="0.25">
      <c r="A11" s="1">
        <v>15407</v>
      </c>
      <c r="B11" s="1" t="s">
        <v>3</v>
      </c>
      <c r="C11" s="1">
        <v>16525</v>
      </c>
      <c r="D11" s="2">
        <v>44168.726388888892</v>
      </c>
      <c r="E11" s="2">
        <v>44203.999305555553</v>
      </c>
      <c r="F11" s="1">
        <v>2</v>
      </c>
      <c r="G11" s="3">
        <v>22075710</v>
      </c>
      <c r="H11" s="3">
        <v>21823781</v>
      </c>
    </row>
    <row r="12" spans="1:8" hidden="1" x14ac:dyDescent="0.25">
      <c r="A12" s="1">
        <v>15408</v>
      </c>
      <c r="B12" s="1" t="s">
        <v>4</v>
      </c>
      <c r="C12" s="1">
        <v>16525</v>
      </c>
      <c r="D12" s="2">
        <v>44168.726388888892</v>
      </c>
      <c r="E12" s="2">
        <v>44203.999305555553</v>
      </c>
      <c r="F12" s="1">
        <v>2</v>
      </c>
      <c r="G12" s="3">
        <v>63032</v>
      </c>
      <c r="H12" s="3">
        <v>63032</v>
      </c>
    </row>
    <row r="13" spans="1:8" hidden="1" x14ac:dyDescent="0.25">
      <c r="A13" s="1">
        <v>15410</v>
      </c>
      <c r="B13" s="1" t="s">
        <v>5</v>
      </c>
      <c r="C13" s="1">
        <v>16525</v>
      </c>
      <c r="D13" s="2">
        <v>44168.732638888891</v>
      </c>
      <c r="E13" s="2">
        <v>44203.999305555553</v>
      </c>
      <c r="F13" s="1">
        <v>2</v>
      </c>
      <c r="G13" s="3">
        <v>297832</v>
      </c>
      <c r="H13" s="3">
        <v>297832</v>
      </c>
    </row>
    <row r="14" spans="1:8" hidden="1" x14ac:dyDescent="0.25">
      <c r="A14" s="1">
        <v>15956</v>
      </c>
      <c r="B14" s="1" t="s">
        <v>6</v>
      </c>
      <c r="C14" s="1">
        <v>16525</v>
      </c>
      <c r="D14" s="2">
        <v>44173.058333333334</v>
      </c>
      <c r="E14" s="2">
        <v>44203.999305555553</v>
      </c>
      <c r="F14" s="1">
        <v>2</v>
      </c>
      <c r="G14" s="3">
        <v>342282</v>
      </c>
      <c r="H14" s="3">
        <v>342282</v>
      </c>
    </row>
    <row r="15" spans="1:8" hidden="1" x14ac:dyDescent="0.25">
      <c r="A15" s="1">
        <v>16339</v>
      </c>
      <c r="B15" s="1" t="s">
        <v>7</v>
      </c>
      <c r="C15" s="1">
        <v>16525</v>
      </c>
      <c r="D15" s="2">
        <v>44174.86041666667</v>
      </c>
      <c r="E15" s="2">
        <v>44203.999305555553</v>
      </c>
      <c r="F15" s="1">
        <v>2</v>
      </c>
      <c r="G15" s="3">
        <v>771083</v>
      </c>
      <c r="H15" s="3">
        <v>771083</v>
      </c>
    </row>
    <row r="16" spans="1:8" hidden="1" x14ac:dyDescent="0.25">
      <c r="A16" s="1">
        <v>16436</v>
      </c>
      <c r="B16" s="1" t="s">
        <v>8</v>
      </c>
      <c r="C16" s="1">
        <v>16525</v>
      </c>
      <c r="D16" s="2">
        <v>44175.336805555555</v>
      </c>
      <c r="E16" s="2">
        <v>44203.999305555553</v>
      </c>
      <c r="F16" s="1">
        <v>2</v>
      </c>
      <c r="G16" s="3">
        <v>320100</v>
      </c>
      <c r="H16" s="3">
        <v>320100</v>
      </c>
    </row>
    <row r="17" spans="1:8" hidden="1" x14ac:dyDescent="0.25">
      <c r="A17" s="1">
        <v>16448</v>
      </c>
      <c r="B17" s="1" t="s">
        <v>9</v>
      </c>
      <c r="C17" s="1">
        <v>16525</v>
      </c>
      <c r="D17" s="2">
        <v>44175.343055555553</v>
      </c>
      <c r="E17" s="2">
        <v>44203.999305555553</v>
      </c>
      <c r="F17" s="1">
        <v>2</v>
      </c>
      <c r="G17" s="3">
        <v>80832</v>
      </c>
      <c r="H17" s="3">
        <v>80832</v>
      </c>
    </row>
    <row r="18" spans="1:8" hidden="1" x14ac:dyDescent="0.25">
      <c r="A18" s="1">
        <v>21355</v>
      </c>
      <c r="B18" s="1" t="s">
        <v>10</v>
      </c>
      <c r="C18" s="1">
        <v>16525</v>
      </c>
      <c r="D18" s="2">
        <v>44193.570138888892</v>
      </c>
      <c r="E18" s="2">
        <v>44203.999305555553</v>
      </c>
      <c r="F18" s="1">
        <v>2</v>
      </c>
      <c r="G18" s="3">
        <v>57700</v>
      </c>
      <c r="H18" s="3">
        <v>57700</v>
      </c>
    </row>
    <row r="19" spans="1:8" hidden="1" x14ac:dyDescent="0.25">
      <c r="A19" s="1">
        <v>24445</v>
      </c>
      <c r="B19" s="1" t="s">
        <v>11</v>
      </c>
      <c r="C19" s="1">
        <v>16704</v>
      </c>
      <c r="D19" s="2">
        <v>44209.397916666669</v>
      </c>
      <c r="E19" s="2">
        <v>44235.999305555553</v>
      </c>
      <c r="F19" s="1">
        <v>2</v>
      </c>
      <c r="G19" s="3">
        <v>152955</v>
      </c>
      <c r="H19" s="3">
        <v>152955</v>
      </c>
    </row>
    <row r="20" spans="1:8" hidden="1" x14ac:dyDescent="0.25">
      <c r="A20" s="1">
        <v>27552</v>
      </c>
      <c r="B20" s="1" t="s">
        <v>12</v>
      </c>
      <c r="C20" s="1">
        <v>16704</v>
      </c>
      <c r="D20" s="2">
        <v>44223.915277777778</v>
      </c>
      <c r="E20" s="2">
        <v>44235.999305555553</v>
      </c>
      <c r="F20" s="1">
        <v>2</v>
      </c>
      <c r="G20" s="3">
        <v>999958</v>
      </c>
      <c r="H20" s="3">
        <v>999958</v>
      </c>
    </row>
    <row r="21" spans="1:8" hidden="1" x14ac:dyDescent="0.25">
      <c r="A21" s="1">
        <v>27553</v>
      </c>
      <c r="B21" s="1" t="s">
        <v>13</v>
      </c>
      <c r="C21" s="1">
        <v>16704</v>
      </c>
      <c r="D21" s="2">
        <v>44223.921527777777</v>
      </c>
      <c r="E21" s="2">
        <v>44235.999305555553</v>
      </c>
      <c r="F21" s="1">
        <v>2</v>
      </c>
      <c r="G21" s="3">
        <v>80832</v>
      </c>
      <c r="H21" s="3">
        <v>80832</v>
      </c>
    </row>
    <row r="22" spans="1:8" hidden="1" x14ac:dyDescent="0.25">
      <c r="A22" s="1">
        <v>43762</v>
      </c>
      <c r="B22" s="1" t="s">
        <v>14</v>
      </c>
      <c r="C22" s="1">
        <v>17117</v>
      </c>
      <c r="D22" s="2">
        <v>44301.684027777781</v>
      </c>
      <c r="E22" s="2">
        <v>44330.375</v>
      </c>
      <c r="F22" s="1">
        <v>2</v>
      </c>
      <c r="G22" s="3">
        <v>113697</v>
      </c>
      <c r="H22" s="3">
        <v>113697</v>
      </c>
    </row>
    <row r="23" spans="1:8" hidden="1" x14ac:dyDescent="0.25">
      <c r="A23" s="1">
        <v>55056</v>
      </c>
      <c r="B23" s="1" t="s">
        <v>15</v>
      </c>
      <c r="C23" s="1">
        <v>17484</v>
      </c>
      <c r="D23" s="2">
        <v>44363.377083333333</v>
      </c>
      <c r="E23" s="2">
        <v>44397.999305555553</v>
      </c>
      <c r="F23" s="1">
        <v>2</v>
      </c>
      <c r="G23" s="3">
        <v>80800</v>
      </c>
      <c r="H23" s="3">
        <v>80800</v>
      </c>
    </row>
    <row r="24" spans="1:8" hidden="1" x14ac:dyDescent="0.25">
      <c r="A24" s="1">
        <v>78399</v>
      </c>
      <c r="B24" s="1" t="s">
        <v>16</v>
      </c>
      <c r="C24" s="1">
        <v>18087</v>
      </c>
      <c r="D24" s="2">
        <v>44475.353472222225</v>
      </c>
      <c r="E24" s="2">
        <v>44512.604166666664</v>
      </c>
      <c r="F24" s="1">
        <v>2</v>
      </c>
      <c r="G24" s="3">
        <v>2183512</v>
      </c>
      <c r="H24" s="3">
        <v>1939266</v>
      </c>
    </row>
    <row r="25" spans="1:8" hidden="1" x14ac:dyDescent="0.25">
      <c r="A25" s="1">
        <v>81119</v>
      </c>
      <c r="B25" s="1" t="s">
        <v>17</v>
      </c>
      <c r="C25" s="1">
        <v>18087</v>
      </c>
      <c r="D25" s="2">
        <v>44489.465277777781</v>
      </c>
      <c r="E25" s="2">
        <v>44512.604166666664</v>
      </c>
      <c r="F25" s="1">
        <v>2</v>
      </c>
      <c r="G25" s="3">
        <v>59600</v>
      </c>
      <c r="H25" s="3">
        <v>59600</v>
      </c>
    </row>
    <row r="26" spans="1:8" hidden="1" x14ac:dyDescent="0.25">
      <c r="A26" s="1">
        <v>83832</v>
      </c>
      <c r="B26" s="1" t="s">
        <v>18</v>
      </c>
      <c r="C26" s="1">
        <v>18405</v>
      </c>
      <c r="D26" s="2">
        <v>44499.763888888891</v>
      </c>
      <c r="E26" s="2">
        <v>44567.541666666664</v>
      </c>
      <c r="F26" s="1">
        <v>2</v>
      </c>
      <c r="G26" s="3">
        <v>194635</v>
      </c>
      <c r="H26" s="3">
        <v>194635</v>
      </c>
    </row>
    <row r="27" spans="1:8" hidden="1" x14ac:dyDescent="0.25">
      <c r="A27" s="1">
        <v>86853</v>
      </c>
      <c r="B27" s="1" t="s">
        <v>19</v>
      </c>
      <c r="C27" s="1">
        <v>18270</v>
      </c>
      <c r="D27" s="2">
        <v>44517.443749999999</v>
      </c>
      <c r="E27" s="2">
        <v>44557.333333333336</v>
      </c>
      <c r="F27" s="1">
        <v>2</v>
      </c>
      <c r="G27" s="3">
        <v>687961</v>
      </c>
      <c r="H27" s="3">
        <v>687961</v>
      </c>
    </row>
    <row r="28" spans="1:8" hidden="1" x14ac:dyDescent="0.25">
      <c r="A28" s="1">
        <v>89626</v>
      </c>
      <c r="B28" s="1" t="s">
        <v>20</v>
      </c>
      <c r="C28" s="1">
        <v>18270</v>
      </c>
      <c r="D28" s="2">
        <v>44529.680555555555</v>
      </c>
      <c r="E28" s="2">
        <v>44557.333333333336</v>
      </c>
      <c r="F28" s="1">
        <v>2</v>
      </c>
      <c r="G28" s="3">
        <v>3523127</v>
      </c>
      <c r="H28" s="3">
        <v>3262381</v>
      </c>
    </row>
    <row r="29" spans="1:8" hidden="1" x14ac:dyDescent="0.25">
      <c r="A29" s="1">
        <v>93072</v>
      </c>
      <c r="B29" s="1" t="s">
        <v>21</v>
      </c>
      <c r="C29" s="1">
        <v>18405</v>
      </c>
      <c r="D29" s="2">
        <v>44545.665277777778</v>
      </c>
      <c r="E29" s="2">
        <v>44567.541666666664</v>
      </c>
      <c r="F29" s="1">
        <v>2</v>
      </c>
      <c r="G29" s="3">
        <v>316500</v>
      </c>
      <c r="H29" s="3">
        <v>316500</v>
      </c>
    </row>
    <row r="30" spans="1:8" hidden="1" x14ac:dyDescent="0.25">
      <c r="A30" s="1">
        <v>93178</v>
      </c>
      <c r="B30" s="1" t="s">
        <v>22</v>
      </c>
      <c r="C30" s="1">
        <v>18405</v>
      </c>
      <c r="D30" s="2">
        <v>44546.281944444447</v>
      </c>
      <c r="E30" s="2">
        <v>44567.541666666664</v>
      </c>
      <c r="F30" s="1">
        <v>2</v>
      </c>
      <c r="G30" s="3">
        <v>169883</v>
      </c>
      <c r="H30" s="3">
        <v>169883</v>
      </c>
    </row>
    <row r="31" spans="1:8" hidden="1" x14ac:dyDescent="0.25">
      <c r="A31" s="1">
        <v>94296</v>
      </c>
      <c r="B31" s="1" t="s">
        <v>23</v>
      </c>
      <c r="C31" s="1">
        <v>18405</v>
      </c>
      <c r="D31" s="2">
        <v>44551.552083333336</v>
      </c>
      <c r="E31" s="2">
        <v>44567.541666666664</v>
      </c>
      <c r="F31" s="1">
        <v>2</v>
      </c>
      <c r="G31" s="3">
        <v>590498</v>
      </c>
      <c r="H31" s="3">
        <v>590498</v>
      </c>
    </row>
    <row r="32" spans="1:8" hidden="1" x14ac:dyDescent="0.25">
      <c r="A32" s="1">
        <v>97843</v>
      </c>
      <c r="B32" s="1" t="s">
        <v>24</v>
      </c>
      <c r="C32" s="1">
        <v>18533</v>
      </c>
      <c r="D32" s="2">
        <v>44567.459027777775</v>
      </c>
      <c r="E32" s="2">
        <v>44620.625</v>
      </c>
      <c r="F32" s="1">
        <v>2</v>
      </c>
      <c r="G32" s="3">
        <v>1285786</v>
      </c>
      <c r="H32" s="3">
        <v>1285786</v>
      </c>
    </row>
    <row r="33" spans="1:8" hidden="1" x14ac:dyDescent="0.25">
      <c r="A33" s="1">
        <v>99651</v>
      </c>
      <c r="B33" s="1" t="s">
        <v>25</v>
      </c>
      <c r="C33" s="1">
        <v>18533</v>
      </c>
      <c r="D33" s="2">
        <v>44578.479166666664</v>
      </c>
      <c r="E33" s="2">
        <v>44620.625</v>
      </c>
      <c r="F33" s="1">
        <v>2</v>
      </c>
      <c r="G33" s="3">
        <v>4947643</v>
      </c>
      <c r="H33" s="3">
        <v>4674720</v>
      </c>
    </row>
    <row r="34" spans="1:8" hidden="1" x14ac:dyDescent="0.25">
      <c r="A34" s="1">
        <v>103534</v>
      </c>
      <c r="B34" s="1" t="s">
        <v>26</v>
      </c>
      <c r="C34" s="1">
        <v>18717</v>
      </c>
      <c r="D34" s="2">
        <v>44594.334722222222</v>
      </c>
      <c r="E34" s="2">
        <v>44632</v>
      </c>
      <c r="F34" s="1">
        <v>2</v>
      </c>
      <c r="G34" s="3">
        <v>225632</v>
      </c>
      <c r="H34" s="3">
        <v>225632</v>
      </c>
    </row>
    <row r="35" spans="1:8" hidden="1" x14ac:dyDescent="0.25">
      <c r="A35" s="1">
        <v>104970</v>
      </c>
      <c r="B35" s="1" t="s">
        <v>27</v>
      </c>
      <c r="C35" s="1">
        <v>18717</v>
      </c>
      <c r="D35" s="2">
        <v>44601.822916666664</v>
      </c>
      <c r="E35" s="2">
        <v>44632</v>
      </c>
      <c r="F35" s="1">
        <v>2</v>
      </c>
      <c r="G35" s="3">
        <v>773692</v>
      </c>
      <c r="H35" s="3">
        <v>692265</v>
      </c>
    </row>
    <row r="36" spans="1:8" hidden="1" x14ac:dyDescent="0.25">
      <c r="A36" s="1">
        <v>105140</v>
      </c>
      <c r="B36" s="1" t="s">
        <v>28</v>
      </c>
      <c r="C36" s="1">
        <v>18717</v>
      </c>
      <c r="D36" s="2">
        <v>44602.444444444445</v>
      </c>
      <c r="E36" s="2">
        <v>44632</v>
      </c>
      <c r="F36" s="1">
        <v>2</v>
      </c>
      <c r="G36" s="3">
        <v>532400</v>
      </c>
      <c r="H36" s="3">
        <v>532400</v>
      </c>
    </row>
    <row r="37" spans="1:8" hidden="1" x14ac:dyDescent="0.25">
      <c r="A37" s="1">
        <v>110437</v>
      </c>
      <c r="B37" s="1" t="s">
        <v>29</v>
      </c>
      <c r="C37" s="1">
        <v>18936</v>
      </c>
      <c r="D37" s="2">
        <v>44628.188888888886</v>
      </c>
      <c r="E37" s="2">
        <v>44667</v>
      </c>
      <c r="F37" s="1">
        <v>2</v>
      </c>
      <c r="G37" s="3">
        <v>65600</v>
      </c>
      <c r="H37" s="3">
        <v>65600</v>
      </c>
    </row>
    <row r="38" spans="1:8" hidden="1" x14ac:dyDescent="0.25">
      <c r="A38" s="1">
        <v>112867</v>
      </c>
      <c r="B38" s="1" t="s">
        <v>30</v>
      </c>
      <c r="C38" s="1">
        <v>18916</v>
      </c>
      <c r="D38" s="2">
        <v>44637.79791666667</v>
      </c>
      <c r="E38" s="2">
        <v>44701</v>
      </c>
      <c r="F38" s="1">
        <v>2</v>
      </c>
      <c r="G38" s="3">
        <v>523094</v>
      </c>
      <c r="H38" s="3">
        <v>523094</v>
      </c>
    </row>
    <row r="39" spans="1:8" hidden="1" x14ac:dyDescent="0.25">
      <c r="A39" s="1">
        <v>117253</v>
      </c>
      <c r="B39" s="1" t="s">
        <v>31</v>
      </c>
      <c r="C39" s="1">
        <v>18916</v>
      </c>
      <c r="D39" s="2">
        <v>44651.736111111109</v>
      </c>
      <c r="E39" s="2">
        <v>44701</v>
      </c>
      <c r="F39" s="1">
        <v>2</v>
      </c>
      <c r="G39" s="3">
        <v>285711</v>
      </c>
      <c r="H39" s="3">
        <v>285711</v>
      </c>
    </row>
    <row r="40" spans="1:8" hidden="1" x14ac:dyDescent="0.25">
      <c r="A40" s="1">
        <v>121556</v>
      </c>
      <c r="B40" s="1" t="s">
        <v>32</v>
      </c>
      <c r="C40" s="1">
        <v>19034</v>
      </c>
      <c r="D40" s="2">
        <v>44672.910416666666</v>
      </c>
      <c r="E40" s="2">
        <v>44701</v>
      </c>
      <c r="F40" s="1">
        <v>2</v>
      </c>
      <c r="G40" s="3">
        <v>2963846</v>
      </c>
      <c r="H40" s="3">
        <v>2963846</v>
      </c>
    </row>
    <row r="41" spans="1:8" hidden="1" x14ac:dyDescent="0.25">
      <c r="A41" s="1">
        <v>122526</v>
      </c>
      <c r="B41" s="1" t="s">
        <v>33</v>
      </c>
      <c r="C41" s="1">
        <v>19034</v>
      </c>
      <c r="D41" s="2">
        <v>44677.856944444444</v>
      </c>
      <c r="E41" s="2">
        <v>44701</v>
      </c>
      <c r="F41" s="1">
        <v>2</v>
      </c>
      <c r="G41" s="3">
        <v>369565</v>
      </c>
      <c r="H41" s="3">
        <v>369565</v>
      </c>
    </row>
    <row r="42" spans="1:8" hidden="1" x14ac:dyDescent="0.25">
      <c r="A42" s="12" t="s">
        <v>47</v>
      </c>
      <c r="B42" s="12"/>
      <c r="C42" s="12"/>
      <c r="D42" s="12"/>
      <c r="E42" s="12"/>
      <c r="F42" s="12"/>
      <c r="G42" s="12"/>
      <c r="H42" s="7">
        <f>SUM(H8:H41)</f>
        <v>45939910</v>
      </c>
    </row>
  </sheetData>
  <autoFilter ref="A7:H42">
    <filterColumn colId="1">
      <filters>
        <filter val="SL0000015407"/>
      </filters>
    </filterColumn>
  </autoFilter>
  <mergeCells count="3">
    <mergeCell ref="B2:E2"/>
    <mergeCell ref="A42:G42"/>
    <mergeCell ref="B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A3" sqref="A3:E8"/>
    </sheetView>
  </sheetViews>
  <sheetFormatPr baseColWidth="10" defaultRowHeight="15" x14ac:dyDescent="0.25"/>
  <cols>
    <col min="1" max="1" width="36.28515625" bestFit="1" customWidth="1"/>
    <col min="2" max="2" width="14.7109375" customWidth="1"/>
    <col min="3" max="3" width="16.85546875" customWidth="1"/>
    <col min="4" max="4" width="19.5703125" customWidth="1"/>
    <col min="5" max="5" width="25.42578125" customWidth="1"/>
  </cols>
  <sheetData>
    <row r="3" spans="1:5" x14ac:dyDescent="0.25">
      <c r="A3" s="32" t="s">
        <v>175</v>
      </c>
      <c r="B3" s="33" t="s">
        <v>176</v>
      </c>
      <c r="C3" s="33" t="s">
        <v>177</v>
      </c>
      <c r="D3" s="33" t="s">
        <v>178</v>
      </c>
      <c r="E3" s="33" t="s">
        <v>179</v>
      </c>
    </row>
    <row r="4" spans="1:5" x14ac:dyDescent="0.25">
      <c r="A4" s="34" t="s">
        <v>173</v>
      </c>
      <c r="B4" s="35">
        <v>5</v>
      </c>
      <c r="C4" s="36">
        <v>6062905</v>
      </c>
      <c r="D4" s="36"/>
      <c r="E4" s="36">
        <v>0</v>
      </c>
    </row>
    <row r="5" spans="1:5" x14ac:dyDescent="0.25">
      <c r="A5" s="34" t="s">
        <v>171</v>
      </c>
      <c r="B5" s="35">
        <v>1</v>
      </c>
      <c r="C5" s="36">
        <v>80800</v>
      </c>
      <c r="D5" s="36"/>
      <c r="E5" s="36">
        <v>80800</v>
      </c>
    </row>
    <row r="6" spans="1:5" x14ac:dyDescent="0.25">
      <c r="A6" s="34" t="s">
        <v>172</v>
      </c>
      <c r="B6" s="35">
        <v>11</v>
      </c>
      <c r="C6" s="36">
        <v>7573796</v>
      </c>
      <c r="D6" s="36">
        <v>7573796</v>
      </c>
      <c r="E6" s="36">
        <v>0</v>
      </c>
    </row>
    <row r="7" spans="1:5" x14ac:dyDescent="0.25">
      <c r="A7" s="34" t="s">
        <v>170</v>
      </c>
      <c r="B7" s="35">
        <v>17</v>
      </c>
      <c r="C7" s="36">
        <v>32222409</v>
      </c>
      <c r="D7" s="36"/>
      <c r="E7" s="36">
        <v>0</v>
      </c>
    </row>
    <row r="8" spans="1:5" x14ac:dyDescent="0.25">
      <c r="A8" s="34" t="s">
        <v>174</v>
      </c>
      <c r="B8" s="35">
        <v>34</v>
      </c>
      <c r="C8" s="36">
        <v>45939910</v>
      </c>
      <c r="D8" s="36">
        <v>7573796</v>
      </c>
      <c r="E8" s="36">
        <v>80800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workbookViewId="0">
      <pane ySplit="2" topLeftCell="A3" activePane="bottomLeft" state="frozen"/>
      <selection pane="bottomLeft" activeCell="A2" sqref="A2:AO36"/>
    </sheetView>
  </sheetViews>
  <sheetFormatPr baseColWidth="10" defaultRowHeight="15" x14ac:dyDescent="0.25"/>
  <cols>
    <col min="2" max="2" width="33.7109375" customWidth="1"/>
    <col min="6" max="6" width="18.85546875" customWidth="1"/>
    <col min="13" max="13" width="42.28515625" customWidth="1"/>
    <col min="14" max="14" width="31.5703125" customWidth="1"/>
    <col min="24" max="24" width="14.5703125" customWidth="1"/>
    <col min="25" max="26" width="13.85546875" customWidth="1"/>
    <col min="29" max="29" width="15" customWidth="1"/>
    <col min="40" max="40" width="12.85546875" customWidth="1"/>
  </cols>
  <sheetData>
    <row r="1" spans="1:41" x14ac:dyDescent="0.25">
      <c r="K1" s="30">
        <f>SUBTOTAL(9,K3:K36)</f>
        <v>47051181</v>
      </c>
      <c r="L1" s="30">
        <f>SUBTOTAL(9,L3:L36)</f>
        <v>45939910</v>
      </c>
      <c r="S1" s="30">
        <f>SUBTOTAL(9,S3:S36)</f>
        <v>13717501</v>
      </c>
      <c r="T1" s="30">
        <f t="shared" ref="T1:V1" si="0">SUBTOTAL(9,T3:T36)</f>
        <v>13636701</v>
      </c>
      <c r="U1" s="30">
        <f t="shared" si="0"/>
        <v>80800</v>
      </c>
      <c r="V1" s="30">
        <f t="shared" si="0"/>
        <v>6062905</v>
      </c>
      <c r="AL1" s="30">
        <f>SUBTOTAL(9,AL3:AL36)</f>
        <v>13717501</v>
      </c>
    </row>
    <row r="2" spans="1:41" ht="63" x14ac:dyDescent="0.25">
      <c r="A2" s="14" t="s">
        <v>49</v>
      </c>
      <c r="B2" s="13" t="s">
        <v>50</v>
      </c>
      <c r="C2" s="13" t="s">
        <v>51</v>
      </c>
      <c r="D2" s="15" t="s">
        <v>52</v>
      </c>
      <c r="E2" s="15" t="s">
        <v>53</v>
      </c>
      <c r="F2" s="13" t="s">
        <v>54</v>
      </c>
      <c r="G2" s="13" t="s">
        <v>55</v>
      </c>
      <c r="H2" s="13" t="s">
        <v>56</v>
      </c>
      <c r="I2" s="13" t="s">
        <v>57</v>
      </c>
      <c r="J2" s="13" t="s">
        <v>58</v>
      </c>
      <c r="K2" s="16" t="s">
        <v>59</v>
      </c>
      <c r="L2" s="20" t="s">
        <v>60</v>
      </c>
      <c r="M2" s="13" t="s">
        <v>61</v>
      </c>
      <c r="N2" s="17" t="s">
        <v>165</v>
      </c>
      <c r="O2" s="17" t="s">
        <v>62</v>
      </c>
      <c r="P2" s="18" t="s">
        <v>63</v>
      </c>
      <c r="Q2" s="17" t="s">
        <v>64</v>
      </c>
      <c r="R2" s="13" t="s">
        <v>65</v>
      </c>
      <c r="S2" s="16" t="s">
        <v>66</v>
      </c>
      <c r="T2" s="16" t="s">
        <v>67</v>
      </c>
      <c r="U2" s="16" t="s">
        <v>68</v>
      </c>
      <c r="V2" s="18" t="s">
        <v>166</v>
      </c>
      <c r="W2" s="18" t="s">
        <v>69</v>
      </c>
      <c r="X2" s="17" t="s">
        <v>167</v>
      </c>
      <c r="Y2" s="17" t="s">
        <v>70</v>
      </c>
      <c r="Z2" s="19" t="s">
        <v>71</v>
      </c>
      <c r="AA2" s="20" t="s">
        <v>72</v>
      </c>
      <c r="AB2" s="20" t="s">
        <v>168</v>
      </c>
      <c r="AC2" s="15" t="s">
        <v>169</v>
      </c>
      <c r="AD2" s="13" t="s">
        <v>73</v>
      </c>
      <c r="AE2" s="13" t="s">
        <v>74</v>
      </c>
      <c r="AF2" s="15" t="s">
        <v>75</v>
      </c>
      <c r="AG2" s="13" t="s">
        <v>76</v>
      </c>
      <c r="AH2" s="13" t="s">
        <v>77</v>
      </c>
      <c r="AI2" s="13" t="s">
        <v>78</v>
      </c>
      <c r="AJ2" s="15" t="s">
        <v>79</v>
      </c>
      <c r="AK2" s="15" t="s">
        <v>80</v>
      </c>
      <c r="AL2" s="16" t="s">
        <v>81</v>
      </c>
      <c r="AM2" s="16" t="s">
        <v>82</v>
      </c>
      <c r="AN2" s="13" t="s">
        <v>83</v>
      </c>
      <c r="AO2" s="13" t="s">
        <v>84</v>
      </c>
    </row>
    <row r="3" spans="1:41" x14ac:dyDescent="0.25">
      <c r="A3" s="21">
        <v>891501676</v>
      </c>
      <c r="B3" s="22" t="s">
        <v>43</v>
      </c>
      <c r="C3" s="21" t="s">
        <v>85</v>
      </c>
      <c r="D3" s="22">
        <v>15407</v>
      </c>
      <c r="E3" s="21" t="s">
        <v>86</v>
      </c>
      <c r="F3" s="22" t="s">
        <v>87</v>
      </c>
      <c r="G3" s="21"/>
      <c r="H3" s="21"/>
      <c r="I3" s="23"/>
      <c r="J3" s="24">
        <v>44168</v>
      </c>
      <c r="K3" s="25">
        <v>22075710</v>
      </c>
      <c r="L3" s="25">
        <v>21823781</v>
      </c>
      <c r="M3" s="22" t="s">
        <v>88</v>
      </c>
      <c r="N3" s="22" t="s">
        <v>170</v>
      </c>
      <c r="O3" s="22"/>
      <c r="P3" s="26"/>
      <c r="Q3" s="27"/>
      <c r="R3" s="21" t="s">
        <v>89</v>
      </c>
      <c r="S3" s="25">
        <v>0</v>
      </c>
      <c r="T3" s="25">
        <v>0</v>
      </c>
      <c r="U3" s="25">
        <v>0</v>
      </c>
      <c r="V3" s="25">
        <v>0</v>
      </c>
      <c r="W3" s="25">
        <v>0</v>
      </c>
      <c r="X3" s="21"/>
      <c r="Y3" s="21"/>
      <c r="Z3" s="28">
        <v>0</v>
      </c>
      <c r="AA3" s="25">
        <v>0</v>
      </c>
      <c r="AB3" s="25">
        <v>0</v>
      </c>
      <c r="AC3" s="22"/>
      <c r="AD3" s="24">
        <v>44203</v>
      </c>
      <c r="AE3" s="21"/>
      <c r="AF3" s="21"/>
      <c r="AG3" s="21"/>
      <c r="AH3" s="21" t="s">
        <v>91</v>
      </c>
      <c r="AI3" s="21">
        <v>0</v>
      </c>
      <c r="AJ3" s="21" t="s">
        <v>90</v>
      </c>
      <c r="AK3" s="21" t="s">
        <v>90</v>
      </c>
      <c r="AL3" s="25">
        <v>0</v>
      </c>
      <c r="AM3" s="25"/>
      <c r="AN3" s="21"/>
      <c r="AO3" s="21">
        <v>2022062022</v>
      </c>
    </row>
    <row r="4" spans="1:41" x14ac:dyDescent="0.25">
      <c r="A4" s="21">
        <v>891501676</v>
      </c>
      <c r="B4" s="22" t="s">
        <v>43</v>
      </c>
      <c r="C4" s="21" t="s">
        <v>85</v>
      </c>
      <c r="D4" s="22">
        <v>15408</v>
      </c>
      <c r="E4" s="21" t="s">
        <v>92</v>
      </c>
      <c r="F4" s="22" t="s">
        <v>93</v>
      </c>
      <c r="G4" s="21"/>
      <c r="H4" s="21"/>
      <c r="I4" s="23"/>
      <c r="J4" s="24">
        <v>44168</v>
      </c>
      <c r="K4" s="25">
        <v>63032</v>
      </c>
      <c r="L4" s="25">
        <v>63032</v>
      </c>
      <c r="M4" s="22" t="s">
        <v>88</v>
      </c>
      <c r="N4" s="22" t="s">
        <v>170</v>
      </c>
      <c r="O4" s="22"/>
      <c r="P4" s="26"/>
      <c r="Q4" s="27"/>
      <c r="R4" s="21" t="s">
        <v>89</v>
      </c>
      <c r="S4" s="25">
        <v>0</v>
      </c>
      <c r="T4" s="25">
        <v>0</v>
      </c>
      <c r="U4" s="25">
        <v>0</v>
      </c>
      <c r="V4" s="25">
        <v>0</v>
      </c>
      <c r="W4" s="25">
        <v>0</v>
      </c>
      <c r="X4" s="21"/>
      <c r="Y4" s="21"/>
      <c r="Z4" s="28">
        <v>0</v>
      </c>
      <c r="AA4" s="25">
        <v>0</v>
      </c>
      <c r="AB4" s="25">
        <v>0</v>
      </c>
      <c r="AC4" s="22"/>
      <c r="AD4" s="24">
        <v>44203</v>
      </c>
      <c r="AE4" s="21"/>
      <c r="AF4" s="21"/>
      <c r="AG4" s="21"/>
      <c r="AH4" s="21" t="s">
        <v>91</v>
      </c>
      <c r="AI4" s="21">
        <v>0</v>
      </c>
      <c r="AJ4" s="21" t="s">
        <v>90</v>
      </c>
      <c r="AK4" s="21" t="s">
        <v>90</v>
      </c>
      <c r="AL4" s="25">
        <v>0</v>
      </c>
      <c r="AM4" s="25"/>
      <c r="AN4" s="21"/>
      <c r="AO4" s="21">
        <v>2022062022</v>
      </c>
    </row>
    <row r="5" spans="1:41" x14ac:dyDescent="0.25">
      <c r="A5" s="21">
        <v>891501676</v>
      </c>
      <c r="B5" s="22" t="s">
        <v>43</v>
      </c>
      <c r="C5" s="21" t="s">
        <v>85</v>
      </c>
      <c r="D5" s="22">
        <v>15410</v>
      </c>
      <c r="E5" s="21" t="s">
        <v>94</v>
      </c>
      <c r="F5" s="22" t="s">
        <v>95</v>
      </c>
      <c r="G5" s="21"/>
      <c r="H5" s="21"/>
      <c r="I5" s="23"/>
      <c r="J5" s="24">
        <v>44168</v>
      </c>
      <c r="K5" s="25">
        <v>297832</v>
      </c>
      <c r="L5" s="25">
        <v>297832</v>
      </c>
      <c r="M5" s="22" t="s">
        <v>88</v>
      </c>
      <c r="N5" s="22" t="s">
        <v>170</v>
      </c>
      <c r="O5" s="22"/>
      <c r="P5" s="26"/>
      <c r="Q5" s="27"/>
      <c r="R5" s="21" t="s">
        <v>89</v>
      </c>
      <c r="S5" s="25">
        <v>0</v>
      </c>
      <c r="T5" s="25">
        <v>0</v>
      </c>
      <c r="U5" s="25">
        <v>0</v>
      </c>
      <c r="V5" s="25">
        <v>0</v>
      </c>
      <c r="W5" s="25">
        <v>0</v>
      </c>
      <c r="X5" s="21"/>
      <c r="Y5" s="21"/>
      <c r="Z5" s="28">
        <v>0</v>
      </c>
      <c r="AA5" s="25">
        <v>0</v>
      </c>
      <c r="AB5" s="25">
        <v>0</v>
      </c>
      <c r="AC5" s="22"/>
      <c r="AD5" s="24">
        <v>44203</v>
      </c>
      <c r="AE5" s="21"/>
      <c r="AF5" s="21"/>
      <c r="AG5" s="21"/>
      <c r="AH5" s="21" t="s">
        <v>91</v>
      </c>
      <c r="AI5" s="21">
        <v>0</v>
      </c>
      <c r="AJ5" s="21" t="s">
        <v>90</v>
      </c>
      <c r="AK5" s="21" t="s">
        <v>90</v>
      </c>
      <c r="AL5" s="25">
        <v>0</v>
      </c>
      <c r="AM5" s="25"/>
      <c r="AN5" s="21"/>
      <c r="AO5" s="21">
        <v>2022062022</v>
      </c>
    </row>
    <row r="6" spans="1:41" x14ac:dyDescent="0.25">
      <c r="A6" s="21">
        <v>891501676</v>
      </c>
      <c r="B6" s="22" t="s">
        <v>43</v>
      </c>
      <c r="C6" s="21" t="s">
        <v>85</v>
      </c>
      <c r="D6" s="22">
        <v>15956</v>
      </c>
      <c r="E6" s="21" t="s">
        <v>96</v>
      </c>
      <c r="F6" s="22" t="s">
        <v>97</v>
      </c>
      <c r="G6" s="21"/>
      <c r="H6" s="21"/>
      <c r="I6" s="23"/>
      <c r="J6" s="24">
        <v>44173</v>
      </c>
      <c r="K6" s="25">
        <v>342282</v>
      </c>
      <c r="L6" s="25">
        <v>342282</v>
      </c>
      <c r="M6" s="22" t="s">
        <v>88</v>
      </c>
      <c r="N6" s="22" t="s">
        <v>170</v>
      </c>
      <c r="O6" s="22"/>
      <c r="P6" s="26"/>
      <c r="Q6" s="27"/>
      <c r="R6" s="21" t="s">
        <v>89</v>
      </c>
      <c r="S6" s="25">
        <v>0</v>
      </c>
      <c r="T6" s="25">
        <v>0</v>
      </c>
      <c r="U6" s="25">
        <v>0</v>
      </c>
      <c r="V6" s="25">
        <v>0</v>
      </c>
      <c r="W6" s="25">
        <v>0</v>
      </c>
      <c r="X6" s="21"/>
      <c r="Y6" s="21"/>
      <c r="Z6" s="28">
        <v>0</v>
      </c>
      <c r="AA6" s="25">
        <v>0</v>
      </c>
      <c r="AB6" s="25">
        <v>0</v>
      </c>
      <c r="AC6" s="22"/>
      <c r="AD6" s="24">
        <v>44203</v>
      </c>
      <c r="AE6" s="21"/>
      <c r="AF6" s="21"/>
      <c r="AG6" s="21"/>
      <c r="AH6" s="21" t="s">
        <v>91</v>
      </c>
      <c r="AI6" s="21">
        <v>0</v>
      </c>
      <c r="AJ6" s="21" t="s">
        <v>90</v>
      </c>
      <c r="AK6" s="21" t="s">
        <v>90</v>
      </c>
      <c r="AL6" s="25">
        <v>0</v>
      </c>
      <c r="AM6" s="25"/>
      <c r="AN6" s="21"/>
      <c r="AO6" s="21">
        <v>2022062022</v>
      </c>
    </row>
    <row r="7" spans="1:41" x14ac:dyDescent="0.25">
      <c r="A7" s="21">
        <v>891501676</v>
      </c>
      <c r="B7" s="22" t="s">
        <v>43</v>
      </c>
      <c r="C7" s="21" t="s">
        <v>85</v>
      </c>
      <c r="D7" s="22">
        <v>16339</v>
      </c>
      <c r="E7" s="21" t="s">
        <v>98</v>
      </c>
      <c r="F7" s="22" t="s">
        <v>99</v>
      </c>
      <c r="G7" s="21"/>
      <c r="H7" s="21"/>
      <c r="I7" s="23"/>
      <c r="J7" s="24">
        <v>44174</v>
      </c>
      <c r="K7" s="25">
        <v>771083</v>
      </c>
      <c r="L7" s="25">
        <v>771083</v>
      </c>
      <c r="M7" s="22" t="s">
        <v>88</v>
      </c>
      <c r="N7" s="22" t="s">
        <v>170</v>
      </c>
      <c r="O7" s="22"/>
      <c r="P7" s="26"/>
      <c r="Q7" s="27"/>
      <c r="R7" s="21" t="s">
        <v>89</v>
      </c>
      <c r="S7" s="25">
        <v>0</v>
      </c>
      <c r="T7" s="25">
        <v>0</v>
      </c>
      <c r="U7" s="25">
        <v>0</v>
      </c>
      <c r="V7" s="25">
        <v>0</v>
      </c>
      <c r="W7" s="25">
        <v>0</v>
      </c>
      <c r="X7" s="21"/>
      <c r="Y7" s="21"/>
      <c r="Z7" s="28">
        <v>0</v>
      </c>
      <c r="AA7" s="25">
        <v>0</v>
      </c>
      <c r="AB7" s="25">
        <v>0</v>
      </c>
      <c r="AC7" s="22"/>
      <c r="AD7" s="24">
        <v>44203</v>
      </c>
      <c r="AE7" s="21"/>
      <c r="AF7" s="21"/>
      <c r="AG7" s="21"/>
      <c r="AH7" s="21" t="s">
        <v>91</v>
      </c>
      <c r="AI7" s="21">
        <v>0</v>
      </c>
      <c r="AJ7" s="21" t="s">
        <v>90</v>
      </c>
      <c r="AK7" s="21" t="s">
        <v>90</v>
      </c>
      <c r="AL7" s="25">
        <v>0</v>
      </c>
      <c r="AM7" s="25"/>
      <c r="AN7" s="21"/>
      <c r="AO7" s="21">
        <v>2022062022</v>
      </c>
    </row>
    <row r="8" spans="1:41" x14ac:dyDescent="0.25">
      <c r="A8" s="21">
        <v>891501676</v>
      </c>
      <c r="B8" s="22" t="s">
        <v>43</v>
      </c>
      <c r="C8" s="21" t="s">
        <v>85</v>
      </c>
      <c r="D8" s="22">
        <v>16436</v>
      </c>
      <c r="E8" s="21" t="s">
        <v>100</v>
      </c>
      <c r="F8" s="22" t="s">
        <v>101</v>
      </c>
      <c r="G8" s="21"/>
      <c r="H8" s="21"/>
      <c r="I8" s="23"/>
      <c r="J8" s="24">
        <v>44175</v>
      </c>
      <c r="K8" s="25">
        <v>320100</v>
      </c>
      <c r="L8" s="25">
        <v>320100</v>
      </c>
      <c r="M8" s="22" t="s">
        <v>88</v>
      </c>
      <c r="N8" s="22" t="s">
        <v>170</v>
      </c>
      <c r="O8" s="22"/>
      <c r="P8" s="26"/>
      <c r="Q8" s="27"/>
      <c r="R8" s="21" t="s">
        <v>89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1"/>
      <c r="Y8" s="21"/>
      <c r="Z8" s="28">
        <v>0</v>
      </c>
      <c r="AA8" s="25">
        <v>0</v>
      </c>
      <c r="AB8" s="25">
        <v>0</v>
      </c>
      <c r="AC8" s="22"/>
      <c r="AD8" s="24">
        <v>44203</v>
      </c>
      <c r="AE8" s="21"/>
      <c r="AF8" s="21"/>
      <c r="AG8" s="21"/>
      <c r="AH8" s="21" t="s">
        <v>91</v>
      </c>
      <c r="AI8" s="21">
        <v>0</v>
      </c>
      <c r="AJ8" s="21" t="s">
        <v>90</v>
      </c>
      <c r="AK8" s="21" t="s">
        <v>90</v>
      </c>
      <c r="AL8" s="25">
        <v>0</v>
      </c>
      <c r="AM8" s="25"/>
      <c r="AN8" s="21"/>
      <c r="AO8" s="21">
        <v>2022062022</v>
      </c>
    </row>
    <row r="9" spans="1:41" x14ac:dyDescent="0.25">
      <c r="A9" s="21">
        <v>891501676</v>
      </c>
      <c r="B9" s="22" t="s">
        <v>43</v>
      </c>
      <c r="C9" s="21" t="s">
        <v>85</v>
      </c>
      <c r="D9" s="22">
        <v>16448</v>
      </c>
      <c r="E9" s="21" t="s">
        <v>102</v>
      </c>
      <c r="F9" s="22" t="s">
        <v>103</v>
      </c>
      <c r="G9" s="21"/>
      <c r="H9" s="21"/>
      <c r="I9" s="23"/>
      <c r="J9" s="24">
        <v>44175</v>
      </c>
      <c r="K9" s="25">
        <v>80832</v>
      </c>
      <c r="L9" s="25">
        <v>80832</v>
      </c>
      <c r="M9" s="22" t="s">
        <v>88</v>
      </c>
      <c r="N9" s="22" t="s">
        <v>170</v>
      </c>
      <c r="O9" s="22"/>
      <c r="P9" s="26"/>
      <c r="Q9" s="27"/>
      <c r="R9" s="21" t="s">
        <v>89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1"/>
      <c r="Y9" s="21"/>
      <c r="Z9" s="28">
        <v>0</v>
      </c>
      <c r="AA9" s="25">
        <v>0</v>
      </c>
      <c r="AB9" s="25">
        <v>0</v>
      </c>
      <c r="AC9" s="22"/>
      <c r="AD9" s="24">
        <v>44203</v>
      </c>
      <c r="AE9" s="21"/>
      <c r="AF9" s="21"/>
      <c r="AG9" s="21"/>
      <c r="AH9" s="21" t="s">
        <v>91</v>
      </c>
      <c r="AI9" s="21">
        <v>0</v>
      </c>
      <c r="AJ9" s="21" t="s">
        <v>90</v>
      </c>
      <c r="AK9" s="21" t="s">
        <v>90</v>
      </c>
      <c r="AL9" s="25">
        <v>0</v>
      </c>
      <c r="AM9" s="25"/>
      <c r="AN9" s="21"/>
      <c r="AO9" s="21">
        <v>2022062022</v>
      </c>
    </row>
    <row r="10" spans="1:41" x14ac:dyDescent="0.25">
      <c r="A10" s="21">
        <v>891501676</v>
      </c>
      <c r="B10" s="22" t="s">
        <v>43</v>
      </c>
      <c r="C10" s="21" t="s">
        <v>85</v>
      </c>
      <c r="D10" s="22">
        <v>21355</v>
      </c>
      <c r="E10" s="21" t="s">
        <v>104</v>
      </c>
      <c r="F10" s="22" t="s">
        <v>105</v>
      </c>
      <c r="G10" s="21"/>
      <c r="H10" s="21"/>
      <c r="I10" s="23"/>
      <c r="J10" s="24">
        <v>44193</v>
      </c>
      <c r="K10" s="25">
        <v>57700</v>
      </c>
      <c r="L10" s="25">
        <v>57700</v>
      </c>
      <c r="M10" s="22" t="s">
        <v>88</v>
      </c>
      <c r="N10" s="22" t="s">
        <v>170</v>
      </c>
      <c r="O10" s="22"/>
      <c r="P10" s="26"/>
      <c r="Q10" s="27"/>
      <c r="R10" s="21" t="s">
        <v>89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1"/>
      <c r="Y10" s="21"/>
      <c r="Z10" s="28">
        <v>0</v>
      </c>
      <c r="AA10" s="25">
        <v>0</v>
      </c>
      <c r="AB10" s="25">
        <v>0</v>
      </c>
      <c r="AC10" s="22"/>
      <c r="AD10" s="24">
        <v>44203</v>
      </c>
      <c r="AE10" s="21"/>
      <c r="AF10" s="21"/>
      <c r="AG10" s="21"/>
      <c r="AH10" s="21" t="s">
        <v>91</v>
      </c>
      <c r="AI10" s="21">
        <v>0</v>
      </c>
      <c r="AJ10" s="21" t="s">
        <v>90</v>
      </c>
      <c r="AK10" s="21" t="s">
        <v>90</v>
      </c>
      <c r="AL10" s="25">
        <v>0</v>
      </c>
      <c r="AM10" s="25"/>
      <c r="AN10" s="21"/>
      <c r="AO10" s="21">
        <v>2022062022</v>
      </c>
    </row>
    <row r="11" spans="1:41" x14ac:dyDescent="0.25">
      <c r="A11" s="21">
        <v>891501676</v>
      </c>
      <c r="B11" s="22" t="s">
        <v>43</v>
      </c>
      <c r="C11" s="21" t="s">
        <v>85</v>
      </c>
      <c r="D11" s="22">
        <v>24445</v>
      </c>
      <c r="E11" s="21" t="s">
        <v>106</v>
      </c>
      <c r="F11" s="22" t="s">
        <v>107</v>
      </c>
      <c r="G11" s="21"/>
      <c r="H11" s="21"/>
      <c r="I11" s="23"/>
      <c r="J11" s="24">
        <v>44209</v>
      </c>
      <c r="K11" s="25">
        <v>152955</v>
      </c>
      <c r="L11" s="25">
        <v>152955</v>
      </c>
      <c r="M11" s="22" t="s">
        <v>88</v>
      </c>
      <c r="N11" s="22" t="s">
        <v>170</v>
      </c>
      <c r="O11" s="22"/>
      <c r="P11" s="26"/>
      <c r="Q11" s="27"/>
      <c r="R11" s="21" t="s">
        <v>89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1"/>
      <c r="Y11" s="21"/>
      <c r="Z11" s="28">
        <v>0</v>
      </c>
      <c r="AA11" s="25">
        <v>0</v>
      </c>
      <c r="AB11" s="25">
        <v>0</v>
      </c>
      <c r="AC11" s="22"/>
      <c r="AD11" s="24">
        <v>44235</v>
      </c>
      <c r="AE11" s="21"/>
      <c r="AF11" s="21"/>
      <c r="AG11" s="21"/>
      <c r="AH11" s="21" t="s">
        <v>91</v>
      </c>
      <c r="AI11" s="21">
        <v>0</v>
      </c>
      <c r="AJ11" s="21" t="s">
        <v>90</v>
      </c>
      <c r="AK11" s="21" t="s">
        <v>90</v>
      </c>
      <c r="AL11" s="25">
        <v>0</v>
      </c>
      <c r="AM11" s="25"/>
      <c r="AN11" s="21"/>
      <c r="AO11" s="21">
        <v>2022062022</v>
      </c>
    </row>
    <row r="12" spans="1:41" x14ac:dyDescent="0.25">
      <c r="A12" s="21">
        <v>891501676</v>
      </c>
      <c r="B12" s="22" t="s">
        <v>43</v>
      </c>
      <c r="C12" s="21" t="s">
        <v>85</v>
      </c>
      <c r="D12" s="22">
        <v>27552</v>
      </c>
      <c r="E12" s="21" t="s">
        <v>108</v>
      </c>
      <c r="F12" s="22" t="s">
        <v>109</v>
      </c>
      <c r="G12" s="21"/>
      <c r="H12" s="21"/>
      <c r="I12" s="23"/>
      <c r="J12" s="24">
        <v>44223</v>
      </c>
      <c r="K12" s="25">
        <v>999958</v>
      </c>
      <c r="L12" s="25">
        <v>999958</v>
      </c>
      <c r="M12" s="22" t="s">
        <v>88</v>
      </c>
      <c r="N12" s="22" t="s">
        <v>170</v>
      </c>
      <c r="O12" s="22"/>
      <c r="P12" s="26"/>
      <c r="Q12" s="27"/>
      <c r="R12" s="21" t="s">
        <v>89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1"/>
      <c r="Y12" s="21"/>
      <c r="Z12" s="28">
        <v>0</v>
      </c>
      <c r="AA12" s="25">
        <v>0</v>
      </c>
      <c r="AB12" s="25">
        <v>0</v>
      </c>
      <c r="AC12" s="22"/>
      <c r="AD12" s="24">
        <v>44235</v>
      </c>
      <c r="AE12" s="21"/>
      <c r="AF12" s="21"/>
      <c r="AG12" s="21"/>
      <c r="AH12" s="21" t="s">
        <v>91</v>
      </c>
      <c r="AI12" s="21">
        <v>0</v>
      </c>
      <c r="AJ12" s="21" t="s">
        <v>90</v>
      </c>
      <c r="AK12" s="21" t="s">
        <v>90</v>
      </c>
      <c r="AL12" s="25">
        <v>0</v>
      </c>
      <c r="AM12" s="25"/>
      <c r="AN12" s="21"/>
      <c r="AO12" s="21">
        <v>2022062022</v>
      </c>
    </row>
    <row r="13" spans="1:41" x14ac:dyDescent="0.25">
      <c r="A13" s="21">
        <v>891501676</v>
      </c>
      <c r="B13" s="22" t="s">
        <v>43</v>
      </c>
      <c r="C13" s="21" t="s">
        <v>85</v>
      </c>
      <c r="D13" s="22">
        <v>27553</v>
      </c>
      <c r="E13" s="21" t="s">
        <v>110</v>
      </c>
      <c r="F13" s="22" t="s">
        <v>111</v>
      </c>
      <c r="G13" s="21"/>
      <c r="H13" s="21"/>
      <c r="I13" s="23"/>
      <c r="J13" s="24">
        <v>44223</v>
      </c>
      <c r="K13" s="25">
        <v>80832</v>
      </c>
      <c r="L13" s="25">
        <v>80832</v>
      </c>
      <c r="M13" s="22" t="s">
        <v>88</v>
      </c>
      <c r="N13" s="22" t="s">
        <v>170</v>
      </c>
      <c r="O13" s="22"/>
      <c r="P13" s="26"/>
      <c r="Q13" s="27"/>
      <c r="R13" s="21" t="s">
        <v>89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1"/>
      <c r="Y13" s="21"/>
      <c r="Z13" s="28">
        <v>0</v>
      </c>
      <c r="AA13" s="25">
        <v>0</v>
      </c>
      <c r="AB13" s="25">
        <v>0</v>
      </c>
      <c r="AC13" s="22"/>
      <c r="AD13" s="24">
        <v>44235</v>
      </c>
      <c r="AE13" s="21"/>
      <c r="AF13" s="21"/>
      <c r="AG13" s="21"/>
      <c r="AH13" s="21" t="s">
        <v>91</v>
      </c>
      <c r="AI13" s="21">
        <v>0</v>
      </c>
      <c r="AJ13" s="21" t="s">
        <v>90</v>
      </c>
      <c r="AK13" s="21" t="s">
        <v>90</v>
      </c>
      <c r="AL13" s="25">
        <v>0</v>
      </c>
      <c r="AM13" s="25"/>
      <c r="AN13" s="21"/>
      <c r="AO13" s="21">
        <v>2022062022</v>
      </c>
    </row>
    <row r="14" spans="1:41" x14ac:dyDescent="0.25">
      <c r="A14" s="21">
        <v>891501676</v>
      </c>
      <c r="B14" s="22" t="s">
        <v>43</v>
      </c>
      <c r="C14" s="21" t="s">
        <v>85</v>
      </c>
      <c r="D14" s="22">
        <v>83832</v>
      </c>
      <c r="E14" s="21" t="s">
        <v>112</v>
      </c>
      <c r="F14" s="22" t="s">
        <v>113</v>
      </c>
      <c r="G14" s="21"/>
      <c r="H14" s="21"/>
      <c r="I14" s="23"/>
      <c r="J14" s="24">
        <v>44499</v>
      </c>
      <c r="K14" s="25">
        <v>194635</v>
      </c>
      <c r="L14" s="25">
        <v>194635</v>
      </c>
      <c r="M14" s="22" t="s">
        <v>88</v>
      </c>
      <c r="N14" s="22" t="s">
        <v>170</v>
      </c>
      <c r="O14" s="22"/>
      <c r="P14" s="26"/>
      <c r="Q14" s="27"/>
      <c r="R14" s="21" t="s">
        <v>89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1"/>
      <c r="Y14" s="21"/>
      <c r="Z14" s="28">
        <v>0</v>
      </c>
      <c r="AA14" s="25">
        <v>0</v>
      </c>
      <c r="AB14" s="25">
        <v>0</v>
      </c>
      <c r="AC14" s="22"/>
      <c r="AD14" s="24">
        <v>44567</v>
      </c>
      <c r="AE14" s="21"/>
      <c r="AF14" s="21"/>
      <c r="AG14" s="21"/>
      <c r="AH14" s="21" t="s">
        <v>91</v>
      </c>
      <c r="AI14" s="21">
        <v>0</v>
      </c>
      <c r="AJ14" s="21" t="s">
        <v>90</v>
      </c>
      <c r="AK14" s="21" t="s">
        <v>90</v>
      </c>
      <c r="AL14" s="25">
        <v>0</v>
      </c>
      <c r="AM14" s="25"/>
      <c r="AN14" s="21"/>
      <c r="AO14" s="21">
        <v>2022062022</v>
      </c>
    </row>
    <row r="15" spans="1:41" x14ac:dyDescent="0.25">
      <c r="A15" s="21">
        <v>891501676</v>
      </c>
      <c r="B15" s="22" t="s">
        <v>43</v>
      </c>
      <c r="C15" s="21" t="s">
        <v>85</v>
      </c>
      <c r="D15" s="22">
        <v>93072</v>
      </c>
      <c r="E15" s="21" t="s">
        <v>114</v>
      </c>
      <c r="F15" s="22" t="s">
        <v>115</v>
      </c>
      <c r="G15" s="21"/>
      <c r="H15" s="21"/>
      <c r="I15" s="23"/>
      <c r="J15" s="24">
        <v>44545</v>
      </c>
      <c r="K15" s="25">
        <v>316500</v>
      </c>
      <c r="L15" s="25">
        <v>316500</v>
      </c>
      <c r="M15" s="22" t="s">
        <v>88</v>
      </c>
      <c r="N15" s="22" t="s">
        <v>170</v>
      </c>
      <c r="O15" s="22"/>
      <c r="P15" s="26"/>
      <c r="Q15" s="27"/>
      <c r="R15" s="21" t="s">
        <v>89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1"/>
      <c r="Y15" s="21"/>
      <c r="Z15" s="28">
        <v>0</v>
      </c>
      <c r="AA15" s="25">
        <v>0</v>
      </c>
      <c r="AB15" s="25">
        <v>0</v>
      </c>
      <c r="AC15" s="22"/>
      <c r="AD15" s="24">
        <v>44567</v>
      </c>
      <c r="AE15" s="21"/>
      <c r="AF15" s="21"/>
      <c r="AG15" s="21"/>
      <c r="AH15" s="21" t="s">
        <v>91</v>
      </c>
      <c r="AI15" s="21">
        <v>0</v>
      </c>
      <c r="AJ15" s="21" t="s">
        <v>90</v>
      </c>
      <c r="AK15" s="21" t="s">
        <v>90</v>
      </c>
      <c r="AL15" s="25">
        <v>0</v>
      </c>
      <c r="AM15" s="25"/>
      <c r="AN15" s="21"/>
      <c r="AO15" s="21">
        <v>2022062022</v>
      </c>
    </row>
    <row r="16" spans="1:41" x14ac:dyDescent="0.25">
      <c r="A16" s="21">
        <v>891501676</v>
      </c>
      <c r="B16" s="22" t="s">
        <v>43</v>
      </c>
      <c r="C16" s="21" t="s">
        <v>85</v>
      </c>
      <c r="D16" s="22">
        <v>93178</v>
      </c>
      <c r="E16" s="21" t="s">
        <v>116</v>
      </c>
      <c r="F16" s="22" t="s">
        <v>117</v>
      </c>
      <c r="G16" s="21"/>
      <c r="H16" s="21"/>
      <c r="I16" s="23"/>
      <c r="J16" s="24">
        <v>44546</v>
      </c>
      <c r="K16" s="25">
        <v>169883</v>
      </c>
      <c r="L16" s="25">
        <v>169883</v>
      </c>
      <c r="M16" s="22" t="s">
        <v>88</v>
      </c>
      <c r="N16" s="22" t="s">
        <v>170</v>
      </c>
      <c r="O16" s="22"/>
      <c r="P16" s="26"/>
      <c r="Q16" s="27"/>
      <c r="R16" s="21" t="s">
        <v>89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1"/>
      <c r="Y16" s="21"/>
      <c r="Z16" s="28">
        <v>0</v>
      </c>
      <c r="AA16" s="25">
        <v>0</v>
      </c>
      <c r="AB16" s="25">
        <v>0</v>
      </c>
      <c r="AC16" s="22"/>
      <c r="AD16" s="24">
        <v>44567</v>
      </c>
      <c r="AE16" s="21"/>
      <c r="AF16" s="21"/>
      <c r="AG16" s="21"/>
      <c r="AH16" s="21" t="s">
        <v>91</v>
      </c>
      <c r="AI16" s="21">
        <v>0</v>
      </c>
      <c r="AJ16" s="21" t="s">
        <v>90</v>
      </c>
      <c r="AK16" s="21" t="s">
        <v>90</v>
      </c>
      <c r="AL16" s="25">
        <v>0</v>
      </c>
      <c r="AM16" s="25"/>
      <c r="AN16" s="21"/>
      <c r="AO16" s="21">
        <v>2022062022</v>
      </c>
    </row>
    <row r="17" spans="1:41" x14ac:dyDescent="0.25">
      <c r="A17" s="21">
        <v>891501676</v>
      </c>
      <c r="B17" s="22" t="s">
        <v>43</v>
      </c>
      <c r="C17" s="21" t="s">
        <v>85</v>
      </c>
      <c r="D17" s="22">
        <v>94296</v>
      </c>
      <c r="E17" s="21" t="s">
        <v>118</v>
      </c>
      <c r="F17" s="22" t="s">
        <v>119</v>
      </c>
      <c r="G17" s="21"/>
      <c r="H17" s="21"/>
      <c r="I17" s="23"/>
      <c r="J17" s="24">
        <v>44551</v>
      </c>
      <c r="K17" s="25">
        <v>590498</v>
      </c>
      <c r="L17" s="25">
        <v>590498</v>
      </c>
      <c r="M17" s="22" t="s">
        <v>88</v>
      </c>
      <c r="N17" s="22" t="s">
        <v>170</v>
      </c>
      <c r="O17" s="22"/>
      <c r="P17" s="26"/>
      <c r="Q17" s="27"/>
      <c r="R17" s="21" t="s">
        <v>89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1"/>
      <c r="Y17" s="21"/>
      <c r="Z17" s="28">
        <v>0</v>
      </c>
      <c r="AA17" s="25">
        <v>0</v>
      </c>
      <c r="AB17" s="25">
        <v>0</v>
      </c>
      <c r="AC17" s="22"/>
      <c r="AD17" s="24">
        <v>44567</v>
      </c>
      <c r="AE17" s="21"/>
      <c r="AF17" s="21"/>
      <c r="AG17" s="21"/>
      <c r="AH17" s="21" t="s">
        <v>91</v>
      </c>
      <c r="AI17" s="21">
        <v>0</v>
      </c>
      <c r="AJ17" s="21" t="s">
        <v>90</v>
      </c>
      <c r="AK17" s="21" t="s">
        <v>90</v>
      </c>
      <c r="AL17" s="25">
        <v>0</v>
      </c>
      <c r="AM17" s="25"/>
      <c r="AN17" s="21"/>
      <c r="AO17" s="21">
        <v>2022062022</v>
      </c>
    </row>
    <row r="18" spans="1:41" x14ac:dyDescent="0.25">
      <c r="A18" s="21">
        <v>891501676</v>
      </c>
      <c r="B18" s="22" t="s">
        <v>43</v>
      </c>
      <c r="C18" s="21" t="s">
        <v>85</v>
      </c>
      <c r="D18" s="22">
        <v>97843</v>
      </c>
      <c r="E18" s="21" t="s">
        <v>120</v>
      </c>
      <c r="F18" s="22" t="s">
        <v>121</v>
      </c>
      <c r="G18" s="21"/>
      <c r="H18" s="21"/>
      <c r="I18" s="23"/>
      <c r="J18" s="24">
        <v>44567</v>
      </c>
      <c r="K18" s="25">
        <v>1285786</v>
      </c>
      <c r="L18" s="25">
        <v>1285786</v>
      </c>
      <c r="M18" s="22" t="s">
        <v>88</v>
      </c>
      <c r="N18" s="22" t="s">
        <v>170</v>
      </c>
      <c r="O18" s="22"/>
      <c r="P18" s="26"/>
      <c r="Q18" s="27"/>
      <c r="R18" s="21" t="s">
        <v>89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1"/>
      <c r="Y18" s="21"/>
      <c r="Z18" s="28">
        <v>0</v>
      </c>
      <c r="AA18" s="25">
        <v>0</v>
      </c>
      <c r="AB18" s="25">
        <v>0</v>
      </c>
      <c r="AC18" s="22"/>
      <c r="AD18" s="24">
        <v>44620</v>
      </c>
      <c r="AE18" s="21"/>
      <c r="AF18" s="21"/>
      <c r="AG18" s="21"/>
      <c r="AH18" s="21" t="s">
        <v>91</v>
      </c>
      <c r="AI18" s="21">
        <v>0</v>
      </c>
      <c r="AJ18" s="21" t="s">
        <v>90</v>
      </c>
      <c r="AK18" s="21" t="s">
        <v>90</v>
      </c>
      <c r="AL18" s="25">
        <v>0</v>
      </c>
      <c r="AM18" s="25"/>
      <c r="AN18" s="21"/>
      <c r="AO18" s="21">
        <v>2022062022</v>
      </c>
    </row>
    <row r="19" spans="1:41" x14ac:dyDescent="0.25">
      <c r="A19" s="21">
        <v>891501676</v>
      </c>
      <c r="B19" s="22" t="s">
        <v>43</v>
      </c>
      <c r="C19" s="21" t="s">
        <v>85</v>
      </c>
      <c r="D19" s="22">
        <v>99651</v>
      </c>
      <c r="E19" s="21" t="s">
        <v>122</v>
      </c>
      <c r="F19" s="22" t="s">
        <v>123</v>
      </c>
      <c r="G19" s="21"/>
      <c r="H19" s="21"/>
      <c r="I19" s="23"/>
      <c r="J19" s="24">
        <v>44578</v>
      </c>
      <c r="K19" s="25">
        <v>4947643</v>
      </c>
      <c r="L19" s="25">
        <v>4674720</v>
      </c>
      <c r="M19" s="22" t="s">
        <v>88</v>
      </c>
      <c r="N19" s="22" t="s">
        <v>170</v>
      </c>
      <c r="O19" s="22"/>
      <c r="P19" s="26"/>
      <c r="Q19" s="27"/>
      <c r="R19" s="21" t="s">
        <v>89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1"/>
      <c r="Y19" s="21"/>
      <c r="Z19" s="28">
        <v>0</v>
      </c>
      <c r="AA19" s="25">
        <v>0</v>
      </c>
      <c r="AB19" s="25">
        <v>0</v>
      </c>
      <c r="AC19" s="22"/>
      <c r="AD19" s="24">
        <v>44620</v>
      </c>
      <c r="AE19" s="21"/>
      <c r="AF19" s="21"/>
      <c r="AG19" s="21"/>
      <c r="AH19" s="21" t="s">
        <v>91</v>
      </c>
      <c r="AI19" s="21">
        <v>0</v>
      </c>
      <c r="AJ19" s="21" t="s">
        <v>90</v>
      </c>
      <c r="AK19" s="21" t="s">
        <v>90</v>
      </c>
      <c r="AL19" s="25">
        <v>0</v>
      </c>
      <c r="AM19" s="25"/>
      <c r="AN19" s="21"/>
      <c r="AO19" s="21">
        <v>2022062022</v>
      </c>
    </row>
    <row r="20" spans="1:41" x14ac:dyDescent="0.25">
      <c r="A20" s="21">
        <v>891501676</v>
      </c>
      <c r="B20" s="22" t="s">
        <v>43</v>
      </c>
      <c r="C20" s="21" t="s">
        <v>85</v>
      </c>
      <c r="D20" s="22">
        <v>105140</v>
      </c>
      <c r="E20" s="21" t="s">
        <v>124</v>
      </c>
      <c r="F20" s="22" t="s">
        <v>125</v>
      </c>
      <c r="G20" s="21" t="s">
        <v>85</v>
      </c>
      <c r="H20" s="21">
        <v>105140</v>
      </c>
      <c r="I20" s="23">
        <v>1222008525</v>
      </c>
      <c r="J20" s="24">
        <v>44602</v>
      </c>
      <c r="K20" s="25">
        <v>532400</v>
      </c>
      <c r="L20" s="25">
        <v>532400</v>
      </c>
      <c r="M20" s="22" t="s">
        <v>126</v>
      </c>
      <c r="N20" s="22" t="s">
        <v>172</v>
      </c>
      <c r="O20" s="31">
        <v>532400</v>
      </c>
      <c r="P20" s="26"/>
      <c r="Q20" s="27"/>
      <c r="R20" s="21" t="s">
        <v>127</v>
      </c>
      <c r="S20" s="25">
        <v>532400</v>
      </c>
      <c r="T20" s="25">
        <v>532400</v>
      </c>
      <c r="U20" s="25">
        <v>0</v>
      </c>
      <c r="V20" s="29">
        <v>0</v>
      </c>
      <c r="W20" s="29">
        <v>0</v>
      </c>
      <c r="X20" s="21"/>
      <c r="Y20" s="21"/>
      <c r="Z20" s="28">
        <v>0</v>
      </c>
      <c r="AA20" s="25">
        <v>0</v>
      </c>
      <c r="AB20" s="25">
        <v>0</v>
      </c>
      <c r="AC20" s="22"/>
      <c r="AD20" s="24">
        <v>44632</v>
      </c>
      <c r="AE20" s="21"/>
      <c r="AF20" s="21">
        <v>2</v>
      </c>
      <c r="AG20" s="21"/>
      <c r="AH20" s="21" t="s">
        <v>91</v>
      </c>
      <c r="AI20" s="21">
        <v>1</v>
      </c>
      <c r="AJ20" s="21">
        <v>20220330</v>
      </c>
      <c r="AK20" s="21">
        <v>20220312</v>
      </c>
      <c r="AL20" s="25">
        <v>532400</v>
      </c>
      <c r="AM20" s="25">
        <v>0</v>
      </c>
      <c r="AN20" s="21"/>
      <c r="AO20" s="21">
        <v>2022062022</v>
      </c>
    </row>
    <row r="21" spans="1:41" x14ac:dyDescent="0.25">
      <c r="A21" s="21">
        <v>891501676</v>
      </c>
      <c r="B21" s="22" t="s">
        <v>43</v>
      </c>
      <c r="C21" s="21" t="s">
        <v>85</v>
      </c>
      <c r="D21" s="22">
        <v>110437</v>
      </c>
      <c r="E21" s="21" t="s">
        <v>128</v>
      </c>
      <c r="F21" s="22" t="s">
        <v>129</v>
      </c>
      <c r="G21" s="21" t="s">
        <v>85</v>
      </c>
      <c r="H21" s="21">
        <v>110437</v>
      </c>
      <c r="I21" s="23">
        <v>1222012877</v>
      </c>
      <c r="J21" s="24">
        <v>44628</v>
      </c>
      <c r="K21" s="25">
        <v>65600</v>
      </c>
      <c r="L21" s="25">
        <v>65600</v>
      </c>
      <c r="M21" s="22" t="s">
        <v>126</v>
      </c>
      <c r="N21" s="22" t="s">
        <v>172</v>
      </c>
      <c r="O21" s="31">
        <v>65600</v>
      </c>
      <c r="P21" s="26"/>
      <c r="Q21" s="27"/>
      <c r="R21" s="21" t="s">
        <v>127</v>
      </c>
      <c r="S21" s="25">
        <v>65600</v>
      </c>
      <c r="T21" s="25">
        <v>65600</v>
      </c>
      <c r="U21" s="25">
        <v>0</v>
      </c>
      <c r="V21" s="29">
        <v>0</v>
      </c>
      <c r="W21" s="29">
        <v>0</v>
      </c>
      <c r="X21" s="21"/>
      <c r="Y21" s="21"/>
      <c r="Z21" s="28">
        <v>0</v>
      </c>
      <c r="AA21" s="25">
        <v>0</v>
      </c>
      <c r="AB21" s="25">
        <v>0</v>
      </c>
      <c r="AC21" s="22"/>
      <c r="AD21" s="24">
        <v>44667</v>
      </c>
      <c r="AE21" s="21"/>
      <c r="AF21" s="21">
        <v>2</v>
      </c>
      <c r="AG21" s="21"/>
      <c r="AH21" s="21" t="s">
        <v>91</v>
      </c>
      <c r="AI21" s="21">
        <v>1</v>
      </c>
      <c r="AJ21" s="21">
        <v>20220430</v>
      </c>
      <c r="AK21" s="21">
        <v>20220416</v>
      </c>
      <c r="AL21" s="25">
        <v>65600</v>
      </c>
      <c r="AM21" s="25">
        <v>0</v>
      </c>
      <c r="AN21" s="21"/>
      <c r="AO21" s="21">
        <v>2022062022</v>
      </c>
    </row>
    <row r="22" spans="1:41" x14ac:dyDescent="0.25">
      <c r="A22" s="21">
        <v>891501676</v>
      </c>
      <c r="B22" s="22" t="s">
        <v>43</v>
      </c>
      <c r="C22" s="21" t="s">
        <v>85</v>
      </c>
      <c r="D22" s="22">
        <v>112867</v>
      </c>
      <c r="E22" s="21" t="s">
        <v>130</v>
      </c>
      <c r="F22" s="22" t="s">
        <v>131</v>
      </c>
      <c r="G22" s="21" t="s">
        <v>85</v>
      </c>
      <c r="H22" s="21">
        <v>112867</v>
      </c>
      <c r="I22" s="23">
        <v>1222014759</v>
      </c>
      <c r="J22" s="24">
        <v>44637</v>
      </c>
      <c r="K22" s="25">
        <v>523094</v>
      </c>
      <c r="L22" s="25">
        <v>523094</v>
      </c>
      <c r="M22" s="22" t="s">
        <v>126</v>
      </c>
      <c r="N22" s="22" t="s">
        <v>172</v>
      </c>
      <c r="O22" s="31">
        <v>523094</v>
      </c>
      <c r="P22" s="26"/>
      <c r="Q22" s="27"/>
      <c r="R22" s="21" t="s">
        <v>127</v>
      </c>
      <c r="S22" s="25">
        <v>523094</v>
      </c>
      <c r="T22" s="25">
        <v>523094</v>
      </c>
      <c r="U22" s="25">
        <v>0</v>
      </c>
      <c r="V22" s="29">
        <v>0</v>
      </c>
      <c r="W22" s="29">
        <v>0</v>
      </c>
      <c r="X22" s="21"/>
      <c r="Y22" s="21"/>
      <c r="Z22" s="28">
        <v>0</v>
      </c>
      <c r="AA22" s="25">
        <v>0</v>
      </c>
      <c r="AB22" s="25">
        <v>0</v>
      </c>
      <c r="AC22" s="22"/>
      <c r="AD22" s="24">
        <v>44701</v>
      </c>
      <c r="AE22" s="21"/>
      <c r="AF22" s="21">
        <v>2</v>
      </c>
      <c r="AG22" s="21"/>
      <c r="AH22" s="21" t="s">
        <v>91</v>
      </c>
      <c r="AI22" s="21">
        <v>1</v>
      </c>
      <c r="AJ22" s="21">
        <v>20220530</v>
      </c>
      <c r="AK22" s="21">
        <v>20220520</v>
      </c>
      <c r="AL22" s="25">
        <v>523094</v>
      </c>
      <c r="AM22" s="25">
        <v>0</v>
      </c>
      <c r="AN22" s="21"/>
      <c r="AO22" s="21">
        <v>2022062022</v>
      </c>
    </row>
    <row r="23" spans="1:41" x14ac:dyDescent="0.25">
      <c r="A23" s="21">
        <v>891501676</v>
      </c>
      <c r="B23" s="22" t="s">
        <v>43</v>
      </c>
      <c r="C23" s="21" t="s">
        <v>85</v>
      </c>
      <c r="D23" s="22">
        <v>117253</v>
      </c>
      <c r="E23" s="21" t="s">
        <v>132</v>
      </c>
      <c r="F23" s="22" t="s">
        <v>133</v>
      </c>
      <c r="G23" s="21" t="s">
        <v>85</v>
      </c>
      <c r="H23" s="21">
        <v>117253</v>
      </c>
      <c r="I23" s="23">
        <v>1221992405</v>
      </c>
      <c r="J23" s="24">
        <v>44651</v>
      </c>
      <c r="K23" s="25">
        <v>285711</v>
      </c>
      <c r="L23" s="25">
        <v>285711</v>
      </c>
      <c r="M23" s="22" t="s">
        <v>126</v>
      </c>
      <c r="N23" s="22" t="s">
        <v>172</v>
      </c>
      <c r="O23" s="31">
        <v>285711</v>
      </c>
      <c r="P23" s="26"/>
      <c r="Q23" s="27"/>
      <c r="R23" s="21" t="s">
        <v>127</v>
      </c>
      <c r="S23" s="25">
        <v>285711</v>
      </c>
      <c r="T23" s="25">
        <v>285711</v>
      </c>
      <c r="U23" s="25">
        <v>0</v>
      </c>
      <c r="V23" s="29">
        <v>0</v>
      </c>
      <c r="W23" s="29">
        <v>0</v>
      </c>
      <c r="X23" s="21"/>
      <c r="Y23" s="21"/>
      <c r="Z23" s="28">
        <v>0</v>
      </c>
      <c r="AA23" s="25">
        <v>0</v>
      </c>
      <c r="AB23" s="25">
        <v>0</v>
      </c>
      <c r="AC23" s="22"/>
      <c r="AD23" s="24">
        <v>44701</v>
      </c>
      <c r="AE23" s="21"/>
      <c r="AF23" s="21">
        <v>2</v>
      </c>
      <c r="AG23" s="21"/>
      <c r="AH23" s="21" t="s">
        <v>91</v>
      </c>
      <c r="AI23" s="21">
        <v>1</v>
      </c>
      <c r="AJ23" s="21">
        <v>20220530</v>
      </c>
      <c r="AK23" s="21">
        <v>20220525</v>
      </c>
      <c r="AL23" s="25">
        <v>285711</v>
      </c>
      <c r="AM23" s="25">
        <v>0</v>
      </c>
      <c r="AN23" s="21"/>
      <c r="AO23" s="21">
        <v>2022062022</v>
      </c>
    </row>
    <row r="24" spans="1:41" x14ac:dyDescent="0.25">
      <c r="A24" s="21">
        <v>891501676</v>
      </c>
      <c r="B24" s="22" t="s">
        <v>43</v>
      </c>
      <c r="C24" s="21" t="s">
        <v>85</v>
      </c>
      <c r="D24" s="22">
        <v>121556</v>
      </c>
      <c r="E24" s="21" t="s">
        <v>134</v>
      </c>
      <c r="F24" s="22" t="s">
        <v>135</v>
      </c>
      <c r="G24" s="21" t="s">
        <v>85</v>
      </c>
      <c r="H24" s="21">
        <v>121556</v>
      </c>
      <c r="I24" s="23">
        <v>1222014758</v>
      </c>
      <c r="J24" s="24">
        <v>44672</v>
      </c>
      <c r="K24" s="25">
        <v>2963846</v>
      </c>
      <c r="L24" s="25">
        <v>2963846</v>
      </c>
      <c r="M24" s="22" t="s">
        <v>126</v>
      </c>
      <c r="N24" s="22" t="s">
        <v>172</v>
      </c>
      <c r="O24" s="31">
        <v>2963846</v>
      </c>
      <c r="P24" s="26"/>
      <c r="Q24" s="27"/>
      <c r="R24" s="21" t="s">
        <v>127</v>
      </c>
      <c r="S24" s="25">
        <v>2963846</v>
      </c>
      <c r="T24" s="25">
        <v>2963846</v>
      </c>
      <c r="U24" s="25">
        <v>0</v>
      </c>
      <c r="V24" s="29">
        <v>0</v>
      </c>
      <c r="W24" s="29">
        <v>0</v>
      </c>
      <c r="X24" s="21"/>
      <c r="Y24" s="21"/>
      <c r="Z24" s="28">
        <v>0</v>
      </c>
      <c r="AA24" s="25">
        <v>0</v>
      </c>
      <c r="AB24" s="25">
        <v>0</v>
      </c>
      <c r="AC24" s="22"/>
      <c r="AD24" s="24">
        <v>44701</v>
      </c>
      <c r="AE24" s="21"/>
      <c r="AF24" s="21">
        <v>2</v>
      </c>
      <c r="AG24" s="21"/>
      <c r="AH24" s="21" t="s">
        <v>91</v>
      </c>
      <c r="AI24" s="21">
        <v>1</v>
      </c>
      <c r="AJ24" s="21">
        <v>20220530</v>
      </c>
      <c r="AK24" s="21">
        <v>20220520</v>
      </c>
      <c r="AL24" s="25">
        <v>2963846</v>
      </c>
      <c r="AM24" s="25">
        <v>0</v>
      </c>
      <c r="AN24" s="21"/>
      <c r="AO24" s="21">
        <v>2022062022</v>
      </c>
    </row>
    <row r="25" spans="1:41" x14ac:dyDescent="0.25">
      <c r="A25" s="21">
        <v>891501676</v>
      </c>
      <c r="B25" s="22" t="s">
        <v>43</v>
      </c>
      <c r="C25" s="21" t="s">
        <v>85</v>
      </c>
      <c r="D25" s="22">
        <v>122526</v>
      </c>
      <c r="E25" s="21" t="s">
        <v>136</v>
      </c>
      <c r="F25" s="22" t="s">
        <v>137</v>
      </c>
      <c r="G25" s="21" t="s">
        <v>85</v>
      </c>
      <c r="H25" s="21">
        <v>122526</v>
      </c>
      <c r="I25" s="23">
        <v>1221992406</v>
      </c>
      <c r="J25" s="24">
        <v>44677</v>
      </c>
      <c r="K25" s="25">
        <v>369565</v>
      </c>
      <c r="L25" s="25">
        <v>369565</v>
      </c>
      <c r="M25" s="22" t="s">
        <v>126</v>
      </c>
      <c r="N25" s="22" t="s">
        <v>172</v>
      </c>
      <c r="O25" s="31">
        <v>369565</v>
      </c>
      <c r="P25" s="26"/>
      <c r="Q25" s="27"/>
      <c r="R25" s="21" t="s">
        <v>127</v>
      </c>
      <c r="S25" s="25">
        <v>369565</v>
      </c>
      <c r="T25" s="25">
        <v>369565</v>
      </c>
      <c r="U25" s="25">
        <v>0</v>
      </c>
      <c r="V25" s="29">
        <v>0</v>
      </c>
      <c r="W25" s="29">
        <v>0</v>
      </c>
      <c r="X25" s="21"/>
      <c r="Y25" s="21"/>
      <c r="Z25" s="28">
        <v>0</v>
      </c>
      <c r="AA25" s="25">
        <v>0</v>
      </c>
      <c r="AB25" s="25">
        <v>0</v>
      </c>
      <c r="AC25" s="22"/>
      <c r="AD25" s="24">
        <v>44701</v>
      </c>
      <c r="AE25" s="21"/>
      <c r="AF25" s="21">
        <v>2</v>
      </c>
      <c r="AG25" s="21"/>
      <c r="AH25" s="21" t="s">
        <v>91</v>
      </c>
      <c r="AI25" s="21">
        <v>1</v>
      </c>
      <c r="AJ25" s="21">
        <v>20220530</v>
      </c>
      <c r="AK25" s="21">
        <v>20220525</v>
      </c>
      <c r="AL25" s="25">
        <v>369565</v>
      </c>
      <c r="AM25" s="25">
        <v>0</v>
      </c>
      <c r="AN25" s="21"/>
      <c r="AO25" s="21">
        <v>2022062022</v>
      </c>
    </row>
    <row r="26" spans="1:41" x14ac:dyDescent="0.25">
      <c r="A26" s="21">
        <v>891501676</v>
      </c>
      <c r="B26" s="22" t="s">
        <v>43</v>
      </c>
      <c r="C26" s="21" t="s">
        <v>138</v>
      </c>
      <c r="D26" s="22">
        <v>2221966</v>
      </c>
      <c r="E26" s="21" t="s">
        <v>139</v>
      </c>
      <c r="F26" s="22" t="s">
        <v>140</v>
      </c>
      <c r="G26" s="21" t="s">
        <v>138</v>
      </c>
      <c r="H26" s="21">
        <v>2221966</v>
      </c>
      <c r="I26" s="23">
        <v>1909389111</v>
      </c>
      <c r="J26" s="24">
        <v>44007</v>
      </c>
      <c r="K26" s="25">
        <v>1754019</v>
      </c>
      <c r="L26" s="25">
        <v>1754019</v>
      </c>
      <c r="M26" s="22" t="s">
        <v>126</v>
      </c>
      <c r="N26" s="22" t="s">
        <v>172</v>
      </c>
      <c r="O26" s="31">
        <v>1754019</v>
      </c>
      <c r="P26" s="26"/>
      <c r="Q26" s="27"/>
      <c r="R26" s="21" t="s">
        <v>127</v>
      </c>
      <c r="S26" s="25">
        <v>1754019</v>
      </c>
      <c r="T26" s="25">
        <v>1754019</v>
      </c>
      <c r="U26" s="25">
        <v>0</v>
      </c>
      <c r="V26" s="29">
        <v>0</v>
      </c>
      <c r="W26" s="29">
        <v>0</v>
      </c>
      <c r="X26" s="21"/>
      <c r="Y26" s="21"/>
      <c r="Z26" s="28">
        <v>0</v>
      </c>
      <c r="AA26" s="25">
        <v>0</v>
      </c>
      <c r="AB26" s="25">
        <v>0</v>
      </c>
      <c r="AC26" s="22"/>
      <c r="AD26" s="24">
        <v>44029</v>
      </c>
      <c r="AE26" s="21"/>
      <c r="AF26" s="21">
        <v>2</v>
      </c>
      <c r="AG26" s="21"/>
      <c r="AH26" s="21" t="s">
        <v>91</v>
      </c>
      <c r="AI26" s="21">
        <v>2</v>
      </c>
      <c r="AJ26" s="21">
        <v>20220228</v>
      </c>
      <c r="AK26" s="21">
        <v>20220209</v>
      </c>
      <c r="AL26" s="25">
        <v>1754019</v>
      </c>
      <c r="AM26" s="25">
        <v>0</v>
      </c>
      <c r="AN26" s="21"/>
      <c r="AO26" s="21">
        <v>2022062022</v>
      </c>
    </row>
    <row r="27" spans="1:41" x14ac:dyDescent="0.25">
      <c r="A27" s="21">
        <v>891501676</v>
      </c>
      <c r="B27" s="22" t="s">
        <v>43</v>
      </c>
      <c r="C27" s="21" t="s">
        <v>85</v>
      </c>
      <c r="D27" s="22">
        <v>2750</v>
      </c>
      <c r="E27" s="21" t="s">
        <v>141</v>
      </c>
      <c r="F27" s="22" t="s">
        <v>142</v>
      </c>
      <c r="G27" s="21" t="s">
        <v>85</v>
      </c>
      <c r="H27" s="21">
        <v>2750</v>
      </c>
      <c r="I27" s="23">
        <v>1909389113</v>
      </c>
      <c r="J27" s="24">
        <v>44104</v>
      </c>
      <c r="K27" s="25">
        <v>80832</v>
      </c>
      <c r="L27" s="25">
        <v>80832</v>
      </c>
      <c r="M27" s="22" t="s">
        <v>126</v>
      </c>
      <c r="N27" s="22" t="s">
        <v>172</v>
      </c>
      <c r="O27" s="31">
        <v>80832</v>
      </c>
      <c r="P27" s="26"/>
      <c r="Q27" s="27"/>
      <c r="R27" s="21" t="s">
        <v>127</v>
      </c>
      <c r="S27" s="25">
        <v>80832</v>
      </c>
      <c r="T27" s="25">
        <v>80832</v>
      </c>
      <c r="U27" s="25">
        <v>0</v>
      </c>
      <c r="V27" s="29">
        <v>0</v>
      </c>
      <c r="W27" s="29">
        <v>0</v>
      </c>
      <c r="X27" s="21"/>
      <c r="Y27" s="21"/>
      <c r="Z27" s="28">
        <v>0</v>
      </c>
      <c r="AA27" s="25">
        <v>0</v>
      </c>
      <c r="AB27" s="25">
        <v>0</v>
      </c>
      <c r="AC27" s="22"/>
      <c r="AD27" s="24">
        <v>44125</v>
      </c>
      <c r="AE27" s="21"/>
      <c r="AF27" s="21">
        <v>2</v>
      </c>
      <c r="AG27" s="21"/>
      <c r="AH27" s="21" t="s">
        <v>91</v>
      </c>
      <c r="AI27" s="21">
        <v>2</v>
      </c>
      <c r="AJ27" s="21">
        <v>20220228</v>
      </c>
      <c r="AK27" s="21">
        <v>20220209</v>
      </c>
      <c r="AL27" s="25">
        <v>80832</v>
      </c>
      <c r="AM27" s="25">
        <v>0</v>
      </c>
      <c r="AN27" s="21"/>
      <c r="AO27" s="21">
        <v>2022062022</v>
      </c>
    </row>
    <row r="28" spans="1:41" x14ac:dyDescent="0.25">
      <c r="A28" s="21">
        <v>891501676</v>
      </c>
      <c r="B28" s="22" t="s">
        <v>43</v>
      </c>
      <c r="C28" s="21" t="s">
        <v>85</v>
      </c>
      <c r="D28" s="22">
        <v>3380</v>
      </c>
      <c r="E28" s="21" t="s">
        <v>143</v>
      </c>
      <c r="F28" s="22" t="s">
        <v>144</v>
      </c>
      <c r="G28" s="21" t="s">
        <v>85</v>
      </c>
      <c r="H28" s="21">
        <v>3380</v>
      </c>
      <c r="I28" s="23">
        <v>1909389112</v>
      </c>
      <c r="J28" s="24">
        <v>44109</v>
      </c>
      <c r="K28" s="25">
        <v>80832</v>
      </c>
      <c r="L28" s="25">
        <v>80832</v>
      </c>
      <c r="M28" s="22" t="s">
        <v>126</v>
      </c>
      <c r="N28" s="22" t="s">
        <v>172</v>
      </c>
      <c r="O28" s="31">
        <v>80832</v>
      </c>
      <c r="P28" s="26"/>
      <c r="Q28" s="27"/>
      <c r="R28" s="21" t="s">
        <v>127</v>
      </c>
      <c r="S28" s="25">
        <v>80832</v>
      </c>
      <c r="T28" s="25">
        <v>80832</v>
      </c>
      <c r="U28" s="25">
        <v>0</v>
      </c>
      <c r="V28" s="29">
        <v>0</v>
      </c>
      <c r="W28" s="29">
        <v>0</v>
      </c>
      <c r="X28" s="21"/>
      <c r="Y28" s="21"/>
      <c r="Z28" s="28">
        <v>0</v>
      </c>
      <c r="AA28" s="25">
        <v>0</v>
      </c>
      <c r="AB28" s="25">
        <v>0</v>
      </c>
      <c r="AC28" s="22"/>
      <c r="AD28" s="24">
        <v>44147</v>
      </c>
      <c r="AE28" s="21"/>
      <c r="AF28" s="21">
        <v>2</v>
      </c>
      <c r="AG28" s="21"/>
      <c r="AH28" s="21" t="s">
        <v>91</v>
      </c>
      <c r="AI28" s="21">
        <v>2</v>
      </c>
      <c r="AJ28" s="21">
        <v>20220228</v>
      </c>
      <c r="AK28" s="21">
        <v>20220209</v>
      </c>
      <c r="AL28" s="25">
        <v>80832</v>
      </c>
      <c r="AM28" s="25">
        <v>0</v>
      </c>
      <c r="AN28" s="21"/>
      <c r="AO28" s="21">
        <v>2022062022</v>
      </c>
    </row>
    <row r="29" spans="1:41" x14ac:dyDescent="0.25">
      <c r="A29" s="21">
        <v>891501676</v>
      </c>
      <c r="B29" s="22" t="s">
        <v>43</v>
      </c>
      <c r="C29" s="21" t="s">
        <v>85</v>
      </c>
      <c r="D29" s="22">
        <v>43762</v>
      </c>
      <c r="E29" s="21" t="s">
        <v>145</v>
      </c>
      <c r="F29" s="22" t="s">
        <v>146</v>
      </c>
      <c r="G29" s="21" t="s">
        <v>85</v>
      </c>
      <c r="H29" s="21">
        <v>43762</v>
      </c>
      <c r="I29" s="23"/>
      <c r="J29" s="24">
        <v>44301</v>
      </c>
      <c r="K29" s="25">
        <v>113697</v>
      </c>
      <c r="L29" s="25">
        <v>113697</v>
      </c>
      <c r="M29" s="22" t="s">
        <v>126</v>
      </c>
      <c r="N29" s="22" t="s">
        <v>173</v>
      </c>
      <c r="O29" s="22"/>
      <c r="P29" s="26"/>
      <c r="Q29" s="27"/>
      <c r="R29" s="21" t="s">
        <v>127</v>
      </c>
      <c r="S29" s="25">
        <v>113697</v>
      </c>
      <c r="T29" s="25">
        <v>113697</v>
      </c>
      <c r="U29" s="25">
        <v>0</v>
      </c>
      <c r="V29" s="29">
        <v>113697</v>
      </c>
      <c r="W29" s="29">
        <v>0</v>
      </c>
      <c r="X29" s="21">
        <v>4800048984</v>
      </c>
      <c r="Y29" s="24">
        <v>44772</v>
      </c>
      <c r="Z29" s="28">
        <v>0</v>
      </c>
      <c r="AA29" s="25">
        <v>0</v>
      </c>
      <c r="AB29" s="25">
        <v>0</v>
      </c>
      <c r="AC29" s="22"/>
      <c r="AD29" s="24">
        <v>44330</v>
      </c>
      <c r="AE29" s="21"/>
      <c r="AF29" s="21">
        <v>2</v>
      </c>
      <c r="AG29" s="21"/>
      <c r="AH29" s="21" t="s">
        <v>91</v>
      </c>
      <c r="AI29" s="21">
        <v>1</v>
      </c>
      <c r="AJ29" s="21">
        <v>20210530</v>
      </c>
      <c r="AK29" s="21">
        <v>20210513</v>
      </c>
      <c r="AL29" s="25">
        <v>113697</v>
      </c>
      <c r="AM29" s="25">
        <v>0</v>
      </c>
      <c r="AN29" s="21"/>
      <c r="AO29" s="21">
        <v>2022062022</v>
      </c>
    </row>
    <row r="30" spans="1:41" x14ac:dyDescent="0.25">
      <c r="A30" s="21">
        <v>891501676</v>
      </c>
      <c r="B30" s="22" t="s">
        <v>43</v>
      </c>
      <c r="C30" s="21" t="s">
        <v>85</v>
      </c>
      <c r="D30" s="22">
        <v>103534</v>
      </c>
      <c r="E30" s="21" t="s">
        <v>147</v>
      </c>
      <c r="F30" s="22" t="s">
        <v>148</v>
      </c>
      <c r="G30" s="21" t="s">
        <v>85</v>
      </c>
      <c r="H30" s="21">
        <v>103534</v>
      </c>
      <c r="I30" s="23">
        <v>1222008523</v>
      </c>
      <c r="J30" s="24">
        <v>44594</v>
      </c>
      <c r="K30" s="25">
        <v>225632</v>
      </c>
      <c r="L30" s="25">
        <v>225632</v>
      </c>
      <c r="M30" s="22" t="s">
        <v>126</v>
      </c>
      <c r="N30" s="22" t="s">
        <v>172</v>
      </c>
      <c r="O30" s="31">
        <v>225632</v>
      </c>
      <c r="P30" s="26"/>
      <c r="Q30" s="27"/>
      <c r="R30" s="21" t="s">
        <v>127</v>
      </c>
      <c r="S30" s="25">
        <v>225632</v>
      </c>
      <c r="T30" s="25">
        <v>225632</v>
      </c>
      <c r="U30" s="25">
        <v>0</v>
      </c>
      <c r="V30" s="29">
        <v>0</v>
      </c>
      <c r="W30" s="29">
        <v>0</v>
      </c>
      <c r="X30" s="21"/>
      <c r="Y30" s="21"/>
      <c r="Z30" s="28">
        <v>0</v>
      </c>
      <c r="AA30" s="25">
        <v>0</v>
      </c>
      <c r="AB30" s="25">
        <v>0</v>
      </c>
      <c r="AC30" s="22"/>
      <c r="AD30" s="24">
        <v>44632</v>
      </c>
      <c r="AE30" s="21"/>
      <c r="AF30" s="21">
        <v>2</v>
      </c>
      <c r="AG30" s="21"/>
      <c r="AH30" s="21" t="s">
        <v>91</v>
      </c>
      <c r="AI30" s="21">
        <v>1</v>
      </c>
      <c r="AJ30" s="21">
        <v>20220330</v>
      </c>
      <c r="AK30" s="21">
        <v>20220312</v>
      </c>
      <c r="AL30" s="25">
        <v>225632</v>
      </c>
      <c r="AM30" s="25">
        <v>0</v>
      </c>
      <c r="AN30" s="21"/>
      <c r="AO30" s="21">
        <v>2022062022</v>
      </c>
    </row>
    <row r="31" spans="1:41" x14ac:dyDescent="0.25">
      <c r="A31" s="21">
        <v>891501676</v>
      </c>
      <c r="B31" s="22" t="s">
        <v>43</v>
      </c>
      <c r="C31" s="21" t="s">
        <v>85</v>
      </c>
      <c r="D31" s="22">
        <v>81119</v>
      </c>
      <c r="E31" s="21" t="s">
        <v>149</v>
      </c>
      <c r="F31" s="22" t="s">
        <v>150</v>
      </c>
      <c r="G31" s="21" t="s">
        <v>85</v>
      </c>
      <c r="H31" s="21">
        <v>81119</v>
      </c>
      <c r="I31" s="23"/>
      <c r="J31" s="24">
        <v>44489</v>
      </c>
      <c r="K31" s="25">
        <v>59600</v>
      </c>
      <c r="L31" s="25">
        <v>59600</v>
      </c>
      <c r="M31" s="22" t="s">
        <v>126</v>
      </c>
      <c r="N31" s="22" t="s">
        <v>173</v>
      </c>
      <c r="O31" s="22"/>
      <c r="P31" s="26"/>
      <c r="Q31" s="27"/>
      <c r="R31" s="21" t="s">
        <v>127</v>
      </c>
      <c r="S31" s="25">
        <v>59600</v>
      </c>
      <c r="T31" s="25">
        <v>59600</v>
      </c>
      <c r="U31" s="25">
        <v>0</v>
      </c>
      <c r="V31" s="29">
        <v>59600</v>
      </c>
      <c r="W31" s="29">
        <v>0</v>
      </c>
      <c r="X31" s="21">
        <v>2201215383</v>
      </c>
      <c r="Y31" s="24">
        <v>44677</v>
      </c>
      <c r="Z31" s="28">
        <v>0</v>
      </c>
      <c r="AA31" s="25">
        <v>0</v>
      </c>
      <c r="AB31" s="25">
        <v>0</v>
      </c>
      <c r="AC31" s="22"/>
      <c r="AD31" s="24">
        <v>44512</v>
      </c>
      <c r="AE31" s="21"/>
      <c r="AF31" s="21">
        <v>2</v>
      </c>
      <c r="AG31" s="21"/>
      <c r="AH31" s="21" t="s">
        <v>91</v>
      </c>
      <c r="AI31" s="21">
        <v>1</v>
      </c>
      <c r="AJ31" s="21">
        <v>20211130</v>
      </c>
      <c r="AK31" s="21">
        <v>20211112</v>
      </c>
      <c r="AL31" s="25">
        <v>59600</v>
      </c>
      <c r="AM31" s="25">
        <v>0</v>
      </c>
      <c r="AN31" s="21"/>
      <c r="AO31" s="21">
        <v>2022062022</v>
      </c>
    </row>
    <row r="32" spans="1:41" x14ac:dyDescent="0.25">
      <c r="A32" s="21">
        <v>891501676</v>
      </c>
      <c r="B32" s="22" t="s">
        <v>43</v>
      </c>
      <c r="C32" s="21" t="s">
        <v>85</v>
      </c>
      <c r="D32" s="22">
        <v>86853</v>
      </c>
      <c r="E32" s="21" t="s">
        <v>151</v>
      </c>
      <c r="F32" s="22" t="s">
        <v>152</v>
      </c>
      <c r="G32" s="21" t="s">
        <v>85</v>
      </c>
      <c r="H32" s="21">
        <v>86853</v>
      </c>
      <c r="I32" s="23"/>
      <c r="J32" s="24">
        <v>44517</v>
      </c>
      <c r="K32" s="25">
        <v>687961</v>
      </c>
      <c r="L32" s="25">
        <v>687961</v>
      </c>
      <c r="M32" s="22" t="s">
        <v>126</v>
      </c>
      <c r="N32" s="22" t="s">
        <v>173</v>
      </c>
      <c r="O32" s="22"/>
      <c r="P32" s="26"/>
      <c r="Q32" s="27"/>
      <c r="R32" s="21" t="s">
        <v>127</v>
      </c>
      <c r="S32" s="25">
        <v>687961</v>
      </c>
      <c r="T32" s="25">
        <v>687961</v>
      </c>
      <c r="U32" s="25">
        <v>0</v>
      </c>
      <c r="V32" s="29">
        <v>687961</v>
      </c>
      <c r="W32" s="29">
        <v>0</v>
      </c>
      <c r="X32" s="21">
        <v>2201242759</v>
      </c>
      <c r="Y32" s="24">
        <v>44712</v>
      </c>
      <c r="Z32" s="28">
        <v>0</v>
      </c>
      <c r="AA32" s="25">
        <v>0</v>
      </c>
      <c r="AB32" s="25">
        <v>0</v>
      </c>
      <c r="AC32" s="22"/>
      <c r="AD32" s="24">
        <v>44557</v>
      </c>
      <c r="AE32" s="21"/>
      <c r="AF32" s="21">
        <v>2</v>
      </c>
      <c r="AG32" s="21"/>
      <c r="AH32" s="21" t="s">
        <v>91</v>
      </c>
      <c r="AI32" s="21">
        <v>1</v>
      </c>
      <c r="AJ32" s="21">
        <v>20211230</v>
      </c>
      <c r="AK32" s="21">
        <v>20211222</v>
      </c>
      <c r="AL32" s="25">
        <v>687961</v>
      </c>
      <c r="AM32" s="25">
        <v>0</v>
      </c>
      <c r="AN32" s="21"/>
      <c r="AO32" s="21">
        <v>2022062022</v>
      </c>
    </row>
    <row r="33" spans="1:41" x14ac:dyDescent="0.25">
      <c r="A33" s="21">
        <v>891501676</v>
      </c>
      <c r="B33" s="22" t="s">
        <v>43</v>
      </c>
      <c r="C33" s="21" t="s">
        <v>85</v>
      </c>
      <c r="D33" s="22">
        <v>104970</v>
      </c>
      <c r="E33" s="21" t="s">
        <v>153</v>
      </c>
      <c r="F33" s="22" t="s">
        <v>154</v>
      </c>
      <c r="G33" s="21" t="s">
        <v>85</v>
      </c>
      <c r="H33" s="21">
        <v>104970</v>
      </c>
      <c r="I33" s="23">
        <v>1222008524</v>
      </c>
      <c r="J33" s="24">
        <v>44601</v>
      </c>
      <c r="K33" s="25">
        <v>773692</v>
      </c>
      <c r="L33" s="25">
        <v>692265</v>
      </c>
      <c r="M33" s="22" t="s">
        <v>155</v>
      </c>
      <c r="N33" s="22" t="s">
        <v>172</v>
      </c>
      <c r="O33" s="31">
        <v>692265</v>
      </c>
      <c r="P33" s="26"/>
      <c r="Q33" s="27"/>
      <c r="R33" s="21" t="s">
        <v>127</v>
      </c>
      <c r="S33" s="25">
        <v>692265</v>
      </c>
      <c r="T33" s="25">
        <v>692265</v>
      </c>
      <c r="U33" s="25">
        <v>0</v>
      </c>
      <c r="V33" s="29">
        <v>0</v>
      </c>
      <c r="W33" s="29">
        <v>0</v>
      </c>
      <c r="X33" s="21"/>
      <c r="Y33" s="21"/>
      <c r="Z33" s="28">
        <v>0</v>
      </c>
      <c r="AA33" s="25">
        <v>0</v>
      </c>
      <c r="AB33" s="25">
        <v>0</v>
      </c>
      <c r="AC33" s="22"/>
      <c r="AD33" s="24">
        <v>44632</v>
      </c>
      <c r="AE33" s="21"/>
      <c r="AF33" s="21">
        <v>2</v>
      </c>
      <c r="AG33" s="21"/>
      <c r="AH33" s="21" t="s">
        <v>91</v>
      </c>
      <c r="AI33" s="21">
        <v>1</v>
      </c>
      <c r="AJ33" s="21">
        <v>20220330</v>
      </c>
      <c r="AK33" s="21">
        <v>20220312</v>
      </c>
      <c r="AL33" s="25">
        <v>692265</v>
      </c>
      <c r="AM33" s="25">
        <v>0</v>
      </c>
      <c r="AN33" s="21"/>
      <c r="AO33" s="21">
        <v>2022062022</v>
      </c>
    </row>
    <row r="34" spans="1:41" x14ac:dyDescent="0.25">
      <c r="A34" s="21">
        <v>891501676</v>
      </c>
      <c r="B34" s="22" t="s">
        <v>43</v>
      </c>
      <c r="C34" s="21" t="s">
        <v>85</v>
      </c>
      <c r="D34" s="22">
        <v>78399</v>
      </c>
      <c r="E34" s="21" t="s">
        <v>156</v>
      </c>
      <c r="F34" s="22" t="s">
        <v>157</v>
      </c>
      <c r="G34" s="21" t="s">
        <v>85</v>
      </c>
      <c r="H34" s="21">
        <v>78399</v>
      </c>
      <c r="I34" s="23"/>
      <c r="J34" s="24">
        <v>44475</v>
      </c>
      <c r="K34" s="25">
        <v>2183512</v>
      </c>
      <c r="L34" s="25">
        <v>1939266</v>
      </c>
      <c r="M34" s="22" t="s">
        <v>155</v>
      </c>
      <c r="N34" s="22" t="s">
        <v>173</v>
      </c>
      <c r="O34" s="22"/>
      <c r="P34" s="26"/>
      <c r="Q34" s="27"/>
      <c r="R34" s="21" t="s">
        <v>127</v>
      </c>
      <c r="S34" s="25">
        <v>1939266</v>
      </c>
      <c r="T34" s="25">
        <v>1939266</v>
      </c>
      <c r="U34" s="25">
        <v>0</v>
      </c>
      <c r="V34" s="29">
        <v>1939266</v>
      </c>
      <c r="W34" s="29">
        <v>0</v>
      </c>
      <c r="X34" s="21">
        <v>2201215383</v>
      </c>
      <c r="Y34" s="24">
        <v>44677</v>
      </c>
      <c r="Z34" s="28">
        <v>0</v>
      </c>
      <c r="AA34" s="25">
        <v>0</v>
      </c>
      <c r="AB34" s="25">
        <v>0</v>
      </c>
      <c r="AC34" s="22"/>
      <c r="AD34" s="24">
        <v>44512</v>
      </c>
      <c r="AE34" s="21"/>
      <c r="AF34" s="21">
        <v>2</v>
      </c>
      <c r="AG34" s="21"/>
      <c r="AH34" s="21" t="s">
        <v>91</v>
      </c>
      <c r="AI34" s="21">
        <v>1</v>
      </c>
      <c r="AJ34" s="21">
        <v>20211130</v>
      </c>
      <c r="AK34" s="21">
        <v>20211112</v>
      </c>
      <c r="AL34" s="25">
        <v>1939266</v>
      </c>
      <c r="AM34" s="25">
        <v>0</v>
      </c>
      <c r="AN34" s="21"/>
      <c r="AO34" s="21">
        <v>2022062022</v>
      </c>
    </row>
    <row r="35" spans="1:41" x14ac:dyDescent="0.25">
      <c r="A35" s="21">
        <v>891501676</v>
      </c>
      <c r="B35" s="22" t="s">
        <v>43</v>
      </c>
      <c r="C35" s="21" t="s">
        <v>85</v>
      </c>
      <c r="D35" s="22">
        <v>89626</v>
      </c>
      <c r="E35" s="21" t="s">
        <v>158</v>
      </c>
      <c r="F35" s="22" t="s">
        <v>159</v>
      </c>
      <c r="G35" s="21" t="s">
        <v>85</v>
      </c>
      <c r="H35" s="21">
        <v>89626</v>
      </c>
      <c r="I35" s="23"/>
      <c r="J35" s="24">
        <v>44529</v>
      </c>
      <c r="K35" s="25">
        <v>3523127</v>
      </c>
      <c r="L35" s="25">
        <v>3262381</v>
      </c>
      <c r="M35" s="22" t="s">
        <v>155</v>
      </c>
      <c r="N35" s="22" t="s">
        <v>173</v>
      </c>
      <c r="O35" s="22"/>
      <c r="P35" s="26"/>
      <c r="Q35" s="27"/>
      <c r="R35" s="21" t="s">
        <v>127</v>
      </c>
      <c r="S35" s="25">
        <v>3262381</v>
      </c>
      <c r="T35" s="25">
        <v>3262381</v>
      </c>
      <c r="U35" s="25">
        <v>0</v>
      </c>
      <c r="V35" s="29">
        <v>3262381</v>
      </c>
      <c r="W35" s="29">
        <v>0</v>
      </c>
      <c r="X35" s="21">
        <v>2201242759</v>
      </c>
      <c r="Y35" s="24">
        <v>44712</v>
      </c>
      <c r="Z35" s="28">
        <v>0</v>
      </c>
      <c r="AA35" s="25">
        <v>0</v>
      </c>
      <c r="AB35" s="25">
        <v>0</v>
      </c>
      <c r="AC35" s="22"/>
      <c r="AD35" s="24">
        <v>44557</v>
      </c>
      <c r="AE35" s="21"/>
      <c r="AF35" s="21">
        <v>2</v>
      </c>
      <c r="AG35" s="21"/>
      <c r="AH35" s="21" t="s">
        <v>91</v>
      </c>
      <c r="AI35" s="21">
        <v>1</v>
      </c>
      <c r="AJ35" s="21">
        <v>20211230</v>
      </c>
      <c r="AK35" s="21">
        <v>20211222</v>
      </c>
      <c r="AL35" s="25">
        <v>3262381</v>
      </c>
      <c r="AM35" s="25">
        <v>0</v>
      </c>
      <c r="AN35" s="21"/>
      <c r="AO35" s="21">
        <v>2022062022</v>
      </c>
    </row>
    <row r="36" spans="1:41" x14ac:dyDescent="0.25">
      <c r="A36" s="21">
        <v>891501676</v>
      </c>
      <c r="B36" s="22" t="s">
        <v>43</v>
      </c>
      <c r="C36" s="21" t="s">
        <v>85</v>
      </c>
      <c r="D36" s="22">
        <v>55056</v>
      </c>
      <c r="E36" s="21" t="s">
        <v>160</v>
      </c>
      <c r="F36" s="22" t="s">
        <v>161</v>
      </c>
      <c r="G36" s="21" t="s">
        <v>85</v>
      </c>
      <c r="H36" s="21">
        <v>55056</v>
      </c>
      <c r="I36" s="23"/>
      <c r="J36" s="24">
        <v>44363</v>
      </c>
      <c r="K36" s="25">
        <v>80800</v>
      </c>
      <c r="L36" s="25">
        <v>80800</v>
      </c>
      <c r="M36" s="22" t="s">
        <v>162</v>
      </c>
      <c r="N36" s="22" t="s">
        <v>171</v>
      </c>
      <c r="O36" s="22"/>
      <c r="P36" s="26">
        <v>80800</v>
      </c>
      <c r="Q36" s="27" t="s">
        <v>163</v>
      </c>
      <c r="R36" s="21" t="s">
        <v>127</v>
      </c>
      <c r="S36" s="25">
        <v>80800</v>
      </c>
      <c r="T36" s="25">
        <v>0</v>
      </c>
      <c r="U36" s="25">
        <v>80800</v>
      </c>
      <c r="V36" s="29">
        <v>0</v>
      </c>
      <c r="W36" s="29">
        <v>0</v>
      </c>
      <c r="X36" s="21"/>
      <c r="Y36" s="21"/>
      <c r="Z36" s="28">
        <v>0</v>
      </c>
      <c r="AA36" s="25">
        <v>0</v>
      </c>
      <c r="AB36" s="25">
        <v>80800</v>
      </c>
      <c r="AC36" s="22" t="s">
        <v>164</v>
      </c>
      <c r="AD36" s="24">
        <v>44397</v>
      </c>
      <c r="AE36" s="21"/>
      <c r="AF36" s="21">
        <v>9</v>
      </c>
      <c r="AG36" s="21"/>
      <c r="AH36" s="21" t="s">
        <v>91</v>
      </c>
      <c r="AI36" s="21">
        <v>1</v>
      </c>
      <c r="AJ36" s="21">
        <v>21001231</v>
      </c>
      <c r="AK36" s="21">
        <v>20210827</v>
      </c>
      <c r="AL36" s="25">
        <v>80800</v>
      </c>
      <c r="AM36" s="25">
        <v>0</v>
      </c>
      <c r="AN36" s="21"/>
      <c r="AO36" s="21">
        <v>2022062022</v>
      </c>
    </row>
  </sheetData>
  <autoFilter ref="A2:AP3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showGridLines="0" tabSelected="1" zoomScaleNormal="100" zoomScaleSheetLayoutView="100" workbookViewId="0">
      <selection activeCell="E21" sqref="E21"/>
    </sheetView>
  </sheetViews>
  <sheetFormatPr baseColWidth="10" defaultRowHeight="12.75" x14ac:dyDescent="0.2"/>
  <cols>
    <col min="1" max="1" width="4.42578125" style="37" customWidth="1"/>
    <col min="2" max="2" width="11.42578125" style="37"/>
    <col min="3" max="3" width="17.5703125" style="37" customWidth="1"/>
    <col min="4" max="4" width="11.5703125" style="37" customWidth="1"/>
    <col min="5" max="8" width="11.42578125" style="37"/>
    <col min="9" max="9" width="22.5703125" style="37" customWidth="1"/>
    <col min="10" max="10" width="14" style="37" customWidth="1"/>
    <col min="11" max="11" width="1.7109375" style="37" customWidth="1"/>
    <col min="12" max="12" width="27.42578125" style="81" customWidth="1"/>
    <col min="13" max="13" width="14.140625" style="81" customWidth="1"/>
    <col min="14" max="227" width="11.42578125" style="37"/>
    <col min="228" max="228" width="4.42578125" style="37" customWidth="1"/>
    <col min="229" max="229" width="11.42578125" style="37"/>
    <col min="230" max="230" width="17.5703125" style="37" customWidth="1"/>
    <col min="231" max="231" width="11.5703125" style="37" customWidth="1"/>
    <col min="232" max="235" width="11.42578125" style="37"/>
    <col min="236" max="236" width="22.5703125" style="37" customWidth="1"/>
    <col min="237" max="237" width="14" style="37" customWidth="1"/>
    <col min="238" max="238" width="1.7109375" style="37" customWidth="1"/>
    <col min="239" max="483" width="11.42578125" style="37"/>
    <col min="484" max="484" width="4.42578125" style="37" customWidth="1"/>
    <col min="485" max="485" width="11.42578125" style="37"/>
    <col min="486" max="486" width="17.5703125" style="37" customWidth="1"/>
    <col min="487" max="487" width="11.5703125" style="37" customWidth="1"/>
    <col min="488" max="491" width="11.42578125" style="37"/>
    <col min="492" max="492" width="22.5703125" style="37" customWidth="1"/>
    <col min="493" max="493" width="14" style="37" customWidth="1"/>
    <col min="494" max="494" width="1.7109375" style="37" customWidth="1"/>
    <col min="495" max="739" width="11.42578125" style="37"/>
    <col min="740" max="740" width="4.42578125" style="37" customWidth="1"/>
    <col min="741" max="741" width="11.42578125" style="37"/>
    <col min="742" max="742" width="17.5703125" style="37" customWidth="1"/>
    <col min="743" max="743" width="11.5703125" style="37" customWidth="1"/>
    <col min="744" max="747" width="11.42578125" style="37"/>
    <col min="748" max="748" width="22.5703125" style="37" customWidth="1"/>
    <col min="749" max="749" width="14" style="37" customWidth="1"/>
    <col min="750" max="750" width="1.7109375" style="37" customWidth="1"/>
    <col min="751" max="995" width="11.42578125" style="37"/>
    <col min="996" max="996" width="4.42578125" style="37" customWidth="1"/>
    <col min="997" max="997" width="11.42578125" style="37"/>
    <col min="998" max="998" width="17.5703125" style="37" customWidth="1"/>
    <col min="999" max="999" width="11.5703125" style="37" customWidth="1"/>
    <col min="1000" max="1003" width="11.42578125" style="37"/>
    <col min="1004" max="1004" width="22.5703125" style="37" customWidth="1"/>
    <col min="1005" max="1005" width="14" style="37" customWidth="1"/>
    <col min="1006" max="1006" width="1.7109375" style="37" customWidth="1"/>
    <col min="1007" max="1251" width="11.42578125" style="37"/>
    <col min="1252" max="1252" width="4.42578125" style="37" customWidth="1"/>
    <col min="1253" max="1253" width="11.42578125" style="37"/>
    <col min="1254" max="1254" width="17.5703125" style="37" customWidth="1"/>
    <col min="1255" max="1255" width="11.5703125" style="37" customWidth="1"/>
    <col min="1256" max="1259" width="11.42578125" style="37"/>
    <col min="1260" max="1260" width="22.5703125" style="37" customWidth="1"/>
    <col min="1261" max="1261" width="14" style="37" customWidth="1"/>
    <col min="1262" max="1262" width="1.7109375" style="37" customWidth="1"/>
    <col min="1263" max="1507" width="11.42578125" style="37"/>
    <col min="1508" max="1508" width="4.42578125" style="37" customWidth="1"/>
    <col min="1509" max="1509" width="11.42578125" style="37"/>
    <col min="1510" max="1510" width="17.5703125" style="37" customWidth="1"/>
    <col min="1511" max="1511" width="11.5703125" style="37" customWidth="1"/>
    <col min="1512" max="1515" width="11.42578125" style="37"/>
    <col min="1516" max="1516" width="22.5703125" style="37" customWidth="1"/>
    <col min="1517" max="1517" width="14" style="37" customWidth="1"/>
    <col min="1518" max="1518" width="1.7109375" style="37" customWidth="1"/>
    <col min="1519" max="1763" width="11.42578125" style="37"/>
    <col min="1764" max="1764" width="4.42578125" style="37" customWidth="1"/>
    <col min="1765" max="1765" width="11.42578125" style="37"/>
    <col min="1766" max="1766" width="17.5703125" style="37" customWidth="1"/>
    <col min="1767" max="1767" width="11.5703125" style="37" customWidth="1"/>
    <col min="1768" max="1771" width="11.42578125" style="37"/>
    <col min="1772" max="1772" width="22.5703125" style="37" customWidth="1"/>
    <col min="1773" max="1773" width="14" style="37" customWidth="1"/>
    <col min="1774" max="1774" width="1.7109375" style="37" customWidth="1"/>
    <col min="1775" max="2019" width="11.42578125" style="37"/>
    <col min="2020" max="2020" width="4.42578125" style="37" customWidth="1"/>
    <col min="2021" max="2021" width="11.42578125" style="37"/>
    <col min="2022" max="2022" width="17.5703125" style="37" customWidth="1"/>
    <col min="2023" max="2023" width="11.5703125" style="37" customWidth="1"/>
    <col min="2024" max="2027" width="11.42578125" style="37"/>
    <col min="2028" max="2028" width="22.5703125" style="37" customWidth="1"/>
    <col min="2029" max="2029" width="14" style="37" customWidth="1"/>
    <col min="2030" max="2030" width="1.7109375" style="37" customWidth="1"/>
    <col min="2031" max="2275" width="11.42578125" style="37"/>
    <col min="2276" max="2276" width="4.42578125" style="37" customWidth="1"/>
    <col min="2277" max="2277" width="11.42578125" style="37"/>
    <col min="2278" max="2278" width="17.5703125" style="37" customWidth="1"/>
    <col min="2279" max="2279" width="11.5703125" style="37" customWidth="1"/>
    <col min="2280" max="2283" width="11.42578125" style="37"/>
    <col min="2284" max="2284" width="22.5703125" style="37" customWidth="1"/>
    <col min="2285" max="2285" width="14" style="37" customWidth="1"/>
    <col min="2286" max="2286" width="1.7109375" style="37" customWidth="1"/>
    <col min="2287" max="2531" width="11.42578125" style="37"/>
    <col min="2532" max="2532" width="4.42578125" style="37" customWidth="1"/>
    <col min="2533" max="2533" width="11.42578125" style="37"/>
    <col min="2534" max="2534" width="17.5703125" style="37" customWidth="1"/>
    <col min="2535" max="2535" width="11.5703125" style="37" customWidth="1"/>
    <col min="2536" max="2539" width="11.42578125" style="37"/>
    <col min="2540" max="2540" width="22.5703125" style="37" customWidth="1"/>
    <col min="2541" max="2541" width="14" style="37" customWidth="1"/>
    <col min="2542" max="2542" width="1.7109375" style="37" customWidth="1"/>
    <col min="2543" max="2787" width="11.42578125" style="37"/>
    <col min="2788" max="2788" width="4.42578125" style="37" customWidth="1"/>
    <col min="2789" max="2789" width="11.42578125" style="37"/>
    <col min="2790" max="2790" width="17.5703125" style="37" customWidth="1"/>
    <col min="2791" max="2791" width="11.5703125" style="37" customWidth="1"/>
    <col min="2792" max="2795" width="11.42578125" style="37"/>
    <col min="2796" max="2796" width="22.5703125" style="37" customWidth="1"/>
    <col min="2797" max="2797" width="14" style="37" customWidth="1"/>
    <col min="2798" max="2798" width="1.7109375" style="37" customWidth="1"/>
    <col min="2799" max="3043" width="11.42578125" style="37"/>
    <col min="3044" max="3044" width="4.42578125" style="37" customWidth="1"/>
    <col min="3045" max="3045" width="11.42578125" style="37"/>
    <col min="3046" max="3046" width="17.5703125" style="37" customWidth="1"/>
    <col min="3047" max="3047" width="11.5703125" style="37" customWidth="1"/>
    <col min="3048" max="3051" width="11.42578125" style="37"/>
    <col min="3052" max="3052" width="22.5703125" style="37" customWidth="1"/>
    <col min="3053" max="3053" width="14" style="37" customWidth="1"/>
    <col min="3054" max="3054" width="1.7109375" style="37" customWidth="1"/>
    <col min="3055" max="3299" width="11.42578125" style="37"/>
    <col min="3300" max="3300" width="4.42578125" style="37" customWidth="1"/>
    <col min="3301" max="3301" width="11.42578125" style="37"/>
    <col min="3302" max="3302" width="17.5703125" style="37" customWidth="1"/>
    <col min="3303" max="3303" width="11.5703125" style="37" customWidth="1"/>
    <col min="3304" max="3307" width="11.42578125" style="37"/>
    <col min="3308" max="3308" width="22.5703125" style="37" customWidth="1"/>
    <col min="3309" max="3309" width="14" style="37" customWidth="1"/>
    <col min="3310" max="3310" width="1.7109375" style="37" customWidth="1"/>
    <col min="3311" max="3555" width="11.42578125" style="37"/>
    <col min="3556" max="3556" width="4.42578125" style="37" customWidth="1"/>
    <col min="3557" max="3557" width="11.42578125" style="37"/>
    <col min="3558" max="3558" width="17.5703125" style="37" customWidth="1"/>
    <col min="3559" max="3559" width="11.5703125" style="37" customWidth="1"/>
    <col min="3560" max="3563" width="11.42578125" style="37"/>
    <col min="3564" max="3564" width="22.5703125" style="37" customWidth="1"/>
    <col min="3565" max="3565" width="14" style="37" customWidth="1"/>
    <col min="3566" max="3566" width="1.7109375" style="37" customWidth="1"/>
    <col min="3567" max="3811" width="11.42578125" style="37"/>
    <col min="3812" max="3812" width="4.42578125" style="37" customWidth="1"/>
    <col min="3813" max="3813" width="11.42578125" style="37"/>
    <col min="3814" max="3814" width="17.5703125" style="37" customWidth="1"/>
    <col min="3815" max="3815" width="11.5703125" style="37" customWidth="1"/>
    <col min="3816" max="3819" width="11.42578125" style="37"/>
    <col min="3820" max="3820" width="22.5703125" style="37" customWidth="1"/>
    <col min="3821" max="3821" width="14" style="37" customWidth="1"/>
    <col min="3822" max="3822" width="1.7109375" style="37" customWidth="1"/>
    <col min="3823" max="4067" width="11.42578125" style="37"/>
    <col min="4068" max="4068" width="4.42578125" style="37" customWidth="1"/>
    <col min="4069" max="4069" width="11.42578125" style="37"/>
    <col min="4070" max="4070" width="17.5703125" style="37" customWidth="1"/>
    <col min="4071" max="4071" width="11.5703125" style="37" customWidth="1"/>
    <col min="4072" max="4075" width="11.42578125" style="37"/>
    <col min="4076" max="4076" width="22.5703125" style="37" customWidth="1"/>
    <col min="4077" max="4077" width="14" style="37" customWidth="1"/>
    <col min="4078" max="4078" width="1.7109375" style="37" customWidth="1"/>
    <col min="4079" max="4323" width="11.42578125" style="37"/>
    <col min="4324" max="4324" width="4.42578125" style="37" customWidth="1"/>
    <col min="4325" max="4325" width="11.42578125" style="37"/>
    <col min="4326" max="4326" width="17.5703125" style="37" customWidth="1"/>
    <col min="4327" max="4327" width="11.5703125" style="37" customWidth="1"/>
    <col min="4328" max="4331" width="11.42578125" style="37"/>
    <col min="4332" max="4332" width="22.5703125" style="37" customWidth="1"/>
    <col min="4333" max="4333" width="14" style="37" customWidth="1"/>
    <col min="4334" max="4334" width="1.7109375" style="37" customWidth="1"/>
    <col min="4335" max="4579" width="11.42578125" style="37"/>
    <col min="4580" max="4580" width="4.42578125" style="37" customWidth="1"/>
    <col min="4581" max="4581" width="11.42578125" style="37"/>
    <col min="4582" max="4582" width="17.5703125" style="37" customWidth="1"/>
    <col min="4583" max="4583" width="11.5703125" style="37" customWidth="1"/>
    <col min="4584" max="4587" width="11.42578125" style="37"/>
    <col min="4588" max="4588" width="22.5703125" style="37" customWidth="1"/>
    <col min="4589" max="4589" width="14" style="37" customWidth="1"/>
    <col min="4590" max="4590" width="1.7109375" style="37" customWidth="1"/>
    <col min="4591" max="4835" width="11.42578125" style="37"/>
    <col min="4836" max="4836" width="4.42578125" style="37" customWidth="1"/>
    <col min="4837" max="4837" width="11.42578125" style="37"/>
    <col min="4838" max="4838" width="17.5703125" style="37" customWidth="1"/>
    <col min="4839" max="4839" width="11.5703125" style="37" customWidth="1"/>
    <col min="4840" max="4843" width="11.42578125" style="37"/>
    <col min="4844" max="4844" width="22.5703125" style="37" customWidth="1"/>
    <col min="4845" max="4845" width="14" style="37" customWidth="1"/>
    <col min="4846" max="4846" width="1.7109375" style="37" customWidth="1"/>
    <col min="4847" max="5091" width="11.42578125" style="37"/>
    <col min="5092" max="5092" width="4.42578125" style="37" customWidth="1"/>
    <col min="5093" max="5093" width="11.42578125" style="37"/>
    <col min="5094" max="5094" width="17.5703125" style="37" customWidth="1"/>
    <col min="5095" max="5095" width="11.5703125" style="37" customWidth="1"/>
    <col min="5096" max="5099" width="11.42578125" style="37"/>
    <col min="5100" max="5100" width="22.5703125" style="37" customWidth="1"/>
    <col min="5101" max="5101" width="14" style="37" customWidth="1"/>
    <col min="5102" max="5102" width="1.7109375" style="37" customWidth="1"/>
    <col min="5103" max="5347" width="11.42578125" style="37"/>
    <col min="5348" max="5348" width="4.42578125" style="37" customWidth="1"/>
    <col min="5349" max="5349" width="11.42578125" style="37"/>
    <col min="5350" max="5350" width="17.5703125" style="37" customWidth="1"/>
    <col min="5351" max="5351" width="11.5703125" style="37" customWidth="1"/>
    <col min="5352" max="5355" width="11.42578125" style="37"/>
    <col min="5356" max="5356" width="22.5703125" style="37" customWidth="1"/>
    <col min="5357" max="5357" width="14" style="37" customWidth="1"/>
    <col min="5358" max="5358" width="1.7109375" style="37" customWidth="1"/>
    <col min="5359" max="5603" width="11.42578125" style="37"/>
    <col min="5604" max="5604" width="4.42578125" style="37" customWidth="1"/>
    <col min="5605" max="5605" width="11.42578125" style="37"/>
    <col min="5606" max="5606" width="17.5703125" style="37" customWidth="1"/>
    <col min="5607" max="5607" width="11.5703125" style="37" customWidth="1"/>
    <col min="5608" max="5611" width="11.42578125" style="37"/>
    <col min="5612" max="5612" width="22.5703125" style="37" customWidth="1"/>
    <col min="5613" max="5613" width="14" style="37" customWidth="1"/>
    <col min="5614" max="5614" width="1.7109375" style="37" customWidth="1"/>
    <col min="5615" max="5859" width="11.42578125" style="37"/>
    <col min="5860" max="5860" width="4.42578125" style="37" customWidth="1"/>
    <col min="5861" max="5861" width="11.42578125" style="37"/>
    <col min="5862" max="5862" width="17.5703125" style="37" customWidth="1"/>
    <col min="5863" max="5863" width="11.5703125" style="37" customWidth="1"/>
    <col min="5864" max="5867" width="11.42578125" style="37"/>
    <col min="5868" max="5868" width="22.5703125" style="37" customWidth="1"/>
    <col min="5869" max="5869" width="14" style="37" customWidth="1"/>
    <col min="5870" max="5870" width="1.7109375" style="37" customWidth="1"/>
    <col min="5871" max="6115" width="11.42578125" style="37"/>
    <col min="6116" max="6116" width="4.42578125" style="37" customWidth="1"/>
    <col min="6117" max="6117" width="11.42578125" style="37"/>
    <col min="6118" max="6118" width="17.5703125" style="37" customWidth="1"/>
    <col min="6119" max="6119" width="11.5703125" style="37" customWidth="1"/>
    <col min="6120" max="6123" width="11.42578125" style="37"/>
    <col min="6124" max="6124" width="22.5703125" style="37" customWidth="1"/>
    <col min="6125" max="6125" width="14" style="37" customWidth="1"/>
    <col min="6126" max="6126" width="1.7109375" style="37" customWidth="1"/>
    <col min="6127" max="6371" width="11.42578125" style="37"/>
    <col min="6372" max="6372" width="4.42578125" style="37" customWidth="1"/>
    <col min="6373" max="6373" width="11.42578125" style="37"/>
    <col min="6374" max="6374" width="17.5703125" style="37" customWidth="1"/>
    <col min="6375" max="6375" width="11.5703125" style="37" customWidth="1"/>
    <col min="6376" max="6379" width="11.42578125" style="37"/>
    <col min="6380" max="6380" width="22.5703125" style="37" customWidth="1"/>
    <col min="6381" max="6381" width="14" style="37" customWidth="1"/>
    <col min="6382" max="6382" width="1.7109375" style="37" customWidth="1"/>
    <col min="6383" max="6627" width="11.42578125" style="37"/>
    <col min="6628" max="6628" width="4.42578125" style="37" customWidth="1"/>
    <col min="6629" max="6629" width="11.42578125" style="37"/>
    <col min="6630" max="6630" width="17.5703125" style="37" customWidth="1"/>
    <col min="6631" max="6631" width="11.5703125" style="37" customWidth="1"/>
    <col min="6632" max="6635" width="11.42578125" style="37"/>
    <col min="6636" max="6636" width="22.5703125" style="37" customWidth="1"/>
    <col min="6637" max="6637" width="14" style="37" customWidth="1"/>
    <col min="6638" max="6638" width="1.7109375" style="37" customWidth="1"/>
    <col min="6639" max="6883" width="11.42578125" style="37"/>
    <col min="6884" max="6884" width="4.42578125" style="37" customWidth="1"/>
    <col min="6885" max="6885" width="11.42578125" style="37"/>
    <col min="6886" max="6886" width="17.5703125" style="37" customWidth="1"/>
    <col min="6887" max="6887" width="11.5703125" style="37" customWidth="1"/>
    <col min="6888" max="6891" width="11.42578125" style="37"/>
    <col min="6892" max="6892" width="22.5703125" style="37" customWidth="1"/>
    <col min="6893" max="6893" width="14" style="37" customWidth="1"/>
    <col min="6894" max="6894" width="1.7109375" style="37" customWidth="1"/>
    <col min="6895" max="7139" width="11.42578125" style="37"/>
    <col min="7140" max="7140" width="4.42578125" style="37" customWidth="1"/>
    <col min="7141" max="7141" width="11.42578125" style="37"/>
    <col min="7142" max="7142" width="17.5703125" style="37" customWidth="1"/>
    <col min="7143" max="7143" width="11.5703125" style="37" customWidth="1"/>
    <col min="7144" max="7147" width="11.42578125" style="37"/>
    <col min="7148" max="7148" width="22.5703125" style="37" customWidth="1"/>
    <col min="7149" max="7149" width="14" style="37" customWidth="1"/>
    <col min="7150" max="7150" width="1.7109375" style="37" customWidth="1"/>
    <col min="7151" max="7395" width="11.42578125" style="37"/>
    <col min="7396" max="7396" width="4.42578125" style="37" customWidth="1"/>
    <col min="7397" max="7397" width="11.42578125" style="37"/>
    <col min="7398" max="7398" width="17.5703125" style="37" customWidth="1"/>
    <col min="7399" max="7399" width="11.5703125" style="37" customWidth="1"/>
    <col min="7400" max="7403" width="11.42578125" style="37"/>
    <col min="7404" max="7404" width="22.5703125" style="37" customWidth="1"/>
    <col min="7405" max="7405" width="14" style="37" customWidth="1"/>
    <col min="7406" max="7406" width="1.7109375" style="37" customWidth="1"/>
    <col min="7407" max="7651" width="11.42578125" style="37"/>
    <col min="7652" max="7652" width="4.42578125" style="37" customWidth="1"/>
    <col min="7653" max="7653" width="11.42578125" style="37"/>
    <col min="7654" max="7654" width="17.5703125" style="37" customWidth="1"/>
    <col min="7655" max="7655" width="11.5703125" style="37" customWidth="1"/>
    <col min="7656" max="7659" width="11.42578125" style="37"/>
    <col min="7660" max="7660" width="22.5703125" style="37" customWidth="1"/>
    <col min="7661" max="7661" width="14" style="37" customWidth="1"/>
    <col min="7662" max="7662" width="1.7109375" style="37" customWidth="1"/>
    <col min="7663" max="7907" width="11.42578125" style="37"/>
    <col min="7908" max="7908" width="4.42578125" style="37" customWidth="1"/>
    <col min="7909" max="7909" width="11.42578125" style="37"/>
    <col min="7910" max="7910" width="17.5703125" style="37" customWidth="1"/>
    <col min="7911" max="7911" width="11.5703125" style="37" customWidth="1"/>
    <col min="7912" max="7915" width="11.42578125" style="37"/>
    <col min="7916" max="7916" width="22.5703125" style="37" customWidth="1"/>
    <col min="7917" max="7917" width="14" style="37" customWidth="1"/>
    <col min="7918" max="7918" width="1.7109375" style="37" customWidth="1"/>
    <col min="7919" max="8163" width="11.42578125" style="37"/>
    <col min="8164" max="8164" width="4.42578125" style="37" customWidth="1"/>
    <col min="8165" max="8165" width="11.42578125" style="37"/>
    <col min="8166" max="8166" width="17.5703125" style="37" customWidth="1"/>
    <col min="8167" max="8167" width="11.5703125" style="37" customWidth="1"/>
    <col min="8168" max="8171" width="11.42578125" style="37"/>
    <col min="8172" max="8172" width="22.5703125" style="37" customWidth="1"/>
    <col min="8173" max="8173" width="14" style="37" customWidth="1"/>
    <col min="8174" max="8174" width="1.7109375" style="37" customWidth="1"/>
    <col min="8175" max="8419" width="11.42578125" style="37"/>
    <col min="8420" max="8420" width="4.42578125" style="37" customWidth="1"/>
    <col min="8421" max="8421" width="11.42578125" style="37"/>
    <col min="8422" max="8422" width="17.5703125" style="37" customWidth="1"/>
    <col min="8423" max="8423" width="11.5703125" style="37" customWidth="1"/>
    <col min="8424" max="8427" width="11.42578125" style="37"/>
    <col min="8428" max="8428" width="22.5703125" style="37" customWidth="1"/>
    <col min="8429" max="8429" width="14" style="37" customWidth="1"/>
    <col min="8430" max="8430" width="1.7109375" style="37" customWidth="1"/>
    <col min="8431" max="8675" width="11.42578125" style="37"/>
    <col min="8676" max="8676" width="4.42578125" style="37" customWidth="1"/>
    <col min="8677" max="8677" width="11.42578125" style="37"/>
    <col min="8678" max="8678" width="17.5703125" style="37" customWidth="1"/>
    <col min="8679" max="8679" width="11.5703125" style="37" customWidth="1"/>
    <col min="8680" max="8683" width="11.42578125" style="37"/>
    <col min="8684" max="8684" width="22.5703125" style="37" customWidth="1"/>
    <col min="8685" max="8685" width="14" style="37" customWidth="1"/>
    <col min="8686" max="8686" width="1.7109375" style="37" customWidth="1"/>
    <col min="8687" max="8931" width="11.42578125" style="37"/>
    <col min="8932" max="8932" width="4.42578125" style="37" customWidth="1"/>
    <col min="8933" max="8933" width="11.42578125" style="37"/>
    <col min="8934" max="8934" width="17.5703125" style="37" customWidth="1"/>
    <col min="8935" max="8935" width="11.5703125" style="37" customWidth="1"/>
    <col min="8936" max="8939" width="11.42578125" style="37"/>
    <col min="8940" max="8940" width="22.5703125" style="37" customWidth="1"/>
    <col min="8941" max="8941" width="14" style="37" customWidth="1"/>
    <col min="8942" max="8942" width="1.7109375" style="37" customWidth="1"/>
    <col min="8943" max="9187" width="11.42578125" style="37"/>
    <col min="9188" max="9188" width="4.42578125" style="37" customWidth="1"/>
    <col min="9189" max="9189" width="11.42578125" style="37"/>
    <col min="9190" max="9190" width="17.5703125" style="37" customWidth="1"/>
    <col min="9191" max="9191" width="11.5703125" style="37" customWidth="1"/>
    <col min="9192" max="9195" width="11.42578125" style="37"/>
    <col min="9196" max="9196" width="22.5703125" style="37" customWidth="1"/>
    <col min="9197" max="9197" width="14" style="37" customWidth="1"/>
    <col min="9198" max="9198" width="1.7109375" style="37" customWidth="1"/>
    <col min="9199" max="9443" width="11.42578125" style="37"/>
    <col min="9444" max="9444" width="4.42578125" style="37" customWidth="1"/>
    <col min="9445" max="9445" width="11.42578125" style="37"/>
    <col min="9446" max="9446" width="17.5703125" style="37" customWidth="1"/>
    <col min="9447" max="9447" width="11.5703125" style="37" customWidth="1"/>
    <col min="9448" max="9451" width="11.42578125" style="37"/>
    <col min="9452" max="9452" width="22.5703125" style="37" customWidth="1"/>
    <col min="9453" max="9453" width="14" style="37" customWidth="1"/>
    <col min="9454" max="9454" width="1.7109375" style="37" customWidth="1"/>
    <col min="9455" max="9699" width="11.42578125" style="37"/>
    <col min="9700" max="9700" width="4.42578125" style="37" customWidth="1"/>
    <col min="9701" max="9701" width="11.42578125" style="37"/>
    <col min="9702" max="9702" width="17.5703125" style="37" customWidth="1"/>
    <col min="9703" max="9703" width="11.5703125" style="37" customWidth="1"/>
    <col min="9704" max="9707" width="11.42578125" style="37"/>
    <col min="9708" max="9708" width="22.5703125" style="37" customWidth="1"/>
    <col min="9709" max="9709" width="14" style="37" customWidth="1"/>
    <col min="9710" max="9710" width="1.7109375" style="37" customWidth="1"/>
    <col min="9711" max="9955" width="11.42578125" style="37"/>
    <col min="9956" max="9956" width="4.42578125" style="37" customWidth="1"/>
    <col min="9957" max="9957" width="11.42578125" style="37"/>
    <col min="9958" max="9958" width="17.5703125" style="37" customWidth="1"/>
    <col min="9959" max="9959" width="11.5703125" style="37" customWidth="1"/>
    <col min="9960" max="9963" width="11.42578125" style="37"/>
    <col min="9964" max="9964" width="22.5703125" style="37" customWidth="1"/>
    <col min="9965" max="9965" width="14" style="37" customWidth="1"/>
    <col min="9966" max="9966" width="1.7109375" style="37" customWidth="1"/>
    <col min="9967" max="10211" width="11.42578125" style="37"/>
    <col min="10212" max="10212" width="4.42578125" style="37" customWidth="1"/>
    <col min="10213" max="10213" width="11.42578125" style="37"/>
    <col min="10214" max="10214" width="17.5703125" style="37" customWidth="1"/>
    <col min="10215" max="10215" width="11.5703125" style="37" customWidth="1"/>
    <col min="10216" max="10219" width="11.42578125" style="37"/>
    <col min="10220" max="10220" width="22.5703125" style="37" customWidth="1"/>
    <col min="10221" max="10221" width="14" style="37" customWidth="1"/>
    <col min="10222" max="10222" width="1.7109375" style="37" customWidth="1"/>
    <col min="10223" max="10467" width="11.42578125" style="37"/>
    <col min="10468" max="10468" width="4.42578125" style="37" customWidth="1"/>
    <col min="10469" max="10469" width="11.42578125" style="37"/>
    <col min="10470" max="10470" width="17.5703125" style="37" customWidth="1"/>
    <col min="10471" max="10471" width="11.5703125" style="37" customWidth="1"/>
    <col min="10472" max="10475" width="11.42578125" style="37"/>
    <col min="10476" max="10476" width="22.5703125" style="37" customWidth="1"/>
    <col min="10477" max="10477" width="14" style="37" customWidth="1"/>
    <col min="10478" max="10478" width="1.7109375" style="37" customWidth="1"/>
    <col min="10479" max="10723" width="11.42578125" style="37"/>
    <col min="10724" max="10724" width="4.42578125" style="37" customWidth="1"/>
    <col min="10725" max="10725" width="11.42578125" style="37"/>
    <col min="10726" max="10726" width="17.5703125" style="37" customWidth="1"/>
    <col min="10727" max="10727" width="11.5703125" style="37" customWidth="1"/>
    <col min="10728" max="10731" width="11.42578125" style="37"/>
    <col min="10732" max="10732" width="22.5703125" style="37" customWidth="1"/>
    <col min="10733" max="10733" width="14" style="37" customWidth="1"/>
    <col min="10734" max="10734" width="1.7109375" style="37" customWidth="1"/>
    <col min="10735" max="10979" width="11.42578125" style="37"/>
    <col min="10980" max="10980" width="4.42578125" style="37" customWidth="1"/>
    <col min="10981" max="10981" width="11.42578125" style="37"/>
    <col min="10982" max="10982" width="17.5703125" style="37" customWidth="1"/>
    <col min="10983" max="10983" width="11.5703125" style="37" customWidth="1"/>
    <col min="10984" max="10987" width="11.42578125" style="37"/>
    <col min="10988" max="10988" width="22.5703125" style="37" customWidth="1"/>
    <col min="10989" max="10989" width="14" style="37" customWidth="1"/>
    <col min="10990" max="10990" width="1.7109375" style="37" customWidth="1"/>
    <col min="10991" max="11235" width="11.42578125" style="37"/>
    <col min="11236" max="11236" width="4.42578125" style="37" customWidth="1"/>
    <col min="11237" max="11237" width="11.42578125" style="37"/>
    <col min="11238" max="11238" width="17.5703125" style="37" customWidth="1"/>
    <col min="11239" max="11239" width="11.5703125" style="37" customWidth="1"/>
    <col min="11240" max="11243" width="11.42578125" style="37"/>
    <col min="11244" max="11244" width="22.5703125" style="37" customWidth="1"/>
    <col min="11245" max="11245" width="14" style="37" customWidth="1"/>
    <col min="11246" max="11246" width="1.7109375" style="37" customWidth="1"/>
    <col min="11247" max="11491" width="11.42578125" style="37"/>
    <col min="11492" max="11492" width="4.42578125" style="37" customWidth="1"/>
    <col min="11493" max="11493" width="11.42578125" style="37"/>
    <col min="11494" max="11494" width="17.5703125" style="37" customWidth="1"/>
    <col min="11495" max="11495" width="11.5703125" style="37" customWidth="1"/>
    <col min="11496" max="11499" width="11.42578125" style="37"/>
    <col min="11500" max="11500" width="22.5703125" style="37" customWidth="1"/>
    <col min="11501" max="11501" width="14" style="37" customWidth="1"/>
    <col min="11502" max="11502" width="1.7109375" style="37" customWidth="1"/>
    <col min="11503" max="11747" width="11.42578125" style="37"/>
    <col min="11748" max="11748" width="4.42578125" style="37" customWidth="1"/>
    <col min="11749" max="11749" width="11.42578125" style="37"/>
    <col min="11750" max="11750" width="17.5703125" style="37" customWidth="1"/>
    <col min="11751" max="11751" width="11.5703125" style="37" customWidth="1"/>
    <col min="11752" max="11755" width="11.42578125" style="37"/>
    <col min="11756" max="11756" width="22.5703125" style="37" customWidth="1"/>
    <col min="11757" max="11757" width="14" style="37" customWidth="1"/>
    <col min="11758" max="11758" width="1.7109375" style="37" customWidth="1"/>
    <col min="11759" max="12003" width="11.42578125" style="37"/>
    <col min="12004" max="12004" width="4.42578125" style="37" customWidth="1"/>
    <col min="12005" max="12005" width="11.42578125" style="37"/>
    <col min="12006" max="12006" width="17.5703125" style="37" customWidth="1"/>
    <col min="12007" max="12007" width="11.5703125" style="37" customWidth="1"/>
    <col min="12008" max="12011" width="11.42578125" style="37"/>
    <col min="12012" max="12012" width="22.5703125" style="37" customWidth="1"/>
    <col min="12013" max="12013" width="14" style="37" customWidth="1"/>
    <col min="12014" max="12014" width="1.7109375" style="37" customWidth="1"/>
    <col min="12015" max="12259" width="11.42578125" style="37"/>
    <col min="12260" max="12260" width="4.42578125" style="37" customWidth="1"/>
    <col min="12261" max="12261" width="11.42578125" style="37"/>
    <col min="12262" max="12262" width="17.5703125" style="37" customWidth="1"/>
    <col min="12263" max="12263" width="11.5703125" style="37" customWidth="1"/>
    <col min="12264" max="12267" width="11.42578125" style="37"/>
    <col min="12268" max="12268" width="22.5703125" style="37" customWidth="1"/>
    <col min="12269" max="12269" width="14" style="37" customWidth="1"/>
    <col min="12270" max="12270" width="1.7109375" style="37" customWidth="1"/>
    <col min="12271" max="12515" width="11.42578125" style="37"/>
    <col min="12516" max="12516" width="4.42578125" style="37" customWidth="1"/>
    <col min="12517" max="12517" width="11.42578125" style="37"/>
    <col min="12518" max="12518" width="17.5703125" style="37" customWidth="1"/>
    <col min="12519" max="12519" width="11.5703125" style="37" customWidth="1"/>
    <col min="12520" max="12523" width="11.42578125" style="37"/>
    <col min="12524" max="12524" width="22.5703125" style="37" customWidth="1"/>
    <col min="12525" max="12525" width="14" style="37" customWidth="1"/>
    <col min="12526" max="12526" width="1.7109375" style="37" customWidth="1"/>
    <col min="12527" max="12771" width="11.42578125" style="37"/>
    <col min="12772" max="12772" width="4.42578125" style="37" customWidth="1"/>
    <col min="12773" max="12773" width="11.42578125" style="37"/>
    <col min="12774" max="12774" width="17.5703125" style="37" customWidth="1"/>
    <col min="12775" max="12775" width="11.5703125" style="37" customWidth="1"/>
    <col min="12776" max="12779" width="11.42578125" style="37"/>
    <col min="12780" max="12780" width="22.5703125" style="37" customWidth="1"/>
    <col min="12781" max="12781" width="14" style="37" customWidth="1"/>
    <col min="12782" max="12782" width="1.7109375" style="37" customWidth="1"/>
    <col min="12783" max="13027" width="11.42578125" style="37"/>
    <col min="13028" max="13028" width="4.42578125" style="37" customWidth="1"/>
    <col min="13029" max="13029" width="11.42578125" style="37"/>
    <col min="13030" max="13030" width="17.5703125" style="37" customWidth="1"/>
    <col min="13031" max="13031" width="11.5703125" style="37" customWidth="1"/>
    <col min="13032" max="13035" width="11.42578125" style="37"/>
    <col min="13036" max="13036" width="22.5703125" style="37" customWidth="1"/>
    <col min="13037" max="13037" width="14" style="37" customWidth="1"/>
    <col min="13038" max="13038" width="1.7109375" style="37" customWidth="1"/>
    <col min="13039" max="13283" width="11.42578125" style="37"/>
    <col min="13284" max="13284" width="4.42578125" style="37" customWidth="1"/>
    <col min="13285" max="13285" width="11.42578125" style="37"/>
    <col min="13286" max="13286" width="17.5703125" style="37" customWidth="1"/>
    <col min="13287" max="13287" width="11.5703125" style="37" customWidth="1"/>
    <col min="13288" max="13291" width="11.42578125" style="37"/>
    <col min="13292" max="13292" width="22.5703125" style="37" customWidth="1"/>
    <col min="13293" max="13293" width="14" style="37" customWidth="1"/>
    <col min="13294" max="13294" width="1.7109375" style="37" customWidth="1"/>
    <col min="13295" max="13539" width="11.42578125" style="37"/>
    <col min="13540" max="13540" width="4.42578125" style="37" customWidth="1"/>
    <col min="13541" max="13541" width="11.42578125" style="37"/>
    <col min="13542" max="13542" width="17.5703125" style="37" customWidth="1"/>
    <col min="13543" max="13543" width="11.5703125" style="37" customWidth="1"/>
    <col min="13544" max="13547" width="11.42578125" style="37"/>
    <col min="13548" max="13548" width="22.5703125" style="37" customWidth="1"/>
    <col min="13549" max="13549" width="14" style="37" customWidth="1"/>
    <col min="13550" max="13550" width="1.7109375" style="37" customWidth="1"/>
    <col min="13551" max="13795" width="11.42578125" style="37"/>
    <col min="13796" max="13796" width="4.42578125" style="37" customWidth="1"/>
    <col min="13797" max="13797" width="11.42578125" style="37"/>
    <col min="13798" max="13798" width="17.5703125" style="37" customWidth="1"/>
    <col min="13799" max="13799" width="11.5703125" style="37" customWidth="1"/>
    <col min="13800" max="13803" width="11.42578125" style="37"/>
    <col min="13804" max="13804" width="22.5703125" style="37" customWidth="1"/>
    <col min="13805" max="13805" width="14" style="37" customWidth="1"/>
    <col min="13806" max="13806" width="1.7109375" style="37" customWidth="1"/>
    <col min="13807" max="14051" width="11.42578125" style="37"/>
    <col min="14052" max="14052" width="4.42578125" style="37" customWidth="1"/>
    <col min="14053" max="14053" width="11.42578125" style="37"/>
    <col min="14054" max="14054" width="17.5703125" style="37" customWidth="1"/>
    <col min="14055" max="14055" width="11.5703125" style="37" customWidth="1"/>
    <col min="14056" max="14059" width="11.42578125" style="37"/>
    <col min="14060" max="14060" width="22.5703125" style="37" customWidth="1"/>
    <col min="14061" max="14061" width="14" style="37" customWidth="1"/>
    <col min="14062" max="14062" width="1.7109375" style="37" customWidth="1"/>
    <col min="14063" max="14307" width="11.42578125" style="37"/>
    <col min="14308" max="14308" width="4.42578125" style="37" customWidth="1"/>
    <col min="14309" max="14309" width="11.42578125" style="37"/>
    <col min="14310" max="14310" width="17.5703125" style="37" customWidth="1"/>
    <col min="14311" max="14311" width="11.5703125" style="37" customWidth="1"/>
    <col min="14312" max="14315" width="11.42578125" style="37"/>
    <col min="14316" max="14316" width="22.5703125" style="37" customWidth="1"/>
    <col min="14317" max="14317" width="14" style="37" customWidth="1"/>
    <col min="14318" max="14318" width="1.7109375" style="37" customWidth="1"/>
    <col min="14319" max="14563" width="11.42578125" style="37"/>
    <col min="14564" max="14564" width="4.42578125" style="37" customWidth="1"/>
    <col min="14565" max="14565" width="11.42578125" style="37"/>
    <col min="14566" max="14566" width="17.5703125" style="37" customWidth="1"/>
    <col min="14567" max="14567" width="11.5703125" style="37" customWidth="1"/>
    <col min="14568" max="14571" width="11.42578125" style="37"/>
    <col min="14572" max="14572" width="22.5703125" style="37" customWidth="1"/>
    <col min="14573" max="14573" width="14" style="37" customWidth="1"/>
    <col min="14574" max="14574" width="1.7109375" style="37" customWidth="1"/>
    <col min="14575" max="14819" width="11.42578125" style="37"/>
    <col min="14820" max="14820" width="4.42578125" style="37" customWidth="1"/>
    <col min="14821" max="14821" width="11.42578125" style="37"/>
    <col min="14822" max="14822" width="17.5703125" style="37" customWidth="1"/>
    <col min="14823" max="14823" width="11.5703125" style="37" customWidth="1"/>
    <col min="14824" max="14827" width="11.42578125" style="37"/>
    <col min="14828" max="14828" width="22.5703125" style="37" customWidth="1"/>
    <col min="14829" max="14829" width="14" style="37" customWidth="1"/>
    <col min="14830" max="14830" width="1.7109375" style="37" customWidth="1"/>
    <col min="14831" max="15075" width="11.42578125" style="37"/>
    <col min="15076" max="15076" width="4.42578125" style="37" customWidth="1"/>
    <col min="15077" max="15077" width="11.42578125" style="37"/>
    <col min="15078" max="15078" width="17.5703125" style="37" customWidth="1"/>
    <col min="15079" max="15079" width="11.5703125" style="37" customWidth="1"/>
    <col min="15080" max="15083" width="11.42578125" style="37"/>
    <col min="15084" max="15084" width="22.5703125" style="37" customWidth="1"/>
    <col min="15085" max="15085" width="14" style="37" customWidth="1"/>
    <col min="15086" max="15086" width="1.7109375" style="37" customWidth="1"/>
    <col min="15087" max="15331" width="11.42578125" style="37"/>
    <col min="15332" max="15332" width="4.42578125" style="37" customWidth="1"/>
    <col min="15333" max="15333" width="11.42578125" style="37"/>
    <col min="15334" max="15334" width="17.5703125" style="37" customWidth="1"/>
    <col min="15335" max="15335" width="11.5703125" style="37" customWidth="1"/>
    <col min="15336" max="15339" width="11.42578125" style="37"/>
    <col min="15340" max="15340" width="22.5703125" style="37" customWidth="1"/>
    <col min="15341" max="15341" width="14" style="37" customWidth="1"/>
    <col min="15342" max="15342" width="1.7109375" style="37" customWidth="1"/>
    <col min="15343" max="15587" width="11.42578125" style="37"/>
    <col min="15588" max="15588" width="4.42578125" style="37" customWidth="1"/>
    <col min="15589" max="15589" width="11.42578125" style="37"/>
    <col min="15590" max="15590" width="17.5703125" style="37" customWidth="1"/>
    <col min="15591" max="15591" width="11.5703125" style="37" customWidth="1"/>
    <col min="15592" max="15595" width="11.42578125" style="37"/>
    <col min="15596" max="15596" width="22.5703125" style="37" customWidth="1"/>
    <col min="15597" max="15597" width="14" style="37" customWidth="1"/>
    <col min="15598" max="15598" width="1.7109375" style="37" customWidth="1"/>
    <col min="15599" max="15843" width="11.42578125" style="37"/>
    <col min="15844" max="15844" width="4.42578125" style="37" customWidth="1"/>
    <col min="15845" max="15845" width="11.42578125" style="37"/>
    <col min="15846" max="15846" width="17.5703125" style="37" customWidth="1"/>
    <col min="15847" max="15847" width="11.5703125" style="37" customWidth="1"/>
    <col min="15848" max="15851" width="11.42578125" style="37"/>
    <col min="15852" max="15852" width="22.5703125" style="37" customWidth="1"/>
    <col min="15853" max="15853" width="14" style="37" customWidth="1"/>
    <col min="15854" max="15854" width="1.7109375" style="37" customWidth="1"/>
    <col min="15855" max="16099" width="11.42578125" style="37"/>
    <col min="16100" max="16100" width="4.42578125" style="37" customWidth="1"/>
    <col min="16101" max="16101" width="11.42578125" style="37"/>
    <col min="16102" max="16102" width="17.5703125" style="37" customWidth="1"/>
    <col min="16103" max="16103" width="11.5703125" style="37" customWidth="1"/>
    <col min="16104" max="16107" width="11.42578125" style="37"/>
    <col min="16108" max="16108" width="22.5703125" style="37" customWidth="1"/>
    <col min="16109" max="16109" width="14" style="37" customWidth="1"/>
    <col min="16110" max="16110" width="1.7109375" style="37" customWidth="1"/>
    <col min="16111" max="16384" width="11.42578125" style="37"/>
  </cols>
  <sheetData>
    <row r="1" spans="2:10" ht="18" customHeight="1" thickBot="1" x14ac:dyDescent="0.25"/>
    <row r="2" spans="2:10" ht="19.5" customHeight="1" x14ac:dyDescent="0.2">
      <c r="B2" s="38"/>
      <c r="C2" s="39"/>
      <c r="D2" s="40" t="s">
        <v>180</v>
      </c>
      <c r="E2" s="41"/>
      <c r="F2" s="41"/>
      <c r="G2" s="41"/>
      <c r="H2" s="41"/>
      <c r="I2" s="42"/>
      <c r="J2" s="43" t="s">
        <v>181</v>
      </c>
    </row>
    <row r="3" spans="2:10" ht="13.5" thickBot="1" x14ac:dyDescent="0.25">
      <c r="B3" s="44"/>
      <c r="C3" s="45"/>
      <c r="D3" s="46"/>
      <c r="E3" s="47"/>
      <c r="F3" s="47"/>
      <c r="G3" s="47"/>
      <c r="H3" s="47"/>
      <c r="I3" s="48"/>
      <c r="J3" s="49"/>
    </row>
    <row r="4" spans="2:10" x14ac:dyDescent="0.2">
      <c r="B4" s="44"/>
      <c r="C4" s="45"/>
      <c r="D4" s="40" t="s">
        <v>182</v>
      </c>
      <c r="E4" s="41"/>
      <c r="F4" s="41"/>
      <c r="G4" s="41"/>
      <c r="H4" s="41"/>
      <c r="I4" s="42"/>
      <c r="J4" s="43" t="s">
        <v>183</v>
      </c>
    </row>
    <row r="5" spans="2:10" x14ac:dyDescent="0.2">
      <c r="B5" s="44"/>
      <c r="C5" s="45"/>
      <c r="D5" s="50"/>
      <c r="E5" s="51"/>
      <c r="F5" s="51"/>
      <c r="G5" s="51"/>
      <c r="H5" s="51"/>
      <c r="I5" s="52"/>
      <c r="J5" s="53"/>
    </row>
    <row r="6" spans="2:10" ht="13.5" thickBot="1" x14ac:dyDescent="0.25">
      <c r="B6" s="54"/>
      <c r="C6" s="55"/>
      <c r="D6" s="46"/>
      <c r="E6" s="47"/>
      <c r="F6" s="47"/>
      <c r="G6" s="47"/>
      <c r="H6" s="47"/>
      <c r="I6" s="48"/>
      <c r="J6" s="49"/>
    </row>
    <row r="7" spans="2:10" x14ac:dyDescent="0.2">
      <c r="B7" s="56"/>
      <c r="J7" s="57"/>
    </row>
    <row r="8" spans="2:10" x14ac:dyDescent="0.2">
      <c r="B8" s="56"/>
      <c r="J8" s="57"/>
    </row>
    <row r="9" spans="2:10" x14ac:dyDescent="0.2">
      <c r="B9" s="56"/>
      <c r="J9" s="57"/>
    </row>
    <row r="10" spans="2:10" x14ac:dyDescent="0.2">
      <c r="B10" s="56"/>
      <c r="C10" s="37" t="s">
        <v>184</v>
      </c>
      <c r="E10" s="58"/>
      <c r="J10" s="57"/>
    </row>
    <row r="11" spans="2:10" x14ac:dyDescent="0.2">
      <c r="B11" s="56"/>
      <c r="J11" s="57"/>
    </row>
    <row r="12" spans="2:10" ht="15" x14ac:dyDescent="0.25">
      <c r="B12" s="56"/>
      <c r="C12" s="37" t="s">
        <v>200</v>
      </c>
      <c r="F12" s="59"/>
      <c r="J12" s="57"/>
    </row>
    <row r="13" spans="2:10" x14ac:dyDescent="0.2">
      <c r="B13" s="56"/>
      <c r="C13" s="37" t="s">
        <v>201</v>
      </c>
      <c r="J13" s="57"/>
    </row>
    <row r="14" spans="2:10" x14ac:dyDescent="0.2">
      <c r="B14" s="56"/>
      <c r="J14" s="57"/>
    </row>
    <row r="15" spans="2:10" x14ac:dyDescent="0.2">
      <c r="B15" s="56"/>
      <c r="C15" s="37" t="s">
        <v>202</v>
      </c>
      <c r="J15" s="57"/>
    </row>
    <row r="16" spans="2:10" x14ac:dyDescent="0.2">
      <c r="B16" s="56"/>
      <c r="C16" s="60"/>
      <c r="J16" s="57"/>
    </row>
    <row r="17" spans="2:10" x14ac:dyDescent="0.2">
      <c r="B17" s="56"/>
      <c r="C17" s="37" t="s">
        <v>203</v>
      </c>
      <c r="D17" s="58"/>
      <c r="H17" s="61" t="s">
        <v>185</v>
      </c>
      <c r="I17" s="61" t="s">
        <v>186</v>
      </c>
      <c r="J17" s="57"/>
    </row>
    <row r="18" spans="2:10" x14ac:dyDescent="0.2">
      <c r="B18" s="56"/>
      <c r="C18" s="62" t="s">
        <v>187</v>
      </c>
      <c r="D18" s="62"/>
      <c r="E18" s="62"/>
      <c r="F18" s="62"/>
      <c r="H18" s="63">
        <v>34</v>
      </c>
      <c r="I18" s="64">
        <v>45939910</v>
      </c>
      <c r="J18" s="57"/>
    </row>
    <row r="19" spans="2:10" x14ac:dyDescent="0.2">
      <c r="B19" s="56"/>
      <c r="C19" s="37" t="s">
        <v>188</v>
      </c>
      <c r="H19" s="65">
        <v>5</v>
      </c>
      <c r="I19" s="66">
        <v>6062905</v>
      </c>
      <c r="J19" s="57"/>
    </row>
    <row r="20" spans="2:10" x14ac:dyDescent="0.2">
      <c r="B20" s="56"/>
      <c r="C20" s="37" t="s">
        <v>189</v>
      </c>
      <c r="H20" s="67">
        <v>1</v>
      </c>
      <c r="I20" s="81">
        <v>80800</v>
      </c>
      <c r="J20" s="57"/>
    </row>
    <row r="21" spans="2:10" x14ac:dyDescent="0.2">
      <c r="B21" s="56"/>
      <c r="C21" s="37" t="s">
        <v>190</v>
      </c>
      <c r="H21" s="68">
        <v>17</v>
      </c>
      <c r="I21" s="66">
        <v>32222409</v>
      </c>
      <c r="J21" s="57"/>
    </row>
    <row r="22" spans="2:10" x14ac:dyDescent="0.2">
      <c r="B22" s="56"/>
      <c r="C22" s="37" t="s">
        <v>191</v>
      </c>
      <c r="H22" s="65"/>
      <c r="I22" s="66"/>
      <c r="J22" s="57"/>
    </row>
    <row r="23" spans="2:10" x14ac:dyDescent="0.2">
      <c r="B23" s="56"/>
      <c r="C23" s="37" t="s">
        <v>192</v>
      </c>
      <c r="H23" s="69"/>
      <c r="I23" s="70"/>
      <c r="J23" s="57"/>
    </row>
    <row r="24" spans="2:10" x14ac:dyDescent="0.2">
      <c r="B24" s="56"/>
      <c r="C24" s="62" t="s">
        <v>193</v>
      </c>
      <c r="D24" s="62"/>
      <c r="E24" s="62"/>
      <c r="F24" s="62"/>
      <c r="H24" s="67">
        <f>SUM(H19:H23)</f>
        <v>23</v>
      </c>
      <c r="I24" s="71">
        <f>SUM(I19:I23)</f>
        <v>38366114</v>
      </c>
      <c r="J24" s="57"/>
    </row>
    <row r="25" spans="2:10" x14ac:dyDescent="0.2">
      <c r="B25" s="56"/>
      <c r="C25" s="37" t="s">
        <v>194</v>
      </c>
      <c r="H25" s="69">
        <v>11</v>
      </c>
      <c r="I25" s="70">
        <v>7573796</v>
      </c>
      <c r="J25" s="57"/>
    </row>
    <row r="26" spans="2:10" x14ac:dyDescent="0.2">
      <c r="B26" s="56"/>
      <c r="C26" s="62" t="s">
        <v>195</v>
      </c>
      <c r="D26" s="62"/>
      <c r="E26" s="62"/>
      <c r="F26" s="62"/>
      <c r="H26" s="72">
        <f>SUM(H25:H25)</f>
        <v>11</v>
      </c>
      <c r="I26" s="73">
        <f>SUM(I25:I25)</f>
        <v>7573796</v>
      </c>
      <c r="J26" s="57"/>
    </row>
    <row r="27" spans="2:10" ht="13.5" thickBot="1" x14ac:dyDescent="0.25">
      <c r="B27" s="56"/>
      <c r="C27" s="62" t="s">
        <v>196</v>
      </c>
      <c r="D27" s="62"/>
      <c r="H27" s="74">
        <f>(H24+H26)</f>
        <v>34</v>
      </c>
      <c r="I27" s="75">
        <f>(I24+I26)</f>
        <v>45939910</v>
      </c>
      <c r="J27" s="57"/>
    </row>
    <row r="28" spans="2:10" ht="13.5" thickTop="1" x14ac:dyDescent="0.2">
      <c r="B28" s="56"/>
      <c r="C28" s="62"/>
      <c r="D28" s="62"/>
      <c r="H28" s="76"/>
      <c r="I28" s="66"/>
      <c r="J28" s="57"/>
    </row>
    <row r="29" spans="2:10" x14ac:dyDescent="0.2">
      <c r="B29" s="56"/>
      <c r="G29" s="76"/>
      <c r="H29" s="76"/>
      <c r="I29" s="76"/>
      <c r="J29" s="57"/>
    </row>
    <row r="30" spans="2:10" x14ac:dyDescent="0.2">
      <c r="B30" s="56"/>
      <c r="G30" s="76"/>
      <c r="H30" s="76"/>
      <c r="I30" s="76"/>
      <c r="J30" s="57"/>
    </row>
    <row r="31" spans="2:10" x14ac:dyDescent="0.2">
      <c r="B31" s="56"/>
      <c r="G31" s="76"/>
      <c r="H31" s="76"/>
      <c r="I31" s="76"/>
      <c r="J31" s="57"/>
    </row>
    <row r="32" spans="2:10" ht="13.5" thickBot="1" x14ac:dyDescent="0.25">
      <c r="B32" s="56"/>
      <c r="C32" s="77"/>
      <c r="D32" s="77"/>
      <c r="G32" s="77" t="s">
        <v>197</v>
      </c>
      <c r="H32" s="77"/>
      <c r="I32" s="76"/>
      <c r="J32" s="57"/>
    </row>
    <row r="33" spans="2:10" x14ac:dyDescent="0.2">
      <c r="B33" s="56"/>
      <c r="C33" s="76" t="s">
        <v>198</v>
      </c>
      <c r="D33" s="76"/>
      <c r="G33" s="76" t="s">
        <v>199</v>
      </c>
      <c r="H33" s="76"/>
      <c r="I33" s="76"/>
      <c r="J33" s="57"/>
    </row>
    <row r="34" spans="2:10" x14ac:dyDescent="0.2">
      <c r="B34" s="56"/>
      <c r="G34" s="76"/>
      <c r="H34" s="76"/>
      <c r="I34" s="76"/>
      <c r="J34" s="57"/>
    </row>
    <row r="35" spans="2:10" x14ac:dyDescent="0.2">
      <c r="B35" s="56"/>
      <c r="G35" s="76"/>
      <c r="H35" s="76"/>
      <c r="I35" s="76"/>
      <c r="J35" s="57"/>
    </row>
    <row r="36" spans="2:10" ht="18.75" customHeight="1" thickBot="1" x14ac:dyDescent="0.25">
      <c r="B36" s="78"/>
      <c r="C36" s="79"/>
      <c r="D36" s="79"/>
      <c r="E36" s="79"/>
      <c r="F36" s="79"/>
      <c r="G36" s="77"/>
      <c r="H36" s="77"/>
      <c r="I36" s="77"/>
      <c r="J36" s="8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CARTERA_HSLV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2022-06-03T16:58:46Z</dcterms:created>
  <dcterms:modified xsi:type="dcterms:W3CDTF">2022-06-22T22:10:27Z</dcterms:modified>
</cp:coreProperties>
</file>