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hidePivotFieldList="1" defaultThemeVersion="153222"/>
  <mc:AlternateContent xmlns:mc="http://schemas.openxmlformats.org/markup-compatibility/2006">
    <mc:Choice Requires="x15">
      <x15ac:absPath xmlns:x15ac="http://schemas.microsoft.com/office/spreadsheetml/2010/11/ac" url="\\nilo\areas\CxPSalud\CARTERA\REVISION CARTERA 2022\06. JUNIO CARTERAS RECIBIDAS\ESE HOSPITAL SAN JOSE DE ISNOS\"/>
    </mc:Choice>
  </mc:AlternateContent>
  <bookViews>
    <workbookView xWindow="0" yWindow="0" windowWidth="20490" windowHeight="7155" activeTab="3"/>
  </bookViews>
  <sheets>
    <sheet name="INFO IPS" sheetId="2" r:id="rId1"/>
    <sheet name="ESTADO DE CADA FACTURA " sheetId="1" r:id="rId2"/>
    <sheet name="TD" sheetId="3" r:id="rId3"/>
    <sheet name="FOR-CSA-018" sheetId="4" r:id="rId4"/>
  </sheets>
  <definedNames>
    <definedName name="_xlnm._FilterDatabase" localSheetId="1" hidden="1">'ESTADO DE CADA FACTURA '!$A$2:$AU$9</definedName>
  </definedNames>
  <calcPr calcId="152511"/>
  <pivotCaches>
    <pivotCache cacheId="195" r:id="rId5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0" i="4" l="1"/>
  <c r="H30" i="4"/>
  <c r="I28" i="4"/>
  <c r="H28" i="4"/>
  <c r="I24" i="4"/>
  <c r="H24" i="4"/>
  <c r="I32" i="4" l="1"/>
  <c r="H32" i="4"/>
  <c r="L1" i="1" l="1"/>
  <c r="K1" i="1"/>
</calcChain>
</file>

<file path=xl/sharedStrings.xml><?xml version="1.0" encoding="utf-8"?>
<sst xmlns="http://schemas.openxmlformats.org/spreadsheetml/2006/main" count="210" uniqueCount="127">
  <si>
    <t>NIT IPS</t>
  </si>
  <si>
    <t xml:space="preserve"> ENTIDAD</t>
  </si>
  <si>
    <t>Prefijo Factura</t>
  </si>
  <si>
    <t>NUMERO FACTURA</t>
  </si>
  <si>
    <t>FACTURA</t>
  </si>
  <si>
    <t>LLAVE</t>
  </si>
  <si>
    <t>PREFIJO SASS</t>
  </si>
  <si>
    <t>NUMERO FACT SASSS</t>
  </si>
  <si>
    <t>DOC CONTABLE</t>
  </si>
  <si>
    <t>FECHA FACT IPS</t>
  </si>
  <si>
    <t>VALOR FACT IPS</t>
  </si>
  <si>
    <t>SALDO FACT IPS</t>
  </si>
  <si>
    <t>OBSERVACION SASS</t>
  </si>
  <si>
    <t>ESTADO EPS</t>
  </si>
  <si>
    <t>POR PAGAR SAP</t>
  </si>
  <si>
    <t>FUERA DE CIERRE</t>
  </si>
  <si>
    <t>VALOR VAGLO</t>
  </si>
  <si>
    <t>ESTADO VAGLO</t>
  </si>
  <si>
    <t>VALIDACION ALFA FACT</t>
  </si>
  <si>
    <t>VALOR RADICADO FACT</t>
  </si>
  <si>
    <t>VALOR NOTA CREDITO</t>
  </si>
  <si>
    <t>VALOR NOTA DEBITO</t>
  </si>
  <si>
    <t>VALOR DESCCOMERCIAL</t>
  </si>
  <si>
    <t>VALOR CRUZADO SASS</t>
  </si>
  <si>
    <t>SALDO SASS</t>
  </si>
  <si>
    <t>VALO CANCELADO SAP</t>
  </si>
  <si>
    <t>RETENCION</t>
  </si>
  <si>
    <t>DOC COMPENSACION SAP</t>
  </si>
  <si>
    <t>FECHA COMPENSACION SAP</t>
  </si>
  <si>
    <t>VALOR TRANFERENCIA</t>
  </si>
  <si>
    <t>AUTORIZACION</t>
  </si>
  <si>
    <t>ENTIDAD RESPONSABLE PAGO</t>
  </si>
  <si>
    <t>VALOR GLOSA ACEPTDA</t>
  </si>
  <si>
    <t>VALOR GLOSA DV</t>
  </si>
  <si>
    <t>OBSERVACION GLOSA DV</t>
  </si>
  <si>
    <t>FECHA RAD IPS</t>
  </si>
  <si>
    <t>FECHA RAD INICIAL SASS</t>
  </si>
  <si>
    <t>ULTIMO ESTADO FACT</t>
  </si>
  <si>
    <t>FECHA ULTIMA NOVEDAD</t>
  </si>
  <si>
    <t>CLASIFICACION GLOSA</t>
  </si>
  <si>
    <t>NUMERO INGRESO FACT</t>
  </si>
  <si>
    <t>F PROBABLE PAGO SASS</t>
  </si>
  <si>
    <t>F RAD SASS</t>
  </si>
  <si>
    <t>VALOR REPORTADO CRICULAR 030</t>
  </si>
  <si>
    <t>VALOR GLOSA ACEPTADA REPORTADO CIRCULAR 030</t>
  </si>
  <si>
    <t>OBSERVACION GLOSA ACEPTADA</t>
  </si>
  <si>
    <t>F CORTE</t>
  </si>
  <si>
    <t>ESE HOSPITAL SAN JOSE DE ISNOS</t>
  </si>
  <si>
    <t>HSJO</t>
  </si>
  <si>
    <t>HSJO_541097</t>
  </si>
  <si>
    <t>813010996_HSJO_541097</t>
  </si>
  <si>
    <t>NULL</t>
  </si>
  <si>
    <t>A)Factura no radicada en ERP</t>
  </si>
  <si>
    <t>no_cruza</t>
  </si>
  <si>
    <t>SI</t>
  </si>
  <si>
    <t>HSJO_545947</t>
  </si>
  <si>
    <t>813010996_HSJO_545947</t>
  </si>
  <si>
    <t>HSJO_561657</t>
  </si>
  <si>
    <t>813010996_HSJO_561657</t>
  </si>
  <si>
    <t>HSJO_387097</t>
  </si>
  <si>
    <t>813010996_HSJO_387097</t>
  </si>
  <si>
    <t>B)Factura sin saldo ERP</t>
  </si>
  <si>
    <t>OK</t>
  </si>
  <si>
    <t>_2016475</t>
  </si>
  <si>
    <t>813010996__2016475</t>
  </si>
  <si>
    <t>B)Factura sin saldo ERP/conciliar diferencia glosa aceptada</t>
  </si>
  <si>
    <t>_2192645</t>
  </si>
  <si>
    <t>813010996__2192645</t>
  </si>
  <si>
    <t>HSJO_350622</t>
  </si>
  <si>
    <t>813010996_HSJO_350622</t>
  </si>
  <si>
    <t>C)Glosas total pendiente por respuesta de IPS</t>
  </si>
  <si>
    <t>Se hace dev de fact con soportes completos y originales,ya que no se evidencia registro del usuario en elPAI WEB. Favor verificar para tramite de pago.NC</t>
  </si>
  <si>
    <t>MUNICIPIO DE ISNOS</t>
  </si>
  <si>
    <t>E.S.E HOSPITAL SAN JOSE DE ISNOS</t>
  </si>
  <si>
    <t>ESTADO DE CARTERA COMFENALCO VALLE  A 31 DE MARZO DE 2022</t>
  </si>
  <si>
    <t xml:space="preserve">MODALIDAD CONTRATACIÓN </t>
  </si>
  <si>
    <t>NIT</t>
  </si>
  <si>
    <t>NOMBRE PRESTADOR</t>
  </si>
  <si>
    <t>PREFIJO</t>
  </si>
  <si>
    <t>N. FACTURA</t>
  </si>
  <si>
    <t>FECHA FACTURA</t>
  </si>
  <si>
    <t>FECHA RADICACIÓN</t>
  </si>
  <si>
    <t>VALOR FACTURA</t>
  </si>
  <si>
    <t xml:space="preserve">VALO COPAGO </t>
  </si>
  <si>
    <t>VALOR PAGADO</t>
  </si>
  <si>
    <t>SALDO FACTURA</t>
  </si>
  <si>
    <t>Evento</t>
  </si>
  <si>
    <t xml:space="preserve"> $ -   </t>
  </si>
  <si>
    <t>Liseth Cristina Vargas Velasquez</t>
  </si>
  <si>
    <t>Asesora de Cartera</t>
  </si>
  <si>
    <t>DEVOLUCION</t>
  </si>
  <si>
    <t>FACTURA DEVUELTA</t>
  </si>
  <si>
    <t>FACTURA NO RADICADA</t>
  </si>
  <si>
    <t>FACTURA CANCELADA</t>
  </si>
  <si>
    <t>FACTURA PENDIENTE EN PROGRAMACION DE PAGO</t>
  </si>
  <si>
    <t>Total general</t>
  </si>
  <si>
    <t>Tipificación</t>
  </si>
  <si>
    <t>Cantd Facturas</t>
  </si>
  <si>
    <t>Saldo Facturas</t>
  </si>
  <si>
    <t>FOR-CSA-018</t>
  </si>
  <si>
    <t>HOJA 1 DE 1</t>
  </si>
  <si>
    <t>RESUMEN DE CARTERA REVISADA POR LA EPS</t>
  </si>
  <si>
    <t>VERSION 1</t>
  </si>
  <si>
    <t>SANTIAGO DE CALI , JUNIO 28 DE 2022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</si>
  <si>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</si>
  <si>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</si>
  <si>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</si>
  <si>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</si>
  <si>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</si>
  <si>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</si>
  <si>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</si>
  <si>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CORRIENTE Y GLOSA POR CONCILIAR ($)</t>
  </si>
  <si>
    <t>SUB TOTAL CARTERA SUSTENTADA A LA IPS</t>
  </si>
  <si>
    <t>FACTURACION PENDIENTE PROGRAMACION DE PAGO</t>
  </si>
  <si>
    <t>FACTURACION PENDIENTE PROGRAMACION DE PAGO DESPUES DEL CORTE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</si>
  <si>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</si>
  <si>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</si>
  <si>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</si>
  <si>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</si>
  <si>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</si>
  <si>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GERALDINE VALENCIA ZAMBRANO</t>
  </si>
  <si>
    <t>IPS.</t>
  </si>
  <si>
    <t>AUXILIAR DE CARTERA CUENTAS SALUD</t>
  </si>
  <si>
    <t>Señores : ESE HOSPITAL SAN JOSE DE ISNOS</t>
  </si>
  <si>
    <t>NIT: 813010996</t>
  </si>
  <si>
    <t>Con Corte al dia :31/03/2022</t>
  </si>
  <si>
    <t>A continuacion me permito remitir nuestra respuesta al estado de cartera presentado en la fecha: 05/05/2022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</si>
</sst>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8" formatCode="&quot;$&quot;\ #,##0.00;[Red]\-&quot;$&quot;\ #,##0.00"/>
    <numFmt numFmtId="42" formatCode="_-&quot;$&quot;\ * #,##0_-;\-&quot;$&quot;\ * #,##0_-;_-&quot;$&quot;\ * &quot;-&quot;_-;_-@_-"/>
    <numFmt numFmtId="43" formatCode="_-* #,##0.00_-;\-* #,##0.00_-;_-* &quot;-&quot;??_-;_-@_-"/>
    <numFmt numFmtId="165" formatCode="_-* #,##0\ _€_-;\-* #,##0\ _€_-;_-* &quot;-&quot;??\ _€_-;_-@_-"/>
    <numFmt numFmtId="171" formatCode="_-* #,##0_-;\-* #,##0_-;_-* &quot;-&quot;??_-;_-@_-"/>
    <numFmt numFmtId="173" formatCode="&quot;$&quot;\ #,##0;[Red]&quot;$&quot;\ #,##0"/>
    <numFmt numFmtId="174" formatCode="&quot;$&quot;\ #,##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8"/>
      <color theme="1"/>
      <name val="Tahoma"/>
      <family val="2"/>
    </font>
    <font>
      <sz val="8"/>
      <color theme="1"/>
      <name val="Tahoma"/>
      <family val="2"/>
    </font>
    <font>
      <b/>
      <sz val="12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i/>
      <sz val="11"/>
      <color rgb="FF000000"/>
      <name val="Calibri"/>
      <family val="2"/>
      <scheme val="minor"/>
    </font>
    <font>
      <i/>
      <sz val="11"/>
      <color rgb="FF000000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10" fillId="0" borderId="0"/>
  </cellStyleXfs>
  <cellXfs count="70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165" fontId="3" fillId="0" borderId="1" xfId="1" applyNumberFormat="1" applyFont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165" fontId="3" fillId="3" borderId="1" xfId="1" applyNumberFormat="1" applyFont="1" applyFill="1" applyBorder="1" applyAlignment="1">
      <alignment horizontal="center" vertical="center" wrapText="1"/>
    </xf>
    <xf numFmtId="165" fontId="3" fillId="2" borderId="1" xfId="1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vertical="center"/>
    </xf>
    <xf numFmtId="14" fontId="4" fillId="0" borderId="1" xfId="0" applyNumberFormat="1" applyFont="1" applyBorder="1" applyAlignment="1">
      <alignment vertical="center"/>
    </xf>
    <xf numFmtId="165" fontId="4" fillId="0" borderId="1" xfId="1" applyNumberFormat="1" applyFont="1" applyBorder="1" applyAlignment="1">
      <alignment vertical="center"/>
    </xf>
    <xf numFmtId="0" fontId="6" fillId="0" borderId="0" xfId="0" applyFont="1"/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0" fillId="0" borderId="1" xfId="0" applyBorder="1"/>
    <xf numFmtId="0" fontId="6" fillId="0" borderId="1" xfId="0" applyFont="1" applyBorder="1"/>
    <xf numFmtId="14" fontId="6" fillId="0" borderId="1" xfId="0" applyNumberFormat="1" applyFont="1" applyBorder="1"/>
    <xf numFmtId="8" fontId="6" fillId="0" borderId="1" xfId="0" applyNumberFormat="1" applyFont="1" applyBorder="1"/>
    <xf numFmtId="8" fontId="8" fillId="0" borderId="0" xfId="0" applyNumberFormat="1" applyFont="1"/>
    <xf numFmtId="0" fontId="8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5" fillId="0" borderId="0" xfId="0" applyFont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6" fillId="0" borderId="0" xfId="0" applyFont="1"/>
    <xf numFmtId="171" fontId="2" fillId="0" borderId="0" xfId="1" applyNumberFormat="1" applyFont="1" applyAlignment="1">
      <alignment horizontal="center"/>
    </xf>
    <xf numFmtId="0" fontId="0" fillId="0" borderId="1" xfId="0" applyBorder="1" applyAlignment="1">
      <alignment horizontal="left"/>
    </xf>
    <xf numFmtId="171" fontId="0" fillId="0" borderId="1" xfId="0" applyNumberFormat="1" applyBorder="1"/>
    <xf numFmtId="0" fontId="0" fillId="0" borderId="1" xfId="0" applyNumberFormat="1" applyBorder="1" applyAlignment="1">
      <alignment horizontal="center"/>
    </xf>
    <xf numFmtId="0" fontId="0" fillId="0" borderId="1" xfId="0" pivotButton="1" applyBorder="1" applyAlignment="1">
      <alignment horizontal="center"/>
    </xf>
    <xf numFmtId="0" fontId="0" fillId="0" borderId="1" xfId="0" applyBorder="1" applyAlignment="1">
      <alignment horizontal="center"/>
    </xf>
    <xf numFmtId="0" fontId="11" fillId="0" borderId="0" xfId="2" applyFont="1"/>
    <xf numFmtId="0" fontId="11" fillId="0" borderId="3" xfId="2" applyFont="1" applyBorder="1" applyAlignment="1">
      <alignment horizontal="centerContinuous"/>
    </xf>
    <xf numFmtId="0" fontId="11" fillId="0" borderId="4" xfId="2" applyFont="1" applyBorder="1" applyAlignment="1">
      <alignment horizontal="centerContinuous"/>
    </xf>
    <xf numFmtId="0" fontId="12" fillId="0" borderId="3" xfId="2" applyFont="1" applyBorder="1" applyAlignment="1">
      <alignment horizontal="centerContinuous" vertical="center"/>
    </xf>
    <xf numFmtId="0" fontId="12" fillId="0" borderId="5" xfId="2" applyFont="1" applyBorder="1" applyAlignment="1">
      <alignment horizontal="centerContinuous" vertical="center"/>
    </xf>
    <xf numFmtId="0" fontId="12" fillId="0" borderId="4" xfId="2" applyFont="1" applyBorder="1" applyAlignment="1">
      <alignment horizontal="centerContinuous" vertical="center"/>
    </xf>
    <xf numFmtId="0" fontId="12" fillId="0" borderId="6" xfId="2" applyFont="1" applyBorder="1" applyAlignment="1">
      <alignment horizontal="centerContinuous" vertical="center"/>
    </xf>
    <xf numFmtId="0" fontId="11" fillId="0" borderId="7" xfId="2" applyFont="1" applyBorder="1" applyAlignment="1">
      <alignment horizontal="centerContinuous"/>
    </xf>
    <xf numFmtId="0" fontId="11" fillId="0" borderId="8" xfId="2" applyFont="1" applyBorder="1" applyAlignment="1">
      <alignment horizontal="centerContinuous"/>
    </xf>
    <xf numFmtId="0" fontId="12" fillId="0" borderId="9" xfId="2" applyFont="1" applyBorder="1" applyAlignment="1">
      <alignment horizontal="centerContinuous" vertical="center"/>
    </xf>
    <xf numFmtId="0" fontId="12" fillId="0" borderId="10" xfId="2" applyFont="1" applyBorder="1" applyAlignment="1">
      <alignment horizontal="centerContinuous" vertical="center"/>
    </xf>
    <xf numFmtId="0" fontId="12" fillId="0" borderId="11" xfId="2" applyFont="1" applyBorder="1" applyAlignment="1">
      <alignment horizontal="centerContinuous" vertical="center"/>
    </xf>
    <xf numFmtId="0" fontId="12" fillId="0" borderId="12" xfId="2" applyFont="1" applyBorder="1" applyAlignment="1">
      <alignment horizontal="centerContinuous" vertical="center"/>
    </xf>
    <xf numFmtId="0" fontId="12" fillId="0" borderId="7" xfId="2" applyFont="1" applyBorder="1" applyAlignment="1">
      <alignment horizontal="centerContinuous" vertical="center"/>
    </xf>
    <xf numFmtId="0" fontId="12" fillId="0" borderId="0" xfId="2" applyFont="1" applyAlignment="1">
      <alignment horizontal="centerContinuous" vertical="center"/>
    </xf>
    <xf numFmtId="0" fontId="12" fillId="0" borderId="8" xfId="2" applyFont="1" applyBorder="1" applyAlignment="1">
      <alignment horizontal="centerContinuous" vertical="center"/>
    </xf>
    <xf numFmtId="0" fontId="12" fillId="0" borderId="13" xfId="2" applyFont="1" applyBorder="1" applyAlignment="1">
      <alignment horizontal="centerContinuous" vertical="center"/>
    </xf>
    <xf numFmtId="0" fontId="11" fillId="0" borderId="9" xfId="2" applyFont="1" applyBorder="1" applyAlignment="1">
      <alignment horizontal="centerContinuous"/>
    </xf>
    <xf numFmtId="0" fontId="11" fillId="0" borderId="11" xfId="2" applyFont="1" applyBorder="1" applyAlignment="1">
      <alignment horizontal="centerContinuous"/>
    </xf>
    <xf numFmtId="0" fontId="11" fillId="0" borderId="7" xfId="2" applyFont="1" applyBorder="1"/>
    <xf numFmtId="0" fontId="11" fillId="0" borderId="8" xfId="2" applyFont="1" applyBorder="1"/>
    <xf numFmtId="14" fontId="11" fillId="0" borderId="0" xfId="2" applyNumberFormat="1" applyFont="1"/>
    <xf numFmtId="0" fontId="12" fillId="0" borderId="0" xfId="2" applyFont="1"/>
    <xf numFmtId="14" fontId="11" fillId="0" borderId="0" xfId="2" applyNumberFormat="1" applyFont="1" applyAlignment="1">
      <alignment horizontal="left"/>
    </xf>
    <xf numFmtId="0" fontId="12" fillId="0" borderId="0" xfId="2" applyFont="1" applyAlignment="1">
      <alignment horizontal="center"/>
    </xf>
    <xf numFmtId="1" fontId="12" fillId="0" borderId="0" xfId="2" applyNumberFormat="1" applyFont="1" applyAlignment="1">
      <alignment horizontal="center"/>
    </xf>
    <xf numFmtId="42" fontId="12" fillId="0" borderId="0" xfId="2" applyNumberFormat="1" applyFont="1" applyAlignment="1">
      <alignment horizontal="right"/>
    </xf>
    <xf numFmtId="1" fontId="11" fillId="0" borderId="0" xfId="2" applyNumberFormat="1" applyFont="1" applyAlignment="1">
      <alignment horizontal="center"/>
    </xf>
    <xf numFmtId="173" fontId="11" fillId="0" borderId="0" xfId="2" applyNumberFormat="1" applyFont="1" applyAlignment="1">
      <alignment horizontal="right"/>
    </xf>
    <xf numFmtId="174" fontId="11" fillId="0" borderId="0" xfId="2" applyNumberFormat="1" applyFont="1" applyAlignment="1">
      <alignment horizontal="right"/>
    </xf>
    <xf numFmtId="1" fontId="11" fillId="0" borderId="10" xfId="2" applyNumberFormat="1" applyFont="1" applyBorder="1" applyAlignment="1">
      <alignment horizontal="center"/>
    </xf>
    <xf numFmtId="173" fontId="11" fillId="0" borderId="10" xfId="2" applyNumberFormat="1" applyFont="1" applyBorder="1" applyAlignment="1">
      <alignment horizontal="right"/>
    </xf>
    <xf numFmtId="173" fontId="12" fillId="0" borderId="0" xfId="2" applyNumberFormat="1" applyFont="1" applyAlignment="1">
      <alignment horizontal="right"/>
    </xf>
    <xf numFmtId="0" fontId="11" fillId="0" borderId="0" xfId="2" applyFont="1" applyAlignment="1">
      <alignment horizontal="center"/>
    </xf>
    <xf numFmtId="1" fontId="12" fillId="0" borderId="14" xfId="2" applyNumberFormat="1" applyFont="1" applyBorder="1" applyAlignment="1">
      <alignment horizontal="center"/>
    </xf>
    <xf numFmtId="173" fontId="12" fillId="0" borderId="14" xfId="2" applyNumberFormat="1" applyFont="1" applyBorder="1" applyAlignment="1">
      <alignment horizontal="right"/>
    </xf>
    <xf numFmtId="173" fontId="11" fillId="0" borderId="0" xfId="2" applyNumberFormat="1" applyFont="1"/>
    <xf numFmtId="173" fontId="11" fillId="0" borderId="10" xfId="2" applyNumberFormat="1" applyFont="1" applyBorder="1"/>
    <xf numFmtId="0" fontId="11" fillId="0" borderId="9" xfId="2" applyFont="1" applyBorder="1"/>
    <xf numFmtId="0" fontId="11" fillId="0" borderId="10" xfId="2" applyFont="1" applyBorder="1"/>
    <xf numFmtId="0" fontId="11" fillId="0" borderId="11" xfId="2" applyFont="1" applyBorder="1"/>
  </cellXfs>
  <cellStyles count="3">
    <cellStyle name="Millares" xfId="1" builtinId="3"/>
    <cellStyle name="Normal" xfId="0" builtinId="0"/>
    <cellStyle name="Normal 2" xfId="2"/>
  </cellStyles>
  <dxfs count="60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171" formatCode="_-* #,##0_-;\-* #,##0_-;_-* &quot;-&quot;??_-;_-@_-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numFmt numFmtId="170" formatCode="_-* #,##0.0_-;\-* #,##0.0_-;_-* &quot;-&quot;??_-;_-@_-"/>
    </dxf>
    <dxf>
      <numFmt numFmtId="171" formatCode="_-* #,##0_-;\-* #,##0_-;_-* &quot;-&quot;??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170" formatCode="_-* #,##0.0_-;\-* #,##0.0_-;_-* &quot;-&quot;??_-;_-@_-"/>
    </dxf>
    <dxf>
      <numFmt numFmtId="35" formatCode="_-* #,##0.00_-;\-* #,##0.00_-;_-* &quot;-&quot;??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35" formatCode="_-* #,##0.00_-;\-* #,##0.00_-;_-* &quot;-&quot;??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714375</xdr:colOff>
      <xdr:row>33</xdr:row>
      <xdr:rowOff>133351</xdr:rowOff>
    </xdr:from>
    <xdr:to>
      <xdr:col>8</xdr:col>
      <xdr:colOff>95250</xdr:colOff>
      <xdr:row>35</xdr:row>
      <xdr:rowOff>123825</xdr:rowOff>
    </xdr:to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8286"/>
        <a:stretch/>
      </xdr:blipFill>
      <xdr:spPr>
        <a:xfrm>
          <a:off x="4476750" y="5695951"/>
          <a:ext cx="1666875" cy="314324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Geraldine Valencia Zambrano" refreshedDate="44740.55516585648" createdVersion="5" refreshedVersion="5" minRefreshableVersion="3" recordCount="7">
  <cacheSource type="worksheet">
    <worksheetSource ref="A2:N9" sheet="ESTADO DE CADA FACTURA "/>
  </cacheSource>
  <cacheFields count="14">
    <cacheField name="NIT IPS" numFmtId="0">
      <sharedItems containsSemiMixedTypes="0" containsString="0" containsNumber="1" containsInteger="1" minValue="813010996" maxValue="813010996"/>
    </cacheField>
    <cacheField name=" ENTIDAD" numFmtId="0">
      <sharedItems/>
    </cacheField>
    <cacheField name="Prefijo Factura" numFmtId="0">
      <sharedItems containsBlank="1"/>
    </cacheField>
    <cacheField name="NUMERO FACTURA" numFmtId="0">
      <sharedItems containsSemiMixedTypes="0" containsString="0" containsNumber="1" containsInteger="1" minValue="350622" maxValue="2192645"/>
    </cacheField>
    <cacheField name="FACTURA" numFmtId="0">
      <sharedItems/>
    </cacheField>
    <cacheField name="LLAVE" numFmtId="0">
      <sharedItems/>
    </cacheField>
    <cacheField name="PREFIJO SASS" numFmtId="0">
      <sharedItems containsBlank="1"/>
    </cacheField>
    <cacheField name="NUMERO FACT SASSS" numFmtId="0">
      <sharedItems containsMixedTypes="1" containsNumber="1" containsInteger="1" minValue="350622" maxValue="2192645"/>
    </cacheField>
    <cacheField name="DOC CONTABLE" numFmtId="0">
      <sharedItems/>
    </cacheField>
    <cacheField name="FECHA FACT IPS" numFmtId="14">
      <sharedItems containsSemiMixedTypes="0" containsNonDate="0" containsDate="1" containsString="0" minDate="2015-03-04T00:00:00" maxDate="2022-02-17T00:00:00"/>
    </cacheField>
    <cacheField name="VALOR FACT IPS" numFmtId="165">
      <sharedItems containsSemiMixedTypes="0" containsString="0" containsNumber="1" containsInteger="1" minValue="22000" maxValue="675960"/>
    </cacheField>
    <cacheField name="SALDO FACT IPS" numFmtId="165">
      <sharedItems containsSemiMixedTypes="0" containsString="0" containsNumber="1" containsInteger="1" minValue="22000" maxValue="675960"/>
    </cacheField>
    <cacheField name="OBSERVACION SASS" numFmtId="0">
      <sharedItems/>
    </cacheField>
    <cacheField name="ESTADO EPS" numFmtId="0">
      <sharedItems count="4">
        <s v="FACTURA NO RADICADA"/>
        <s v="FACTURA CANCELADA"/>
        <s v="FACTURA PENDIENTE EN PROGRAMACION DE PAGO"/>
        <s v="FACTURA DEVUELTA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7">
  <r>
    <n v="813010996"/>
    <s v="ESE HOSPITAL SAN JOSE DE ISNOS"/>
    <s v="HSJO"/>
    <n v="541097"/>
    <s v="HSJO_541097"/>
    <s v="813010996_HSJO_541097"/>
    <s v="NULL"/>
    <s v="NULL"/>
    <s v="NULL"/>
    <d v="2022-01-07T00:00:00"/>
    <n v="508595"/>
    <n v="508595"/>
    <s v="A)Factura no radicada en ERP"/>
    <x v="0"/>
  </r>
  <r>
    <n v="813010996"/>
    <s v="ESE HOSPITAL SAN JOSE DE ISNOS"/>
    <s v="HSJO"/>
    <n v="545947"/>
    <s v="HSJO_545947"/>
    <s v="813010996_HSJO_545947"/>
    <s v="NULL"/>
    <s v="NULL"/>
    <s v="NULL"/>
    <d v="2022-01-18T00:00:00"/>
    <n v="444617"/>
    <n v="444617"/>
    <s v="A)Factura no radicada en ERP"/>
    <x v="0"/>
  </r>
  <r>
    <n v="813010996"/>
    <s v="ESE HOSPITAL SAN JOSE DE ISNOS"/>
    <s v="HSJO"/>
    <n v="561657"/>
    <s v="HSJO_561657"/>
    <s v="813010996_HSJO_561657"/>
    <s v="NULL"/>
    <s v="NULL"/>
    <s v="NULL"/>
    <d v="2022-02-16T00:00:00"/>
    <n v="175904"/>
    <n v="175904"/>
    <s v="A)Factura no radicada en ERP"/>
    <x v="0"/>
  </r>
  <r>
    <n v="813010996"/>
    <s v="ESE HOSPITAL SAN JOSE DE ISNOS"/>
    <s v="HSJO"/>
    <n v="387097"/>
    <s v="HSJO_387097"/>
    <s v="813010996_HSJO_387097"/>
    <s v="HSJO"/>
    <n v="387097"/>
    <s v="NULL"/>
    <d v="2021-04-12T00:00:00"/>
    <n v="675960"/>
    <n v="675960"/>
    <s v="B)Factura sin saldo ERP"/>
    <x v="1"/>
  </r>
  <r>
    <n v="813010996"/>
    <s v="ESE HOSPITAL SAN JOSE DE ISNOS"/>
    <m/>
    <n v="2016475"/>
    <s v="_2016475"/>
    <s v="813010996__2016475"/>
    <m/>
    <n v="2016475"/>
    <s v="NULL"/>
    <d v="2015-03-04T00:00:00"/>
    <n v="399762"/>
    <n v="399762"/>
    <s v="B)Factura sin saldo ERP/conciliar diferencia glosa aceptada"/>
    <x v="2"/>
  </r>
  <r>
    <n v="813010996"/>
    <s v="ESE HOSPITAL SAN JOSE DE ISNOS"/>
    <m/>
    <n v="2192645"/>
    <s v="_2192645"/>
    <s v="813010996__2192645"/>
    <m/>
    <n v="2192645"/>
    <s v="NULL"/>
    <d v="2016-01-26T00:00:00"/>
    <n v="98612"/>
    <n v="98612"/>
    <s v="B)Factura sin saldo ERP/conciliar diferencia glosa aceptada"/>
    <x v="2"/>
  </r>
  <r>
    <n v="813010996"/>
    <s v="ESE HOSPITAL SAN JOSE DE ISNOS"/>
    <s v="HSJO"/>
    <n v="350622"/>
    <s v="HSJO_350622"/>
    <s v="813010996_HSJO_350622"/>
    <s v="HSJO"/>
    <n v="350622"/>
    <s v="NULL"/>
    <d v="2021-02-02T00:00:00"/>
    <n v="22000"/>
    <n v="22000"/>
    <s v="C)Glosas total pendiente por respuesta de IPS"/>
    <x v="3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12" cacheId="195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Tipificación">
  <location ref="A3:C8" firstHeaderRow="0" firstDataRow="1" firstDataCol="1"/>
  <pivotFields count="14"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numFmtId="14" showAll="0"/>
    <pivotField numFmtId="165" showAll="0"/>
    <pivotField dataField="1" numFmtId="165" showAll="0"/>
    <pivotField showAll="0"/>
    <pivotField axis="axisRow" showAll="0">
      <items count="5">
        <item x="1"/>
        <item x="3"/>
        <item x="0"/>
        <item x="2"/>
        <item t="default"/>
      </items>
    </pivotField>
  </pivotFields>
  <rowFields count="1">
    <field x="13"/>
  </rowFields>
  <rowItems count="5">
    <i>
      <x/>
    </i>
    <i>
      <x v="1"/>
    </i>
    <i>
      <x v="2"/>
    </i>
    <i>
      <x v="3"/>
    </i>
    <i t="grand">
      <x/>
    </i>
  </rowItems>
  <colFields count="1">
    <field x="-2"/>
  </colFields>
  <colItems count="2">
    <i>
      <x/>
    </i>
    <i i="1">
      <x v="1"/>
    </i>
  </colItems>
  <dataFields count="2">
    <dataField name="Cantd Facturas" fld="11" subtotal="count" baseField="13" baseItem="0"/>
    <dataField name="Saldo Facturas" fld="11" baseField="0" baseItem="0" numFmtId="171"/>
  </dataFields>
  <formats count="10">
    <format dxfId="59">
      <pivotArea type="all" dataOnly="0" outline="0" fieldPosition="0"/>
    </format>
    <format dxfId="58">
      <pivotArea outline="0" collapsedLevelsAreSubtotals="1" fieldPosition="0"/>
    </format>
    <format dxfId="57">
      <pivotArea field="13" type="button" dataOnly="0" labelOnly="1" outline="0" axis="axisRow" fieldPosition="0"/>
    </format>
    <format dxfId="56">
      <pivotArea dataOnly="0" labelOnly="1" fieldPosition="0">
        <references count="1">
          <reference field="13" count="0"/>
        </references>
      </pivotArea>
    </format>
    <format dxfId="55">
      <pivotArea dataOnly="0" labelOnly="1" grandRow="1" outline="0" fieldPosition="0"/>
    </format>
    <format dxfId="54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4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12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11">
      <pivotArea field="13" type="button" dataOnly="0" labelOnly="1" outline="0" axis="axisRow" fieldPosition="0"/>
    </format>
    <format dxfId="10">
      <pivotArea dataOnly="0" labelOnly="1" grandRow="1" outline="0" fieldPosition="0"/>
    </format>
  </formats>
  <pivotTableStyleInfo name="PivotStyleLight21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7"/>
  <sheetViews>
    <sheetView workbookViewId="0">
      <selection activeCell="E16" sqref="E16"/>
    </sheetView>
  </sheetViews>
  <sheetFormatPr baseColWidth="10" defaultRowHeight="15" x14ac:dyDescent="0.25"/>
  <cols>
    <col min="3" max="3" width="30.7109375" bestFit="1" customWidth="1"/>
    <col min="11" max="11" width="13.7109375" bestFit="1" customWidth="1"/>
  </cols>
  <sheetData>
    <row r="1" spans="1:12" ht="15.75" customHeight="1" x14ac:dyDescent="0.25">
      <c r="A1" s="20" t="s">
        <v>72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2"/>
    </row>
    <row r="2" spans="1:12" ht="15.75" customHeight="1" x14ac:dyDescent="0.25">
      <c r="A2" s="20" t="s">
        <v>73</v>
      </c>
      <c r="B2" s="20"/>
      <c r="C2" s="20"/>
      <c r="D2" s="20"/>
      <c r="E2" s="20"/>
      <c r="F2" s="20"/>
      <c r="G2" s="20"/>
      <c r="H2" s="20"/>
      <c r="I2" s="20"/>
      <c r="J2" s="20"/>
      <c r="K2" s="20"/>
      <c r="L2" s="22"/>
    </row>
    <row r="3" spans="1:12" ht="15.75" customHeight="1" x14ac:dyDescent="0.25">
      <c r="A3" s="21" t="s">
        <v>74</v>
      </c>
      <c r="B3" s="21"/>
      <c r="C3" s="21"/>
      <c r="D3" s="21"/>
      <c r="E3" s="21"/>
      <c r="F3" s="21"/>
      <c r="G3" s="21"/>
      <c r="H3" s="21"/>
      <c r="I3" s="21"/>
      <c r="J3" s="21"/>
      <c r="K3" s="21"/>
      <c r="L3" s="10"/>
    </row>
    <row r="4" spans="1:12" ht="60" x14ac:dyDescent="0.25">
      <c r="A4" s="11" t="s">
        <v>75</v>
      </c>
      <c r="B4" s="11" t="s">
        <v>76</v>
      </c>
      <c r="C4" s="11" t="s">
        <v>77</v>
      </c>
      <c r="D4" s="11" t="s">
        <v>78</v>
      </c>
      <c r="E4" s="11" t="s">
        <v>79</v>
      </c>
      <c r="F4" s="11" t="s">
        <v>80</v>
      </c>
      <c r="G4" s="11" t="s">
        <v>81</v>
      </c>
      <c r="H4" s="11" t="s">
        <v>82</v>
      </c>
      <c r="I4" s="11" t="s">
        <v>83</v>
      </c>
      <c r="J4" s="11" t="s">
        <v>84</v>
      </c>
      <c r="K4" s="11" t="s">
        <v>85</v>
      </c>
      <c r="L4" s="12"/>
    </row>
    <row r="5" spans="1:12" x14ac:dyDescent="0.25">
      <c r="A5" s="14" t="s">
        <v>86</v>
      </c>
      <c r="B5" s="14">
        <v>813010996</v>
      </c>
      <c r="C5" s="14" t="s">
        <v>47</v>
      </c>
      <c r="D5" s="14"/>
      <c r="E5" s="14">
        <v>2016475</v>
      </c>
      <c r="F5" s="15">
        <v>42067</v>
      </c>
      <c r="G5" s="15">
        <v>42094</v>
      </c>
      <c r="H5" s="16">
        <v>399762</v>
      </c>
      <c r="I5" s="14" t="s">
        <v>87</v>
      </c>
      <c r="J5" s="14" t="s">
        <v>87</v>
      </c>
      <c r="K5" s="16">
        <v>399762</v>
      </c>
      <c r="L5" s="10"/>
    </row>
    <row r="6" spans="1:12" x14ac:dyDescent="0.25">
      <c r="A6" s="14" t="s">
        <v>86</v>
      </c>
      <c r="B6" s="14">
        <v>813010996</v>
      </c>
      <c r="C6" s="14" t="s">
        <v>47</v>
      </c>
      <c r="D6" s="14"/>
      <c r="E6" s="14">
        <v>2192645</v>
      </c>
      <c r="F6" s="15">
        <v>42395</v>
      </c>
      <c r="G6" s="15">
        <v>42439</v>
      </c>
      <c r="H6" s="16">
        <v>98612</v>
      </c>
      <c r="I6" s="14" t="s">
        <v>87</v>
      </c>
      <c r="J6" s="14" t="s">
        <v>87</v>
      </c>
      <c r="K6" s="16">
        <v>98612</v>
      </c>
      <c r="L6" s="10"/>
    </row>
    <row r="7" spans="1:12" x14ac:dyDescent="0.25">
      <c r="A7" s="14" t="s">
        <v>86</v>
      </c>
      <c r="B7" s="14">
        <v>813010996</v>
      </c>
      <c r="C7" s="14" t="s">
        <v>47</v>
      </c>
      <c r="D7" s="14" t="s">
        <v>48</v>
      </c>
      <c r="E7" s="14">
        <v>350622</v>
      </c>
      <c r="F7" s="15">
        <v>44229</v>
      </c>
      <c r="G7" s="15">
        <v>44275</v>
      </c>
      <c r="H7" s="16">
        <v>22000</v>
      </c>
      <c r="I7" s="14" t="s">
        <v>87</v>
      </c>
      <c r="J7" s="14" t="s">
        <v>87</v>
      </c>
      <c r="K7" s="16">
        <v>22000</v>
      </c>
      <c r="L7" s="10"/>
    </row>
    <row r="8" spans="1:12" x14ac:dyDescent="0.25">
      <c r="A8" s="14" t="s">
        <v>86</v>
      </c>
      <c r="B8" s="14">
        <v>813010996</v>
      </c>
      <c r="C8" s="14" t="s">
        <v>47</v>
      </c>
      <c r="D8" s="14" t="s">
        <v>48</v>
      </c>
      <c r="E8" s="14">
        <v>387097</v>
      </c>
      <c r="F8" s="15">
        <v>44298</v>
      </c>
      <c r="G8" s="15">
        <v>44334</v>
      </c>
      <c r="H8" s="16">
        <v>675960</v>
      </c>
      <c r="I8" s="14" t="s">
        <v>87</v>
      </c>
      <c r="J8" s="14" t="s">
        <v>87</v>
      </c>
      <c r="K8" s="16">
        <v>675960</v>
      </c>
      <c r="L8" s="10"/>
    </row>
    <row r="9" spans="1:12" x14ac:dyDescent="0.25">
      <c r="A9" s="14" t="s">
        <v>86</v>
      </c>
      <c r="B9" s="14">
        <v>813010996</v>
      </c>
      <c r="C9" s="14" t="s">
        <v>47</v>
      </c>
      <c r="D9" s="14" t="s">
        <v>48</v>
      </c>
      <c r="E9" s="14">
        <v>541097</v>
      </c>
      <c r="F9" s="15">
        <v>44568</v>
      </c>
      <c r="G9" s="15">
        <v>44612</v>
      </c>
      <c r="H9" s="16">
        <v>508595</v>
      </c>
      <c r="I9" s="14" t="s">
        <v>87</v>
      </c>
      <c r="J9" s="14" t="s">
        <v>87</v>
      </c>
      <c r="K9" s="16">
        <v>508595</v>
      </c>
      <c r="L9" s="10"/>
    </row>
    <row r="10" spans="1:12" x14ac:dyDescent="0.25">
      <c r="A10" s="14" t="s">
        <v>86</v>
      </c>
      <c r="B10" s="14">
        <v>813010996</v>
      </c>
      <c r="C10" s="14" t="s">
        <v>47</v>
      </c>
      <c r="D10" s="14" t="s">
        <v>48</v>
      </c>
      <c r="E10" s="14">
        <v>545947</v>
      </c>
      <c r="F10" s="15">
        <v>44579</v>
      </c>
      <c r="G10" s="15">
        <v>44612</v>
      </c>
      <c r="H10" s="16">
        <v>444617</v>
      </c>
      <c r="I10" s="14" t="s">
        <v>87</v>
      </c>
      <c r="J10" s="14" t="s">
        <v>87</v>
      </c>
      <c r="K10" s="16">
        <v>444617</v>
      </c>
      <c r="L10" s="10"/>
    </row>
    <row r="11" spans="1:12" x14ac:dyDescent="0.25">
      <c r="A11" s="14" t="s">
        <v>86</v>
      </c>
      <c r="B11" s="14">
        <v>813010996</v>
      </c>
      <c r="C11" s="14" t="s">
        <v>47</v>
      </c>
      <c r="D11" s="14" t="s">
        <v>48</v>
      </c>
      <c r="E11" s="14">
        <v>561657</v>
      </c>
      <c r="F11" s="15">
        <v>44608</v>
      </c>
      <c r="G11" s="15">
        <v>44640</v>
      </c>
      <c r="H11" s="16">
        <v>175904</v>
      </c>
      <c r="I11" s="14" t="s">
        <v>87</v>
      </c>
      <c r="J11" s="14" t="s">
        <v>87</v>
      </c>
      <c r="K11" s="16">
        <v>175904</v>
      </c>
      <c r="L11" s="10"/>
    </row>
    <row r="12" spans="1:12" x14ac:dyDescent="0.25">
      <c r="A12" s="10"/>
      <c r="B12" s="10"/>
      <c r="C12" s="10"/>
      <c r="D12" s="10"/>
      <c r="E12" s="10"/>
      <c r="F12" s="10"/>
      <c r="G12" s="10"/>
      <c r="H12" s="10"/>
      <c r="I12" s="10"/>
      <c r="J12" s="10"/>
      <c r="K12" s="17">
        <v>2325450</v>
      </c>
      <c r="L12" s="10"/>
    </row>
    <row r="13" spans="1:12" x14ac:dyDescent="0.25">
      <c r="A13" s="10"/>
      <c r="B13" s="18" t="s">
        <v>88</v>
      </c>
      <c r="C13" s="10"/>
      <c r="D13" s="10"/>
      <c r="E13" s="10"/>
      <c r="F13" s="10"/>
      <c r="G13" s="10"/>
      <c r="H13" s="10"/>
      <c r="I13" s="10"/>
      <c r="J13" s="10"/>
      <c r="K13" s="10"/>
      <c r="L13" s="10"/>
    </row>
    <row r="14" spans="1:12" x14ac:dyDescent="0.25">
      <c r="A14" s="10"/>
      <c r="B14" s="19" t="s">
        <v>89</v>
      </c>
      <c r="C14" s="10"/>
      <c r="D14" s="10"/>
      <c r="E14" s="10"/>
      <c r="F14" s="10"/>
      <c r="G14" s="10"/>
      <c r="H14" s="10"/>
      <c r="I14" s="10"/>
      <c r="J14" s="10"/>
      <c r="K14" s="10"/>
      <c r="L14" s="10"/>
    </row>
    <row r="15" spans="1:12" x14ac:dyDescent="0.25">
      <c r="A15" s="10"/>
      <c r="B15" s="19">
        <v>3222334879</v>
      </c>
      <c r="C15" s="10"/>
      <c r="D15" s="10"/>
      <c r="E15" s="10"/>
      <c r="F15" s="10"/>
      <c r="G15" s="10"/>
      <c r="H15" s="10"/>
      <c r="I15" s="10"/>
      <c r="J15" s="10"/>
      <c r="K15" s="10"/>
      <c r="L15" s="10"/>
    </row>
    <row r="16" spans="1:12" x14ac:dyDescent="0.25">
      <c r="A16" s="10"/>
      <c r="B16" s="10"/>
      <c r="C16" s="10"/>
      <c r="D16" s="10"/>
      <c r="E16" s="10"/>
      <c r="F16" s="10"/>
      <c r="G16" s="10"/>
      <c r="H16" s="10"/>
      <c r="I16" s="10"/>
      <c r="J16" s="10"/>
      <c r="K16" s="10"/>
      <c r="L16" s="10"/>
    </row>
    <row r="17" spans="1:12" x14ac:dyDescent="0.25">
      <c r="A17" s="10"/>
      <c r="B17" s="10"/>
      <c r="C17" s="10"/>
      <c r="D17" s="10"/>
      <c r="E17" s="10"/>
      <c r="F17" s="10"/>
      <c r="G17" s="10"/>
      <c r="H17" s="10"/>
      <c r="I17" s="10"/>
      <c r="J17" s="10"/>
      <c r="K17" s="10"/>
      <c r="L17" s="10"/>
    </row>
  </sheetData>
  <mergeCells count="4">
    <mergeCell ref="A1:K1"/>
    <mergeCell ref="A2:K2"/>
    <mergeCell ref="A3:K3"/>
    <mergeCell ref="L1:L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9"/>
  <sheetViews>
    <sheetView workbookViewId="0">
      <selection activeCell="A3" sqref="A3"/>
    </sheetView>
  </sheetViews>
  <sheetFormatPr baseColWidth="10" defaultRowHeight="15" x14ac:dyDescent="0.25"/>
  <cols>
    <col min="2" max="2" width="25.7109375" bestFit="1" customWidth="1"/>
    <col min="3" max="3" width="7.140625" bestFit="1" customWidth="1"/>
    <col min="4" max="4" width="8.42578125" bestFit="1" customWidth="1"/>
    <col min="7" max="7" width="7.5703125" bestFit="1" customWidth="1"/>
    <col min="8" max="8" width="10.5703125" bestFit="1" customWidth="1"/>
    <col min="9" max="9" width="9" bestFit="1" customWidth="1"/>
    <col min="10" max="10" width="10.42578125" bestFit="1" customWidth="1"/>
    <col min="11" max="12" width="13.140625" bestFit="1" customWidth="1"/>
    <col min="14" max="14" width="38" bestFit="1" customWidth="1"/>
  </cols>
  <sheetData>
    <row r="1" spans="1:47" x14ac:dyDescent="0.25">
      <c r="K1" s="23">
        <f>SUBTOTAL(9,K3:K9)</f>
        <v>2325450</v>
      </c>
      <c r="L1" s="23">
        <f>SUBTOTAL(9,L3:L9)</f>
        <v>2325450</v>
      </c>
    </row>
    <row r="2" spans="1:47" ht="63" x14ac:dyDescent="0.25">
      <c r="A2" s="1" t="s">
        <v>0</v>
      </c>
      <c r="B2" s="1" t="s">
        <v>1</v>
      </c>
      <c r="C2" s="1" t="s">
        <v>2</v>
      </c>
      <c r="D2" s="1" t="s">
        <v>3</v>
      </c>
      <c r="E2" s="2" t="s">
        <v>4</v>
      </c>
      <c r="F2" s="2" t="s">
        <v>5</v>
      </c>
      <c r="G2" s="1" t="s">
        <v>6</v>
      </c>
      <c r="H2" s="1" t="s">
        <v>7</v>
      </c>
      <c r="I2" s="1" t="s">
        <v>8</v>
      </c>
      <c r="J2" s="1" t="s">
        <v>9</v>
      </c>
      <c r="K2" s="3" t="s">
        <v>10</v>
      </c>
      <c r="L2" s="3" t="s">
        <v>11</v>
      </c>
      <c r="M2" s="1" t="s">
        <v>12</v>
      </c>
      <c r="N2" s="4" t="s">
        <v>13</v>
      </c>
      <c r="O2" s="5" t="s">
        <v>14</v>
      </c>
      <c r="P2" s="4" t="s">
        <v>15</v>
      </c>
      <c r="Q2" s="5" t="s">
        <v>16</v>
      </c>
      <c r="R2" s="4" t="s">
        <v>17</v>
      </c>
      <c r="S2" s="1" t="s">
        <v>18</v>
      </c>
      <c r="T2" s="3" t="s">
        <v>19</v>
      </c>
      <c r="U2" s="3" t="s">
        <v>20</v>
      </c>
      <c r="V2" s="3" t="s">
        <v>21</v>
      </c>
      <c r="W2" s="3" t="s">
        <v>22</v>
      </c>
      <c r="X2" s="3" t="s">
        <v>23</v>
      </c>
      <c r="Y2" s="3" t="s">
        <v>24</v>
      </c>
      <c r="Z2" s="6" t="s">
        <v>25</v>
      </c>
      <c r="AA2" s="6" t="s">
        <v>26</v>
      </c>
      <c r="AB2" s="2" t="s">
        <v>27</v>
      </c>
      <c r="AC2" s="2" t="s">
        <v>28</v>
      </c>
      <c r="AD2" s="6" t="s">
        <v>29</v>
      </c>
      <c r="AE2" s="1" t="s">
        <v>30</v>
      </c>
      <c r="AF2" s="1" t="s">
        <v>31</v>
      </c>
      <c r="AG2" s="6" t="s">
        <v>32</v>
      </c>
      <c r="AH2" s="6" t="s">
        <v>33</v>
      </c>
      <c r="AI2" s="2" t="s">
        <v>34</v>
      </c>
      <c r="AJ2" s="1" t="s">
        <v>35</v>
      </c>
      <c r="AK2" s="1" t="s">
        <v>36</v>
      </c>
      <c r="AL2" s="2" t="s">
        <v>37</v>
      </c>
      <c r="AM2" s="1" t="s">
        <v>38</v>
      </c>
      <c r="AN2" s="1" t="s">
        <v>39</v>
      </c>
      <c r="AO2" s="1" t="s">
        <v>40</v>
      </c>
      <c r="AP2" s="2" t="s">
        <v>41</v>
      </c>
      <c r="AQ2" s="2" t="s">
        <v>42</v>
      </c>
      <c r="AR2" s="3" t="s">
        <v>43</v>
      </c>
      <c r="AS2" s="3" t="s">
        <v>44</v>
      </c>
      <c r="AT2" s="1" t="s">
        <v>45</v>
      </c>
      <c r="AU2" s="1" t="s">
        <v>46</v>
      </c>
    </row>
    <row r="3" spans="1:47" x14ac:dyDescent="0.25">
      <c r="A3" s="7">
        <v>813010996</v>
      </c>
      <c r="B3" s="7" t="s">
        <v>47</v>
      </c>
      <c r="C3" s="7" t="s">
        <v>48</v>
      </c>
      <c r="D3" s="7">
        <v>541097</v>
      </c>
      <c r="E3" s="7" t="s">
        <v>49</v>
      </c>
      <c r="F3" s="7" t="s">
        <v>50</v>
      </c>
      <c r="G3" s="7" t="s">
        <v>51</v>
      </c>
      <c r="H3" s="7" t="s">
        <v>51</v>
      </c>
      <c r="I3" s="7" t="s">
        <v>51</v>
      </c>
      <c r="J3" s="8">
        <v>44568</v>
      </c>
      <c r="K3" s="9">
        <v>508595</v>
      </c>
      <c r="L3" s="9">
        <v>508595</v>
      </c>
      <c r="M3" s="7" t="s">
        <v>52</v>
      </c>
      <c r="N3" s="7" t="s">
        <v>92</v>
      </c>
      <c r="O3" s="9"/>
      <c r="P3" s="7"/>
      <c r="Q3" s="9"/>
      <c r="R3" s="7"/>
      <c r="S3" s="7" t="s">
        <v>53</v>
      </c>
      <c r="T3" s="9"/>
      <c r="U3" s="9">
        <v>0</v>
      </c>
      <c r="V3" s="9">
        <v>0</v>
      </c>
      <c r="W3" s="9">
        <v>0</v>
      </c>
      <c r="X3" s="9">
        <v>0</v>
      </c>
      <c r="Y3" s="9">
        <v>0</v>
      </c>
      <c r="Z3" s="9">
        <v>0</v>
      </c>
      <c r="AA3" s="9">
        <v>0</v>
      </c>
      <c r="AB3" s="7"/>
      <c r="AC3" s="7"/>
      <c r="AD3" s="9">
        <v>0</v>
      </c>
      <c r="AE3" s="7"/>
      <c r="AF3" s="7"/>
      <c r="AG3" s="9">
        <v>0</v>
      </c>
      <c r="AH3" s="9">
        <v>0</v>
      </c>
      <c r="AI3" s="7"/>
      <c r="AJ3" s="8">
        <v>44612</v>
      </c>
      <c r="AK3" s="7"/>
      <c r="AL3" s="7"/>
      <c r="AM3" s="7"/>
      <c r="AN3" s="7" t="s">
        <v>54</v>
      </c>
      <c r="AO3" s="7"/>
      <c r="AP3" s="7"/>
      <c r="AQ3" s="7"/>
      <c r="AR3" s="9">
        <v>0</v>
      </c>
      <c r="AS3" s="9">
        <v>0</v>
      </c>
      <c r="AT3" s="7"/>
      <c r="AU3" s="7" t="s">
        <v>51</v>
      </c>
    </row>
    <row r="4" spans="1:47" x14ac:dyDescent="0.25">
      <c r="A4" s="7">
        <v>813010996</v>
      </c>
      <c r="B4" s="7" t="s">
        <v>47</v>
      </c>
      <c r="C4" s="7" t="s">
        <v>48</v>
      </c>
      <c r="D4" s="7">
        <v>545947</v>
      </c>
      <c r="E4" s="7" t="s">
        <v>55</v>
      </c>
      <c r="F4" s="7" t="s">
        <v>56</v>
      </c>
      <c r="G4" s="7" t="s">
        <v>51</v>
      </c>
      <c r="H4" s="7" t="s">
        <v>51</v>
      </c>
      <c r="I4" s="7" t="s">
        <v>51</v>
      </c>
      <c r="J4" s="8">
        <v>44579</v>
      </c>
      <c r="K4" s="9">
        <v>444617</v>
      </c>
      <c r="L4" s="9">
        <v>444617</v>
      </c>
      <c r="M4" s="7" t="s">
        <v>52</v>
      </c>
      <c r="N4" s="7" t="s">
        <v>92</v>
      </c>
      <c r="O4" s="9"/>
      <c r="P4" s="7"/>
      <c r="Q4" s="9"/>
      <c r="R4" s="7"/>
      <c r="S4" s="7" t="s">
        <v>53</v>
      </c>
      <c r="T4" s="9"/>
      <c r="U4" s="9">
        <v>0</v>
      </c>
      <c r="V4" s="9">
        <v>0</v>
      </c>
      <c r="W4" s="9">
        <v>0</v>
      </c>
      <c r="X4" s="9">
        <v>0</v>
      </c>
      <c r="Y4" s="9">
        <v>0</v>
      </c>
      <c r="Z4" s="9">
        <v>0</v>
      </c>
      <c r="AA4" s="9">
        <v>0</v>
      </c>
      <c r="AB4" s="7"/>
      <c r="AC4" s="7"/>
      <c r="AD4" s="9">
        <v>0</v>
      </c>
      <c r="AE4" s="7"/>
      <c r="AF4" s="7"/>
      <c r="AG4" s="9">
        <v>0</v>
      </c>
      <c r="AH4" s="9">
        <v>0</v>
      </c>
      <c r="AI4" s="7"/>
      <c r="AJ4" s="8">
        <v>44612</v>
      </c>
      <c r="AK4" s="7"/>
      <c r="AL4" s="7"/>
      <c r="AM4" s="7"/>
      <c r="AN4" s="7" t="s">
        <v>54</v>
      </c>
      <c r="AO4" s="7"/>
      <c r="AP4" s="7"/>
      <c r="AQ4" s="7"/>
      <c r="AR4" s="9">
        <v>0</v>
      </c>
      <c r="AS4" s="9">
        <v>0</v>
      </c>
      <c r="AT4" s="7"/>
      <c r="AU4" s="7" t="s">
        <v>51</v>
      </c>
    </row>
    <row r="5" spans="1:47" x14ac:dyDescent="0.25">
      <c r="A5" s="7">
        <v>813010996</v>
      </c>
      <c r="B5" s="7" t="s">
        <v>47</v>
      </c>
      <c r="C5" s="7" t="s">
        <v>48</v>
      </c>
      <c r="D5" s="7">
        <v>561657</v>
      </c>
      <c r="E5" s="7" t="s">
        <v>57</v>
      </c>
      <c r="F5" s="7" t="s">
        <v>58</v>
      </c>
      <c r="G5" s="7" t="s">
        <v>51</v>
      </c>
      <c r="H5" s="7" t="s">
        <v>51</v>
      </c>
      <c r="I5" s="7" t="s">
        <v>51</v>
      </c>
      <c r="J5" s="8">
        <v>44608</v>
      </c>
      <c r="K5" s="9">
        <v>175904</v>
      </c>
      <c r="L5" s="9">
        <v>175904</v>
      </c>
      <c r="M5" s="7" t="s">
        <v>52</v>
      </c>
      <c r="N5" s="7" t="s">
        <v>92</v>
      </c>
      <c r="O5" s="9"/>
      <c r="P5" s="7"/>
      <c r="Q5" s="9"/>
      <c r="R5" s="7"/>
      <c r="S5" s="7" t="s">
        <v>53</v>
      </c>
      <c r="T5" s="9"/>
      <c r="U5" s="9">
        <v>0</v>
      </c>
      <c r="V5" s="9">
        <v>0</v>
      </c>
      <c r="W5" s="9">
        <v>0</v>
      </c>
      <c r="X5" s="9">
        <v>0</v>
      </c>
      <c r="Y5" s="9">
        <v>0</v>
      </c>
      <c r="Z5" s="9">
        <v>0</v>
      </c>
      <c r="AA5" s="9">
        <v>0</v>
      </c>
      <c r="AB5" s="7"/>
      <c r="AC5" s="7"/>
      <c r="AD5" s="9">
        <v>0</v>
      </c>
      <c r="AE5" s="7"/>
      <c r="AF5" s="7"/>
      <c r="AG5" s="9">
        <v>0</v>
      </c>
      <c r="AH5" s="9">
        <v>0</v>
      </c>
      <c r="AI5" s="7"/>
      <c r="AJ5" s="8">
        <v>44640</v>
      </c>
      <c r="AK5" s="7"/>
      <c r="AL5" s="7"/>
      <c r="AM5" s="7"/>
      <c r="AN5" s="7" t="s">
        <v>54</v>
      </c>
      <c r="AO5" s="7"/>
      <c r="AP5" s="7"/>
      <c r="AQ5" s="7"/>
      <c r="AR5" s="9">
        <v>0</v>
      </c>
      <c r="AS5" s="9">
        <v>0</v>
      </c>
      <c r="AT5" s="7"/>
      <c r="AU5" s="7" t="s">
        <v>51</v>
      </c>
    </row>
    <row r="6" spans="1:47" x14ac:dyDescent="0.25">
      <c r="A6" s="7">
        <v>813010996</v>
      </c>
      <c r="B6" s="7" t="s">
        <v>47</v>
      </c>
      <c r="C6" s="7" t="s">
        <v>48</v>
      </c>
      <c r="D6" s="7">
        <v>387097</v>
      </c>
      <c r="E6" s="7" t="s">
        <v>59</v>
      </c>
      <c r="F6" s="7" t="s">
        <v>60</v>
      </c>
      <c r="G6" s="7" t="s">
        <v>48</v>
      </c>
      <c r="H6" s="7">
        <v>387097</v>
      </c>
      <c r="I6" s="7" t="s">
        <v>51</v>
      </c>
      <c r="J6" s="8">
        <v>44298</v>
      </c>
      <c r="K6" s="9">
        <v>675960</v>
      </c>
      <c r="L6" s="9">
        <v>675960</v>
      </c>
      <c r="M6" s="7" t="s">
        <v>61</v>
      </c>
      <c r="N6" s="7" t="s">
        <v>93</v>
      </c>
      <c r="O6" s="9"/>
      <c r="P6" s="7"/>
      <c r="Q6" s="9"/>
      <c r="R6" s="7"/>
      <c r="S6" s="7" t="s">
        <v>62</v>
      </c>
      <c r="T6" s="9">
        <v>675960</v>
      </c>
      <c r="U6" s="9">
        <v>0</v>
      </c>
      <c r="V6" s="9">
        <v>0</v>
      </c>
      <c r="W6" s="9">
        <v>0</v>
      </c>
      <c r="X6" s="9">
        <v>675960</v>
      </c>
      <c r="Y6" s="9">
        <v>0</v>
      </c>
      <c r="Z6" s="9">
        <v>675960</v>
      </c>
      <c r="AA6" s="9">
        <v>0</v>
      </c>
      <c r="AB6" s="7">
        <v>2201197876</v>
      </c>
      <c r="AC6" s="8">
        <v>44629</v>
      </c>
      <c r="AD6" s="9">
        <v>0</v>
      </c>
      <c r="AE6" s="7"/>
      <c r="AF6" s="7"/>
      <c r="AG6" s="9">
        <v>0</v>
      </c>
      <c r="AH6" s="9">
        <v>0</v>
      </c>
      <c r="AI6" s="7"/>
      <c r="AJ6" s="8">
        <v>44334</v>
      </c>
      <c r="AK6" s="7"/>
      <c r="AL6" s="7">
        <v>2</v>
      </c>
      <c r="AM6" s="7"/>
      <c r="AN6" s="7" t="s">
        <v>54</v>
      </c>
      <c r="AO6" s="7">
        <v>1</v>
      </c>
      <c r="AP6" s="7">
        <v>20210630</v>
      </c>
      <c r="AQ6" s="7">
        <v>20210605</v>
      </c>
      <c r="AR6" s="9">
        <v>675960</v>
      </c>
      <c r="AS6" s="9">
        <v>0</v>
      </c>
      <c r="AT6" s="7"/>
      <c r="AU6" s="7" t="s">
        <v>51</v>
      </c>
    </row>
    <row r="7" spans="1:47" x14ac:dyDescent="0.25">
      <c r="A7" s="7">
        <v>813010996</v>
      </c>
      <c r="B7" s="7" t="s">
        <v>47</v>
      </c>
      <c r="C7" s="7"/>
      <c r="D7" s="7">
        <v>2016475</v>
      </c>
      <c r="E7" s="7" t="s">
        <v>63</v>
      </c>
      <c r="F7" s="7" t="s">
        <v>64</v>
      </c>
      <c r="G7" s="7"/>
      <c r="H7" s="7">
        <v>2016475</v>
      </c>
      <c r="I7" s="7" t="s">
        <v>51</v>
      </c>
      <c r="J7" s="8">
        <v>42067</v>
      </c>
      <c r="K7" s="9">
        <v>399762</v>
      </c>
      <c r="L7" s="9">
        <v>399762</v>
      </c>
      <c r="M7" s="7" t="s">
        <v>65</v>
      </c>
      <c r="N7" s="7" t="s">
        <v>94</v>
      </c>
      <c r="O7" s="9"/>
      <c r="P7" s="7"/>
      <c r="Q7" s="9"/>
      <c r="R7" s="7"/>
      <c r="S7" s="7" t="s">
        <v>62</v>
      </c>
      <c r="T7" s="9">
        <v>399762</v>
      </c>
      <c r="U7" s="9">
        <v>0</v>
      </c>
      <c r="V7" s="9">
        <v>0</v>
      </c>
      <c r="W7" s="9">
        <v>0</v>
      </c>
      <c r="X7" s="9">
        <v>0</v>
      </c>
      <c r="Y7" s="9">
        <v>0</v>
      </c>
      <c r="Z7" s="9">
        <v>0</v>
      </c>
      <c r="AA7" s="9">
        <v>0</v>
      </c>
      <c r="AB7" s="7"/>
      <c r="AC7" s="7"/>
      <c r="AD7" s="9">
        <v>0</v>
      </c>
      <c r="AE7" s="7"/>
      <c r="AF7" s="7"/>
      <c r="AG7" s="9">
        <v>399762</v>
      </c>
      <c r="AH7" s="9">
        <v>0</v>
      </c>
      <c r="AI7" s="7"/>
      <c r="AJ7" s="8">
        <v>42094</v>
      </c>
      <c r="AK7" s="7"/>
      <c r="AL7" s="7">
        <v>2</v>
      </c>
      <c r="AM7" s="7"/>
      <c r="AN7" s="7" t="s">
        <v>54</v>
      </c>
      <c r="AO7" s="7">
        <v>2</v>
      </c>
      <c r="AP7" s="7">
        <v>20180330</v>
      </c>
      <c r="AQ7" s="7">
        <v>20180326</v>
      </c>
      <c r="AR7" s="9">
        <v>399762</v>
      </c>
      <c r="AS7" s="9">
        <v>399762</v>
      </c>
      <c r="AT7" s="7"/>
      <c r="AU7" s="7" t="s">
        <v>51</v>
      </c>
    </row>
    <row r="8" spans="1:47" x14ac:dyDescent="0.25">
      <c r="A8" s="7">
        <v>813010996</v>
      </c>
      <c r="B8" s="7" t="s">
        <v>47</v>
      </c>
      <c r="C8" s="7"/>
      <c r="D8" s="7">
        <v>2192645</v>
      </c>
      <c r="E8" s="7" t="s">
        <v>66</v>
      </c>
      <c r="F8" s="7" t="s">
        <v>67</v>
      </c>
      <c r="G8" s="7"/>
      <c r="H8" s="7">
        <v>2192645</v>
      </c>
      <c r="I8" s="7" t="s">
        <v>51</v>
      </c>
      <c r="J8" s="8">
        <v>42395</v>
      </c>
      <c r="K8" s="9">
        <v>98612</v>
      </c>
      <c r="L8" s="9">
        <v>98612</v>
      </c>
      <c r="M8" s="7" t="s">
        <v>65</v>
      </c>
      <c r="N8" s="7" t="s">
        <v>94</v>
      </c>
      <c r="O8" s="9"/>
      <c r="P8" s="7"/>
      <c r="Q8" s="9"/>
      <c r="R8" s="7"/>
      <c r="S8" s="7" t="s">
        <v>62</v>
      </c>
      <c r="T8" s="9">
        <v>98612</v>
      </c>
      <c r="U8" s="9">
        <v>0</v>
      </c>
      <c r="V8" s="9">
        <v>0</v>
      </c>
      <c r="W8" s="9">
        <v>0</v>
      </c>
      <c r="X8" s="9">
        <v>0</v>
      </c>
      <c r="Y8" s="9">
        <v>0</v>
      </c>
      <c r="Z8" s="9">
        <v>0</v>
      </c>
      <c r="AA8" s="9">
        <v>0</v>
      </c>
      <c r="AB8" s="7"/>
      <c r="AC8" s="7"/>
      <c r="AD8" s="9">
        <v>0</v>
      </c>
      <c r="AE8" s="7"/>
      <c r="AF8" s="7"/>
      <c r="AG8" s="9">
        <v>98612</v>
      </c>
      <c r="AH8" s="9">
        <v>0</v>
      </c>
      <c r="AI8" s="7"/>
      <c r="AJ8" s="8">
        <v>42439</v>
      </c>
      <c r="AK8" s="7"/>
      <c r="AL8" s="7">
        <v>2</v>
      </c>
      <c r="AM8" s="7"/>
      <c r="AN8" s="7" t="s">
        <v>54</v>
      </c>
      <c r="AO8" s="7">
        <v>4</v>
      </c>
      <c r="AP8" s="7">
        <v>20180930</v>
      </c>
      <c r="AQ8" s="7">
        <v>20180919</v>
      </c>
      <c r="AR8" s="9">
        <v>98612</v>
      </c>
      <c r="AS8" s="9">
        <v>98612</v>
      </c>
      <c r="AT8" s="7"/>
      <c r="AU8" s="7" t="s">
        <v>51</v>
      </c>
    </row>
    <row r="9" spans="1:47" x14ac:dyDescent="0.25">
      <c r="A9" s="7">
        <v>813010996</v>
      </c>
      <c r="B9" s="7" t="s">
        <v>47</v>
      </c>
      <c r="C9" s="7" t="s">
        <v>48</v>
      </c>
      <c r="D9" s="7">
        <v>350622</v>
      </c>
      <c r="E9" s="7" t="s">
        <v>68</v>
      </c>
      <c r="F9" s="7" t="s">
        <v>69</v>
      </c>
      <c r="G9" s="7" t="s">
        <v>48</v>
      </c>
      <c r="H9" s="7">
        <v>350622</v>
      </c>
      <c r="I9" s="7" t="s">
        <v>51</v>
      </c>
      <c r="J9" s="8">
        <v>44229</v>
      </c>
      <c r="K9" s="9">
        <v>22000</v>
      </c>
      <c r="L9" s="9">
        <v>22000</v>
      </c>
      <c r="M9" s="7" t="s">
        <v>70</v>
      </c>
      <c r="N9" s="7" t="s">
        <v>91</v>
      </c>
      <c r="O9" s="9"/>
      <c r="P9" s="7"/>
      <c r="Q9" s="9">
        <v>22000</v>
      </c>
      <c r="R9" s="7" t="s">
        <v>90</v>
      </c>
      <c r="S9" s="7" t="s">
        <v>62</v>
      </c>
      <c r="T9" s="9">
        <v>22000</v>
      </c>
      <c r="U9" s="9">
        <v>0</v>
      </c>
      <c r="V9" s="9">
        <v>0</v>
      </c>
      <c r="W9" s="9">
        <v>0</v>
      </c>
      <c r="X9" s="9">
        <v>0</v>
      </c>
      <c r="Y9" s="9">
        <v>22000</v>
      </c>
      <c r="Z9" s="9">
        <v>0</v>
      </c>
      <c r="AA9" s="9">
        <v>0</v>
      </c>
      <c r="AB9" s="7"/>
      <c r="AC9" s="7"/>
      <c r="AD9" s="9">
        <v>0</v>
      </c>
      <c r="AE9" s="7"/>
      <c r="AF9" s="7"/>
      <c r="AG9" s="9">
        <v>0</v>
      </c>
      <c r="AH9" s="9">
        <v>22000</v>
      </c>
      <c r="AI9" s="7" t="s">
        <v>71</v>
      </c>
      <c r="AJ9" s="8">
        <v>44275</v>
      </c>
      <c r="AK9" s="7"/>
      <c r="AL9" s="7">
        <v>9</v>
      </c>
      <c r="AM9" s="7"/>
      <c r="AN9" s="7" t="s">
        <v>54</v>
      </c>
      <c r="AO9" s="7">
        <v>1</v>
      </c>
      <c r="AP9" s="7">
        <v>21001231</v>
      </c>
      <c r="AQ9" s="7">
        <v>20210618</v>
      </c>
      <c r="AR9" s="9">
        <v>22000</v>
      </c>
      <c r="AS9" s="9">
        <v>0</v>
      </c>
      <c r="AT9" s="7"/>
      <c r="AU9" s="7" t="s">
        <v>51</v>
      </c>
    </row>
  </sheetData>
  <autoFilter ref="A2:AU9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8"/>
  <sheetViews>
    <sheetView workbookViewId="0">
      <selection activeCell="C8" sqref="A3:C8"/>
    </sheetView>
  </sheetViews>
  <sheetFormatPr baseColWidth="10" defaultRowHeight="15" x14ac:dyDescent="0.25"/>
  <cols>
    <col min="1" max="1" width="47" bestFit="1" customWidth="1"/>
    <col min="2" max="2" width="13.85546875" bestFit="1" customWidth="1"/>
    <col min="3" max="3" width="13.5703125" bestFit="1" customWidth="1"/>
  </cols>
  <sheetData>
    <row r="3" spans="1:3" x14ac:dyDescent="0.25">
      <c r="A3" s="27" t="s">
        <v>96</v>
      </c>
      <c r="B3" s="13" t="s">
        <v>97</v>
      </c>
      <c r="C3" s="13" t="s">
        <v>98</v>
      </c>
    </row>
    <row r="4" spans="1:3" x14ac:dyDescent="0.25">
      <c r="A4" s="24" t="s">
        <v>93</v>
      </c>
      <c r="B4" s="26">
        <v>1</v>
      </c>
      <c r="C4" s="25">
        <v>675960</v>
      </c>
    </row>
    <row r="5" spans="1:3" x14ac:dyDescent="0.25">
      <c r="A5" s="24" t="s">
        <v>91</v>
      </c>
      <c r="B5" s="26">
        <v>1</v>
      </c>
      <c r="C5" s="25">
        <v>22000</v>
      </c>
    </row>
    <row r="6" spans="1:3" x14ac:dyDescent="0.25">
      <c r="A6" s="24" t="s">
        <v>92</v>
      </c>
      <c r="B6" s="26">
        <v>3</v>
      </c>
      <c r="C6" s="25">
        <v>1129116</v>
      </c>
    </row>
    <row r="7" spans="1:3" x14ac:dyDescent="0.25">
      <c r="A7" s="24" t="s">
        <v>94</v>
      </c>
      <c r="B7" s="26">
        <v>2</v>
      </c>
      <c r="C7" s="25">
        <v>498374</v>
      </c>
    </row>
    <row r="8" spans="1:3" x14ac:dyDescent="0.25">
      <c r="A8" s="28" t="s">
        <v>95</v>
      </c>
      <c r="B8" s="26">
        <v>7</v>
      </c>
      <c r="C8" s="25">
        <v>2325450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1"/>
  <sheetViews>
    <sheetView showGridLines="0" tabSelected="1" topLeftCell="A10" zoomScale="90" zoomScaleNormal="90" zoomScaleSheetLayoutView="100" workbookViewId="0">
      <selection activeCell="G27" sqref="G27"/>
    </sheetView>
  </sheetViews>
  <sheetFormatPr baseColWidth="10" defaultRowHeight="12.75" x14ac:dyDescent="0.2"/>
  <cols>
    <col min="1" max="1" width="4.42578125" style="29" customWidth="1"/>
    <col min="2" max="2" width="11.42578125" style="29"/>
    <col min="3" max="3" width="17.5703125" style="29" customWidth="1"/>
    <col min="4" max="4" width="11.5703125" style="29" customWidth="1"/>
    <col min="5" max="8" width="11.42578125" style="29"/>
    <col min="9" max="9" width="22.5703125" style="29" customWidth="1"/>
    <col min="10" max="10" width="14" style="29" customWidth="1"/>
    <col min="11" max="11" width="1.7109375" style="29" customWidth="1"/>
    <col min="12" max="222" width="11.42578125" style="29"/>
    <col min="223" max="223" width="4.42578125" style="29" customWidth="1"/>
    <col min="224" max="224" width="11.42578125" style="29"/>
    <col min="225" max="225" width="17.5703125" style="29" customWidth="1"/>
    <col min="226" max="226" width="11.5703125" style="29" customWidth="1"/>
    <col min="227" max="230" width="11.42578125" style="29"/>
    <col min="231" max="231" width="22.5703125" style="29" customWidth="1"/>
    <col min="232" max="232" width="14" style="29" customWidth="1"/>
    <col min="233" max="233" width="1.7109375" style="29" customWidth="1"/>
    <col min="234" max="478" width="11.42578125" style="29"/>
    <col min="479" max="479" width="4.42578125" style="29" customWidth="1"/>
    <col min="480" max="480" width="11.42578125" style="29"/>
    <col min="481" max="481" width="17.5703125" style="29" customWidth="1"/>
    <col min="482" max="482" width="11.5703125" style="29" customWidth="1"/>
    <col min="483" max="486" width="11.42578125" style="29"/>
    <col min="487" max="487" width="22.5703125" style="29" customWidth="1"/>
    <col min="488" max="488" width="14" style="29" customWidth="1"/>
    <col min="489" max="489" width="1.7109375" style="29" customWidth="1"/>
    <col min="490" max="734" width="11.42578125" style="29"/>
    <col min="735" max="735" width="4.42578125" style="29" customWidth="1"/>
    <col min="736" max="736" width="11.42578125" style="29"/>
    <col min="737" max="737" width="17.5703125" style="29" customWidth="1"/>
    <col min="738" max="738" width="11.5703125" style="29" customWidth="1"/>
    <col min="739" max="742" width="11.42578125" style="29"/>
    <col min="743" max="743" width="22.5703125" style="29" customWidth="1"/>
    <col min="744" max="744" width="14" style="29" customWidth="1"/>
    <col min="745" max="745" width="1.7109375" style="29" customWidth="1"/>
    <col min="746" max="990" width="11.42578125" style="29"/>
    <col min="991" max="991" width="4.42578125" style="29" customWidth="1"/>
    <col min="992" max="992" width="11.42578125" style="29"/>
    <col min="993" max="993" width="17.5703125" style="29" customWidth="1"/>
    <col min="994" max="994" width="11.5703125" style="29" customWidth="1"/>
    <col min="995" max="998" width="11.42578125" style="29"/>
    <col min="999" max="999" width="22.5703125" style="29" customWidth="1"/>
    <col min="1000" max="1000" width="14" style="29" customWidth="1"/>
    <col min="1001" max="1001" width="1.7109375" style="29" customWidth="1"/>
    <col min="1002" max="1246" width="11.42578125" style="29"/>
    <col min="1247" max="1247" width="4.42578125" style="29" customWidth="1"/>
    <col min="1248" max="1248" width="11.42578125" style="29"/>
    <col min="1249" max="1249" width="17.5703125" style="29" customWidth="1"/>
    <col min="1250" max="1250" width="11.5703125" style="29" customWidth="1"/>
    <col min="1251" max="1254" width="11.42578125" style="29"/>
    <col min="1255" max="1255" width="22.5703125" style="29" customWidth="1"/>
    <col min="1256" max="1256" width="14" style="29" customWidth="1"/>
    <col min="1257" max="1257" width="1.7109375" style="29" customWidth="1"/>
    <col min="1258" max="1502" width="11.42578125" style="29"/>
    <col min="1503" max="1503" width="4.42578125" style="29" customWidth="1"/>
    <col min="1504" max="1504" width="11.42578125" style="29"/>
    <col min="1505" max="1505" width="17.5703125" style="29" customWidth="1"/>
    <col min="1506" max="1506" width="11.5703125" style="29" customWidth="1"/>
    <col min="1507" max="1510" width="11.42578125" style="29"/>
    <col min="1511" max="1511" width="22.5703125" style="29" customWidth="1"/>
    <col min="1512" max="1512" width="14" style="29" customWidth="1"/>
    <col min="1513" max="1513" width="1.7109375" style="29" customWidth="1"/>
    <col min="1514" max="1758" width="11.42578125" style="29"/>
    <col min="1759" max="1759" width="4.42578125" style="29" customWidth="1"/>
    <col min="1760" max="1760" width="11.42578125" style="29"/>
    <col min="1761" max="1761" width="17.5703125" style="29" customWidth="1"/>
    <col min="1762" max="1762" width="11.5703125" style="29" customWidth="1"/>
    <col min="1763" max="1766" width="11.42578125" style="29"/>
    <col min="1767" max="1767" width="22.5703125" style="29" customWidth="1"/>
    <col min="1768" max="1768" width="14" style="29" customWidth="1"/>
    <col min="1769" max="1769" width="1.7109375" style="29" customWidth="1"/>
    <col min="1770" max="2014" width="11.42578125" style="29"/>
    <col min="2015" max="2015" width="4.42578125" style="29" customWidth="1"/>
    <col min="2016" max="2016" width="11.42578125" style="29"/>
    <col min="2017" max="2017" width="17.5703125" style="29" customWidth="1"/>
    <col min="2018" max="2018" width="11.5703125" style="29" customWidth="1"/>
    <col min="2019" max="2022" width="11.42578125" style="29"/>
    <col min="2023" max="2023" width="22.5703125" style="29" customWidth="1"/>
    <col min="2024" max="2024" width="14" style="29" customWidth="1"/>
    <col min="2025" max="2025" width="1.7109375" style="29" customWidth="1"/>
    <col min="2026" max="2270" width="11.42578125" style="29"/>
    <col min="2271" max="2271" width="4.42578125" style="29" customWidth="1"/>
    <col min="2272" max="2272" width="11.42578125" style="29"/>
    <col min="2273" max="2273" width="17.5703125" style="29" customWidth="1"/>
    <col min="2274" max="2274" width="11.5703125" style="29" customWidth="1"/>
    <col min="2275" max="2278" width="11.42578125" style="29"/>
    <col min="2279" max="2279" width="22.5703125" style="29" customWidth="1"/>
    <col min="2280" max="2280" width="14" style="29" customWidth="1"/>
    <col min="2281" max="2281" width="1.7109375" style="29" customWidth="1"/>
    <col min="2282" max="2526" width="11.42578125" style="29"/>
    <col min="2527" max="2527" width="4.42578125" style="29" customWidth="1"/>
    <col min="2528" max="2528" width="11.42578125" style="29"/>
    <col min="2529" max="2529" width="17.5703125" style="29" customWidth="1"/>
    <col min="2530" max="2530" width="11.5703125" style="29" customWidth="1"/>
    <col min="2531" max="2534" width="11.42578125" style="29"/>
    <col min="2535" max="2535" width="22.5703125" style="29" customWidth="1"/>
    <col min="2536" max="2536" width="14" style="29" customWidth="1"/>
    <col min="2537" max="2537" width="1.7109375" style="29" customWidth="1"/>
    <col min="2538" max="2782" width="11.42578125" style="29"/>
    <col min="2783" max="2783" width="4.42578125" style="29" customWidth="1"/>
    <col min="2784" max="2784" width="11.42578125" style="29"/>
    <col min="2785" max="2785" width="17.5703125" style="29" customWidth="1"/>
    <col min="2786" max="2786" width="11.5703125" style="29" customWidth="1"/>
    <col min="2787" max="2790" width="11.42578125" style="29"/>
    <col min="2791" max="2791" width="22.5703125" style="29" customWidth="1"/>
    <col min="2792" max="2792" width="14" style="29" customWidth="1"/>
    <col min="2793" max="2793" width="1.7109375" style="29" customWidth="1"/>
    <col min="2794" max="3038" width="11.42578125" style="29"/>
    <col min="3039" max="3039" width="4.42578125" style="29" customWidth="1"/>
    <col min="3040" max="3040" width="11.42578125" style="29"/>
    <col min="3041" max="3041" width="17.5703125" style="29" customWidth="1"/>
    <col min="3042" max="3042" width="11.5703125" style="29" customWidth="1"/>
    <col min="3043" max="3046" width="11.42578125" style="29"/>
    <col min="3047" max="3047" width="22.5703125" style="29" customWidth="1"/>
    <col min="3048" max="3048" width="14" style="29" customWidth="1"/>
    <col min="3049" max="3049" width="1.7109375" style="29" customWidth="1"/>
    <col min="3050" max="3294" width="11.42578125" style="29"/>
    <col min="3295" max="3295" width="4.42578125" style="29" customWidth="1"/>
    <col min="3296" max="3296" width="11.42578125" style="29"/>
    <col min="3297" max="3297" width="17.5703125" style="29" customWidth="1"/>
    <col min="3298" max="3298" width="11.5703125" style="29" customWidth="1"/>
    <col min="3299" max="3302" width="11.42578125" style="29"/>
    <col min="3303" max="3303" width="22.5703125" style="29" customWidth="1"/>
    <col min="3304" max="3304" width="14" style="29" customWidth="1"/>
    <col min="3305" max="3305" width="1.7109375" style="29" customWidth="1"/>
    <col min="3306" max="3550" width="11.42578125" style="29"/>
    <col min="3551" max="3551" width="4.42578125" style="29" customWidth="1"/>
    <col min="3552" max="3552" width="11.42578125" style="29"/>
    <col min="3553" max="3553" width="17.5703125" style="29" customWidth="1"/>
    <col min="3554" max="3554" width="11.5703125" style="29" customWidth="1"/>
    <col min="3555" max="3558" width="11.42578125" style="29"/>
    <col min="3559" max="3559" width="22.5703125" style="29" customWidth="1"/>
    <col min="3560" max="3560" width="14" style="29" customWidth="1"/>
    <col min="3561" max="3561" width="1.7109375" style="29" customWidth="1"/>
    <col min="3562" max="3806" width="11.42578125" style="29"/>
    <col min="3807" max="3807" width="4.42578125" style="29" customWidth="1"/>
    <col min="3808" max="3808" width="11.42578125" style="29"/>
    <col min="3809" max="3809" width="17.5703125" style="29" customWidth="1"/>
    <col min="3810" max="3810" width="11.5703125" style="29" customWidth="1"/>
    <col min="3811" max="3814" width="11.42578125" style="29"/>
    <col min="3815" max="3815" width="22.5703125" style="29" customWidth="1"/>
    <col min="3816" max="3816" width="14" style="29" customWidth="1"/>
    <col min="3817" max="3817" width="1.7109375" style="29" customWidth="1"/>
    <col min="3818" max="4062" width="11.42578125" style="29"/>
    <col min="4063" max="4063" width="4.42578125" style="29" customWidth="1"/>
    <col min="4064" max="4064" width="11.42578125" style="29"/>
    <col min="4065" max="4065" width="17.5703125" style="29" customWidth="1"/>
    <col min="4066" max="4066" width="11.5703125" style="29" customWidth="1"/>
    <col min="4067" max="4070" width="11.42578125" style="29"/>
    <col min="4071" max="4071" width="22.5703125" style="29" customWidth="1"/>
    <col min="4072" max="4072" width="14" style="29" customWidth="1"/>
    <col min="4073" max="4073" width="1.7109375" style="29" customWidth="1"/>
    <col min="4074" max="4318" width="11.42578125" style="29"/>
    <col min="4319" max="4319" width="4.42578125" style="29" customWidth="1"/>
    <col min="4320" max="4320" width="11.42578125" style="29"/>
    <col min="4321" max="4321" width="17.5703125" style="29" customWidth="1"/>
    <col min="4322" max="4322" width="11.5703125" style="29" customWidth="1"/>
    <col min="4323" max="4326" width="11.42578125" style="29"/>
    <col min="4327" max="4327" width="22.5703125" style="29" customWidth="1"/>
    <col min="4328" max="4328" width="14" style="29" customWidth="1"/>
    <col min="4329" max="4329" width="1.7109375" style="29" customWidth="1"/>
    <col min="4330" max="4574" width="11.42578125" style="29"/>
    <col min="4575" max="4575" width="4.42578125" style="29" customWidth="1"/>
    <col min="4576" max="4576" width="11.42578125" style="29"/>
    <col min="4577" max="4577" width="17.5703125" style="29" customWidth="1"/>
    <col min="4578" max="4578" width="11.5703125" style="29" customWidth="1"/>
    <col min="4579" max="4582" width="11.42578125" style="29"/>
    <col min="4583" max="4583" width="22.5703125" style="29" customWidth="1"/>
    <col min="4584" max="4584" width="14" style="29" customWidth="1"/>
    <col min="4585" max="4585" width="1.7109375" style="29" customWidth="1"/>
    <col min="4586" max="4830" width="11.42578125" style="29"/>
    <col min="4831" max="4831" width="4.42578125" style="29" customWidth="1"/>
    <col min="4832" max="4832" width="11.42578125" style="29"/>
    <col min="4833" max="4833" width="17.5703125" style="29" customWidth="1"/>
    <col min="4834" max="4834" width="11.5703125" style="29" customWidth="1"/>
    <col min="4835" max="4838" width="11.42578125" style="29"/>
    <col min="4839" max="4839" width="22.5703125" style="29" customWidth="1"/>
    <col min="4840" max="4840" width="14" style="29" customWidth="1"/>
    <col min="4841" max="4841" width="1.7109375" style="29" customWidth="1"/>
    <col min="4842" max="5086" width="11.42578125" style="29"/>
    <col min="5087" max="5087" width="4.42578125" style="29" customWidth="1"/>
    <col min="5088" max="5088" width="11.42578125" style="29"/>
    <col min="5089" max="5089" width="17.5703125" style="29" customWidth="1"/>
    <col min="5090" max="5090" width="11.5703125" style="29" customWidth="1"/>
    <col min="5091" max="5094" width="11.42578125" style="29"/>
    <col min="5095" max="5095" width="22.5703125" style="29" customWidth="1"/>
    <col min="5096" max="5096" width="14" style="29" customWidth="1"/>
    <col min="5097" max="5097" width="1.7109375" style="29" customWidth="1"/>
    <col min="5098" max="5342" width="11.42578125" style="29"/>
    <col min="5343" max="5343" width="4.42578125" style="29" customWidth="1"/>
    <col min="5344" max="5344" width="11.42578125" style="29"/>
    <col min="5345" max="5345" width="17.5703125" style="29" customWidth="1"/>
    <col min="5346" max="5346" width="11.5703125" style="29" customWidth="1"/>
    <col min="5347" max="5350" width="11.42578125" style="29"/>
    <col min="5351" max="5351" width="22.5703125" style="29" customWidth="1"/>
    <col min="5352" max="5352" width="14" style="29" customWidth="1"/>
    <col min="5353" max="5353" width="1.7109375" style="29" customWidth="1"/>
    <col min="5354" max="5598" width="11.42578125" style="29"/>
    <col min="5599" max="5599" width="4.42578125" style="29" customWidth="1"/>
    <col min="5600" max="5600" width="11.42578125" style="29"/>
    <col min="5601" max="5601" width="17.5703125" style="29" customWidth="1"/>
    <col min="5602" max="5602" width="11.5703125" style="29" customWidth="1"/>
    <col min="5603" max="5606" width="11.42578125" style="29"/>
    <col min="5607" max="5607" width="22.5703125" style="29" customWidth="1"/>
    <col min="5608" max="5608" width="14" style="29" customWidth="1"/>
    <col min="5609" max="5609" width="1.7109375" style="29" customWidth="1"/>
    <col min="5610" max="5854" width="11.42578125" style="29"/>
    <col min="5855" max="5855" width="4.42578125" style="29" customWidth="1"/>
    <col min="5856" max="5856" width="11.42578125" style="29"/>
    <col min="5857" max="5857" width="17.5703125" style="29" customWidth="1"/>
    <col min="5858" max="5858" width="11.5703125" style="29" customWidth="1"/>
    <col min="5859" max="5862" width="11.42578125" style="29"/>
    <col min="5863" max="5863" width="22.5703125" style="29" customWidth="1"/>
    <col min="5864" max="5864" width="14" style="29" customWidth="1"/>
    <col min="5865" max="5865" width="1.7109375" style="29" customWidth="1"/>
    <col min="5866" max="6110" width="11.42578125" style="29"/>
    <col min="6111" max="6111" width="4.42578125" style="29" customWidth="1"/>
    <col min="6112" max="6112" width="11.42578125" style="29"/>
    <col min="6113" max="6113" width="17.5703125" style="29" customWidth="1"/>
    <col min="6114" max="6114" width="11.5703125" style="29" customWidth="1"/>
    <col min="6115" max="6118" width="11.42578125" style="29"/>
    <col min="6119" max="6119" width="22.5703125" style="29" customWidth="1"/>
    <col min="6120" max="6120" width="14" style="29" customWidth="1"/>
    <col min="6121" max="6121" width="1.7109375" style="29" customWidth="1"/>
    <col min="6122" max="6366" width="11.42578125" style="29"/>
    <col min="6367" max="6367" width="4.42578125" style="29" customWidth="1"/>
    <col min="6368" max="6368" width="11.42578125" style="29"/>
    <col min="6369" max="6369" width="17.5703125" style="29" customWidth="1"/>
    <col min="6370" max="6370" width="11.5703125" style="29" customWidth="1"/>
    <col min="6371" max="6374" width="11.42578125" style="29"/>
    <col min="6375" max="6375" width="22.5703125" style="29" customWidth="1"/>
    <col min="6376" max="6376" width="14" style="29" customWidth="1"/>
    <col min="6377" max="6377" width="1.7109375" style="29" customWidth="1"/>
    <col min="6378" max="6622" width="11.42578125" style="29"/>
    <col min="6623" max="6623" width="4.42578125" style="29" customWidth="1"/>
    <col min="6624" max="6624" width="11.42578125" style="29"/>
    <col min="6625" max="6625" width="17.5703125" style="29" customWidth="1"/>
    <col min="6626" max="6626" width="11.5703125" style="29" customWidth="1"/>
    <col min="6627" max="6630" width="11.42578125" style="29"/>
    <col min="6631" max="6631" width="22.5703125" style="29" customWidth="1"/>
    <col min="6632" max="6632" width="14" style="29" customWidth="1"/>
    <col min="6633" max="6633" width="1.7109375" style="29" customWidth="1"/>
    <col min="6634" max="6878" width="11.42578125" style="29"/>
    <col min="6879" max="6879" width="4.42578125" style="29" customWidth="1"/>
    <col min="6880" max="6880" width="11.42578125" style="29"/>
    <col min="6881" max="6881" width="17.5703125" style="29" customWidth="1"/>
    <col min="6882" max="6882" width="11.5703125" style="29" customWidth="1"/>
    <col min="6883" max="6886" width="11.42578125" style="29"/>
    <col min="6887" max="6887" width="22.5703125" style="29" customWidth="1"/>
    <col min="6888" max="6888" width="14" style="29" customWidth="1"/>
    <col min="6889" max="6889" width="1.7109375" style="29" customWidth="1"/>
    <col min="6890" max="7134" width="11.42578125" style="29"/>
    <col min="7135" max="7135" width="4.42578125" style="29" customWidth="1"/>
    <col min="7136" max="7136" width="11.42578125" style="29"/>
    <col min="7137" max="7137" width="17.5703125" style="29" customWidth="1"/>
    <col min="7138" max="7138" width="11.5703125" style="29" customWidth="1"/>
    <col min="7139" max="7142" width="11.42578125" style="29"/>
    <col min="7143" max="7143" width="22.5703125" style="29" customWidth="1"/>
    <col min="7144" max="7144" width="14" style="29" customWidth="1"/>
    <col min="7145" max="7145" width="1.7109375" style="29" customWidth="1"/>
    <col min="7146" max="7390" width="11.42578125" style="29"/>
    <col min="7391" max="7391" width="4.42578125" style="29" customWidth="1"/>
    <col min="7392" max="7392" width="11.42578125" style="29"/>
    <col min="7393" max="7393" width="17.5703125" style="29" customWidth="1"/>
    <col min="7394" max="7394" width="11.5703125" style="29" customWidth="1"/>
    <col min="7395" max="7398" width="11.42578125" style="29"/>
    <col min="7399" max="7399" width="22.5703125" style="29" customWidth="1"/>
    <col min="7400" max="7400" width="14" style="29" customWidth="1"/>
    <col min="7401" max="7401" width="1.7109375" style="29" customWidth="1"/>
    <col min="7402" max="7646" width="11.42578125" style="29"/>
    <col min="7647" max="7647" width="4.42578125" style="29" customWidth="1"/>
    <col min="7648" max="7648" width="11.42578125" style="29"/>
    <col min="7649" max="7649" width="17.5703125" style="29" customWidth="1"/>
    <col min="7650" max="7650" width="11.5703125" style="29" customWidth="1"/>
    <col min="7651" max="7654" width="11.42578125" style="29"/>
    <col min="7655" max="7655" width="22.5703125" style="29" customWidth="1"/>
    <col min="7656" max="7656" width="14" style="29" customWidth="1"/>
    <col min="7657" max="7657" width="1.7109375" style="29" customWidth="1"/>
    <col min="7658" max="7902" width="11.42578125" style="29"/>
    <col min="7903" max="7903" width="4.42578125" style="29" customWidth="1"/>
    <col min="7904" max="7904" width="11.42578125" style="29"/>
    <col min="7905" max="7905" width="17.5703125" style="29" customWidth="1"/>
    <col min="7906" max="7906" width="11.5703125" style="29" customWidth="1"/>
    <col min="7907" max="7910" width="11.42578125" style="29"/>
    <col min="7911" max="7911" width="22.5703125" style="29" customWidth="1"/>
    <col min="7912" max="7912" width="14" style="29" customWidth="1"/>
    <col min="7913" max="7913" width="1.7109375" style="29" customWidth="1"/>
    <col min="7914" max="8158" width="11.42578125" style="29"/>
    <col min="8159" max="8159" width="4.42578125" style="29" customWidth="1"/>
    <col min="8160" max="8160" width="11.42578125" style="29"/>
    <col min="8161" max="8161" width="17.5703125" style="29" customWidth="1"/>
    <col min="8162" max="8162" width="11.5703125" style="29" customWidth="1"/>
    <col min="8163" max="8166" width="11.42578125" style="29"/>
    <col min="8167" max="8167" width="22.5703125" style="29" customWidth="1"/>
    <col min="8168" max="8168" width="14" style="29" customWidth="1"/>
    <col min="8169" max="8169" width="1.7109375" style="29" customWidth="1"/>
    <col min="8170" max="8414" width="11.42578125" style="29"/>
    <col min="8415" max="8415" width="4.42578125" style="29" customWidth="1"/>
    <col min="8416" max="8416" width="11.42578125" style="29"/>
    <col min="8417" max="8417" width="17.5703125" style="29" customWidth="1"/>
    <col min="8418" max="8418" width="11.5703125" style="29" customWidth="1"/>
    <col min="8419" max="8422" width="11.42578125" style="29"/>
    <col min="8423" max="8423" width="22.5703125" style="29" customWidth="1"/>
    <col min="8424" max="8424" width="14" style="29" customWidth="1"/>
    <col min="8425" max="8425" width="1.7109375" style="29" customWidth="1"/>
    <col min="8426" max="8670" width="11.42578125" style="29"/>
    <col min="8671" max="8671" width="4.42578125" style="29" customWidth="1"/>
    <col min="8672" max="8672" width="11.42578125" style="29"/>
    <col min="8673" max="8673" width="17.5703125" style="29" customWidth="1"/>
    <col min="8674" max="8674" width="11.5703125" style="29" customWidth="1"/>
    <col min="8675" max="8678" width="11.42578125" style="29"/>
    <col min="8679" max="8679" width="22.5703125" style="29" customWidth="1"/>
    <col min="8680" max="8680" width="14" style="29" customWidth="1"/>
    <col min="8681" max="8681" width="1.7109375" style="29" customWidth="1"/>
    <col min="8682" max="8926" width="11.42578125" style="29"/>
    <col min="8927" max="8927" width="4.42578125" style="29" customWidth="1"/>
    <col min="8928" max="8928" width="11.42578125" style="29"/>
    <col min="8929" max="8929" width="17.5703125" style="29" customWidth="1"/>
    <col min="8930" max="8930" width="11.5703125" style="29" customWidth="1"/>
    <col min="8931" max="8934" width="11.42578125" style="29"/>
    <col min="8935" max="8935" width="22.5703125" style="29" customWidth="1"/>
    <col min="8936" max="8936" width="14" style="29" customWidth="1"/>
    <col min="8937" max="8937" width="1.7109375" style="29" customWidth="1"/>
    <col min="8938" max="9182" width="11.42578125" style="29"/>
    <col min="9183" max="9183" width="4.42578125" style="29" customWidth="1"/>
    <col min="9184" max="9184" width="11.42578125" style="29"/>
    <col min="9185" max="9185" width="17.5703125" style="29" customWidth="1"/>
    <col min="9186" max="9186" width="11.5703125" style="29" customWidth="1"/>
    <col min="9187" max="9190" width="11.42578125" style="29"/>
    <col min="9191" max="9191" width="22.5703125" style="29" customWidth="1"/>
    <col min="9192" max="9192" width="14" style="29" customWidth="1"/>
    <col min="9193" max="9193" width="1.7109375" style="29" customWidth="1"/>
    <col min="9194" max="9438" width="11.42578125" style="29"/>
    <col min="9439" max="9439" width="4.42578125" style="29" customWidth="1"/>
    <col min="9440" max="9440" width="11.42578125" style="29"/>
    <col min="9441" max="9441" width="17.5703125" style="29" customWidth="1"/>
    <col min="9442" max="9442" width="11.5703125" style="29" customWidth="1"/>
    <col min="9443" max="9446" width="11.42578125" style="29"/>
    <col min="9447" max="9447" width="22.5703125" style="29" customWidth="1"/>
    <col min="9448" max="9448" width="14" style="29" customWidth="1"/>
    <col min="9449" max="9449" width="1.7109375" style="29" customWidth="1"/>
    <col min="9450" max="9694" width="11.42578125" style="29"/>
    <col min="9695" max="9695" width="4.42578125" style="29" customWidth="1"/>
    <col min="9696" max="9696" width="11.42578125" style="29"/>
    <col min="9697" max="9697" width="17.5703125" style="29" customWidth="1"/>
    <col min="9698" max="9698" width="11.5703125" style="29" customWidth="1"/>
    <col min="9699" max="9702" width="11.42578125" style="29"/>
    <col min="9703" max="9703" width="22.5703125" style="29" customWidth="1"/>
    <col min="9704" max="9704" width="14" style="29" customWidth="1"/>
    <col min="9705" max="9705" width="1.7109375" style="29" customWidth="1"/>
    <col min="9706" max="9950" width="11.42578125" style="29"/>
    <col min="9951" max="9951" width="4.42578125" style="29" customWidth="1"/>
    <col min="9952" max="9952" width="11.42578125" style="29"/>
    <col min="9953" max="9953" width="17.5703125" style="29" customWidth="1"/>
    <col min="9954" max="9954" width="11.5703125" style="29" customWidth="1"/>
    <col min="9955" max="9958" width="11.42578125" style="29"/>
    <col min="9959" max="9959" width="22.5703125" style="29" customWidth="1"/>
    <col min="9960" max="9960" width="14" style="29" customWidth="1"/>
    <col min="9961" max="9961" width="1.7109375" style="29" customWidth="1"/>
    <col min="9962" max="10206" width="11.42578125" style="29"/>
    <col min="10207" max="10207" width="4.42578125" style="29" customWidth="1"/>
    <col min="10208" max="10208" width="11.42578125" style="29"/>
    <col min="10209" max="10209" width="17.5703125" style="29" customWidth="1"/>
    <col min="10210" max="10210" width="11.5703125" style="29" customWidth="1"/>
    <col min="10211" max="10214" width="11.42578125" style="29"/>
    <col min="10215" max="10215" width="22.5703125" style="29" customWidth="1"/>
    <col min="10216" max="10216" width="14" style="29" customWidth="1"/>
    <col min="10217" max="10217" width="1.7109375" style="29" customWidth="1"/>
    <col min="10218" max="10462" width="11.42578125" style="29"/>
    <col min="10463" max="10463" width="4.42578125" style="29" customWidth="1"/>
    <col min="10464" max="10464" width="11.42578125" style="29"/>
    <col min="10465" max="10465" width="17.5703125" style="29" customWidth="1"/>
    <col min="10466" max="10466" width="11.5703125" style="29" customWidth="1"/>
    <col min="10467" max="10470" width="11.42578125" style="29"/>
    <col min="10471" max="10471" width="22.5703125" style="29" customWidth="1"/>
    <col min="10472" max="10472" width="14" style="29" customWidth="1"/>
    <col min="10473" max="10473" width="1.7109375" style="29" customWidth="1"/>
    <col min="10474" max="10718" width="11.42578125" style="29"/>
    <col min="10719" max="10719" width="4.42578125" style="29" customWidth="1"/>
    <col min="10720" max="10720" width="11.42578125" style="29"/>
    <col min="10721" max="10721" width="17.5703125" style="29" customWidth="1"/>
    <col min="10722" max="10722" width="11.5703125" style="29" customWidth="1"/>
    <col min="10723" max="10726" width="11.42578125" style="29"/>
    <col min="10727" max="10727" width="22.5703125" style="29" customWidth="1"/>
    <col min="10728" max="10728" width="14" style="29" customWidth="1"/>
    <col min="10729" max="10729" width="1.7109375" style="29" customWidth="1"/>
    <col min="10730" max="10974" width="11.42578125" style="29"/>
    <col min="10975" max="10975" width="4.42578125" style="29" customWidth="1"/>
    <col min="10976" max="10976" width="11.42578125" style="29"/>
    <col min="10977" max="10977" width="17.5703125" style="29" customWidth="1"/>
    <col min="10978" max="10978" width="11.5703125" style="29" customWidth="1"/>
    <col min="10979" max="10982" width="11.42578125" style="29"/>
    <col min="10983" max="10983" width="22.5703125" style="29" customWidth="1"/>
    <col min="10984" max="10984" width="14" style="29" customWidth="1"/>
    <col min="10985" max="10985" width="1.7109375" style="29" customWidth="1"/>
    <col min="10986" max="11230" width="11.42578125" style="29"/>
    <col min="11231" max="11231" width="4.42578125" style="29" customWidth="1"/>
    <col min="11232" max="11232" width="11.42578125" style="29"/>
    <col min="11233" max="11233" width="17.5703125" style="29" customWidth="1"/>
    <col min="11234" max="11234" width="11.5703125" style="29" customWidth="1"/>
    <col min="11235" max="11238" width="11.42578125" style="29"/>
    <col min="11239" max="11239" width="22.5703125" style="29" customWidth="1"/>
    <col min="11240" max="11240" width="14" style="29" customWidth="1"/>
    <col min="11241" max="11241" width="1.7109375" style="29" customWidth="1"/>
    <col min="11242" max="11486" width="11.42578125" style="29"/>
    <col min="11487" max="11487" width="4.42578125" style="29" customWidth="1"/>
    <col min="11488" max="11488" width="11.42578125" style="29"/>
    <col min="11489" max="11489" width="17.5703125" style="29" customWidth="1"/>
    <col min="11490" max="11490" width="11.5703125" style="29" customWidth="1"/>
    <col min="11491" max="11494" width="11.42578125" style="29"/>
    <col min="11495" max="11495" width="22.5703125" style="29" customWidth="1"/>
    <col min="11496" max="11496" width="14" style="29" customWidth="1"/>
    <col min="11497" max="11497" width="1.7109375" style="29" customWidth="1"/>
    <col min="11498" max="11742" width="11.42578125" style="29"/>
    <col min="11743" max="11743" width="4.42578125" style="29" customWidth="1"/>
    <col min="11744" max="11744" width="11.42578125" style="29"/>
    <col min="11745" max="11745" width="17.5703125" style="29" customWidth="1"/>
    <col min="11746" max="11746" width="11.5703125" style="29" customWidth="1"/>
    <col min="11747" max="11750" width="11.42578125" style="29"/>
    <col min="11751" max="11751" width="22.5703125" style="29" customWidth="1"/>
    <col min="11752" max="11752" width="14" style="29" customWidth="1"/>
    <col min="11753" max="11753" width="1.7109375" style="29" customWidth="1"/>
    <col min="11754" max="11998" width="11.42578125" style="29"/>
    <col min="11999" max="11999" width="4.42578125" style="29" customWidth="1"/>
    <col min="12000" max="12000" width="11.42578125" style="29"/>
    <col min="12001" max="12001" width="17.5703125" style="29" customWidth="1"/>
    <col min="12002" max="12002" width="11.5703125" style="29" customWidth="1"/>
    <col min="12003" max="12006" width="11.42578125" style="29"/>
    <col min="12007" max="12007" width="22.5703125" style="29" customWidth="1"/>
    <col min="12008" max="12008" width="14" style="29" customWidth="1"/>
    <col min="12009" max="12009" width="1.7109375" style="29" customWidth="1"/>
    <col min="12010" max="12254" width="11.42578125" style="29"/>
    <col min="12255" max="12255" width="4.42578125" style="29" customWidth="1"/>
    <col min="12256" max="12256" width="11.42578125" style="29"/>
    <col min="12257" max="12257" width="17.5703125" style="29" customWidth="1"/>
    <col min="12258" max="12258" width="11.5703125" style="29" customWidth="1"/>
    <col min="12259" max="12262" width="11.42578125" style="29"/>
    <col min="12263" max="12263" width="22.5703125" style="29" customWidth="1"/>
    <col min="12264" max="12264" width="14" style="29" customWidth="1"/>
    <col min="12265" max="12265" width="1.7109375" style="29" customWidth="1"/>
    <col min="12266" max="12510" width="11.42578125" style="29"/>
    <col min="12511" max="12511" width="4.42578125" style="29" customWidth="1"/>
    <col min="12512" max="12512" width="11.42578125" style="29"/>
    <col min="12513" max="12513" width="17.5703125" style="29" customWidth="1"/>
    <col min="12514" max="12514" width="11.5703125" style="29" customWidth="1"/>
    <col min="12515" max="12518" width="11.42578125" style="29"/>
    <col min="12519" max="12519" width="22.5703125" style="29" customWidth="1"/>
    <col min="12520" max="12520" width="14" style="29" customWidth="1"/>
    <col min="12521" max="12521" width="1.7109375" style="29" customWidth="1"/>
    <col min="12522" max="12766" width="11.42578125" style="29"/>
    <col min="12767" max="12767" width="4.42578125" style="29" customWidth="1"/>
    <col min="12768" max="12768" width="11.42578125" style="29"/>
    <col min="12769" max="12769" width="17.5703125" style="29" customWidth="1"/>
    <col min="12770" max="12770" width="11.5703125" style="29" customWidth="1"/>
    <col min="12771" max="12774" width="11.42578125" style="29"/>
    <col min="12775" max="12775" width="22.5703125" style="29" customWidth="1"/>
    <col min="12776" max="12776" width="14" style="29" customWidth="1"/>
    <col min="12777" max="12777" width="1.7109375" style="29" customWidth="1"/>
    <col min="12778" max="13022" width="11.42578125" style="29"/>
    <col min="13023" max="13023" width="4.42578125" style="29" customWidth="1"/>
    <col min="13024" max="13024" width="11.42578125" style="29"/>
    <col min="13025" max="13025" width="17.5703125" style="29" customWidth="1"/>
    <col min="13026" max="13026" width="11.5703125" style="29" customWidth="1"/>
    <col min="13027" max="13030" width="11.42578125" style="29"/>
    <col min="13031" max="13031" width="22.5703125" style="29" customWidth="1"/>
    <col min="13032" max="13032" width="14" style="29" customWidth="1"/>
    <col min="13033" max="13033" width="1.7109375" style="29" customWidth="1"/>
    <col min="13034" max="13278" width="11.42578125" style="29"/>
    <col min="13279" max="13279" width="4.42578125" style="29" customWidth="1"/>
    <col min="13280" max="13280" width="11.42578125" style="29"/>
    <col min="13281" max="13281" width="17.5703125" style="29" customWidth="1"/>
    <col min="13282" max="13282" width="11.5703125" style="29" customWidth="1"/>
    <col min="13283" max="13286" width="11.42578125" style="29"/>
    <col min="13287" max="13287" width="22.5703125" style="29" customWidth="1"/>
    <col min="13288" max="13288" width="14" style="29" customWidth="1"/>
    <col min="13289" max="13289" width="1.7109375" style="29" customWidth="1"/>
    <col min="13290" max="13534" width="11.42578125" style="29"/>
    <col min="13535" max="13535" width="4.42578125" style="29" customWidth="1"/>
    <col min="13536" max="13536" width="11.42578125" style="29"/>
    <col min="13537" max="13537" width="17.5703125" style="29" customWidth="1"/>
    <col min="13538" max="13538" width="11.5703125" style="29" customWidth="1"/>
    <col min="13539" max="13542" width="11.42578125" style="29"/>
    <col min="13543" max="13543" width="22.5703125" style="29" customWidth="1"/>
    <col min="13544" max="13544" width="14" style="29" customWidth="1"/>
    <col min="13545" max="13545" width="1.7109375" style="29" customWidth="1"/>
    <col min="13546" max="13790" width="11.42578125" style="29"/>
    <col min="13791" max="13791" width="4.42578125" style="29" customWidth="1"/>
    <col min="13792" max="13792" width="11.42578125" style="29"/>
    <col min="13793" max="13793" width="17.5703125" style="29" customWidth="1"/>
    <col min="13794" max="13794" width="11.5703125" style="29" customWidth="1"/>
    <col min="13795" max="13798" width="11.42578125" style="29"/>
    <col min="13799" max="13799" width="22.5703125" style="29" customWidth="1"/>
    <col min="13800" max="13800" width="14" style="29" customWidth="1"/>
    <col min="13801" max="13801" width="1.7109375" style="29" customWidth="1"/>
    <col min="13802" max="14046" width="11.42578125" style="29"/>
    <col min="14047" max="14047" width="4.42578125" style="29" customWidth="1"/>
    <col min="14048" max="14048" width="11.42578125" style="29"/>
    <col min="14049" max="14049" width="17.5703125" style="29" customWidth="1"/>
    <col min="14050" max="14050" width="11.5703125" style="29" customWidth="1"/>
    <col min="14051" max="14054" width="11.42578125" style="29"/>
    <col min="14055" max="14055" width="22.5703125" style="29" customWidth="1"/>
    <col min="14056" max="14056" width="14" style="29" customWidth="1"/>
    <col min="14057" max="14057" width="1.7109375" style="29" customWidth="1"/>
    <col min="14058" max="14302" width="11.42578125" style="29"/>
    <col min="14303" max="14303" width="4.42578125" style="29" customWidth="1"/>
    <col min="14304" max="14304" width="11.42578125" style="29"/>
    <col min="14305" max="14305" width="17.5703125" style="29" customWidth="1"/>
    <col min="14306" max="14306" width="11.5703125" style="29" customWidth="1"/>
    <col min="14307" max="14310" width="11.42578125" style="29"/>
    <col min="14311" max="14311" width="22.5703125" style="29" customWidth="1"/>
    <col min="14312" max="14312" width="14" style="29" customWidth="1"/>
    <col min="14313" max="14313" width="1.7109375" style="29" customWidth="1"/>
    <col min="14314" max="14558" width="11.42578125" style="29"/>
    <col min="14559" max="14559" width="4.42578125" style="29" customWidth="1"/>
    <col min="14560" max="14560" width="11.42578125" style="29"/>
    <col min="14561" max="14561" width="17.5703125" style="29" customWidth="1"/>
    <col min="14562" max="14562" width="11.5703125" style="29" customWidth="1"/>
    <col min="14563" max="14566" width="11.42578125" style="29"/>
    <col min="14567" max="14567" width="22.5703125" style="29" customWidth="1"/>
    <col min="14568" max="14568" width="14" style="29" customWidth="1"/>
    <col min="14569" max="14569" width="1.7109375" style="29" customWidth="1"/>
    <col min="14570" max="14814" width="11.42578125" style="29"/>
    <col min="14815" max="14815" width="4.42578125" style="29" customWidth="1"/>
    <col min="14816" max="14816" width="11.42578125" style="29"/>
    <col min="14817" max="14817" width="17.5703125" style="29" customWidth="1"/>
    <col min="14818" max="14818" width="11.5703125" style="29" customWidth="1"/>
    <col min="14819" max="14822" width="11.42578125" style="29"/>
    <col min="14823" max="14823" width="22.5703125" style="29" customWidth="1"/>
    <col min="14824" max="14824" width="14" style="29" customWidth="1"/>
    <col min="14825" max="14825" width="1.7109375" style="29" customWidth="1"/>
    <col min="14826" max="15070" width="11.42578125" style="29"/>
    <col min="15071" max="15071" width="4.42578125" style="29" customWidth="1"/>
    <col min="15072" max="15072" width="11.42578125" style="29"/>
    <col min="15073" max="15073" width="17.5703125" style="29" customWidth="1"/>
    <col min="15074" max="15074" width="11.5703125" style="29" customWidth="1"/>
    <col min="15075" max="15078" width="11.42578125" style="29"/>
    <col min="15079" max="15079" width="22.5703125" style="29" customWidth="1"/>
    <col min="15080" max="15080" width="14" style="29" customWidth="1"/>
    <col min="15081" max="15081" width="1.7109375" style="29" customWidth="1"/>
    <col min="15082" max="15326" width="11.42578125" style="29"/>
    <col min="15327" max="15327" width="4.42578125" style="29" customWidth="1"/>
    <col min="15328" max="15328" width="11.42578125" style="29"/>
    <col min="15329" max="15329" width="17.5703125" style="29" customWidth="1"/>
    <col min="15330" max="15330" width="11.5703125" style="29" customWidth="1"/>
    <col min="15331" max="15334" width="11.42578125" style="29"/>
    <col min="15335" max="15335" width="22.5703125" style="29" customWidth="1"/>
    <col min="15336" max="15336" width="14" style="29" customWidth="1"/>
    <col min="15337" max="15337" width="1.7109375" style="29" customWidth="1"/>
    <col min="15338" max="15582" width="11.42578125" style="29"/>
    <col min="15583" max="15583" width="4.42578125" style="29" customWidth="1"/>
    <col min="15584" max="15584" width="11.42578125" style="29"/>
    <col min="15585" max="15585" width="17.5703125" style="29" customWidth="1"/>
    <col min="15586" max="15586" width="11.5703125" style="29" customWidth="1"/>
    <col min="15587" max="15590" width="11.42578125" style="29"/>
    <col min="15591" max="15591" width="22.5703125" style="29" customWidth="1"/>
    <col min="15592" max="15592" width="14" style="29" customWidth="1"/>
    <col min="15593" max="15593" width="1.7109375" style="29" customWidth="1"/>
    <col min="15594" max="15838" width="11.42578125" style="29"/>
    <col min="15839" max="15839" width="4.42578125" style="29" customWidth="1"/>
    <col min="15840" max="15840" width="11.42578125" style="29"/>
    <col min="15841" max="15841" width="17.5703125" style="29" customWidth="1"/>
    <col min="15842" max="15842" width="11.5703125" style="29" customWidth="1"/>
    <col min="15843" max="15846" width="11.42578125" style="29"/>
    <col min="15847" max="15847" width="22.5703125" style="29" customWidth="1"/>
    <col min="15848" max="15848" width="14" style="29" customWidth="1"/>
    <col min="15849" max="15849" width="1.7109375" style="29" customWidth="1"/>
    <col min="15850" max="16094" width="11.42578125" style="29"/>
    <col min="16095" max="16095" width="4.42578125" style="29" customWidth="1"/>
    <col min="16096" max="16096" width="11.42578125" style="29"/>
    <col min="16097" max="16097" width="17.5703125" style="29" customWidth="1"/>
    <col min="16098" max="16098" width="11.5703125" style="29" customWidth="1"/>
    <col min="16099" max="16102" width="11.42578125" style="29"/>
    <col min="16103" max="16103" width="22.5703125" style="29" customWidth="1"/>
    <col min="16104" max="16104" width="14" style="29" customWidth="1"/>
    <col min="16105" max="16105" width="1.7109375" style="29" customWidth="1"/>
    <col min="16106" max="16384" width="11.42578125" style="29"/>
  </cols>
  <sheetData>
    <row r="1" spans="2:10" ht="18" customHeight="1" thickBot="1" x14ac:dyDescent="0.25"/>
    <row r="2" spans="2:10" ht="19.5" customHeight="1" x14ac:dyDescent="0.2">
      <c r="B2" s="30"/>
      <c r="C2" s="31"/>
      <c r="D2" s="32" t="s">
        <v>99</v>
      </c>
      <c r="E2" s="33"/>
      <c r="F2" s="33"/>
      <c r="G2" s="33"/>
      <c r="H2" s="33"/>
      <c r="I2" s="34"/>
      <c r="J2" s="35" t="s">
        <v>100</v>
      </c>
    </row>
    <row r="3" spans="2:10" ht="13.5" thickBot="1" x14ac:dyDescent="0.25">
      <c r="B3" s="36"/>
      <c r="C3" s="37"/>
      <c r="D3" s="38"/>
      <c r="E3" s="39"/>
      <c r="F3" s="39"/>
      <c r="G3" s="39"/>
      <c r="H3" s="39"/>
      <c r="I3" s="40"/>
      <c r="J3" s="41"/>
    </row>
    <row r="4" spans="2:10" x14ac:dyDescent="0.2">
      <c r="B4" s="36"/>
      <c r="C4" s="37"/>
      <c r="D4" s="32" t="s">
        <v>101</v>
      </c>
      <c r="E4" s="33"/>
      <c r="F4" s="33"/>
      <c r="G4" s="33"/>
      <c r="H4" s="33"/>
      <c r="I4" s="34"/>
      <c r="J4" s="35" t="s">
        <v>102</v>
      </c>
    </row>
    <row r="5" spans="2:10" x14ac:dyDescent="0.2">
      <c r="B5" s="36"/>
      <c r="C5" s="37"/>
      <c r="D5" s="42"/>
      <c r="E5" s="43"/>
      <c r="F5" s="43"/>
      <c r="G5" s="43"/>
      <c r="H5" s="43"/>
      <c r="I5" s="44"/>
      <c r="J5" s="45"/>
    </row>
    <row r="6" spans="2:10" ht="13.5" thickBot="1" x14ac:dyDescent="0.25">
      <c r="B6" s="46"/>
      <c r="C6" s="47"/>
      <c r="D6" s="38"/>
      <c r="E6" s="39"/>
      <c r="F6" s="39"/>
      <c r="G6" s="39"/>
      <c r="H6" s="39"/>
      <c r="I6" s="40"/>
      <c r="J6" s="41"/>
    </row>
    <row r="7" spans="2:10" x14ac:dyDescent="0.2">
      <c r="B7" s="48"/>
      <c r="J7" s="49"/>
    </row>
    <row r="8" spans="2:10" x14ac:dyDescent="0.2">
      <c r="B8" s="48"/>
      <c r="J8" s="49"/>
    </row>
    <row r="9" spans="2:10" x14ac:dyDescent="0.2">
      <c r="B9" s="48"/>
      <c r="J9" s="49"/>
    </row>
    <row r="10" spans="2:10" x14ac:dyDescent="0.2">
      <c r="B10" s="48"/>
      <c r="C10" s="29" t="s">
        <v>103</v>
      </c>
      <c r="E10" s="50"/>
      <c r="J10" s="49"/>
    </row>
    <row r="11" spans="2:10" x14ac:dyDescent="0.2">
      <c r="B11" s="48"/>
      <c r="J11" s="49"/>
    </row>
    <row r="12" spans="2:10" x14ac:dyDescent="0.2">
      <c r="B12" s="48"/>
      <c r="C12" s="51" t="s">
        <v>123</v>
      </c>
      <c r="J12" s="49"/>
    </row>
    <row r="13" spans="2:10" x14ac:dyDescent="0.2">
      <c r="B13" s="48"/>
      <c r="C13" s="29" t="s">
        <v>124</v>
      </c>
      <c r="J13" s="49"/>
    </row>
    <row r="14" spans="2:10" x14ac:dyDescent="0.2">
      <c r="B14" s="48"/>
      <c r="J14" s="49"/>
    </row>
    <row r="15" spans="2:10" x14ac:dyDescent="0.2">
      <c r="B15" s="48"/>
      <c r="C15" s="29" t="s">
        <v>126</v>
      </c>
      <c r="J15" s="49"/>
    </row>
    <row r="16" spans="2:10" x14ac:dyDescent="0.2">
      <c r="B16" s="48"/>
      <c r="C16" s="52"/>
      <c r="J16" s="49"/>
    </row>
    <row r="17" spans="2:10" x14ac:dyDescent="0.2">
      <c r="B17" s="48"/>
      <c r="C17" s="29" t="s">
        <v>125</v>
      </c>
      <c r="D17" s="50"/>
      <c r="H17" s="53" t="s">
        <v>104</v>
      </c>
      <c r="I17" s="53" t="s">
        <v>105</v>
      </c>
      <c r="J17" s="49"/>
    </row>
    <row r="18" spans="2:10" x14ac:dyDescent="0.2">
      <c r="B18" s="48"/>
      <c r="C18" s="51" t="s">
        <v>106</v>
      </c>
      <c r="D18" s="51"/>
      <c r="E18" s="51"/>
      <c r="F18" s="51"/>
      <c r="H18" s="54">
        <v>7</v>
      </c>
      <c r="I18" s="55">
        <v>2325450</v>
      </c>
      <c r="J18" s="49"/>
    </row>
    <row r="19" spans="2:10" x14ac:dyDescent="0.2">
      <c r="B19" s="48"/>
      <c r="C19" s="29" t="s">
        <v>107</v>
      </c>
      <c r="H19" s="56">
        <v>1</v>
      </c>
      <c r="I19" s="57">
        <v>675960</v>
      </c>
      <c r="J19" s="49"/>
    </row>
    <row r="20" spans="2:10" x14ac:dyDescent="0.2">
      <c r="B20" s="48"/>
      <c r="C20" s="29" t="s">
        <v>108</v>
      </c>
      <c r="H20" s="56">
        <v>1</v>
      </c>
      <c r="I20" s="57">
        <v>22000</v>
      </c>
      <c r="J20" s="49"/>
    </row>
    <row r="21" spans="2:10" x14ac:dyDescent="0.2">
      <c r="B21" s="48"/>
      <c r="C21" s="29" t="s">
        <v>109</v>
      </c>
      <c r="H21" s="56">
        <v>3</v>
      </c>
      <c r="I21" s="58">
        <v>1129116</v>
      </c>
      <c r="J21" s="49"/>
    </row>
    <row r="22" spans="2:10" x14ac:dyDescent="0.2">
      <c r="B22" s="48"/>
      <c r="C22" s="29" t="s">
        <v>110</v>
      </c>
      <c r="H22" s="56"/>
      <c r="I22" s="57">
        <v>0</v>
      </c>
      <c r="J22" s="49"/>
    </row>
    <row r="23" spans="2:10" ht="13.5" thickBot="1" x14ac:dyDescent="0.25">
      <c r="B23" s="48"/>
      <c r="C23" s="29" t="s">
        <v>111</v>
      </c>
      <c r="H23" s="59"/>
      <c r="I23" s="60">
        <v>0</v>
      </c>
      <c r="J23" s="49"/>
    </row>
    <row r="24" spans="2:10" x14ac:dyDescent="0.2">
      <c r="B24" s="48"/>
      <c r="C24" s="51" t="s">
        <v>112</v>
      </c>
      <c r="D24" s="51"/>
      <c r="E24" s="51"/>
      <c r="F24" s="51"/>
      <c r="H24" s="54">
        <f>H19+H20+H21+H22+H23</f>
        <v>5</v>
      </c>
      <c r="I24" s="61">
        <f>I19+I20+I21+I22+I23</f>
        <v>1827076</v>
      </c>
      <c r="J24" s="49"/>
    </row>
    <row r="25" spans="2:10" x14ac:dyDescent="0.2">
      <c r="B25" s="48"/>
      <c r="C25" s="29" t="s">
        <v>113</v>
      </c>
      <c r="H25" s="56">
        <v>2</v>
      </c>
      <c r="I25" s="57">
        <v>498374</v>
      </c>
      <c r="J25" s="49"/>
    </row>
    <row r="26" spans="2:10" x14ac:dyDescent="0.2">
      <c r="B26" s="48"/>
      <c r="C26" s="29" t="s">
        <v>114</v>
      </c>
      <c r="H26" s="56"/>
      <c r="I26" s="57">
        <v>0</v>
      </c>
      <c r="J26" s="49"/>
    </row>
    <row r="27" spans="2:10" ht="13.5" thickBot="1" x14ac:dyDescent="0.25">
      <c r="B27" s="48"/>
      <c r="C27" s="29" t="s">
        <v>115</v>
      </c>
      <c r="H27" s="59"/>
      <c r="I27" s="60">
        <v>0</v>
      </c>
      <c r="J27" s="49"/>
    </row>
    <row r="28" spans="2:10" x14ac:dyDescent="0.2">
      <c r="B28" s="48"/>
      <c r="C28" s="51" t="s">
        <v>116</v>
      </c>
      <c r="D28" s="51"/>
      <c r="E28" s="51"/>
      <c r="F28" s="51"/>
      <c r="H28" s="54">
        <f>H25+H26+H27</f>
        <v>2</v>
      </c>
      <c r="I28" s="61">
        <f>I25+I26+I27</f>
        <v>498374</v>
      </c>
      <c r="J28" s="49"/>
    </row>
    <row r="29" spans="2:10" ht="13.5" thickBot="1" x14ac:dyDescent="0.25">
      <c r="B29" s="48"/>
      <c r="C29" s="29" t="s">
        <v>117</v>
      </c>
      <c r="D29" s="51"/>
      <c r="E29" s="51"/>
      <c r="F29" s="51"/>
      <c r="H29" s="59"/>
      <c r="I29" s="60">
        <v>0</v>
      </c>
      <c r="J29" s="49"/>
    </row>
    <row r="30" spans="2:10" x14ac:dyDescent="0.2">
      <c r="B30" s="48"/>
      <c r="C30" s="51" t="s">
        <v>118</v>
      </c>
      <c r="D30" s="51"/>
      <c r="E30" s="51"/>
      <c r="F30" s="51"/>
      <c r="H30" s="56">
        <f>H29</f>
        <v>0</v>
      </c>
      <c r="I30" s="57">
        <f>I29</f>
        <v>0</v>
      </c>
      <c r="J30" s="49"/>
    </row>
    <row r="31" spans="2:10" x14ac:dyDescent="0.2">
      <c r="B31" s="48"/>
      <c r="C31" s="51"/>
      <c r="D31" s="51"/>
      <c r="E31" s="51"/>
      <c r="F31" s="51"/>
      <c r="H31" s="62"/>
      <c r="I31" s="61"/>
      <c r="J31" s="49"/>
    </row>
    <row r="32" spans="2:10" ht="13.5" thickBot="1" x14ac:dyDescent="0.25">
      <c r="B32" s="48"/>
      <c r="C32" s="51" t="s">
        <v>119</v>
      </c>
      <c r="D32" s="51"/>
      <c r="H32" s="63">
        <f>H24+H28+H30</f>
        <v>7</v>
      </c>
      <c r="I32" s="64">
        <f>I24+I28+I30</f>
        <v>2325450</v>
      </c>
      <c r="J32" s="49"/>
    </row>
    <row r="33" spans="2:10" ht="13.5" thickTop="1" x14ac:dyDescent="0.2">
      <c r="B33" s="48"/>
      <c r="C33" s="51"/>
      <c r="D33" s="51"/>
      <c r="H33" s="65"/>
      <c r="I33" s="57"/>
      <c r="J33" s="49"/>
    </row>
    <row r="34" spans="2:10" x14ac:dyDescent="0.2">
      <c r="B34" s="48"/>
      <c r="G34" s="65"/>
      <c r="H34" s="65"/>
      <c r="I34" s="65"/>
      <c r="J34" s="49"/>
    </row>
    <row r="35" spans="2:10" x14ac:dyDescent="0.2">
      <c r="B35" s="48"/>
      <c r="G35" s="65"/>
      <c r="H35" s="65"/>
      <c r="I35" s="65"/>
      <c r="J35" s="49"/>
    </row>
    <row r="36" spans="2:10" x14ac:dyDescent="0.2">
      <c r="B36" s="48"/>
      <c r="G36" s="65"/>
      <c r="H36" s="65"/>
      <c r="I36" s="65"/>
      <c r="J36" s="49"/>
    </row>
    <row r="37" spans="2:10" ht="13.5" thickBot="1" x14ac:dyDescent="0.25">
      <c r="B37" s="48"/>
      <c r="C37" s="66"/>
      <c r="D37" s="66"/>
      <c r="G37" s="66" t="s">
        <v>120</v>
      </c>
      <c r="H37" s="66"/>
      <c r="I37" s="65"/>
      <c r="J37" s="49"/>
    </row>
    <row r="38" spans="2:10" x14ac:dyDescent="0.2">
      <c r="B38" s="48"/>
      <c r="C38" s="65" t="s">
        <v>121</v>
      </c>
      <c r="D38" s="65"/>
      <c r="G38" s="65" t="s">
        <v>122</v>
      </c>
      <c r="H38" s="65"/>
      <c r="I38" s="65"/>
      <c r="J38" s="49"/>
    </row>
    <row r="39" spans="2:10" x14ac:dyDescent="0.2">
      <c r="B39" s="48"/>
      <c r="G39" s="65"/>
      <c r="H39" s="65"/>
      <c r="I39" s="65"/>
      <c r="J39" s="49"/>
    </row>
    <row r="40" spans="2:10" x14ac:dyDescent="0.2">
      <c r="B40" s="48"/>
      <c r="G40" s="65"/>
      <c r="H40" s="65"/>
      <c r="I40" s="65"/>
      <c r="J40" s="49"/>
    </row>
    <row r="41" spans="2:10" ht="18.75" customHeight="1" thickBot="1" x14ac:dyDescent="0.25">
      <c r="B41" s="67"/>
      <c r="C41" s="68"/>
      <c r="D41" s="68"/>
      <c r="E41" s="68"/>
      <c r="F41" s="68"/>
      <c r="G41" s="66"/>
      <c r="H41" s="66"/>
      <c r="I41" s="66"/>
      <c r="J41" s="69"/>
    </row>
  </sheetData>
  <pageMargins left="0.7" right="0.7" top="0.75" bottom="0.75" header="0.3" footer="0.3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 </vt:lpstr>
      <vt:lpstr>TD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Geraldine Valencia Zambrano</dc:creator>
  <cp:lastModifiedBy>Geraldine Valencia Zambrano</cp:lastModifiedBy>
  <dcterms:created xsi:type="dcterms:W3CDTF">2022-06-28T18:10:59Z</dcterms:created>
  <dcterms:modified xsi:type="dcterms:W3CDTF">2022-06-28T18:25:49Z</dcterms:modified>
</cp:coreProperties>
</file>