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MARIA MERCEDES NARANJO\"/>
    </mc:Choice>
  </mc:AlternateContent>
  <bookViews>
    <workbookView xWindow="0" yWindow="0" windowWidth="20490" windowHeight="7755" activeTab="3"/>
  </bookViews>
  <sheets>
    <sheet name="INFO IPS" sheetId="14" r:id="rId1"/>
    <sheet name="ESTADO DE CADA FACTURA" sheetId="15" r:id="rId2"/>
    <sheet name="TD" sheetId="16" r:id="rId3"/>
    <sheet name="FOR-CSA-018" sheetId="3" r:id="rId4"/>
  </sheets>
  <definedNames>
    <definedName name="_xlnm._FilterDatabase" localSheetId="1" hidden="1">'ESTADO DE CADA FACTURA'!$A$2:$AV$82</definedName>
    <definedName name="_xlnm._FilterDatabase" localSheetId="0" hidden="1">'INFO IPS'!$A$1:$H$1</definedName>
    <definedName name="dv">#REF!</definedName>
    <definedName name="EN">#REF!</definedName>
    <definedName name="eu">#REF!</definedName>
    <definedName name="ip">#REF!</definedName>
    <definedName name="SS">#REF!</definedName>
    <definedName name="TD">#REF!</definedName>
    <definedName name="tt">#REF!</definedName>
  </definedNames>
  <calcPr calcId="152511"/>
  <pivotCaches>
    <pivotCache cacheId="3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2" i="14" l="1"/>
  <c r="AC1" i="15" l="1"/>
  <c r="AT1" i="15"/>
  <c r="AS1" i="15"/>
  <c r="AJ1" i="15"/>
  <c r="AG1" i="15"/>
  <c r="AF1" i="15"/>
  <c r="Z1" i="15"/>
  <c r="Y1" i="15"/>
  <c r="X1" i="15"/>
  <c r="W1" i="15"/>
  <c r="V1" i="15"/>
  <c r="U1" i="15"/>
  <c r="T1" i="15"/>
  <c r="R1" i="15"/>
  <c r="Q1" i="15"/>
  <c r="L1" i="15"/>
  <c r="K1" i="15"/>
  <c r="G82" i="14" l="1"/>
  <c r="G25" i="3" l="1"/>
  <c r="H29" i="3" l="1"/>
  <c r="G29" i="3"/>
  <c r="H25" i="3"/>
  <c r="WUC6" i="3"/>
  <c r="G30" i="3" l="1"/>
  <c r="H30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<sst xmlns="http://schemas.openxmlformats.org/spreadsheetml/2006/main" count="1152" uniqueCount="295">
  <si>
    <t xml:space="preserve"> ENTIDAD</t>
  </si>
  <si>
    <t>RETENCION</t>
  </si>
  <si>
    <t>NIT IPS</t>
  </si>
  <si>
    <t>NUMERO FACTURA</t>
  </si>
  <si>
    <t>FACTURA</t>
  </si>
  <si>
    <t>LLAVE</t>
  </si>
  <si>
    <t>DOC CONTABLE</t>
  </si>
  <si>
    <t>FUERA DE CIERRE</t>
  </si>
  <si>
    <t>VALOR VAGLO</t>
  </si>
  <si>
    <t>ESTADO VAGLO</t>
  </si>
  <si>
    <t>GLOSA</t>
  </si>
  <si>
    <t>DOC COMPENSACION SAP</t>
  </si>
  <si>
    <t>FECHA COMPENSACION SAP</t>
  </si>
  <si>
    <t>VALOR TRANFERENCIA</t>
  </si>
  <si>
    <t>FACTURA EN PROCESO INTERNO</t>
  </si>
  <si>
    <t>GLOSA POR CONCILIAR</t>
  </si>
  <si>
    <t>Total general</t>
  </si>
  <si>
    <t>FOR-CSA-018</t>
  </si>
  <si>
    <t>HOJA 1 DE 2</t>
  </si>
  <si>
    <t>RESUMEN DE CARTERA REVISADA POR LA EPS</t>
  </si>
  <si>
    <t>VERSION 1</t>
  </si>
  <si>
    <t>SANTIAGO DE CALI</t>
  </si>
  <si>
    <t>,</t>
  </si>
  <si>
    <t>Con Corte al dia: 31/12/2021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</si>
  <si>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</si>
  <si>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</si>
  <si>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</si>
  <si>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</si>
  <si>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</si>
  <si>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</si>
  <si>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</si>
  <si>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</si>
  <si>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</si>
  <si>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SUB TOTAL  CARTERA EN PROCESO POR LA EPS</t>
  </si>
  <si>
    <t>TOTAL CARTERA REVISADA</t>
  </si>
  <si>
    <t>IPS.</t>
  </si>
  <si>
    <t>AUXILIAR DE CARTERA CUENTAS SALUD</t>
  </si>
  <si>
    <t>PREFIJO SASS</t>
  </si>
  <si>
    <t>NOMBRE IPS</t>
  </si>
  <si>
    <t>MARIA MERCEDES NARANJO VERGARA</t>
  </si>
  <si>
    <t>FELE</t>
  </si>
  <si>
    <t>31886736_FELE_27</t>
  </si>
  <si>
    <t>31886736_FELE_26</t>
  </si>
  <si>
    <t>31886736_FELE_143</t>
  </si>
  <si>
    <t>31886736_FELE_161</t>
  </si>
  <si>
    <t>06.05.2021</t>
  </si>
  <si>
    <t>30.11.2021</t>
  </si>
  <si>
    <t>NULL</t>
  </si>
  <si>
    <t>A)Factura no radicada en ERP</t>
  </si>
  <si>
    <t>no_cruza</t>
  </si>
  <si>
    <t>FELE_167</t>
  </si>
  <si>
    <t>31886736_FELE_167</t>
  </si>
  <si>
    <t>FELE_172</t>
  </si>
  <si>
    <t>31886736_FELE_172</t>
  </si>
  <si>
    <t>FELE_173</t>
  </si>
  <si>
    <t>31886736_FELE_173</t>
  </si>
  <si>
    <t>FELE_190</t>
  </si>
  <si>
    <t>31886736_FELE_190</t>
  </si>
  <si>
    <t>FELE_191</t>
  </si>
  <si>
    <t>31886736_FELE_191</t>
  </si>
  <si>
    <t>FELE_192</t>
  </si>
  <si>
    <t>31886736_FELE_192</t>
  </si>
  <si>
    <t>FELE_193</t>
  </si>
  <si>
    <t>31886736_FELE_193</t>
  </si>
  <si>
    <t>FELE_107</t>
  </si>
  <si>
    <t>31886736_FELE_107</t>
  </si>
  <si>
    <t>B)Factura sin saldo ERP</t>
  </si>
  <si>
    <t>OK</t>
  </si>
  <si>
    <t>FELE_109</t>
  </si>
  <si>
    <t>31886736_FELE_109</t>
  </si>
  <si>
    <t>FELE_111</t>
  </si>
  <si>
    <t>31886736_FELE_111</t>
  </si>
  <si>
    <t>FELE_112</t>
  </si>
  <si>
    <t>31886736_FELE_112</t>
  </si>
  <si>
    <t>FELE_114</t>
  </si>
  <si>
    <t>31886736_FELE_114</t>
  </si>
  <si>
    <t>FELE_115</t>
  </si>
  <si>
    <t>31886736_FELE_115</t>
  </si>
  <si>
    <t>FELE_116</t>
  </si>
  <si>
    <t>31886736_FELE_116</t>
  </si>
  <si>
    <t>FELE_121</t>
  </si>
  <si>
    <t>31886736_FELE_121</t>
  </si>
  <si>
    <t>FELE_122</t>
  </si>
  <si>
    <t>31886736_FELE_122</t>
  </si>
  <si>
    <t>FELE_125</t>
  </si>
  <si>
    <t>31886736_FELE_125</t>
  </si>
  <si>
    <t>FELE_127</t>
  </si>
  <si>
    <t>31886736_FELE_127</t>
  </si>
  <si>
    <t>FELE_128</t>
  </si>
  <si>
    <t>31886736_FELE_128</t>
  </si>
  <si>
    <t>FELE_129</t>
  </si>
  <si>
    <t>31886736_FELE_129</t>
  </si>
  <si>
    <t>FELE_130</t>
  </si>
  <si>
    <t>31886736_FELE_130</t>
  </si>
  <si>
    <t>FELE_131</t>
  </si>
  <si>
    <t>31886736_FELE_131</t>
  </si>
  <si>
    <t>FELE_132</t>
  </si>
  <si>
    <t>31886736_FELE_132</t>
  </si>
  <si>
    <t>FELE_133</t>
  </si>
  <si>
    <t>31886736_FELE_133</t>
  </si>
  <si>
    <t>FELE_140</t>
  </si>
  <si>
    <t>31886736_FELE_140</t>
  </si>
  <si>
    <t>FELE_142</t>
  </si>
  <si>
    <t>31886736_FELE_142</t>
  </si>
  <si>
    <t>FELE_144</t>
  </si>
  <si>
    <t>31886736_FELE_144</t>
  </si>
  <si>
    <t>FELE_145</t>
  </si>
  <si>
    <t>31886736_FELE_145</t>
  </si>
  <si>
    <t>FELE_146</t>
  </si>
  <si>
    <t>31886736_FELE_146</t>
  </si>
  <si>
    <t>FELE_147</t>
  </si>
  <si>
    <t>31886736_FELE_147</t>
  </si>
  <si>
    <t>FELE_148</t>
  </si>
  <si>
    <t>31886736_FELE_148</t>
  </si>
  <si>
    <t>FELE_149</t>
  </si>
  <si>
    <t>31886736_FELE_149</t>
  </si>
  <si>
    <t>FELE_150</t>
  </si>
  <si>
    <t>31886736_FELE_150</t>
  </si>
  <si>
    <t>FELE_151</t>
  </si>
  <si>
    <t>31886736_FELE_151</t>
  </si>
  <si>
    <t>FELE_152</t>
  </si>
  <si>
    <t>31886736_FELE_152</t>
  </si>
  <si>
    <t>FELE_153</t>
  </si>
  <si>
    <t>31886736_FELE_153</t>
  </si>
  <si>
    <t>FELE_154</t>
  </si>
  <si>
    <t>31886736_FELE_154</t>
  </si>
  <si>
    <t>FELE_155</t>
  </si>
  <si>
    <t>31886736_FELE_155</t>
  </si>
  <si>
    <t>FELE_163</t>
  </si>
  <si>
    <t>31886736_FELE_163</t>
  </si>
  <si>
    <t>FELE_178</t>
  </si>
  <si>
    <t>31886736_FELE_178</t>
  </si>
  <si>
    <t>FELE_181</t>
  </si>
  <si>
    <t>31886736_FELE_181</t>
  </si>
  <si>
    <t>FELE_182</t>
  </si>
  <si>
    <t>31886736_FELE_182</t>
  </si>
  <si>
    <t>FELE_183</t>
  </si>
  <si>
    <t>31886736_FELE_183</t>
  </si>
  <si>
    <t>FELE_58</t>
  </si>
  <si>
    <t>31886736_FELE_58</t>
  </si>
  <si>
    <t>FELE_69</t>
  </si>
  <si>
    <t>31886736_FELE_69</t>
  </si>
  <si>
    <t>FELE_70</t>
  </si>
  <si>
    <t>31886736_FELE_70</t>
  </si>
  <si>
    <t>FELE_82</t>
  </si>
  <si>
    <t>31886736_FELE_82</t>
  </si>
  <si>
    <t>FELE_84</t>
  </si>
  <si>
    <t>31886736_FELE_84</t>
  </si>
  <si>
    <t>FELE_39</t>
  </si>
  <si>
    <t>31886736_FELE_39</t>
  </si>
  <si>
    <t>FELE_40</t>
  </si>
  <si>
    <t>31886736_FELE_40</t>
  </si>
  <si>
    <t>FELE_41</t>
  </si>
  <si>
    <t>31886736_FELE_41</t>
  </si>
  <si>
    <t>FELE_1</t>
  </si>
  <si>
    <t>31886736_FELE_1</t>
  </si>
  <si>
    <t>FELE_3</t>
  </si>
  <si>
    <t>31886736_FELE_3</t>
  </si>
  <si>
    <t>FELE_5</t>
  </si>
  <si>
    <t>31886736_FELE_5</t>
  </si>
  <si>
    <t>FELE_101</t>
  </si>
  <si>
    <t>31886736_FELE_101</t>
  </si>
  <si>
    <t>FELE_104</t>
  </si>
  <si>
    <t>31886736_FELE_104</t>
  </si>
  <si>
    <t>FELE_93</t>
  </si>
  <si>
    <t>31886736_FELE_93</t>
  </si>
  <si>
    <t>FELE_25</t>
  </si>
  <si>
    <t>31886736_FELE_25</t>
  </si>
  <si>
    <t>B)Factura sin saldo ERP/conciliar diferencia glosa aceptada</t>
  </si>
  <si>
    <t>FELE_50</t>
  </si>
  <si>
    <t>31886736_FELE_50</t>
  </si>
  <si>
    <t>B)Factura sin saldo ERP/conciliar diferencia valor de factura</t>
  </si>
  <si>
    <t>FELE_105</t>
  </si>
  <si>
    <t>31886736_FELE_105</t>
  </si>
  <si>
    <t>FELE_106</t>
  </si>
  <si>
    <t>31886736_FELE_106</t>
  </si>
  <si>
    <t>FELE_13</t>
  </si>
  <si>
    <t>31886736_FELE_13</t>
  </si>
  <si>
    <t>FELE_85</t>
  </si>
  <si>
    <t>31886736_FELE_85</t>
  </si>
  <si>
    <t>C)Glosas total pendiente por respuesta de IPS/conciliar diferencia valor de factura</t>
  </si>
  <si>
    <t>SI</t>
  </si>
  <si>
    <t>FELE_26</t>
  </si>
  <si>
    <t>SE APLICA GLOSA POR SOPORTES, AL MOMENTO DE VALIDAR INFORMACON NO SE EVIDENCIA LOS SOPORTES COMPLETOS DE LOS SERVICIOS PRESTADOS A ALGUNOS DE LOS PACIENTES LA GLOSA POR VALOR DE$1.717.300 OBEDECE A ESOS PACIENTES QUE SOLO TRAEN COMO SOPOTE LA AUTORIZACION (SE EVIDENCIA AUSENCIA TOTAL DE LOS SOPORTES QUE EVIDENCIAN LA CONSULTA: HISTORIA CLINICA, ORDEN DE SERVICIO, COMPROBANTE DE RECIBIDO DEL USUARIO) SE REALIZARA DEVOLUCION DE LOS PACIENTES GLOSADOS PARA QUE POR FABOR ANEXESOPORTES COMPLETOS Y PODER DAR TRAMITE DE PAGO. CLAUDIA DIAZ</t>
  </si>
  <si>
    <t>FELE_161</t>
  </si>
  <si>
    <t>FELE_143</t>
  </si>
  <si>
    <t>FELE_27</t>
  </si>
  <si>
    <t>IPS SALDO FACTURA</t>
  </si>
  <si>
    <t>IPS VALOR FACTURA</t>
  </si>
  <si>
    <t>IPS FECHA DE RADICADO</t>
  </si>
  <si>
    <t>IPS FECHA DE FACTURA</t>
  </si>
  <si>
    <t>NUMERO DE FACTURA</t>
  </si>
  <si>
    <t>PREFIJO DE LA FACTURA</t>
  </si>
  <si>
    <t>31.01.2022</t>
  </si>
  <si>
    <t>28.02.2022</t>
  </si>
  <si>
    <t>31.12.2021</t>
  </si>
  <si>
    <t>01.03.2022</t>
  </si>
  <si>
    <t>12.01.2022</t>
  </si>
  <si>
    <t>17.08.2021</t>
  </si>
  <si>
    <t>09.06.2021</t>
  </si>
  <si>
    <t>12.01.2021</t>
  </si>
  <si>
    <t>24.03.2021</t>
  </si>
  <si>
    <t>11.11.2020</t>
  </si>
  <si>
    <t>FACTURACION CANCELADA PARCIALMENTE</t>
  </si>
  <si>
    <t>FACTURA PARCIALMENTE PAGA Y GLOSA POR CONCILIAR ($)</t>
  </si>
  <si>
    <t>Prefijo Factura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</si>
  <si>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</si>
  <si>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</si>
  <si>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</si>
  <si>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</si>
  <si>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</si>
  <si>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</si>
  <si>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</si>
  <si>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</si>
  <si>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</si>
  <si>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</si>
  <si>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</si>
  <si>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</si>
  <si>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</si>
  <si>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</si>
  <si>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</si>
  <si>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</si>
  <si>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</si>
  <si>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</si>
  <si>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</si>
  <si>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</si>
  <si>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</si>
  <si>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</si>
  <si>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</si>
  <si>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</si>
  <si>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</si>
  <si>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</si>
  <si>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</si>
  <si>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</si>
  <si>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</si>
  <si>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 xml:space="preserve"> </t>
  </si>
  <si>
    <t>_2741</t>
  </si>
  <si>
    <t>31886736__2741</t>
  </si>
  <si>
    <t>_2763</t>
  </si>
  <si>
    <t>31886736__2763</t>
  </si>
  <si>
    <t>_2775</t>
  </si>
  <si>
    <t>31886736__2775</t>
  </si>
  <si>
    <t>_2776</t>
  </si>
  <si>
    <t>31886736__2776</t>
  </si>
  <si>
    <t>_2777</t>
  </si>
  <si>
    <t>31886736__2777</t>
  </si>
  <si>
    <t>_2785</t>
  </si>
  <si>
    <t>31886736__2785</t>
  </si>
  <si>
    <t>_2786</t>
  </si>
  <si>
    <t>31886736__2786</t>
  </si>
  <si>
    <t>_2787</t>
  </si>
  <si>
    <t>31886736__2787</t>
  </si>
  <si>
    <t>_2754</t>
  </si>
  <si>
    <t>31886736__2754</t>
  </si>
  <si>
    <t>EPS ACEPTA LEVANTAR GLOSA POR VALOR DE 20.000 SEGUN ACTA DECONCILIACION EL DIA 07/04/2022 RADICADA EL 19/04/2022.CLAUDIA DIAZ</t>
  </si>
  <si>
    <t>_2755</t>
  </si>
  <si>
    <t>31886736__2755</t>
  </si>
  <si>
    <t>LA EPS ACEPTA LEVANTAR GLOSA POR VALOR DE 10.000 SEGUN ACTADE CONCILIACION EL DIA 07/04/2022, RADICADA EL 19/04/2022CLAUDIA DIAZ</t>
  </si>
  <si>
    <t>IPS ACEPTA GLOSA SEGUN ACTA DE CONCILIACION DEL 07/04/2022ENTRE LA IPS MARIA MERCEDES NARANJO, Y EPS KEVIN URIEL YMANUEL MORA. VALOR $3.000 CUOTA MODERADORA + $76,500 TOTAL$80.000    GLADYS VIVAS.</t>
  </si>
  <si>
    <t>IPS ACEPTA GLOSA SEGUN ACTA DE CONCILIACION DEL 07/04/2022ENTRE LA IPS MARIA MERCEDES NARANJO, Y EPS KEVIN URIEL YMANUEL MORA. VALOR $80.000.GLADYS VIVAS.</t>
  </si>
  <si>
    <t>_2724</t>
  </si>
  <si>
    <t>31886736__2724</t>
  </si>
  <si>
    <t>_2739</t>
  </si>
  <si>
    <t>31886736__2739</t>
  </si>
  <si>
    <t>_2752</t>
  </si>
  <si>
    <t>31886736__2752</t>
  </si>
  <si>
    <t>No cruza</t>
  </si>
  <si>
    <t>FACTURA - GLOSA</t>
  </si>
  <si>
    <t>P. ABIERTAS - IMPORTE</t>
  </si>
  <si>
    <t>FACTURAS PENDIENTE EN PROGRAMACION DE PAGO</t>
  </si>
  <si>
    <t>FACTURA CANCELADA</t>
  </si>
  <si>
    <t>22.04.2022</t>
  </si>
  <si>
    <t>26.04.2022</t>
  </si>
  <si>
    <t>31.08.2021</t>
  </si>
  <si>
    <t>31.10.2021</t>
  </si>
  <si>
    <t>07.07.2021</t>
  </si>
  <si>
    <t>20.05.2020</t>
  </si>
  <si>
    <t>30.06.2020</t>
  </si>
  <si>
    <t>27.07.2020</t>
  </si>
  <si>
    <t>07.09.2020</t>
  </si>
  <si>
    <t>20.08.2020</t>
  </si>
  <si>
    <t>27.05.2020</t>
  </si>
  <si>
    <t>06.05.2020</t>
  </si>
  <si>
    <t>31.03.2020</t>
  </si>
  <si>
    <t>15.04.2020</t>
  </si>
  <si>
    <t>FACTURA NO RADICADA</t>
  </si>
  <si>
    <t xml:space="preserve">Tipificación </t>
  </si>
  <si>
    <t>Cant Factura</t>
  </si>
  <si>
    <t>Saldo Factura</t>
  </si>
  <si>
    <t>Valor Glosa</t>
  </si>
  <si>
    <t>SANTIAGO DE CALI, JUNIO 23 DEL 2022</t>
  </si>
  <si>
    <t>Señora: MARIA MERCEDES NARANJO VERGARA</t>
  </si>
  <si>
    <t>Nit:31886736</t>
  </si>
  <si>
    <t>GERALDINE VALENCIA ZAMBRANO</t>
  </si>
  <si>
    <t>A continuacion me permito remitir nuestra respuesta al estado de cartera presentado en la fecha: 20/05/2022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</si>
</sst>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.00\ _€_-;\-* #,##0.00\ _€_-;_-* &quot;-&quot;??\ _€_-;_-@_-"/>
    <numFmt numFmtId="166" formatCode="_-* #,##0_-;\-* #,##0_-;_-* &quot;-&quot;??_-;_-@_-"/>
    <numFmt numFmtId="167" formatCode="_-* #,##0\ _€_-;\-* #,##0\ _€_-;_-* &quot;-&quot;??\ _€_-;_-@_-"/>
    <numFmt numFmtId="168" formatCode="[$-240A]d&quot; de &quot;mmmm&quot; de &quot;yyyy;@"/>
    <numFmt numFmtId="169" formatCode="&quot;$&quot;\ #,##0;[Red]&quot;$&quot;\ #,##0"/>
    <numFmt numFmtId="170" formatCode="_(&quot;$&quot;\ * #,##0.00_);_(&quot;$&quot;\ * \(#,##0.00\);_(&quot;$&quot;\ * &quot;-&quot;??_);_(@_)"/>
    <numFmt numFmtId="171" formatCode="_(&quot;$&quot;\ * #,##0_);_(&quot;$&quot;\ * \(#,##0\);_(&quot;$&quot;\ * &quot;-&quot;_);_(@_)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0" fontId="3" fillId="0" borderId="0"/>
    <xf numFmtId="0" fontId="1" fillId="0" borderId="0"/>
    <xf numFmtId="17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71" fontId="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14" fontId="4" fillId="0" borderId="0" xfId="2" applyNumberFormat="1" applyFont="1"/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168" fontId="4" fillId="0" borderId="0" xfId="2" applyNumberFormat="1" applyFont="1"/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9" fontId="4" fillId="0" borderId="13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9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9" fontId="4" fillId="0" borderId="14" xfId="2" applyNumberFormat="1" applyFont="1" applyBorder="1" applyAlignment="1">
      <alignment horizontal="right"/>
    </xf>
    <xf numFmtId="169" fontId="4" fillId="0" borderId="0" xfId="2" applyNumberFormat="1" applyFont="1"/>
    <xf numFmtId="169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Border="1"/>
    <xf numFmtId="14" fontId="0" fillId="0" borderId="1" xfId="0" applyNumberFormat="1" applyBorder="1"/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right"/>
    </xf>
    <xf numFmtId="164" fontId="2" fillId="0" borderId="1" xfId="7" applyNumberFormat="1" applyFont="1" applyBorder="1"/>
    <xf numFmtId="14" fontId="2" fillId="0" borderId="1" xfId="7" applyNumberFormat="1" applyFont="1" applyBorder="1"/>
    <xf numFmtId="164" fontId="2" fillId="0" borderId="1" xfId="7" applyNumberFormat="1" applyFont="1" applyFill="1" applyBorder="1"/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3" borderId="1" xfId="0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0" fontId="0" fillId="3" borderId="1" xfId="0" applyFont="1" applyFill="1" applyBorder="1" applyAlignment="1">
      <alignment horizontal="right"/>
    </xf>
    <xf numFmtId="164" fontId="0" fillId="3" borderId="1" xfId="0" applyNumberFormat="1" applyFill="1" applyBorder="1"/>
    <xf numFmtId="14" fontId="0" fillId="3" borderId="1" xfId="0" applyNumberFormat="1" applyFill="1" applyBorder="1"/>
    <xf numFmtId="0" fontId="0" fillId="3" borderId="1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8" fillId="5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6" fontId="0" fillId="0" borderId="1" xfId="5" applyNumberFormat="1" applyFont="1" applyBorder="1"/>
    <xf numFmtId="0" fontId="0" fillId="0" borderId="1" xfId="0" applyNumberFormat="1" applyBorder="1"/>
    <xf numFmtId="167" fontId="8" fillId="2" borderId="1" xfId="1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/>
    <xf numFmtId="167" fontId="0" fillId="0" borderId="0" xfId="1" applyNumberFormat="1" applyFont="1"/>
    <xf numFmtId="166" fontId="8" fillId="4" borderId="1" xfId="5" applyNumberFormat="1" applyFont="1" applyFill="1" applyBorder="1" applyAlignment="1">
      <alignment horizontal="center" vertical="center" wrapText="1"/>
    </xf>
    <xf numFmtId="0" fontId="0" fillId="0" borderId="1" xfId="5" applyNumberFormat="1" applyFont="1" applyBorder="1"/>
    <xf numFmtId="167" fontId="8" fillId="0" borderId="1" xfId="1" applyNumberFormat="1" applyFont="1" applyBorder="1"/>
    <xf numFmtId="0" fontId="0" fillId="0" borderId="1" xfId="0" applyBorder="1" applyAlignment="1">
      <alignment horizontal="left"/>
    </xf>
    <xf numFmtId="167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2" applyNumberFormat="1" applyFont="1" applyAlignment="1">
      <alignment horizontal="center"/>
    </xf>
  </cellXfs>
  <cellStyles count="8">
    <cellStyle name="Millares" xfId="1" builtinId="3"/>
    <cellStyle name="Millares 2" xfId="5"/>
    <cellStyle name="Moneda [0] 2" xfId="6"/>
    <cellStyle name="Moneda [0] 2 2" xfId="7"/>
    <cellStyle name="Moneda 2" xfId="4"/>
    <cellStyle name="Normal" xfId="0" builtinId="0"/>
    <cellStyle name="Normal 2" xfId="2"/>
    <cellStyle name="Normal 3" xfId="3"/>
  </cellStyles>
  <dxfs count="14">
    <dxf>
      <numFmt numFmtId="167" formatCode="_-* #,##0\ _€_-;\-* #,##0\ _€_-;_-* &quot;-&quot;??\ _€_-;_-@_-"/>
    </dxf>
    <dxf>
      <border>
        <vertical style="thin">
          <color indexed="64"/>
        </vertic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\ _€_-;\-* #,##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32</xdr:row>
      <xdr:rowOff>0</xdr:rowOff>
    </xdr:from>
    <xdr:to>
      <xdr:col>7</xdr:col>
      <xdr:colOff>66675</xdr:colOff>
      <xdr:row>33</xdr:row>
      <xdr:rowOff>140485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5372100"/>
          <a:ext cx="1590675" cy="30241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5.582135416669" createdVersion="5" refreshedVersion="5" minRefreshableVersion="3" recordCount="80">
  <cacheSource type="worksheet">
    <worksheetSource ref="A2:AV82" sheet="ESTADO DE CADA FACTURA"/>
  </cacheSource>
  <cacheFields count="48">
    <cacheField name="NIT IPS" numFmtId="0">
      <sharedItems containsSemiMixedTypes="0" containsString="0" containsNumber="1" containsInteger="1" minValue="31886736" maxValue="3188673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" maxValue="278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1" maxValue="2787"/>
    </cacheField>
    <cacheField name="DOC CONTABLE" numFmtId="0">
      <sharedItems containsMixedTypes="1" containsNumber="1" containsInteger="1" minValue="1221548333" maxValue="1907764271"/>
    </cacheField>
    <cacheField name="FECHA FACT IPS" numFmtId="14">
      <sharedItems containsSemiMixedTypes="0" containsNonDate="0" containsDate="1" containsString="0" minDate="2020-01-14T00:00:00" maxDate="2021-12-05T00:00:00"/>
    </cacheField>
    <cacheField name="VALOR FACT IPS" numFmtId="166">
      <sharedItems containsSemiMixedTypes="0" containsString="0" containsNumber="1" containsInteger="1" minValue="67700" maxValue="5539700"/>
    </cacheField>
    <cacheField name="SALDO FACT IPS" numFmtId="166">
      <sharedItems containsSemiMixedTypes="0" containsString="0" containsNumber="1" containsInteger="1" minValue="10" maxValue="4285700"/>
    </cacheField>
    <cacheField name="OBSERVACION SASS" numFmtId="0">
      <sharedItems/>
    </cacheField>
    <cacheField name="ESTADO EPS JUNIO 2022" numFmtId="0">
      <sharedItems count="4">
        <s v="FACTURA NO RADICADA"/>
        <s v="FACTURA CANCELADA"/>
        <s v="FACTURAS PENDIENTE EN PROGRAMACION DE PAGO"/>
        <s v="FACTURA - GLOSA"/>
      </sharedItems>
    </cacheField>
    <cacheField name="FUERA DE CIERRE" numFmtId="0">
      <sharedItems/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1717300"/>
    </cacheField>
    <cacheField name="P. ABIERTAS - IMPORTE" numFmtId="167">
      <sharedItems containsSemiMixedTypes="0" containsString="0" containsNumber="1" containsInteger="1" minValue="0" maxValue="376200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55387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 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5538700"/>
    </cacheField>
    <cacheField name="VALOR GLOSA ACEPTDA" numFmtId="166">
      <sharedItems containsSemiMixedTypes="0" containsString="0" containsNumber="1" containsInteger="1" minValue="0" maxValue="80000"/>
    </cacheField>
    <cacheField name="VALOR GLOSA DV" numFmtId="166">
      <sharedItems containsSemiMixedTypes="0" containsString="0" containsNumber="1" containsInteger="1" minValue="0" maxValue="1717300"/>
    </cacheField>
    <cacheField name="OBSERVACION GLOSA DV" numFmtId="0">
      <sharedItems containsBlank="1" longText="1"/>
    </cacheField>
    <cacheField name="SALDO SASS" numFmtId="166">
      <sharedItems containsSemiMixedTypes="0" containsString="0" containsNumber="1" containsInteger="1" minValue="0" maxValue="1717300"/>
    </cacheField>
    <cacheField name="VALOR CANCELADO SAP" numFmtId="166">
      <sharedItems containsSemiMixedTypes="0" containsString="0" containsNumber="1" containsInteger="1" minValue="0" maxValue="4970700"/>
    </cacheField>
    <cacheField name="DOC COMPENSACION SAP" numFmtId="0">
      <sharedItems containsString="0" containsBlank="1" containsNumber="1" containsInteger="1" minValue="2200824606" maxValue="4800054443"/>
    </cacheField>
    <cacheField name="FECHA COMPENSACION SAP" numFmtId="166">
      <sharedItems containsBlank="1"/>
    </cacheField>
    <cacheField name="VALOR CANCELADO SAP2" numFmtId="166">
      <sharedItems containsSemiMixedTypes="0" containsString="0" containsNumber="1" containsInteger="1" minValue="0" maxValue="4970700"/>
    </cacheField>
    <cacheField name="RETENCION" numFmtId="166">
      <sharedItems containsSemiMixedTypes="0" containsString="0" containsNumber="1" containsInteger="1" minValue="0" maxValue="568000"/>
    </cacheField>
    <cacheField name="DOC COMPENSACION SAP2" numFmtId="0">
      <sharedItems containsString="0" containsBlank="1" containsNumber="1" containsInteger="1" minValue="2200824606" maxValue="4800048670"/>
    </cacheField>
    <cacheField name="FECHA COMPENSACION SAP2" numFmtId="0">
      <sharedItems containsNonDate="0" containsDate="1" containsString="0" containsBlank="1" minDate="2020-03-31T00:00:00" maxDate="2021-07-08T00:00:00"/>
    </cacheField>
    <cacheField name="VALOR TRANFERENCIA" numFmtId="166">
      <sharedItems containsSemiMixedTypes="0" containsString="0" containsNumber="1" containsInteger="1" minValue="0" maxValue="8334284"/>
    </cacheField>
    <cacheField name="FECHA RAD IPS" numFmtId="14">
      <sharedItems containsSemiMixedTypes="0" containsNonDate="0" containsDate="1" containsString="0" minDate="2020-01-12T00:00:00" maxDate="2021-12-0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0130" maxValue="21001231"/>
    </cacheField>
    <cacheField name="F RAD SASS" numFmtId="0">
      <sharedItems containsString="0" containsBlank="1" containsNumber="1" containsInteger="1" minValue="20200115" maxValue="20220419"/>
    </cacheField>
    <cacheField name="VALOR REPORTADO CRICULAR 030" numFmtId="166">
      <sharedItems containsSemiMixedTypes="0" containsString="0" containsNumber="1" containsInteger="1" minValue="0" maxValue="5538700"/>
    </cacheField>
    <cacheField name="VALOR GLOSA ACEPTADA REPORTADO CIRCULAR 030" numFmtId="166">
      <sharedItems containsSemiMixedTypes="0" containsString="0" containsNumber="1" containsInteger="1" minValue="0" maxValue="80000"/>
    </cacheField>
    <cacheField name="OBSERVACION GLOSA ACEPTADA" numFmtId="0">
      <sharedItems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0">
  <r>
    <n v="31886736"/>
    <s v="MARIA MERCEDES NARANJO VERGARA"/>
    <s v="FELE"/>
    <n v="167"/>
    <s v="FELE_167"/>
    <s v="31886736_FELE_167"/>
    <s v="NULL"/>
    <s v="NULL"/>
    <s v=" "/>
    <d v="2021-10-09T00:00:00"/>
    <n v="4285700"/>
    <n v="42857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0-19T00:00:00"/>
    <m/>
    <m/>
    <m/>
    <s v="SI"/>
    <m/>
    <m/>
    <m/>
    <n v="0"/>
    <n v="0"/>
    <m/>
    <m/>
  </r>
  <r>
    <n v="31886736"/>
    <s v="MARIA MERCEDES NARANJO VERGARA"/>
    <s v="FELE"/>
    <n v="172"/>
    <s v="FELE_172"/>
    <s v="31886736_FELE_172"/>
    <s v="NULL"/>
    <s v="NULL"/>
    <s v=" "/>
    <d v="2021-10-09T00:00:00"/>
    <n v="336600"/>
    <n v="3366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0-19T00:00:00"/>
    <m/>
    <m/>
    <m/>
    <s v="SI"/>
    <m/>
    <m/>
    <m/>
    <n v="0"/>
    <n v="0"/>
    <m/>
    <m/>
  </r>
  <r>
    <n v="31886736"/>
    <s v="MARIA MERCEDES NARANJO VERGARA"/>
    <s v="FELE"/>
    <n v="173"/>
    <s v="FELE_173"/>
    <s v="31886736_FELE_173"/>
    <s v="NULL"/>
    <s v="NULL"/>
    <s v=" "/>
    <d v="2021-10-09T00:00:00"/>
    <n v="720000"/>
    <n v="7200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0-19T00:00:00"/>
    <m/>
    <m/>
    <m/>
    <s v="SI"/>
    <m/>
    <m/>
    <m/>
    <n v="0"/>
    <n v="0"/>
    <m/>
    <m/>
  </r>
  <r>
    <n v="31886736"/>
    <s v="MARIA MERCEDES NARANJO VERGARA"/>
    <s v="FELE"/>
    <n v="190"/>
    <s v="FELE_190"/>
    <s v="31886736_FELE_190"/>
    <s v="NULL"/>
    <s v="NULL"/>
    <s v=" "/>
    <d v="2021-12-01T00:00:00"/>
    <n v="460500"/>
    <n v="4605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2-06T00:00:00"/>
    <m/>
    <m/>
    <m/>
    <s v="SI"/>
    <m/>
    <m/>
    <m/>
    <n v="0"/>
    <n v="0"/>
    <m/>
    <m/>
  </r>
  <r>
    <n v="31886736"/>
    <s v="MARIA MERCEDES NARANJO VERGARA"/>
    <s v="FELE"/>
    <n v="191"/>
    <s v="FELE_191"/>
    <s v="31886736_FELE_191"/>
    <s v="NULL"/>
    <s v="NULL"/>
    <s v=" "/>
    <d v="2021-12-01T00:00:00"/>
    <n v="720000"/>
    <n v="7200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2-06T00:00:00"/>
    <m/>
    <m/>
    <m/>
    <s v="SI"/>
    <m/>
    <m/>
    <m/>
    <n v="0"/>
    <n v="0"/>
    <m/>
    <m/>
  </r>
  <r>
    <n v="31886736"/>
    <s v="MARIA MERCEDES NARANJO VERGARA"/>
    <s v="FELE"/>
    <n v="192"/>
    <s v="FELE_192"/>
    <s v="31886736_FELE_192"/>
    <s v="NULL"/>
    <s v="NULL"/>
    <s v=" "/>
    <d v="2021-12-01T00:00:00"/>
    <n v="220000"/>
    <n v="2200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2-06T00:00:00"/>
    <m/>
    <m/>
    <m/>
    <s v="SI"/>
    <m/>
    <m/>
    <m/>
    <n v="0"/>
    <n v="0"/>
    <m/>
    <m/>
  </r>
  <r>
    <n v="31886736"/>
    <s v="MARIA MERCEDES NARANJO VERGARA"/>
    <s v="FELE"/>
    <n v="193"/>
    <s v="FELE_193"/>
    <s v="31886736_FELE_193"/>
    <s v="NULL"/>
    <s v="NULL"/>
    <s v=" "/>
    <d v="2021-12-04T00:00:00"/>
    <n v="2928000"/>
    <n v="2928000"/>
    <s v="A)Factura no radicada en ERP"/>
    <x v="0"/>
    <s v="No cruza"/>
    <m/>
    <n v="0"/>
    <n v="0"/>
    <s v="no_cruza"/>
    <n v="0"/>
    <n v="0"/>
    <n v="0"/>
    <n v="0"/>
    <n v="0"/>
    <n v="0"/>
    <n v="0"/>
    <m/>
    <n v="0"/>
    <n v="0"/>
    <m/>
    <m/>
    <n v="0"/>
    <n v="0"/>
    <m/>
    <m/>
    <n v="0"/>
    <d v="2021-12-06T00:00:00"/>
    <m/>
    <m/>
    <m/>
    <s v="SI"/>
    <m/>
    <m/>
    <m/>
    <n v="0"/>
    <n v="0"/>
    <m/>
    <m/>
  </r>
  <r>
    <n v="31886736"/>
    <s v="MARIA MERCEDES NARANJO VERGARA"/>
    <s v="FELE"/>
    <n v="107"/>
    <s v="FELE_107"/>
    <s v="31886736_FELE_107"/>
    <s v="FELE"/>
    <n v="107"/>
    <s v=" "/>
    <d v="2021-06-04T00:00:00"/>
    <n v="185800"/>
    <n v="215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66750"/>
    <s v="12.01.2022"/>
    <n v="0"/>
    <n v="0"/>
    <m/>
    <m/>
    <n v="0"/>
    <d v="2021-06-09T00:00:00"/>
    <m/>
    <n v="2"/>
    <m/>
    <s v="SI"/>
    <n v="1"/>
    <n v="20210630"/>
    <n v="20210610"/>
    <n v="185800"/>
    <n v="0"/>
    <m/>
    <m/>
  </r>
  <r>
    <n v="31886736"/>
    <s v="MARIA MERCEDES NARANJO VERGARA"/>
    <s v="FELE"/>
    <n v="109"/>
    <s v="FELE_109"/>
    <s v="31886736_FELE_109"/>
    <s v="FELE"/>
    <n v="109"/>
    <s v=" "/>
    <d v="2021-06-08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66750"/>
    <s v="12.01.2022"/>
    <n v="0"/>
    <n v="0"/>
    <m/>
    <m/>
    <n v="0"/>
    <d v="2021-06-09T00:00:00"/>
    <m/>
    <n v="2"/>
    <m/>
    <s v="SI"/>
    <n v="1"/>
    <n v="20210630"/>
    <n v="20210610"/>
    <n v="185800"/>
    <n v="0"/>
    <m/>
    <m/>
  </r>
  <r>
    <n v="31886736"/>
    <s v="MARIA MERCEDES NARANJO VERGARA"/>
    <s v="FELE"/>
    <n v="111"/>
    <s v="FELE_111"/>
    <s v="31886736_FELE_111"/>
    <s v="FELE"/>
    <n v="111"/>
    <s v=" "/>
    <d v="2021-06-09T00:00:00"/>
    <n v="194700"/>
    <n v="2530"/>
    <s v="B)Factura sin saldo ERP"/>
    <x v="1"/>
    <s v="No cruza"/>
    <m/>
    <n v="0"/>
    <n v="0"/>
    <s v="OK"/>
    <n v="194700"/>
    <n v="0"/>
    <n v="0"/>
    <n v="0"/>
    <n v="194700"/>
    <n v="0"/>
    <n v="0"/>
    <m/>
    <n v="0"/>
    <n v="172700"/>
    <n v="2201166750"/>
    <s v="12.01.2022"/>
    <n v="0"/>
    <n v="0"/>
    <m/>
    <m/>
    <n v="0"/>
    <d v="2021-06-09T00:00:00"/>
    <m/>
    <n v="2"/>
    <m/>
    <s v="SI"/>
    <n v="1"/>
    <n v="20210630"/>
    <n v="20210610"/>
    <n v="194700"/>
    <n v="0"/>
    <m/>
    <m/>
  </r>
  <r>
    <n v="31886736"/>
    <s v="MARIA MERCEDES NARANJO VERGARA"/>
    <s v="FELE"/>
    <n v="112"/>
    <s v="FELE_112"/>
    <s v="31886736_FELE_112"/>
    <s v="FELE"/>
    <n v="112"/>
    <s v=" "/>
    <d v="2021-06-09T00:00:00"/>
    <n v="194700"/>
    <n v="35976"/>
    <s v="B)Factura sin saldo ERP"/>
    <x v="1"/>
    <s v="No cruza"/>
    <m/>
    <n v="0"/>
    <n v="0"/>
    <s v="OK"/>
    <n v="194700"/>
    <n v="0"/>
    <n v="0"/>
    <n v="0"/>
    <n v="194700"/>
    <n v="0"/>
    <n v="0"/>
    <m/>
    <n v="0"/>
    <n v="172700"/>
    <n v="4800051814"/>
    <s v="30.11.2021"/>
    <n v="0"/>
    <n v="0"/>
    <m/>
    <m/>
    <n v="0"/>
    <d v="2021-06-09T00:00:00"/>
    <m/>
    <n v="2"/>
    <m/>
    <s v="SI"/>
    <n v="1"/>
    <n v="20210630"/>
    <n v="20210610"/>
    <n v="194700"/>
    <n v="0"/>
    <m/>
    <m/>
  </r>
  <r>
    <n v="31886736"/>
    <s v="MARIA MERCEDES NARANJO VERGARA"/>
    <s v="FELE"/>
    <n v="114"/>
    <s v="FELE_114"/>
    <s v="31886736_FELE_114"/>
    <s v="FELE"/>
    <n v="114"/>
    <s v=" "/>
    <d v="2021-07-01T00:00:00"/>
    <n v="76600"/>
    <n v="68940"/>
    <s v="B)Factura sin saldo ERP"/>
    <x v="2"/>
    <s v="No cruza"/>
    <m/>
    <n v="0"/>
    <n v="41846"/>
    <s v="OK"/>
    <n v="76600"/>
    <n v="0"/>
    <n v="0"/>
    <n v="0"/>
    <n v="76600"/>
    <n v="0"/>
    <n v="0"/>
    <m/>
    <n v="0"/>
    <n v="26754"/>
    <n v="4800051814"/>
    <s v="30.11.2021"/>
    <n v="0"/>
    <n v="0"/>
    <m/>
    <m/>
    <n v="0"/>
    <d v="2021-07-01T00:00:00"/>
    <m/>
    <n v="2"/>
    <m/>
    <s v="SI"/>
    <n v="1"/>
    <n v="20210730"/>
    <n v="20210706"/>
    <n v="76600"/>
    <n v="0"/>
    <m/>
    <m/>
  </r>
  <r>
    <n v="31886736"/>
    <s v="MARIA MERCEDES NARANJO VERGARA"/>
    <s v="FELE"/>
    <n v="115"/>
    <s v="FELE_115"/>
    <s v="31886736_FELE_115"/>
    <s v="FELE"/>
    <n v="115"/>
    <s v=" "/>
    <d v="2021-07-01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66750"/>
    <s v="12.01.2022"/>
    <n v="0"/>
    <n v="0"/>
    <m/>
    <m/>
    <n v="0"/>
    <d v="2021-07-01T00:00:00"/>
    <m/>
    <n v="2"/>
    <m/>
    <s v="SI"/>
    <n v="1"/>
    <n v="20210730"/>
    <n v="20210706"/>
    <n v="185800"/>
    <n v="0"/>
    <m/>
    <m/>
  </r>
  <r>
    <n v="31886736"/>
    <s v="MARIA MERCEDES NARANJO VERGARA"/>
    <s v="FELE"/>
    <n v="116"/>
    <s v="FELE_116"/>
    <s v="31886736_FELE_116"/>
    <s v="FELE"/>
    <n v="116"/>
    <s v=" "/>
    <d v="2021-07-01T00:00:00"/>
    <n v="2911600"/>
    <n v="20840"/>
    <s v="B)Factura sin saldo ERP"/>
    <x v="1"/>
    <s v="No cruza"/>
    <m/>
    <n v="0"/>
    <n v="0"/>
    <s v="OK"/>
    <n v="2911600"/>
    <n v="0"/>
    <n v="0"/>
    <n v="0"/>
    <n v="2911600"/>
    <n v="0"/>
    <n v="0"/>
    <m/>
    <n v="0"/>
    <n v="2599600"/>
    <n v="2201166750"/>
    <s v="12.01.2022"/>
    <n v="0"/>
    <n v="0"/>
    <m/>
    <m/>
    <n v="0"/>
    <d v="2021-07-01T00:00:00"/>
    <m/>
    <n v="2"/>
    <m/>
    <s v="SI"/>
    <n v="1"/>
    <n v="20210730"/>
    <n v="20210706"/>
    <n v="2911600"/>
    <n v="0"/>
    <m/>
    <m/>
  </r>
  <r>
    <n v="31886736"/>
    <s v="MARIA MERCEDES NARANJO VERGARA"/>
    <s v="FELE"/>
    <n v="121"/>
    <s v="FELE_121"/>
    <s v="31886736_FELE_121"/>
    <s v="FELE"/>
    <n v="121"/>
    <s v=" "/>
    <d v="2021-07-02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22"/>
    <s v="FELE_122"/>
    <s v="31886736_FELE_122"/>
    <s v="FELE"/>
    <n v="122"/>
    <s v=" "/>
    <d v="2021-07-02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25"/>
    <s v="FELE_125"/>
    <s v="31886736_FELE_125"/>
    <s v="FELE"/>
    <n v="125"/>
    <s v=" "/>
    <d v="2021-07-12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27"/>
    <s v="FELE_127"/>
    <s v="31886736_FELE_127"/>
    <s v="FELE"/>
    <n v="127"/>
    <s v=" "/>
    <d v="2021-07-15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28"/>
    <s v="FELE_128"/>
    <s v="31886736_FELE_128"/>
    <s v="FELE"/>
    <n v="128"/>
    <s v=" "/>
    <d v="2021-07-15T00:00:00"/>
    <n v="173700"/>
    <n v="3630"/>
    <s v="B)Factura sin saldo ERP"/>
    <x v="1"/>
    <s v="No cruza"/>
    <m/>
    <n v="0"/>
    <n v="0"/>
    <s v="OK"/>
    <n v="173700"/>
    <n v="0"/>
    <n v="0"/>
    <n v="0"/>
    <n v="173700"/>
    <n v="0"/>
    <n v="0"/>
    <m/>
    <n v="0"/>
    <n v="152700"/>
    <n v="2201196215"/>
    <s v="01.03.2022"/>
    <n v="0"/>
    <n v="0"/>
    <m/>
    <m/>
    <n v="0"/>
    <d v="2021-08-12T00:00:00"/>
    <m/>
    <n v="2"/>
    <m/>
    <s v="SI"/>
    <n v="1"/>
    <n v="20210831"/>
    <n v="20210823"/>
    <n v="173700"/>
    <n v="0"/>
    <m/>
    <m/>
  </r>
  <r>
    <n v="31886736"/>
    <s v="MARIA MERCEDES NARANJO VERGARA"/>
    <s v="FELE"/>
    <n v="129"/>
    <s v="FELE_129"/>
    <s v="31886736_FELE_129"/>
    <s v="FELE"/>
    <n v="129"/>
    <s v=" "/>
    <d v="2021-07-15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30"/>
    <s v="FELE_130"/>
    <s v="31886736_FELE_130"/>
    <s v="FELE"/>
    <n v="130"/>
    <s v=" "/>
    <d v="2021-07-15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31"/>
    <s v="FELE_131"/>
    <s v="31886736_FELE_131"/>
    <s v="FELE"/>
    <n v="131"/>
    <s v=" "/>
    <d v="2021-07-15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32"/>
    <s v="FELE_132"/>
    <s v="31886736_FELE_132"/>
    <s v="FELE"/>
    <n v="132"/>
    <s v=" "/>
    <d v="2021-07-15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33"/>
    <s v="FELE_133"/>
    <s v="31886736_FELE_133"/>
    <s v="FELE"/>
    <n v="133"/>
    <s v=" "/>
    <d v="2021-07-15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196215"/>
    <s v="01.03.2022"/>
    <n v="0"/>
    <n v="0"/>
    <m/>
    <m/>
    <n v="0"/>
    <d v="2021-08-12T00:00:00"/>
    <m/>
    <n v="2"/>
    <m/>
    <s v="SI"/>
    <n v="1"/>
    <n v="20210831"/>
    <n v="20210823"/>
    <n v="185800"/>
    <n v="0"/>
    <m/>
    <m/>
  </r>
  <r>
    <n v="31886736"/>
    <s v="MARIA MERCEDES NARANJO VERGARA"/>
    <s v="FELE"/>
    <n v="140"/>
    <s v="FELE_140"/>
    <s v="31886736_FELE_140"/>
    <s v="FELE"/>
    <n v="140"/>
    <s v=" "/>
    <d v="2021-08-06T00:00:00"/>
    <n v="440000"/>
    <n v="390965"/>
    <s v="B)Factura sin saldo ERP"/>
    <x v="2"/>
    <s v="No cruza"/>
    <m/>
    <n v="0"/>
    <n v="376200"/>
    <s v="OK"/>
    <n v="440000"/>
    <n v="0"/>
    <n v="0"/>
    <n v="0"/>
    <n v="440000"/>
    <n v="0"/>
    <n v="0"/>
    <m/>
    <n v="0"/>
    <n v="19800"/>
    <n v="4800052937"/>
    <s v="31.01.2022"/>
    <n v="0"/>
    <n v="0"/>
    <m/>
    <m/>
    <n v="0"/>
    <d v="2021-08-13T00:00:00"/>
    <m/>
    <n v="2"/>
    <m/>
    <s v="SI"/>
    <n v="1"/>
    <n v="20210930"/>
    <n v="20210921"/>
    <n v="440000"/>
    <n v="0"/>
    <m/>
    <m/>
  </r>
  <r>
    <n v="31886736"/>
    <s v="MARIA MERCEDES NARANJO VERGARA"/>
    <s v="FELE"/>
    <n v="142"/>
    <s v="FELE_142"/>
    <s v="31886736_FELE_142"/>
    <s v="FELE"/>
    <n v="142"/>
    <s v=" "/>
    <d v="2021-08-06T00:00:00"/>
    <n v="80000"/>
    <n v="49220"/>
    <s v="B)Factura sin saldo ERP"/>
    <x v="2"/>
    <s v="No cruza"/>
    <m/>
    <n v="0"/>
    <n v="43920"/>
    <s v="OK"/>
    <n v="80000"/>
    <n v="0"/>
    <n v="0"/>
    <n v="0"/>
    <n v="80000"/>
    <n v="0"/>
    <n v="0"/>
    <m/>
    <n v="0"/>
    <n v="28080"/>
    <n v="4800053685"/>
    <s v="28.02.2022"/>
    <n v="0"/>
    <n v="0"/>
    <m/>
    <m/>
    <n v="0"/>
    <d v="2021-08-13T00:00:00"/>
    <m/>
    <n v="2"/>
    <m/>
    <s v="SI"/>
    <n v="1"/>
    <n v="20210930"/>
    <n v="20210921"/>
    <n v="80000"/>
    <n v="0"/>
    <m/>
    <m/>
  </r>
  <r>
    <n v="31886736"/>
    <s v="MARIA MERCEDES NARANJO VERGARA"/>
    <s v="FELE"/>
    <n v="144"/>
    <s v="FELE_144"/>
    <s v="31886736_FELE_144"/>
    <s v="FELE"/>
    <n v="144"/>
    <s v=" "/>
    <d v="2021-08-06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45"/>
    <s v="FELE_145"/>
    <s v="31886736_FELE_145"/>
    <s v="FELE"/>
    <n v="145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46"/>
    <s v="FELE_146"/>
    <s v="31886736_FELE_146"/>
    <s v="FELE"/>
    <n v="146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47"/>
    <s v="FELE_147"/>
    <s v="31886736_FELE_147"/>
    <s v="FELE"/>
    <n v="147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48"/>
    <s v="FELE_148"/>
    <s v="31886736_FELE_148"/>
    <s v="FELE"/>
    <n v="148"/>
    <s v=" "/>
    <d v="2021-08-09T00:00:00"/>
    <n v="173700"/>
    <n v="3630"/>
    <s v="B)Factura sin saldo ERP"/>
    <x v="1"/>
    <s v="No cruza"/>
    <m/>
    <n v="0"/>
    <n v="0"/>
    <s v="OK"/>
    <n v="173700"/>
    <n v="0"/>
    <n v="0"/>
    <n v="0"/>
    <n v="173700"/>
    <n v="0"/>
    <n v="0"/>
    <m/>
    <n v="0"/>
    <n v="152700"/>
    <n v="2201214972"/>
    <s v="22.04.2022"/>
    <n v="0"/>
    <n v="0"/>
    <m/>
    <m/>
    <n v="0"/>
    <d v="2021-08-13T00:00:00"/>
    <m/>
    <n v="2"/>
    <m/>
    <s v="SI"/>
    <n v="1"/>
    <n v="20210930"/>
    <n v="20210921"/>
    <n v="173700"/>
    <n v="0"/>
    <m/>
    <m/>
  </r>
  <r>
    <n v="31886736"/>
    <s v="MARIA MERCEDES NARANJO VERGARA"/>
    <s v="FELE"/>
    <n v="149"/>
    <s v="FELE_149"/>
    <s v="31886736_FELE_149"/>
    <s v="FELE"/>
    <n v="149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50"/>
    <s v="FELE_150"/>
    <s v="31886736_FELE_150"/>
    <s v="FELE"/>
    <n v="150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51"/>
    <s v="FELE_151"/>
    <s v="31886736_FELE_151"/>
    <s v="FELE"/>
    <n v="151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52"/>
    <s v="FELE_152"/>
    <s v="31886736_FELE_152"/>
    <s v="FELE"/>
    <n v="152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53"/>
    <s v="FELE_153"/>
    <s v="31886736_FELE_153"/>
    <s v="FELE"/>
    <n v="153"/>
    <s v=" "/>
    <d v="2021-08-09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8-13T00:00:00"/>
    <m/>
    <n v="2"/>
    <m/>
    <s v="SI"/>
    <n v="1"/>
    <n v="20210930"/>
    <n v="20210921"/>
    <n v="185800"/>
    <n v="0"/>
    <m/>
    <m/>
  </r>
  <r>
    <n v="31886736"/>
    <s v="MARIA MERCEDES NARANJO VERGARA"/>
    <s v="FELE"/>
    <n v="154"/>
    <s v="FELE_154"/>
    <s v="31886736_FELE_154"/>
    <s v="FELE"/>
    <n v="154"/>
    <s v=" "/>
    <d v="2021-09-01T00:00:00"/>
    <n v="233200"/>
    <n v="180192"/>
    <s v="B)Factura sin saldo ERP"/>
    <x v="2"/>
    <s v="No cruza"/>
    <m/>
    <n v="0"/>
    <n v="127612"/>
    <s v="OK"/>
    <n v="233200"/>
    <n v="0"/>
    <n v="0"/>
    <n v="0"/>
    <n v="233200"/>
    <n v="0"/>
    <n v="0"/>
    <m/>
    <n v="0"/>
    <n v="81588"/>
    <n v="4800052459"/>
    <s v="31.12.2021"/>
    <n v="0"/>
    <n v="0"/>
    <m/>
    <m/>
    <n v="0"/>
    <d v="2021-09-09T00:00:00"/>
    <m/>
    <n v="2"/>
    <m/>
    <s v="SI"/>
    <n v="1"/>
    <n v="20210930"/>
    <n v="20210910"/>
    <n v="233200"/>
    <n v="0"/>
    <m/>
    <m/>
  </r>
  <r>
    <n v="31886736"/>
    <s v="MARIA MERCEDES NARANJO VERGARA"/>
    <s v="FELE"/>
    <n v="155"/>
    <s v="FELE_155"/>
    <s v="31886736_FELE_155"/>
    <s v="FELE"/>
    <n v="155"/>
    <s v=" "/>
    <d v="2021-09-02T00:00:00"/>
    <n v="220000"/>
    <n v="220000"/>
    <s v="B)Factura sin saldo ERP"/>
    <x v="2"/>
    <s v="No cruza"/>
    <m/>
    <n v="0"/>
    <n v="188100"/>
    <s v="OK"/>
    <n v="220000"/>
    <n v="0"/>
    <n v="0"/>
    <n v="0"/>
    <n v="220000"/>
    <n v="0"/>
    <n v="0"/>
    <m/>
    <n v="0"/>
    <n v="9900"/>
    <n v="4800052459"/>
    <s v="31.12.2021"/>
    <n v="0"/>
    <n v="0"/>
    <m/>
    <m/>
    <n v="0"/>
    <d v="2021-09-09T00:00:00"/>
    <m/>
    <n v="2"/>
    <m/>
    <s v="SI"/>
    <n v="1"/>
    <n v="20210930"/>
    <n v="20210910"/>
    <n v="220000"/>
    <n v="0"/>
    <m/>
    <m/>
  </r>
  <r>
    <n v="31886736"/>
    <s v="MARIA MERCEDES NARANJO VERGARA"/>
    <s v="FELE"/>
    <n v="161"/>
    <s v="FELE_161"/>
    <s v="31886736_FELE_161"/>
    <s v="FELE"/>
    <n v="161"/>
    <s v=" "/>
    <d v="2021-09-07T00:00:00"/>
    <n v="3099700"/>
    <n v="144024"/>
    <s v="B)Factura sin saldo ERP"/>
    <x v="2"/>
    <s v="No cruza"/>
    <m/>
    <n v="0"/>
    <n v="53994"/>
    <s v="OK"/>
    <n v="3099700"/>
    <n v="0"/>
    <n v="0"/>
    <n v="0"/>
    <n v="3099700"/>
    <n v="0"/>
    <n v="0"/>
    <m/>
    <n v="0"/>
    <n v="2645706"/>
    <n v="2201214972"/>
    <s v="22.04.2022"/>
    <n v="0"/>
    <n v="0"/>
    <m/>
    <m/>
    <n v="0"/>
    <d v="2021-09-07T00:00:00"/>
    <m/>
    <n v="2"/>
    <m/>
    <s v="SI"/>
    <n v="2"/>
    <n v="20220430"/>
    <n v="20220419"/>
    <n v="3099700"/>
    <n v="0"/>
    <m/>
    <m/>
  </r>
  <r>
    <n v="31886736"/>
    <s v="MARIA MERCEDES NARANJO VERGARA"/>
    <s v="FELE"/>
    <n v="163"/>
    <s v="FELE_163"/>
    <s v="31886736_FELE_163"/>
    <s v="FELE"/>
    <n v="163"/>
    <s v=" "/>
    <d v="2021-09-07T00:00:00"/>
    <n v="185800"/>
    <n v="2420"/>
    <s v="B)Factura sin saldo ERP"/>
    <x v="1"/>
    <s v="No cruza"/>
    <m/>
    <n v="0"/>
    <n v="0"/>
    <s v="OK"/>
    <n v="185800"/>
    <n v="0"/>
    <n v="0"/>
    <n v="0"/>
    <n v="185800"/>
    <n v="0"/>
    <n v="0"/>
    <m/>
    <n v="0"/>
    <n v="164800"/>
    <n v="2201214972"/>
    <s v="22.04.2022"/>
    <n v="0"/>
    <n v="0"/>
    <m/>
    <m/>
    <n v="0"/>
    <d v="2021-09-07T00:00:00"/>
    <m/>
    <n v="2"/>
    <m/>
    <s v="SI"/>
    <n v="1"/>
    <n v="20210930"/>
    <n v="20210910"/>
    <n v="185800"/>
    <n v="0"/>
    <m/>
    <m/>
  </r>
  <r>
    <n v="31886736"/>
    <s v="MARIA MERCEDES NARANJO VERGARA"/>
    <s v="FELE"/>
    <n v="178"/>
    <s v="FELE_178"/>
    <s v="31886736_FELE_178"/>
    <s v="FELE"/>
    <n v="178"/>
    <s v=" "/>
    <d v="2021-11-05T00:00:00"/>
    <n v="233200"/>
    <n v="128292"/>
    <s v="B)Factura sin saldo ERP"/>
    <x v="1"/>
    <s v="No cruza"/>
    <m/>
    <n v="0"/>
    <n v="0"/>
    <s v="OK"/>
    <n v="233200"/>
    <n v="0"/>
    <n v="0"/>
    <n v="0"/>
    <n v="233200"/>
    <n v="0"/>
    <n v="0"/>
    <m/>
    <n v="0"/>
    <n v="127612"/>
    <n v="4800054443"/>
    <s v="26.04.2022"/>
    <n v="0"/>
    <n v="0"/>
    <m/>
    <m/>
    <n v="0"/>
    <d v="2021-11-05T00:00:00"/>
    <m/>
    <n v="2"/>
    <m/>
    <s v="SI"/>
    <n v="1"/>
    <n v="20211130"/>
    <n v="20211120"/>
    <n v="233200"/>
    <n v="0"/>
    <m/>
    <m/>
  </r>
  <r>
    <n v="31886736"/>
    <s v="MARIA MERCEDES NARANJO VERGARA"/>
    <s v="FELE"/>
    <n v="181"/>
    <s v="FELE_181"/>
    <s v="31886736_FELE_181"/>
    <s v="FELE"/>
    <n v="181"/>
    <s v=" "/>
    <d v="2021-11-05T00:00:00"/>
    <n v="194700"/>
    <n v="2530"/>
    <s v="B)Factura sin saldo ERP"/>
    <x v="1"/>
    <s v="No cruza"/>
    <m/>
    <n v="0"/>
    <n v="0"/>
    <s v="OK"/>
    <n v="194700"/>
    <n v="0"/>
    <n v="0"/>
    <n v="0"/>
    <n v="194700"/>
    <n v="0"/>
    <n v="0"/>
    <m/>
    <n v="0"/>
    <n v="172700"/>
    <n v="2201214972"/>
    <s v="22.04.2022"/>
    <n v="0"/>
    <n v="0"/>
    <m/>
    <m/>
    <n v="0"/>
    <d v="2021-11-05T00:00:00"/>
    <m/>
    <n v="2"/>
    <m/>
    <s v="SI"/>
    <n v="1"/>
    <n v="20211130"/>
    <n v="20211120"/>
    <n v="194700"/>
    <n v="0"/>
    <m/>
    <m/>
  </r>
  <r>
    <n v="31886736"/>
    <s v="MARIA MERCEDES NARANJO VERGARA"/>
    <s v="FELE"/>
    <n v="182"/>
    <s v="FELE_182"/>
    <s v="31886736_FELE_182"/>
    <s v="FELE"/>
    <n v="182"/>
    <s v=" "/>
    <d v="2021-11-05T00:00:00"/>
    <n v="2604500"/>
    <n v="11550"/>
    <s v="B)Factura sin saldo ERP"/>
    <x v="1"/>
    <s v="No cruza"/>
    <m/>
    <n v="0"/>
    <n v="0"/>
    <s v="OK"/>
    <n v="2604500"/>
    <n v="0"/>
    <n v="0"/>
    <n v="0"/>
    <n v="2604500"/>
    <n v="0"/>
    <n v="0"/>
    <m/>
    <n v="0"/>
    <n v="2332500"/>
    <n v="2201214972"/>
    <s v="22.04.2022"/>
    <n v="0"/>
    <n v="0"/>
    <m/>
    <m/>
    <n v="0"/>
    <d v="2021-11-05T00:00:00"/>
    <m/>
    <n v="2"/>
    <m/>
    <s v="SI"/>
    <n v="1"/>
    <n v="20211130"/>
    <n v="20211120"/>
    <n v="2604500"/>
    <n v="0"/>
    <m/>
    <m/>
  </r>
  <r>
    <n v="31886736"/>
    <s v="MARIA MERCEDES NARANJO VERGARA"/>
    <s v="FELE"/>
    <n v="183"/>
    <s v="FELE_183"/>
    <s v="31886736_FELE_183"/>
    <s v="FELE"/>
    <n v="183"/>
    <s v=" "/>
    <d v="2021-11-05T00:00:00"/>
    <n v="173700"/>
    <n v="3630"/>
    <s v="B)Factura sin saldo ERP"/>
    <x v="1"/>
    <s v="No cruza"/>
    <m/>
    <n v="0"/>
    <n v="0"/>
    <s v="OK"/>
    <n v="173700"/>
    <n v="0"/>
    <n v="0"/>
    <n v="0"/>
    <n v="173700"/>
    <n v="0"/>
    <n v="0"/>
    <m/>
    <n v="0"/>
    <n v="152700"/>
    <n v="2201214972"/>
    <s v="22.04.2022"/>
    <n v="0"/>
    <n v="0"/>
    <m/>
    <m/>
    <n v="0"/>
    <d v="2021-11-05T00:00:00"/>
    <m/>
    <n v="2"/>
    <m/>
    <s v="SI"/>
    <n v="1"/>
    <n v="20211130"/>
    <n v="20211120"/>
    <n v="173700"/>
    <n v="0"/>
    <m/>
    <m/>
  </r>
  <r>
    <n v="31886736"/>
    <s v="MARIA MERCEDES NARANJO VERGARA"/>
    <s v="FELE"/>
    <n v="93"/>
    <s v="FELE_93"/>
    <s v="31886736_FELE_93"/>
    <s v="FELE"/>
    <n v="93"/>
    <s v=" "/>
    <d v="2021-05-03T00:00:00"/>
    <n v="3399800"/>
    <n v="59490"/>
    <s v="B)Factura sin saldo ERP"/>
    <x v="1"/>
    <s v="No cruza"/>
    <m/>
    <n v="0"/>
    <n v="0"/>
    <s v="OK"/>
    <n v="3399800"/>
    <n v="0"/>
    <n v="0"/>
    <n v="0"/>
    <n v="3399800"/>
    <n v="0"/>
    <n v="0"/>
    <m/>
    <n v="0"/>
    <n v="3046100"/>
    <n v="4800049859"/>
    <s v="31.08.2021"/>
    <n v="0"/>
    <n v="0"/>
    <m/>
    <m/>
    <n v="0"/>
    <d v="2021-05-03T00:00:00"/>
    <m/>
    <n v="2"/>
    <m/>
    <s v="SI"/>
    <n v="1"/>
    <n v="20210530"/>
    <n v="20210504"/>
    <n v="3399800"/>
    <n v="0"/>
    <m/>
    <m/>
  </r>
  <r>
    <n v="31886736"/>
    <s v="MARIA MERCEDES NARANJO VERGARA"/>
    <s v="FELE"/>
    <n v="101"/>
    <s v="FELE_101"/>
    <s v="31886736_FELE_101"/>
    <s v="FELE"/>
    <n v="101"/>
    <s v=" "/>
    <d v="2021-06-02T00:00:00"/>
    <n v="303900"/>
    <n v="34210"/>
    <s v="B)Factura sin saldo ERP"/>
    <x v="1"/>
    <s v="No cruza"/>
    <m/>
    <n v="0"/>
    <n v="0"/>
    <s v="OK"/>
    <n v="303900"/>
    <n v="0"/>
    <n v="0"/>
    <n v="0"/>
    <n v="303900"/>
    <n v="0"/>
    <n v="0"/>
    <m/>
    <n v="0"/>
    <n v="106041"/>
    <n v="4800051063"/>
    <s v="31.10.2021"/>
    <n v="0"/>
    <n v="0"/>
    <m/>
    <m/>
    <n v="0"/>
    <d v="2021-06-03T00:00:00"/>
    <m/>
    <n v="2"/>
    <m/>
    <s v="SI"/>
    <n v="1"/>
    <n v="20210630"/>
    <n v="20210604"/>
    <n v="303900"/>
    <n v="0"/>
    <m/>
    <m/>
  </r>
  <r>
    <n v="31886736"/>
    <s v="MARIA MERCEDES NARANJO VERGARA"/>
    <s v="FELE"/>
    <n v="104"/>
    <s v="FELE_104"/>
    <s v="31886736_FELE_104"/>
    <s v="FELE"/>
    <n v="104"/>
    <s v=" "/>
    <d v="2021-06-04T00:00:00"/>
    <n v="1937000"/>
    <n v="6300"/>
    <s v="B)Factura sin saldo ERP"/>
    <x v="1"/>
    <s v="No cruza"/>
    <m/>
    <n v="0"/>
    <n v="0"/>
    <s v="OK"/>
    <n v="1937000"/>
    <n v="0"/>
    <n v="0"/>
    <n v="0"/>
    <n v="1937000"/>
    <n v="0"/>
    <n v="0"/>
    <m/>
    <n v="0"/>
    <n v="1737000"/>
    <n v="2201166750"/>
    <s v="12.01.2022"/>
    <n v="0"/>
    <n v="0"/>
    <m/>
    <m/>
    <n v="0"/>
    <d v="2021-06-04T00:00:00"/>
    <m/>
    <n v="2"/>
    <m/>
    <s v="SI"/>
    <n v="1"/>
    <n v="20210630"/>
    <n v="20210610"/>
    <n v="1937000"/>
    <n v="0"/>
    <m/>
    <m/>
  </r>
  <r>
    <n v="31886736"/>
    <s v="MARIA MERCEDES NARANJO VERGARA"/>
    <s v="FELE"/>
    <n v="58"/>
    <s v="FELE_58"/>
    <s v="31886736_FELE_58"/>
    <s v="FELE"/>
    <n v="58"/>
    <n v="1221696511"/>
    <d v="2021-02-02T00:00:00"/>
    <n v="2755800"/>
    <n v="4420"/>
    <s v="B)Factura sin saldo ERP"/>
    <x v="1"/>
    <s v="No cruza"/>
    <m/>
    <n v="0"/>
    <n v="0"/>
    <s v="OK"/>
    <n v="2755800"/>
    <n v="0"/>
    <n v="0"/>
    <n v="0"/>
    <n v="2755800"/>
    <n v="0"/>
    <n v="0"/>
    <m/>
    <n v="0"/>
    <n v="2475800"/>
    <n v="2201050828"/>
    <s v="06.05.2021"/>
    <n v="2475800"/>
    <n v="280000"/>
    <n v="2201050828"/>
    <d v="2021-05-06T00:00:00"/>
    <n v="3894008"/>
    <d v="2021-02-03T00:00:00"/>
    <m/>
    <n v="2"/>
    <m/>
    <s v="SI"/>
    <n v="1"/>
    <n v="20210228"/>
    <n v="20210203"/>
    <n v="2755800"/>
    <n v="0"/>
    <m/>
    <m/>
  </r>
  <r>
    <n v="31886736"/>
    <s v="MARIA MERCEDES NARANJO VERGARA"/>
    <s v="FELE"/>
    <n v="69"/>
    <s v="FELE_69"/>
    <s v="31886736_FELE_69"/>
    <s v="FELE"/>
    <n v="69"/>
    <n v="1907640001"/>
    <d v="2021-03-05T00:00:00"/>
    <n v="160000"/>
    <n v="10"/>
    <s v="B)Factura sin saldo ERP"/>
    <x v="1"/>
    <s v="No cruza"/>
    <m/>
    <n v="0"/>
    <n v="0"/>
    <s v="OK"/>
    <n v="160000"/>
    <n v="0"/>
    <n v="0"/>
    <n v="0"/>
    <n v="160000"/>
    <n v="0"/>
    <n v="0"/>
    <m/>
    <n v="0"/>
    <n v="56160"/>
    <n v="2201065371"/>
    <s v="09.06.2021"/>
    <n v="144000"/>
    <n v="16000"/>
    <n v="2201039692"/>
    <d v="2021-04-27T00:00:00"/>
    <n v="87840"/>
    <d v="2021-03-05T00:00:00"/>
    <m/>
    <n v="2"/>
    <m/>
    <s v="SI"/>
    <n v="1"/>
    <n v="20210330"/>
    <n v="20210306"/>
    <n v="160000"/>
    <n v="0"/>
    <m/>
    <m/>
  </r>
  <r>
    <n v="31886736"/>
    <s v="MARIA MERCEDES NARANJO VERGARA"/>
    <s v="FELE"/>
    <n v="70"/>
    <s v="FELE_70"/>
    <s v="31886736_FELE_70"/>
    <s v="FELE"/>
    <n v="70"/>
    <n v="1221725403"/>
    <d v="2021-03-05T00:00:00"/>
    <n v="3799400"/>
    <n v="12060"/>
    <s v="B)Factura sin saldo ERP"/>
    <x v="1"/>
    <s v="No cruza"/>
    <m/>
    <n v="0"/>
    <n v="0"/>
    <s v="OK"/>
    <n v="3799400"/>
    <n v="0"/>
    <n v="0"/>
    <n v="0"/>
    <n v="3799400"/>
    <n v="0"/>
    <n v="0"/>
    <m/>
    <n v="0"/>
    <n v="3407400"/>
    <n v="2201065371"/>
    <s v="09.06.2021"/>
    <n v="3407400"/>
    <n v="392000"/>
    <n v="2201065371"/>
    <d v="2021-06-09T00:00:00"/>
    <n v="3463560"/>
    <d v="2021-03-05T00:00:00"/>
    <m/>
    <n v="2"/>
    <m/>
    <s v="SI"/>
    <n v="1"/>
    <n v="20210330"/>
    <n v="20210308"/>
    <n v="3799400"/>
    <n v="0"/>
    <m/>
    <m/>
  </r>
  <r>
    <n v="31886736"/>
    <s v="MARIA MERCEDES NARANJO VERGARA"/>
    <s v="FELE"/>
    <n v="82"/>
    <s v="FELE_82"/>
    <s v="31886736_FELE_82"/>
    <s v="FELE"/>
    <n v="82"/>
    <n v="1221743873"/>
    <d v="2021-04-07T00:00:00"/>
    <n v="432800"/>
    <n v="41304"/>
    <s v="B)Factura sin saldo ERP"/>
    <x v="1"/>
    <s v="No cruza"/>
    <m/>
    <n v="0"/>
    <n v="0"/>
    <s v="OK"/>
    <n v="432800"/>
    <n v="0"/>
    <n v="0"/>
    <n v="0"/>
    <n v="432800"/>
    <n v="0"/>
    <n v="0"/>
    <m/>
    <n v="0"/>
    <n v="150072"/>
    <n v="4800048670"/>
    <s v="07.07.2021"/>
    <n v="384800"/>
    <n v="48000"/>
    <n v="4800048670"/>
    <d v="2021-07-07T00:00:00"/>
    <n v="150072"/>
    <d v="2021-04-09T00:00:00"/>
    <m/>
    <n v="2"/>
    <m/>
    <s v="SI"/>
    <n v="1"/>
    <n v="20210430"/>
    <n v="20210409"/>
    <n v="432800"/>
    <n v="0"/>
    <m/>
    <m/>
  </r>
  <r>
    <n v="31886736"/>
    <s v="MARIA MERCEDES NARANJO VERGARA"/>
    <s v="FELE"/>
    <n v="84"/>
    <s v="FELE_84"/>
    <s v="31886736_FELE_84"/>
    <s v="FELE"/>
    <n v="84"/>
    <s v=" "/>
    <d v="2021-04-09T00:00:00"/>
    <n v="3394700"/>
    <n v="4530"/>
    <s v="B)Factura sin saldo ERP"/>
    <x v="1"/>
    <s v="No cruza"/>
    <m/>
    <n v="0"/>
    <n v="0"/>
    <s v="OK"/>
    <n v="3394700"/>
    <n v="0"/>
    <n v="0"/>
    <n v="0"/>
    <n v="3394700"/>
    <n v="0"/>
    <n v="0"/>
    <m/>
    <n v="0"/>
    <n v="3050700"/>
    <n v="2201092067"/>
    <s v="17.08.2021"/>
    <n v="0"/>
    <n v="0"/>
    <m/>
    <m/>
    <n v="0"/>
    <d v="2021-04-09T00:00:00"/>
    <m/>
    <n v="2"/>
    <m/>
    <s v="SI"/>
    <n v="1"/>
    <n v="20210430"/>
    <n v="20210412"/>
    <n v="3394700"/>
    <n v="0"/>
    <m/>
    <m/>
  </r>
  <r>
    <n v="31886736"/>
    <s v="MARIA MERCEDES NARANJO VERGARA"/>
    <s v="FELE"/>
    <n v="39"/>
    <s v="FELE_39"/>
    <s v="31886736_FELE_39"/>
    <s v="FELE"/>
    <n v="39"/>
    <n v="1221660822"/>
    <d v="2020-12-03T00:00:00"/>
    <n v="181900"/>
    <n v="3810"/>
    <s v="B)Factura sin saldo ERP"/>
    <x v="1"/>
    <s v="No cruza"/>
    <m/>
    <n v="0"/>
    <n v="0"/>
    <s v="OK"/>
    <n v="181900"/>
    <n v="0"/>
    <n v="0"/>
    <n v="0"/>
    <n v="181900"/>
    <n v="0"/>
    <n v="0"/>
    <m/>
    <n v="0"/>
    <n v="159900"/>
    <n v="2201024552"/>
    <s v="24.03.2021"/>
    <n v="159900"/>
    <n v="22000"/>
    <n v="2201024552"/>
    <d v="2021-03-24T00:00:00"/>
    <n v="4830083"/>
    <d v="2020-12-05T00:00:00"/>
    <m/>
    <n v="2"/>
    <m/>
    <s v="SI"/>
    <n v="1"/>
    <n v="20201230"/>
    <n v="20201207"/>
    <n v="181900"/>
    <n v="0"/>
    <m/>
    <m/>
  </r>
  <r>
    <n v="31886736"/>
    <s v="MARIA MERCEDES NARANJO VERGARA"/>
    <s v="FELE"/>
    <n v="40"/>
    <s v="FELE_40"/>
    <s v="31886736_FELE_40"/>
    <s v="FELE"/>
    <n v="40"/>
    <n v="1221660957"/>
    <d v="2020-12-03T00:00:00"/>
    <n v="67700"/>
    <n v="1233"/>
    <s v="B)Factura sin saldo ERP"/>
    <x v="1"/>
    <s v="No cruza"/>
    <m/>
    <n v="0"/>
    <n v="0"/>
    <s v="OK"/>
    <n v="67700"/>
    <n v="0"/>
    <n v="0"/>
    <n v="0"/>
    <n v="67700"/>
    <n v="0"/>
    <n v="0"/>
    <m/>
    <n v="0"/>
    <n v="23283"/>
    <n v="2201024552"/>
    <s v="24.03.2021"/>
    <n v="59700"/>
    <n v="8000"/>
    <n v="2201024552"/>
    <d v="2021-03-24T00:00:00"/>
    <n v="4830083"/>
    <d v="2020-12-05T00:00:00"/>
    <m/>
    <n v="2"/>
    <m/>
    <s v="SI"/>
    <n v="1"/>
    <n v="20201230"/>
    <n v="20201209"/>
    <n v="67700"/>
    <n v="0"/>
    <m/>
    <m/>
  </r>
  <r>
    <n v="31886736"/>
    <s v="MARIA MERCEDES NARANJO VERGARA"/>
    <s v="FELE"/>
    <n v="41"/>
    <s v="FELE_41"/>
    <s v="31886736_FELE_41"/>
    <s v="FELE"/>
    <n v="41"/>
    <n v="1221660958"/>
    <d v="2020-12-03T00:00:00"/>
    <n v="2599600"/>
    <n v="12040"/>
    <s v="B)Factura sin saldo ERP"/>
    <x v="1"/>
    <s v="No cruza"/>
    <m/>
    <n v="0"/>
    <n v="0"/>
    <s v="OK"/>
    <n v="2599600"/>
    <n v="0"/>
    <n v="0"/>
    <n v="0"/>
    <n v="2599600"/>
    <n v="0"/>
    <n v="0"/>
    <m/>
    <n v="0"/>
    <n v="2327600"/>
    <n v="2201024552"/>
    <s v="24.03.2021"/>
    <n v="2327600"/>
    <n v="272000"/>
    <n v="2201024552"/>
    <d v="2021-03-24T00:00:00"/>
    <n v="4830083"/>
    <d v="2020-12-05T00:00:00"/>
    <m/>
    <n v="2"/>
    <m/>
    <s v="SI"/>
    <n v="1"/>
    <n v="20201230"/>
    <n v="20201209"/>
    <n v="2599600"/>
    <n v="0"/>
    <m/>
    <m/>
  </r>
  <r>
    <n v="31886736"/>
    <s v="MARIA MERCEDES NARANJO VERGARA"/>
    <m/>
    <n v="2741"/>
    <s v="_2741"/>
    <s v="31886736__2741"/>
    <m/>
    <n v="2741"/>
    <n v="1221556975"/>
    <d v="2020-02-13T00:00:00"/>
    <n v="222200"/>
    <n v="1830"/>
    <s v="B)Factura sin saldo ERP"/>
    <x v="1"/>
    <s v="No cruza"/>
    <m/>
    <n v="0"/>
    <n v="0"/>
    <s v="OK"/>
    <n v="222200"/>
    <n v="0"/>
    <n v="0"/>
    <n v="0"/>
    <n v="222200"/>
    <n v="0"/>
    <n v="0"/>
    <m/>
    <n v="0"/>
    <n v="120902"/>
    <n v="2200842315"/>
    <s v="20.05.2020"/>
    <n v="198200"/>
    <n v="24000"/>
    <n v="2200825604"/>
    <d v="2020-04-15T00:00:00"/>
    <n v="5047998"/>
    <d v="2020-02-13T00:00:00"/>
    <m/>
    <n v="2"/>
    <m/>
    <s v="SI"/>
    <n v="1"/>
    <n v="20200229"/>
    <n v="20200214"/>
    <n v="222200"/>
    <n v="0"/>
    <m/>
    <m/>
  </r>
  <r>
    <n v="31886736"/>
    <s v="MARIA MERCEDES NARANJO VERGARA"/>
    <m/>
    <n v="2763"/>
    <s v="_2763"/>
    <s v="31886736__2763"/>
    <m/>
    <n v="2763"/>
    <n v="1221581978"/>
    <d v="2020-04-15T00:00:00"/>
    <n v="2033400"/>
    <n v="4660"/>
    <s v="B)Factura sin saldo ERP"/>
    <x v="1"/>
    <s v="No cruza"/>
    <m/>
    <n v="0"/>
    <n v="0"/>
    <s v="OK"/>
    <n v="2033400"/>
    <n v="0"/>
    <n v="0"/>
    <n v="0"/>
    <n v="2033400"/>
    <n v="0"/>
    <n v="0"/>
    <m/>
    <n v="0"/>
    <n v="1825400"/>
    <n v="2200874841"/>
    <s v="30.06.2020"/>
    <n v="1825400"/>
    <n v="208000"/>
    <n v="2200874841"/>
    <d v="2020-06-30T00:00:00"/>
    <n v="1881560"/>
    <d v="2020-04-15T00:00:00"/>
    <m/>
    <n v="2"/>
    <m/>
    <s v="SI"/>
    <n v="1"/>
    <n v="20200530"/>
    <n v="20200504"/>
    <n v="2033400"/>
    <n v="0"/>
    <m/>
    <m/>
  </r>
  <r>
    <n v="31886736"/>
    <s v="MARIA MERCEDES NARANJO VERGARA"/>
    <m/>
    <n v="2775"/>
    <s v="_2775"/>
    <s v="31886736__2775"/>
    <m/>
    <n v="2775"/>
    <n v="1221589529"/>
    <d v="2020-06-12T00:00:00"/>
    <n v="1239400"/>
    <n v="4060"/>
    <s v="B)Factura sin saldo ERP"/>
    <x v="1"/>
    <s v="No cruza"/>
    <m/>
    <n v="0"/>
    <n v="0"/>
    <s v="OK"/>
    <n v="1239400"/>
    <n v="0"/>
    <n v="0"/>
    <n v="0"/>
    <n v="1239400"/>
    <n v="0"/>
    <n v="0"/>
    <m/>
    <n v="0"/>
    <n v="1111400"/>
    <n v="2200883066"/>
    <s v="27.07.2020"/>
    <n v="1111400"/>
    <n v="128000"/>
    <n v="2200883066"/>
    <d v="2020-07-27T00:00:00"/>
    <n v="1174886"/>
    <d v="2020-06-12T00:00:00"/>
    <m/>
    <n v="2"/>
    <m/>
    <s v="SI"/>
    <n v="1"/>
    <n v="20200630"/>
    <n v="20200614"/>
    <n v="1239400"/>
    <n v="0"/>
    <m/>
    <m/>
  </r>
  <r>
    <n v="31886736"/>
    <s v="MARIA MERCEDES NARANJO VERGARA"/>
    <m/>
    <n v="2776"/>
    <s v="_2776"/>
    <s v="31886736__2776"/>
    <m/>
    <n v="2776"/>
    <n v="1221589527"/>
    <d v="2020-06-12T00:00:00"/>
    <n v="153400"/>
    <n v="54246"/>
    <s v="B)Factura sin saldo ERP"/>
    <x v="1"/>
    <s v="No cruza"/>
    <m/>
    <n v="0"/>
    <n v="0"/>
    <s v="OK"/>
    <n v="153400"/>
    <n v="0"/>
    <n v="0"/>
    <n v="0"/>
    <n v="153400"/>
    <n v="0"/>
    <n v="0"/>
    <m/>
    <n v="0"/>
    <n v="53586"/>
    <n v="2200883066"/>
    <s v="27.07.2020"/>
    <n v="137400"/>
    <n v="16000"/>
    <n v="2200883066"/>
    <d v="2020-07-27T00:00:00"/>
    <n v="1174886"/>
    <d v="2020-06-13T00:00:00"/>
    <m/>
    <n v="2"/>
    <m/>
    <s v="SI"/>
    <n v="1"/>
    <n v="20200630"/>
    <n v="20200614"/>
    <n v="153400"/>
    <n v="0"/>
    <m/>
    <m/>
  </r>
  <r>
    <n v="31886736"/>
    <s v="MARIA MERCEDES NARANJO VERGARA"/>
    <m/>
    <n v="2777"/>
    <s v="_2777"/>
    <s v="31886736__2777"/>
    <m/>
    <n v="2777"/>
    <n v="1906465326"/>
    <d v="2020-06-12T00:00:00"/>
    <n v="220000"/>
    <n v="9900"/>
    <s v="B)Factura sin saldo ERP"/>
    <x v="1"/>
    <s v="No cruza"/>
    <m/>
    <n v="0"/>
    <n v="0"/>
    <s v="OK"/>
    <n v="220000"/>
    <n v="0"/>
    <n v="0"/>
    <n v="0"/>
    <n v="220000"/>
    <n v="0"/>
    <n v="0"/>
    <m/>
    <n v="0"/>
    <n v="9900"/>
    <n v="2200883066"/>
    <s v="27.07.2020"/>
    <n v="198000"/>
    <n v="22000"/>
    <n v="2200878801"/>
    <d v="2020-07-14T00:00:00"/>
    <n v="271914"/>
    <d v="2020-06-13T00:00:00"/>
    <m/>
    <n v="2"/>
    <m/>
    <s v="SI"/>
    <n v="1"/>
    <n v="20200630"/>
    <n v="20200614"/>
    <n v="220000"/>
    <n v="0"/>
    <m/>
    <m/>
  </r>
  <r>
    <n v="31886736"/>
    <s v="MARIA MERCEDES NARANJO VERGARA"/>
    <m/>
    <n v="2785"/>
    <s v="_2785"/>
    <s v="31886736__2785"/>
    <m/>
    <n v="2785"/>
    <n v="1221597817"/>
    <d v="2020-07-15T00:00:00"/>
    <n v="2025800"/>
    <n v="5420"/>
    <s v="B)Factura sin saldo ERP"/>
    <x v="1"/>
    <s v="No cruza"/>
    <m/>
    <n v="0"/>
    <n v="0"/>
    <s v="OK"/>
    <n v="2025800"/>
    <n v="0"/>
    <n v="0"/>
    <n v="0"/>
    <n v="2025800"/>
    <n v="0"/>
    <n v="0"/>
    <m/>
    <n v="0"/>
    <n v="1817800"/>
    <n v="2200915988"/>
    <s v="07.09.2020"/>
    <n v="1817800"/>
    <n v="208000"/>
    <n v="2200915988"/>
    <d v="2020-09-07T00:00:00"/>
    <n v="1844593"/>
    <d v="2020-07-15T00:00:00"/>
    <m/>
    <n v="2"/>
    <m/>
    <s v="SI"/>
    <n v="1"/>
    <n v="20200730"/>
    <n v="20200716"/>
    <n v="2025800"/>
    <n v="0"/>
    <m/>
    <m/>
  </r>
  <r>
    <n v="31886736"/>
    <s v="MARIA MERCEDES NARANJO VERGARA"/>
    <m/>
    <n v="2786"/>
    <s v="_2786"/>
    <s v="31886736__2786"/>
    <m/>
    <n v="2786"/>
    <n v="1221593777"/>
    <d v="2020-07-15T00:00:00"/>
    <n v="240000"/>
    <n v="6000"/>
    <s v="B)Factura sin saldo ERP"/>
    <x v="1"/>
    <s v="No cruza"/>
    <m/>
    <n v="0"/>
    <n v="0"/>
    <s v="OK"/>
    <n v="240000"/>
    <n v="0"/>
    <n v="0"/>
    <n v="0"/>
    <n v="240000"/>
    <n v="0"/>
    <n v="0"/>
    <m/>
    <n v="0"/>
    <n v="216000"/>
    <n v="2200899464"/>
    <s v="20.08.2020"/>
    <n v="216000"/>
    <n v="24000"/>
    <n v="2200899464"/>
    <d v="2020-08-20T00:00:00"/>
    <n v="216000"/>
    <d v="2020-07-15T00:00:00"/>
    <m/>
    <n v="2"/>
    <m/>
    <s v="SI"/>
    <n v="1"/>
    <n v="20200730"/>
    <n v="20200716"/>
    <n v="240000"/>
    <n v="0"/>
    <m/>
    <m/>
  </r>
  <r>
    <n v="31886736"/>
    <s v="MARIA MERCEDES NARANJO VERGARA"/>
    <m/>
    <n v="2787"/>
    <s v="_2787"/>
    <s v="31886736__2787"/>
    <m/>
    <n v="2787"/>
    <n v="1906596244"/>
    <d v="2020-07-15T00:00:00"/>
    <n v="76700"/>
    <n v="49907"/>
    <s v="B)Factura sin saldo ERP"/>
    <x v="1"/>
    <s v="No cruza"/>
    <m/>
    <n v="0"/>
    <n v="0"/>
    <s v="OK"/>
    <n v="76700"/>
    <n v="0"/>
    <n v="0"/>
    <n v="0"/>
    <n v="76700"/>
    <n v="0"/>
    <n v="0"/>
    <m/>
    <n v="0"/>
    <n v="26793"/>
    <n v="2200915988"/>
    <s v="07.09.2020"/>
    <n v="68700"/>
    <n v="8000"/>
    <n v="2200898867"/>
    <d v="2020-08-13T00:00:00"/>
    <n v="41907"/>
    <d v="2020-07-15T00:00:00"/>
    <m/>
    <n v="2"/>
    <m/>
    <s v="SI"/>
    <n v="1"/>
    <n v="20200730"/>
    <n v="20200716"/>
    <n v="76700"/>
    <n v="0"/>
    <m/>
    <m/>
  </r>
  <r>
    <n v="31886736"/>
    <s v="MARIA MERCEDES NARANJO VERGARA"/>
    <s v="FELE"/>
    <n v="1"/>
    <s v="FELE_1"/>
    <s v="31886736_FELE_1"/>
    <s v="FELE"/>
    <n v="1"/>
    <n v="1221606837"/>
    <d v="2020-08-13T00:00:00"/>
    <n v="1917000"/>
    <n v="8300"/>
    <s v="B)Factura sin saldo ERP"/>
    <x v="1"/>
    <s v="No cruza"/>
    <m/>
    <n v="0"/>
    <n v="0"/>
    <s v="OK"/>
    <n v="1917000"/>
    <n v="0"/>
    <n v="0"/>
    <n v="0"/>
    <n v="1917000"/>
    <n v="0"/>
    <n v="0"/>
    <m/>
    <n v="0"/>
    <n v="1717000"/>
    <n v="2200951167"/>
    <s v="11.11.2020"/>
    <n v="1717000"/>
    <n v="200000"/>
    <n v="2200951167"/>
    <d v="2020-11-11T00:00:00"/>
    <n v="1750183"/>
    <d v="2020-08-14T00:00:00"/>
    <m/>
    <n v="2"/>
    <m/>
    <s v="SI"/>
    <n v="1"/>
    <n v="20200830"/>
    <n v="20200815"/>
    <n v="1917000"/>
    <n v="0"/>
    <m/>
    <m/>
  </r>
  <r>
    <n v="31886736"/>
    <s v="MARIA MERCEDES NARANJO VERGARA"/>
    <s v="FELE"/>
    <n v="3"/>
    <s v="FELE_3"/>
    <s v="31886736_FELE_3"/>
    <s v="FELE"/>
    <n v="3"/>
    <n v="1221606838"/>
    <d v="2020-08-13T00:00:00"/>
    <n v="67700"/>
    <n v="1230"/>
    <s v="B)Factura sin saldo ERP"/>
    <x v="1"/>
    <s v="No cruza"/>
    <m/>
    <n v="0"/>
    <n v="0"/>
    <s v="OK"/>
    <n v="67700"/>
    <n v="0"/>
    <n v="0"/>
    <n v="0"/>
    <n v="67700"/>
    <n v="0"/>
    <n v="0"/>
    <m/>
    <n v="0"/>
    <n v="23283"/>
    <n v="2200951167"/>
    <s v="11.11.2020"/>
    <n v="59700"/>
    <n v="8000"/>
    <n v="2200951167"/>
    <d v="2020-11-11T00:00:00"/>
    <n v="1750183"/>
    <d v="2020-08-14T00:00:00"/>
    <m/>
    <n v="2"/>
    <m/>
    <s v="SI"/>
    <n v="1"/>
    <n v="20200830"/>
    <n v="20200815"/>
    <n v="67700"/>
    <n v="0"/>
    <m/>
    <m/>
  </r>
  <r>
    <n v="31886736"/>
    <s v="MARIA MERCEDES NARANJO VERGARA"/>
    <s v="FELE"/>
    <n v="5"/>
    <s v="FELE_5"/>
    <s v="31886736_FELE_5"/>
    <s v="FELE"/>
    <n v="5"/>
    <n v="1221632243"/>
    <d v="2020-09-01T00:00:00"/>
    <n v="2882000"/>
    <n v="7800"/>
    <s v="B)Factura sin saldo ERP"/>
    <x v="1"/>
    <s v="No cruza"/>
    <m/>
    <n v="0"/>
    <n v="0"/>
    <s v="OK"/>
    <n v="2882000"/>
    <n v="0"/>
    <n v="0"/>
    <n v="0"/>
    <n v="2882000"/>
    <n v="0"/>
    <n v="0"/>
    <m/>
    <n v="0"/>
    <n v="72000"/>
    <n v="2201092067"/>
    <s v="17.08.2021"/>
    <n v="2514000"/>
    <n v="288000"/>
    <n v="2200988091"/>
    <d v="2021-01-12T00:00:00"/>
    <n v="6073233"/>
    <d v="2020-09-14T00:00:00"/>
    <m/>
    <n v="2"/>
    <m/>
    <s v="SI"/>
    <n v="2"/>
    <n v="20210331"/>
    <n v="20210316"/>
    <n v="2882000"/>
    <n v="0"/>
    <m/>
    <m/>
  </r>
  <r>
    <n v="31886736"/>
    <s v="MARIA MERCEDES NARANJO VERGARA"/>
    <s v="FELE"/>
    <n v="25"/>
    <s v="FELE_25"/>
    <s v="31886736_FELE_25"/>
    <s v="FELE"/>
    <n v="25"/>
    <n v="1221632244"/>
    <d v="2020-11-12T00:00:00"/>
    <n v="316700"/>
    <n v="330"/>
    <s v="B)Factura sin saldo ERP"/>
    <x v="1"/>
    <s v="No cruza"/>
    <m/>
    <n v="0"/>
    <n v="0"/>
    <s v="OK"/>
    <n v="316700"/>
    <n v="0"/>
    <n v="0"/>
    <n v="0"/>
    <n v="316700"/>
    <n v="0"/>
    <n v="0"/>
    <m/>
    <n v="0"/>
    <n v="111033"/>
    <n v="2200988091"/>
    <s v="12.01.2021"/>
    <n v="284700"/>
    <n v="32000"/>
    <n v="2200988091"/>
    <d v="2021-01-12T00:00:00"/>
    <n v="6073233"/>
    <d v="2020-11-13T00:00:00"/>
    <m/>
    <n v="2"/>
    <m/>
    <s v="SI"/>
    <n v="1"/>
    <n v="20201130"/>
    <n v="20201120"/>
    <n v="316700"/>
    <n v="0"/>
    <m/>
    <m/>
  </r>
  <r>
    <n v="31886736"/>
    <s v="MARIA MERCEDES NARANJO VERGARA"/>
    <s v="FELE"/>
    <n v="26"/>
    <s v="FELE_26"/>
    <s v="31886736_FELE_26"/>
    <s v="FELE"/>
    <n v="26"/>
    <n v="1221632245"/>
    <d v="2020-11-12T00:00:00"/>
    <n v="1049400"/>
    <n v="203060"/>
    <s v="B)Factura sin saldo ERP"/>
    <x v="1"/>
    <s v="No cruza"/>
    <m/>
    <n v="0"/>
    <n v="0"/>
    <s v="OK"/>
    <n v="1049400"/>
    <n v="0"/>
    <n v="0"/>
    <n v="0"/>
    <n v="1049400"/>
    <n v="0"/>
    <n v="0"/>
    <m/>
    <n v="0"/>
    <n v="741400"/>
    <n v="2200988091"/>
    <s v="12.01.2021"/>
    <n v="741400"/>
    <n v="88000"/>
    <n v="2200988091"/>
    <d v="2021-01-12T00:00:00"/>
    <n v="6073233"/>
    <d v="2020-11-13T00:00:00"/>
    <m/>
    <n v="2"/>
    <m/>
    <s v="SI"/>
    <n v="2"/>
    <n v="20220430"/>
    <n v="20220419"/>
    <n v="1049400"/>
    <n v="0"/>
    <m/>
    <m/>
  </r>
  <r>
    <n v="31886736"/>
    <s v="MARIA MERCEDES NARANJO VERGARA"/>
    <m/>
    <n v="2754"/>
    <s v="_2754"/>
    <s v="31886736__2754"/>
    <m/>
    <n v="2754"/>
    <n v="1221572477"/>
    <d v="2020-03-13T00:00:00"/>
    <n v="440000"/>
    <n v="18000"/>
    <s v="B)Factura sin saldo ERP/conciliar diferencia glosa aceptada"/>
    <x v="1"/>
    <s v="No cruza"/>
    <m/>
    <n v="0"/>
    <n v="0"/>
    <s v="OK"/>
    <n v="440000"/>
    <n v="0"/>
    <n v="0"/>
    <n v="0"/>
    <n v="420000"/>
    <n v="20000"/>
    <n v="0"/>
    <m/>
    <n v="0"/>
    <n v="18900"/>
    <n v="2200844147"/>
    <s v="27.05.2020"/>
    <n v="378000"/>
    <n v="42000"/>
    <n v="2200844147"/>
    <d v="2020-05-27T00:00:00"/>
    <n v="3251600"/>
    <d v="2020-03-13T00:00:00"/>
    <m/>
    <n v="2"/>
    <m/>
    <s v="SI"/>
    <n v="2"/>
    <n v="20220430"/>
    <n v="20220419"/>
    <n v="440000"/>
    <n v="20000"/>
    <s v="EPS ACEPTA LEVANTAR GLOSA POR VALOR DE 20.000 SEGUN ACTA DECONCILIACION EL DIA 07/04/2022 RADICADA EL 19/04/2022.CLAUDIA DIAZ"/>
    <m/>
  </r>
  <r>
    <n v="31886736"/>
    <s v="MARIA MERCEDES NARANJO VERGARA"/>
    <m/>
    <n v="2755"/>
    <s v="_2755"/>
    <s v="31886736__2755"/>
    <m/>
    <n v="2755"/>
    <n v="1221571780"/>
    <d v="2020-03-13T00:00:00"/>
    <n v="220000"/>
    <n v="9000"/>
    <s v="B)Factura sin saldo ERP/conciliar diferencia glosa aceptada"/>
    <x v="1"/>
    <s v="No cruza"/>
    <m/>
    <n v="0"/>
    <n v="0"/>
    <s v="OK"/>
    <n v="220000"/>
    <n v="0"/>
    <n v="0"/>
    <n v="0"/>
    <n v="210000"/>
    <n v="10000"/>
    <n v="0"/>
    <m/>
    <n v="0"/>
    <n v="189000"/>
    <n v="2200840476"/>
    <s v="06.05.2020"/>
    <n v="189000"/>
    <n v="21000"/>
    <n v="2200840476"/>
    <d v="2020-05-06T00:00:00"/>
    <n v="333000"/>
    <d v="2020-03-13T00:00:00"/>
    <m/>
    <n v="2"/>
    <m/>
    <s v="SI"/>
    <n v="2"/>
    <n v="20220430"/>
    <n v="20220419"/>
    <n v="220000"/>
    <n v="10000"/>
    <s v="LA EPS ACEPTA LEVANTAR GLOSA POR VALOR DE 10.000 SEGUN ACTADE CONCILIACION EL DIA 07/04/2022, RADICADA EL 19/04/2022CLAUDIA DIAZ"/>
    <m/>
  </r>
  <r>
    <n v="31886736"/>
    <s v="MARIA MERCEDES NARANJO VERGARA"/>
    <s v="FELE"/>
    <n v="143"/>
    <s v="FELE_143"/>
    <s v="31886736_FELE_143"/>
    <s v="FELE"/>
    <n v="143"/>
    <s v=" "/>
    <d v="2021-08-06T00:00:00"/>
    <n v="1005000"/>
    <n v="75150"/>
    <s v="B)Factura sin saldo ERP/conciliar diferencia glosa aceptada"/>
    <x v="1"/>
    <s v="No cruza"/>
    <m/>
    <n v="0"/>
    <n v="0"/>
    <s v="OK"/>
    <n v="1005000"/>
    <n v="0"/>
    <n v="0"/>
    <n v="0"/>
    <n v="925000"/>
    <n v="80000"/>
    <n v="0"/>
    <m/>
    <n v="0"/>
    <n v="829350"/>
    <n v="2201214972"/>
    <s v="22.04.2022"/>
    <n v="0"/>
    <n v="0"/>
    <m/>
    <m/>
    <n v="0"/>
    <d v="2021-08-13T00:00:00"/>
    <m/>
    <n v="2"/>
    <m/>
    <s v="SI"/>
    <n v="2"/>
    <n v="20220430"/>
    <n v="20220419"/>
    <n v="1005000"/>
    <n v="80000"/>
    <s v="IPS ACEPTA GLOSA SEGUN ACTA DE CONCILIACION DEL 07/04/2022ENTRE LA IPS MARIA MERCEDES NARANJO, Y EPS KEVIN URIEL YMANUEL MORA. VALOR $3.000 CUOTA MODERADORA + $76,500 TOTAL$80.000    GLADYS VIVAS."/>
    <m/>
  </r>
  <r>
    <n v="31886736"/>
    <s v="MARIA MERCEDES NARANJO VERGARA"/>
    <s v="FELE"/>
    <n v="27"/>
    <s v="FELE_27"/>
    <s v="31886736_FELE_27"/>
    <s v="FELE"/>
    <n v="27"/>
    <n v="1221660821"/>
    <d v="2020-11-13T00:00:00"/>
    <n v="2671000"/>
    <n v="84600"/>
    <s v="B)Factura sin saldo ERP/conciliar diferencia glosa aceptada"/>
    <x v="1"/>
    <s v="No cruza"/>
    <m/>
    <n v="0"/>
    <n v="0"/>
    <s v="OK"/>
    <n v="2671300"/>
    <n v="0"/>
    <n v="0"/>
    <n v="0"/>
    <n v="2591300"/>
    <n v="80000"/>
    <n v="0"/>
    <m/>
    <n v="0"/>
    <n v="2319300"/>
    <n v="2201024552"/>
    <s v="24.03.2021"/>
    <n v="2319300"/>
    <n v="272000"/>
    <n v="2201024552"/>
    <d v="2021-03-24T00:00:00"/>
    <n v="4830083"/>
    <d v="2020-11-17T00:00:00"/>
    <m/>
    <n v="2"/>
    <m/>
    <s v="SI"/>
    <n v="2"/>
    <n v="20220430"/>
    <n v="20220419"/>
    <n v="2671300"/>
    <n v="80000"/>
    <s v="IPS ACEPTA GLOSA SEGUN ACTA DE CONCILIACION DEL 07/04/2022ENTRE LA IPS MARIA MERCEDES NARANJO, Y EPS KEVIN URIEL YMANUEL MORA. VALOR $80.000.GLADYS VIVAS."/>
    <m/>
  </r>
  <r>
    <n v="31886736"/>
    <s v="MARIA MERCEDES NARANJO VERGARA"/>
    <s v="FELE"/>
    <n v="50"/>
    <s v="FELE_50"/>
    <s v="31886736_FELE_50"/>
    <s v="FELE"/>
    <n v="50"/>
    <n v="1907493560"/>
    <d v="2021-01-05T00:00:00"/>
    <n v="1319200"/>
    <n v="3980"/>
    <s v="B)Factura sin saldo ERP/conciliar diferencia valor de factura"/>
    <x v="1"/>
    <s v="No cruza"/>
    <m/>
    <n v="0"/>
    <n v="0"/>
    <s v="OK"/>
    <n v="1319300"/>
    <n v="0"/>
    <n v="0"/>
    <n v="0"/>
    <n v="1319300"/>
    <n v="0"/>
    <n v="0"/>
    <m/>
    <n v="0"/>
    <n v="1135968"/>
    <n v="2201050828"/>
    <s v="06.05.2021"/>
    <n v="1183300"/>
    <n v="136000"/>
    <n v="2201023777"/>
    <d v="2021-03-17T00:00:00"/>
    <n v="179092"/>
    <d v="2020-01-12T00:00:00"/>
    <m/>
    <n v="2"/>
    <m/>
    <s v="SI"/>
    <n v="1"/>
    <n v="20210130"/>
    <n v="20210114"/>
    <n v="1319300"/>
    <n v="0"/>
    <m/>
    <m/>
  </r>
  <r>
    <n v="31886736"/>
    <s v="MARIA MERCEDES NARANJO VERGARA"/>
    <s v="FELE"/>
    <n v="85"/>
    <s v="FELE_85"/>
    <s v="31886736_FELE_85"/>
    <s v="FELE"/>
    <n v="85"/>
    <n v="1907764271"/>
    <d v="2021-04-09T00:00:00"/>
    <n v="80000"/>
    <n v="3400"/>
    <s v="B)Factura sin saldo ERP/conciliar diferencia valor de factura"/>
    <x v="1"/>
    <s v="No cruza"/>
    <m/>
    <n v="0"/>
    <n v="0"/>
    <s v="OK"/>
    <n v="76600"/>
    <n v="0"/>
    <n v="0"/>
    <n v="0"/>
    <n v="76600"/>
    <n v="0"/>
    <n v="0"/>
    <m/>
    <n v="0"/>
    <n v="26754"/>
    <n v="2201092067"/>
    <s v="17.08.2021"/>
    <n v="41846"/>
    <n v="4880"/>
    <n v="2201052481"/>
    <d v="2021-05-25T00:00:00"/>
    <n v="276574"/>
    <d v="2021-04-09T00:00:00"/>
    <m/>
    <n v="2"/>
    <m/>
    <s v="SI"/>
    <n v="1"/>
    <n v="20210430"/>
    <n v="20210412"/>
    <n v="76600"/>
    <n v="0"/>
    <m/>
    <m/>
  </r>
  <r>
    <n v="31886736"/>
    <s v="MARIA MERCEDES NARANJO VERGARA"/>
    <s v="FELE"/>
    <n v="105"/>
    <s v="FELE_105"/>
    <s v="31886736_FELE_105"/>
    <s v="FELE"/>
    <n v="105"/>
    <s v=" "/>
    <d v="2021-06-04T00:00:00"/>
    <n v="185500"/>
    <n v="2150"/>
    <s v="B)Factura sin saldo ERP/conciliar diferencia valor de factura"/>
    <x v="1"/>
    <s v="No cruza"/>
    <m/>
    <n v="0"/>
    <n v="0"/>
    <s v="OK"/>
    <n v="185800"/>
    <n v="0"/>
    <n v="0"/>
    <n v="0"/>
    <n v="185800"/>
    <n v="0"/>
    <n v="0"/>
    <m/>
    <n v="0"/>
    <n v="164800"/>
    <n v="2201166750"/>
    <s v="12.01.2022"/>
    <n v="0"/>
    <n v="0"/>
    <m/>
    <m/>
    <n v="0"/>
    <d v="2021-06-04T00:00:00"/>
    <m/>
    <n v="2"/>
    <m/>
    <s v="SI"/>
    <n v="1"/>
    <n v="20210630"/>
    <n v="20210608"/>
    <n v="185800"/>
    <n v="0"/>
    <m/>
    <m/>
  </r>
  <r>
    <n v="31886736"/>
    <s v="MARIA MERCEDES NARANJO VERGARA"/>
    <s v="FELE"/>
    <n v="106"/>
    <s v="FELE_106"/>
    <s v="31886736_FELE_106"/>
    <s v="FELE"/>
    <n v="106"/>
    <s v=" "/>
    <d v="2021-06-04T00:00:00"/>
    <n v="185500"/>
    <n v="2150"/>
    <s v="B)Factura sin saldo ERP/conciliar diferencia valor de factura"/>
    <x v="1"/>
    <s v="No cruza"/>
    <m/>
    <n v="0"/>
    <n v="0"/>
    <s v="OK"/>
    <n v="185800"/>
    <n v="0"/>
    <n v="0"/>
    <n v="0"/>
    <n v="185800"/>
    <n v="0"/>
    <n v="0"/>
    <m/>
    <n v="0"/>
    <n v="164800"/>
    <n v="2201166750"/>
    <s v="12.01.2022"/>
    <n v="0"/>
    <n v="0"/>
    <m/>
    <m/>
    <n v="0"/>
    <d v="2021-06-09T00:00:00"/>
    <m/>
    <n v="2"/>
    <m/>
    <s v="SI"/>
    <n v="1"/>
    <n v="20210630"/>
    <n v="20210610"/>
    <n v="185800"/>
    <n v="0"/>
    <m/>
    <m/>
  </r>
  <r>
    <n v="31886736"/>
    <s v="MARIA MERCEDES NARANJO VERGARA"/>
    <s v="FELE"/>
    <n v="13"/>
    <s v="FELE_13"/>
    <s v="31886736_FELE_13"/>
    <s v="FELE"/>
    <n v="13"/>
    <n v="1221621479"/>
    <d v="2020-10-09T00:00:00"/>
    <n v="2582000"/>
    <n v="13000"/>
    <s v="B)Factura sin saldo ERP/conciliar diferencia valor de factura"/>
    <x v="1"/>
    <s v="No cruza"/>
    <m/>
    <n v="0"/>
    <n v="0"/>
    <s v="OK"/>
    <n v="2582800"/>
    <n v="0"/>
    <n v="0"/>
    <n v="0"/>
    <n v="2582800"/>
    <n v="0"/>
    <n v="0"/>
    <m/>
    <n v="0"/>
    <n v="2310800"/>
    <n v="2200988091"/>
    <s v="12.01.2021"/>
    <n v="2310800"/>
    <n v="272000"/>
    <n v="2200988091"/>
    <d v="2021-01-12T00:00:00"/>
    <n v="6073233"/>
    <d v="2020-10-10T00:00:00"/>
    <m/>
    <n v="2"/>
    <m/>
    <s v="SI"/>
    <n v="1"/>
    <n v="20201030"/>
    <n v="20201018"/>
    <n v="2582800"/>
    <n v="0"/>
    <m/>
    <m/>
  </r>
  <r>
    <n v="31886736"/>
    <s v="MARIA MERCEDES NARANJO VERGARA"/>
    <m/>
    <n v="2724"/>
    <s v="_2724"/>
    <s v="31886736__2724"/>
    <m/>
    <n v="2724"/>
    <n v="1221548333"/>
    <d v="2020-01-14T00:00:00"/>
    <n v="3929400"/>
    <n v="14560"/>
    <s v="B)Factura sin saldo ERP/conciliar diferencia valor de factura"/>
    <x v="1"/>
    <s v="No cruza"/>
    <m/>
    <n v="0"/>
    <n v="0"/>
    <s v="OK"/>
    <n v="3929900"/>
    <n v="0"/>
    <n v="0"/>
    <n v="0"/>
    <n v="3929900"/>
    <n v="0"/>
    <n v="0"/>
    <m/>
    <n v="0"/>
    <n v="3521900"/>
    <n v="2200824606"/>
    <s v="31.03.2020"/>
    <n v="3521900"/>
    <n v="408000"/>
    <n v="2200824606"/>
    <d v="2020-03-31T00:00:00"/>
    <n v="8334284"/>
    <d v="2020-01-14T00:00:00"/>
    <m/>
    <n v="2"/>
    <m/>
    <s v="SI"/>
    <n v="1"/>
    <n v="20200130"/>
    <n v="20200115"/>
    <n v="3929900"/>
    <n v="0"/>
    <m/>
    <m/>
  </r>
  <r>
    <n v="31886736"/>
    <s v="MARIA MERCEDES NARANJO VERGARA"/>
    <m/>
    <n v="2739"/>
    <s v="_2739"/>
    <s v="31886736__2739"/>
    <m/>
    <n v="2739"/>
    <n v="1221559958"/>
    <d v="2020-02-12T00:00:00"/>
    <n v="5539700"/>
    <n v="15030"/>
    <s v="B)Factura sin saldo ERP/conciliar diferencia valor de factura"/>
    <x v="1"/>
    <s v="No cruza"/>
    <m/>
    <n v="0"/>
    <n v="0"/>
    <s v="OK"/>
    <n v="5538700"/>
    <n v="0"/>
    <n v="0"/>
    <n v="0"/>
    <n v="5538700"/>
    <n v="0"/>
    <n v="0"/>
    <m/>
    <n v="0"/>
    <n v="4970700"/>
    <n v="2200825604"/>
    <s v="15.04.2020"/>
    <n v="4970700"/>
    <n v="568000"/>
    <n v="2200825604"/>
    <d v="2020-04-15T00:00:00"/>
    <n v="5047998"/>
    <d v="2020-02-12T00:00:00"/>
    <m/>
    <n v="2"/>
    <m/>
    <s v="SI"/>
    <n v="1"/>
    <n v="20200229"/>
    <n v="20200214"/>
    <n v="5538700"/>
    <n v="0"/>
    <m/>
    <m/>
  </r>
  <r>
    <n v="31886736"/>
    <s v="MARIA MERCEDES NARANJO VERGARA"/>
    <m/>
    <n v="2752"/>
    <s v="_2752"/>
    <s v="31886736__2752"/>
    <m/>
    <n v="2752"/>
    <n v="1221572476"/>
    <d v="2020-03-13T00:00:00"/>
    <n v="5318000"/>
    <n v="1553500"/>
    <s v="C)Glosas total pendiente por respuesta de IPS/conciliar diferencia valor de factura"/>
    <x v="3"/>
    <s v="No cruza"/>
    <s v="GLOSA"/>
    <n v="1717300"/>
    <n v="0"/>
    <s v="OK"/>
    <n v="5318000"/>
    <n v="0"/>
    <n v="0"/>
    <n v="0"/>
    <n v="3600700"/>
    <n v="0"/>
    <n v="1717300"/>
    <s v="SE APLICA GLOSA POR SOPORTES, AL MOMENTO DE VALIDAR INFORMACON NO SE EVIDENCIA LOS SOPORTES COMPLETOS DE LOS SERVICIOS PRESTADOS A ALGUNOS DE LOS PACIENTES LA GLOSA POR VALOR DE$1.717.300 OBEDECE A ESOS PACIENTES QUE SOLO TRAEN COMO SOPOTE LA AUTORIZACION (SE EVIDENCIA AUSENCIA TOTAL DE LOS SOPORTES QUE EVIDENCIAN LA CONSULTA: HISTORIA CLINICA, ORDEN DE SERVICIO, COMPROBANTE DE RECIBIDO DEL USUARIO) SE REALIZARA DEVOLUCION DE LOS PACIENTES GLOSADOS PARA QUE POR FABOR ANEXESOPORTES COMPLETOS Y PODER DAR TRAMITE DE PAGO. CLAUDIA DIAZ"/>
    <n v="1717300"/>
    <n v="3232700"/>
    <n v="2200844147"/>
    <s v="27.05.2020"/>
    <n v="3232700"/>
    <n v="368000"/>
    <n v="2200844147"/>
    <d v="2020-05-27T00:00:00"/>
    <n v="3251600"/>
    <d v="2020-03-13T00:00:00"/>
    <m/>
    <n v="9"/>
    <m/>
    <s v="SI"/>
    <n v="1"/>
    <n v="21001231"/>
    <n v="20200313"/>
    <n v="53180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D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x="3"/>
        <item x="1"/>
        <item x="0"/>
        <item x="2"/>
        <item t="default"/>
      </items>
    </pivotField>
    <pivotField showAll="0"/>
    <pivotField showAll="0"/>
    <pivotField numFmtId="167" showAll="0"/>
    <pivotField numFmtId="167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dataField="1" numFmtId="166" showAll="0"/>
    <pivotField showAll="0"/>
    <pivotField numFmtId="166" showAll="0"/>
    <pivotField numFmtId="166" showAll="0"/>
    <pivotField showAll="0"/>
    <pivotField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" fld="11" subtotal="count" baseField="13" baseItem="0"/>
    <dataField name="Saldo Factura" fld="11" baseField="0" baseItem="0" numFmtId="167"/>
    <dataField name="Valor Glosa" fld="25" baseField="0" baseItem="0" numFmtId="167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3" type="button" dataOnly="0" labelOnly="1" outline="0" axis="axisRow" fieldPosition="0"/>
    </format>
    <format dxfId="10">
      <pivotArea dataOnly="0" labelOnly="1" fieldPosition="0">
        <references count="1">
          <reference field="13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3" type="button" dataOnly="0" labelOnly="1" outline="0" axis="axisRow" fieldPosition="0"/>
    </format>
    <format dxfId="3">
      <pivotArea dataOnly="0" labelOnly="1" grandRow="1" outline="0" fieldPosition="0"/>
    </format>
    <format dxfId="2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2"/>
  <sheetViews>
    <sheetView showGridLines="0" workbookViewId="0">
      <selection activeCell="E1" sqref="E1"/>
    </sheetView>
  </sheetViews>
  <sheetFormatPr baseColWidth="10" defaultRowHeight="15" x14ac:dyDescent="0.25"/>
  <cols>
    <col min="1" max="1" width="11.42578125" style="44"/>
    <col min="2" max="2" width="28.28515625" style="44" customWidth="1"/>
    <col min="3" max="3" width="14.7109375" style="44" customWidth="1"/>
    <col min="4" max="4" width="20.42578125" style="44" bestFit="1" customWidth="1"/>
    <col min="5" max="5" width="21.42578125" style="44" bestFit="1" customWidth="1"/>
    <col min="6" max="6" width="22.7109375" style="44" bestFit="1" customWidth="1"/>
    <col min="7" max="7" width="19" style="44" customWidth="1"/>
    <col min="8" max="8" width="18.7109375" style="44" bestFit="1" customWidth="1"/>
    <col min="9" max="16384" width="11.42578125" style="44"/>
  </cols>
  <sheetData>
    <row r="1" spans="1:8" x14ac:dyDescent="0.25">
      <c r="A1" s="42" t="s">
        <v>2</v>
      </c>
      <c r="B1" s="42" t="s">
        <v>38</v>
      </c>
      <c r="C1" s="42" t="s">
        <v>192</v>
      </c>
      <c r="D1" s="42" t="s">
        <v>191</v>
      </c>
      <c r="E1" s="42" t="s">
        <v>190</v>
      </c>
      <c r="F1" s="42" t="s">
        <v>189</v>
      </c>
      <c r="G1" s="42" t="s">
        <v>188</v>
      </c>
      <c r="H1" s="42" t="s">
        <v>187</v>
      </c>
    </row>
    <row r="2" spans="1:8" x14ac:dyDescent="0.25">
      <c r="A2" s="42">
        <v>31886736</v>
      </c>
      <c r="B2" s="42" t="s">
        <v>39</v>
      </c>
      <c r="C2" s="42"/>
      <c r="D2" s="42">
        <v>2724</v>
      </c>
      <c r="E2" s="43">
        <v>43844</v>
      </c>
      <c r="F2" s="43">
        <v>43844</v>
      </c>
      <c r="G2" s="45">
        <v>3929400</v>
      </c>
      <c r="H2" s="45">
        <v>14560</v>
      </c>
    </row>
    <row r="3" spans="1:8" ht="12" customHeight="1" x14ac:dyDescent="0.25">
      <c r="A3" s="42">
        <v>31886737</v>
      </c>
      <c r="B3" s="42" t="s">
        <v>39</v>
      </c>
      <c r="C3" s="53"/>
      <c r="D3" s="53">
        <v>2739</v>
      </c>
      <c r="E3" s="58">
        <v>43873</v>
      </c>
      <c r="F3" s="58">
        <v>43873</v>
      </c>
      <c r="G3" s="57">
        <v>5539700</v>
      </c>
      <c r="H3" s="45">
        <v>15030</v>
      </c>
    </row>
    <row r="4" spans="1:8" x14ac:dyDescent="0.25">
      <c r="A4" s="42">
        <v>31886738</v>
      </c>
      <c r="B4" s="42" t="s">
        <v>39</v>
      </c>
      <c r="C4" s="53"/>
      <c r="D4" s="53">
        <v>2741</v>
      </c>
      <c r="E4" s="58">
        <v>43874</v>
      </c>
      <c r="F4" s="58">
        <v>43874</v>
      </c>
      <c r="G4" s="57">
        <v>222200</v>
      </c>
      <c r="H4" s="45">
        <v>1830</v>
      </c>
    </row>
    <row r="5" spans="1:8" x14ac:dyDescent="0.25">
      <c r="A5" s="42">
        <v>31886739</v>
      </c>
      <c r="B5" s="42" t="s">
        <v>39</v>
      </c>
      <c r="C5" s="53"/>
      <c r="D5" s="53">
        <v>2752</v>
      </c>
      <c r="E5" s="58">
        <v>43903</v>
      </c>
      <c r="F5" s="58">
        <v>43903</v>
      </c>
      <c r="G5" s="57">
        <v>5318000</v>
      </c>
      <c r="H5" s="45">
        <v>1553500</v>
      </c>
    </row>
    <row r="6" spans="1:8" x14ac:dyDescent="0.25">
      <c r="A6" s="42">
        <v>31886740</v>
      </c>
      <c r="B6" s="42" t="s">
        <v>39</v>
      </c>
      <c r="C6" s="53"/>
      <c r="D6" s="53">
        <v>2754</v>
      </c>
      <c r="E6" s="58">
        <v>43903</v>
      </c>
      <c r="F6" s="58">
        <v>43903</v>
      </c>
      <c r="G6" s="57">
        <v>440000</v>
      </c>
      <c r="H6" s="45">
        <v>18000</v>
      </c>
    </row>
    <row r="7" spans="1:8" x14ac:dyDescent="0.25">
      <c r="A7" s="42">
        <v>31886741</v>
      </c>
      <c r="B7" s="42" t="s">
        <v>39</v>
      </c>
      <c r="C7" s="53"/>
      <c r="D7" s="53">
        <v>2755</v>
      </c>
      <c r="E7" s="58">
        <v>43903</v>
      </c>
      <c r="F7" s="58">
        <v>43903</v>
      </c>
      <c r="G7" s="57">
        <v>220000</v>
      </c>
      <c r="H7" s="45">
        <v>9000</v>
      </c>
    </row>
    <row r="8" spans="1:8" x14ac:dyDescent="0.25">
      <c r="A8" s="42">
        <v>31886742</v>
      </c>
      <c r="B8" s="42" t="s">
        <v>39</v>
      </c>
      <c r="C8" s="59"/>
      <c r="D8" s="59">
        <v>2763</v>
      </c>
      <c r="E8" s="55">
        <v>43936</v>
      </c>
      <c r="F8" s="43">
        <v>43936</v>
      </c>
      <c r="G8" s="54">
        <v>2033400</v>
      </c>
      <c r="H8" s="45">
        <v>4660</v>
      </c>
    </row>
    <row r="9" spans="1:8" x14ac:dyDescent="0.25">
      <c r="A9" s="42">
        <v>31886743</v>
      </c>
      <c r="B9" s="42" t="s">
        <v>39</v>
      </c>
      <c r="C9" s="59"/>
      <c r="D9" s="59">
        <v>2775</v>
      </c>
      <c r="E9" s="55">
        <v>43994</v>
      </c>
      <c r="F9" s="43">
        <v>43994</v>
      </c>
      <c r="G9" s="54">
        <v>1239400</v>
      </c>
      <c r="H9" s="45">
        <v>4060</v>
      </c>
    </row>
    <row r="10" spans="1:8" x14ac:dyDescent="0.25">
      <c r="A10" s="42">
        <v>31886744</v>
      </c>
      <c r="B10" s="42" t="s">
        <v>39</v>
      </c>
      <c r="C10" s="59"/>
      <c r="D10" s="59">
        <v>2776</v>
      </c>
      <c r="E10" s="55">
        <v>43994</v>
      </c>
      <c r="F10" s="43">
        <v>43995</v>
      </c>
      <c r="G10" s="54">
        <v>153400</v>
      </c>
      <c r="H10" s="45">
        <v>54246</v>
      </c>
    </row>
    <row r="11" spans="1:8" x14ac:dyDescent="0.25">
      <c r="A11" s="42">
        <v>31886745</v>
      </c>
      <c r="B11" s="42" t="s">
        <v>39</v>
      </c>
      <c r="C11" s="59"/>
      <c r="D11" s="59">
        <v>2777</v>
      </c>
      <c r="E11" s="55">
        <v>43994</v>
      </c>
      <c r="F11" s="43">
        <v>43995</v>
      </c>
      <c r="G11" s="54">
        <v>220000</v>
      </c>
      <c r="H11" s="45">
        <v>9900</v>
      </c>
    </row>
    <row r="12" spans="1:8" x14ac:dyDescent="0.25">
      <c r="A12" s="42">
        <v>31886746</v>
      </c>
      <c r="B12" s="42" t="s">
        <v>39</v>
      </c>
      <c r="C12" s="42"/>
      <c r="D12" s="53">
        <v>2785</v>
      </c>
      <c r="E12" s="58">
        <v>44027</v>
      </c>
      <c r="F12" s="43">
        <v>44027</v>
      </c>
      <c r="G12" s="57">
        <v>2025800</v>
      </c>
      <c r="H12" s="45">
        <v>5420</v>
      </c>
    </row>
    <row r="13" spans="1:8" x14ac:dyDescent="0.25">
      <c r="A13" s="42">
        <v>31886747</v>
      </c>
      <c r="B13" s="42" t="s">
        <v>39</v>
      </c>
      <c r="C13" s="42"/>
      <c r="D13" s="53">
        <v>2786</v>
      </c>
      <c r="E13" s="58">
        <v>44027</v>
      </c>
      <c r="F13" s="43">
        <v>44027</v>
      </c>
      <c r="G13" s="57">
        <v>240000</v>
      </c>
      <c r="H13" s="45">
        <v>6000</v>
      </c>
    </row>
    <row r="14" spans="1:8" x14ac:dyDescent="0.25">
      <c r="A14" s="42">
        <v>31886748</v>
      </c>
      <c r="B14" s="42" t="s">
        <v>39</v>
      </c>
      <c r="C14" s="42"/>
      <c r="D14" s="53">
        <v>2787</v>
      </c>
      <c r="E14" s="58">
        <v>44027</v>
      </c>
      <c r="F14" s="43">
        <v>44027</v>
      </c>
      <c r="G14" s="57">
        <v>76700</v>
      </c>
      <c r="H14" s="45">
        <v>49907</v>
      </c>
    </row>
    <row r="15" spans="1:8" x14ac:dyDescent="0.25">
      <c r="A15" s="42">
        <v>31886749</v>
      </c>
      <c r="B15" s="42" t="s">
        <v>39</v>
      </c>
      <c r="C15" s="42" t="s">
        <v>40</v>
      </c>
      <c r="D15" s="56">
        <v>1</v>
      </c>
      <c r="E15" s="58">
        <v>44056</v>
      </c>
      <c r="F15" s="43">
        <v>44057</v>
      </c>
      <c r="G15" s="57">
        <v>1917000</v>
      </c>
      <c r="H15" s="45">
        <v>8300</v>
      </c>
    </row>
    <row r="16" spans="1:8" x14ac:dyDescent="0.25">
      <c r="A16" s="42">
        <v>31886750</v>
      </c>
      <c r="B16" s="42" t="s">
        <v>39</v>
      </c>
      <c r="C16" s="42" t="s">
        <v>40</v>
      </c>
      <c r="D16" s="56">
        <v>3</v>
      </c>
      <c r="E16" s="55">
        <v>44056</v>
      </c>
      <c r="F16" s="43">
        <v>44057</v>
      </c>
      <c r="G16" s="54">
        <v>67700</v>
      </c>
      <c r="H16" s="45">
        <v>1230</v>
      </c>
    </row>
    <row r="17" spans="1:8" x14ac:dyDescent="0.25">
      <c r="A17" s="42">
        <v>31886751</v>
      </c>
      <c r="B17" s="42" t="s">
        <v>39</v>
      </c>
      <c r="C17" s="42" t="s">
        <v>40</v>
      </c>
      <c r="D17" s="53">
        <v>5</v>
      </c>
      <c r="E17" s="55">
        <v>44075</v>
      </c>
      <c r="F17" s="43">
        <v>44088</v>
      </c>
      <c r="G17" s="54">
        <v>2882000</v>
      </c>
      <c r="H17" s="45">
        <v>7800</v>
      </c>
    </row>
    <row r="18" spans="1:8" x14ac:dyDescent="0.25">
      <c r="A18" s="42">
        <v>31886752</v>
      </c>
      <c r="B18" s="42" t="s">
        <v>39</v>
      </c>
      <c r="C18" s="42" t="s">
        <v>40</v>
      </c>
      <c r="D18" s="53">
        <v>13</v>
      </c>
      <c r="E18" s="55">
        <v>44113</v>
      </c>
      <c r="F18" s="43">
        <v>44114</v>
      </c>
      <c r="G18" s="54">
        <v>2582000</v>
      </c>
      <c r="H18" s="45">
        <v>13000</v>
      </c>
    </row>
    <row r="19" spans="1:8" x14ac:dyDescent="0.25">
      <c r="A19" s="42">
        <v>31886753</v>
      </c>
      <c r="B19" s="42" t="s">
        <v>39</v>
      </c>
      <c r="C19" s="42" t="s">
        <v>40</v>
      </c>
      <c r="D19" s="53">
        <v>25</v>
      </c>
      <c r="E19" s="55">
        <v>44147</v>
      </c>
      <c r="F19" s="43">
        <v>44148</v>
      </c>
      <c r="G19" s="54">
        <v>316700</v>
      </c>
      <c r="H19" s="45">
        <v>330</v>
      </c>
    </row>
    <row r="20" spans="1:8" x14ac:dyDescent="0.25">
      <c r="A20" s="42">
        <v>31886754</v>
      </c>
      <c r="B20" s="42" t="s">
        <v>39</v>
      </c>
      <c r="C20" s="42" t="s">
        <v>40</v>
      </c>
      <c r="D20" s="53">
        <v>26</v>
      </c>
      <c r="E20" s="55">
        <v>44147</v>
      </c>
      <c r="F20" s="43">
        <v>44148</v>
      </c>
      <c r="G20" s="54">
        <v>1049400</v>
      </c>
      <c r="H20" s="45">
        <v>203060</v>
      </c>
    </row>
    <row r="21" spans="1:8" x14ac:dyDescent="0.25">
      <c r="A21" s="42">
        <v>31886755</v>
      </c>
      <c r="B21" s="42" t="s">
        <v>39</v>
      </c>
      <c r="C21" s="42" t="s">
        <v>40</v>
      </c>
      <c r="D21" s="53">
        <v>27</v>
      </c>
      <c r="E21" s="55">
        <v>44148</v>
      </c>
      <c r="F21" s="43">
        <v>44152</v>
      </c>
      <c r="G21" s="54">
        <v>2671000</v>
      </c>
      <c r="H21" s="45">
        <v>84600</v>
      </c>
    </row>
    <row r="22" spans="1:8" x14ac:dyDescent="0.25">
      <c r="A22" s="42">
        <v>31886756</v>
      </c>
      <c r="B22" s="42" t="s">
        <v>39</v>
      </c>
      <c r="C22" s="42" t="s">
        <v>40</v>
      </c>
      <c r="D22" s="53">
        <v>39</v>
      </c>
      <c r="E22" s="55">
        <v>44168</v>
      </c>
      <c r="F22" s="43">
        <v>44170</v>
      </c>
      <c r="G22" s="54">
        <v>181900</v>
      </c>
      <c r="H22" s="45">
        <v>3810</v>
      </c>
    </row>
    <row r="23" spans="1:8" x14ac:dyDescent="0.25">
      <c r="A23" s="42">
        <v>31886757</v>
      </c>
      <c r="B23" s="42" t="s">
        <v>39</v>
      </c>
      <c r="C23" s="42" t="s">
        <v>40</v>
      </c>
      <c r="D23" s="53">
        <v>40</v>
      </c>
      <c r="E23" s="55">
        <v>44168</v>
      </c>
      <c r="F23" s="43">
        <v>44170</v>
      </c>
      <c r="G23" s="54">
        <v>67700</v>
      </c>
      <c r="H23" s="45">
        <v>1233</v>
      </c>
    </row>
    <row r="24" spans="1:8" x14ac:dyDescent="0.25">
      <c r="A24" s="42">
        <v>31886758</v>
      </c>
      <c r="B24" s="42" t="s">
        <v>39</v>
      </c>
      <c r="C24" s="42" t="s">
        <v>40</v>
      </c>
      <c r="D24" s="53">
        <v>41</v>
      </c>
      <c r="E24" s="55">
        <v>44168</v>
      </c>
      <c r="F24" s="43">
        <v>44170</v>
      </c>
      <c r="G24" s="54">
        <v>2599600</v>
      </c>
      <c r="H24" s="45">
        <v>12040</v>
      </c>
    </row>
    <row r="25" spans="1:8" x14ac:dyDescent="0.25">
      <c r="A25" s="42">
        <v>31886759</v>
      </c>
      <c r="B25" s="42" t="s">
        <v>39</v>
      </c>
      <c r="C25" s="42" t="s">
        <v>40</v>
      </c>
      <c r="D25" s="53">
        <v>50</v>
      </c>
      <c r="E25" s="55">
        <v>44201</v>
      </c>
      <c r="F25" s="43">
        <v>43842</v>
      </c>
      <c r="G25" s="54">
        <v>1319200</v>
      </c>
      <c r="H25" s="45">
        <v>3980</v>
      </c>
    </row>
    <row r="26" spans="1:8" x14ac:dyDescent="0.25">
      <c r="A26" s="42">
        <v>31886760</v>
      </c>
      <c r="B26" s="42" t="s">
        <v>39</v>
      </c>
      <c r="C26" s="42" t="s">
        <v>40</v>
      </c>
      <c r="D26" s="53">
        <v>58</v>
      </c>
      <c r="E26" s="43">
        <v>44229</v>
      </c>
      <c r="F26" s="43">
        <v>44230</v>
      </c>
      <c r="G26" s="45">
        <v>2755800</v>
      </c>
      <c r="H26" s="45">
        <v>4420</v>
      </c>
    </row>
    <row r="27" spans="1:8" x14ac:dyDescent="0.25">
      <c r="A27" s="42">
        <v>31886761</v>
      </c>
      <c r="B27" s="42" t="s">
        <v>39</v>
      </c>
      <c r="C27" s="42" t="s">
        <v>40</v>
      </c>
      <c r="D27" s="53">
        <v>69</v>
      </c>
      <c r="E27" s="43">
        <v>44260</v>
      </c>
      <c r="F27" s="43">
        <v>44260</v>
      </c>
      <c r="G27" s="45">
        <v>160000</v>
      </c>
      <c r="H27" s="45">
        <v>10</v>
      </c>
    </row>
    <row r="28" spans="1:8" x14ac:dyDescent="0.25">
      <c r="A28" s="42">
        <v>31886762</v>
      </c>
      <c r="B28" s="42" t="s">
        <v>39</v>
      </c>
      <c r="C28" s="42" t="s">
        <v>40</v>
      </c>
      <c r="D28" s="53">
        <v>70</v>
      </c>
      <c r="E28" s="43">
        <v>44260</v>
      </c>
      <c r="F28" s="43">
        <v>44260</v>
      </c>
      <c r="G28" s="45">
        <v>3799400</v>
      </c>
      <c r="H28" s="45">
        <v>12060</v>
      </c>
    </row>
    <row r="29" spans="1:8" x14ac:dyDescent="0.25">
      <c r="A29" s="42">
        <v>31886763</v>
      </c>
      <c r="B29" s="42" t="s">
        <v>39</v>
      </c>
      <c r="C29" s="42" t="s">
        <v>40</v>
      </c>
      <c r="D29" s="53">
        <v>82</v>
      </c>
      <c r="E29" s="43">
        <v>44293</v>
      </c>
      <c r="F29" s="43">
        <v>44295</v>
      </c>
      <c r="G29" s="45">
        <v>432800</v>
      </c>
      <c r="H29" s="45">
        <v>41304</v>
      </c>
    </row>
    <row r="30" spans="1:8" x14ac:dyDescent="0.25">
      <c r="A30" s="42">
        <v>31886764</v>
      </c>
      <c r="B30" s="42" t="s">
        <v>39</v>
      </c>
      <c r="C30" s="42" t="s">
        <v>40</v>
      </c>
      <c r="D30" s="53">
        <v>84</v>
      </c>
      <c r="E30" s="43">
        <v>44295</v>
      </c>
      <c r="F30" s="43">
        <v>44295</v>
      </c>
      <c r="G30" s="45">
        <v>3394700</v>
      </c>
      <c r="H30" s="45">
        <v>4530</v>
      </c>
    </row>
    <row r="31" spans="1:8" x14ac:dyDescent="0.25">
      <c r="A31" s="42">
        <v>31886765</v>
      </c>
      <c r="B31" s="42" t="s">
        <v>39</v>
      </c>
      <c r="C31" s="42" t="s">
        <v>40</v>
      </c>
      <c r="D31" s="53">
        <v>85</v>
      </c>
      <c r="E31" s="43">
        <v>44295</v>
      </c>
      <c r="F31" s="43">
        <v>44295</v>
      </c>
      <c r="G31" s="45">
        <v>80000</v>
      </c>
      <c r="H31" s="45">
        <v>3400</v>
      </c>
    </row>
    <row r="32" spans="1:8" ht="14.25" customHeight="1" x14ac:dyDescent="0.25">
      <c r="A32" s="42">
        <v>31886767</v>
      </c>
      <c r="B32" s="42" t="s">
        <v>39</v>
      </c>
      <c r="C32" s="42" t="s">
        <v>40</v>
      </c>
      <c r="D32" s="53">
        <v>93</v>
      </c>
      <c r="E32" s="43">
        <v>44319</v>
      </c>
      <c r="F32" s="43">
        <v>44319</v>
      </c>
      <c r="G32" s="45">
        <v>3399800</v>
      </c>
      <c r="H32" s="45">
        <v>59490</v>
      </c>
    </row>
    <row r="33" spans="1:8" x14ac:dyDescent="0.25">
      <c r="A33" s="42">
        <v>31886770</v>
      </c>
      <c r="B33" s="42" t="s">
        <v>39</v>
      </c>
      <c r="C33" s="42" t="s">
        <v>40</v>
      </c>
      <c r="D33" s="46">
        <v>101</v>
      </c>
      <c r="E33" s="43">
        <v>44349</v>
      </c>
      <c r="F33" s="43">
        <v>44350</v>
      </c>
      <c r="G33" s="45">
        <v>303900</v>
      </c>
      <c r="H33" s="45">
        <v>34210</v>
      </c>
    </row>
    <row r="34" spans="1:8" x14ac:dyDescent="0.25">
      <c r="A34" s="42">
        <v>31886772</v>
      </c>
      <c r="B34" s="42" t="s">
        <v>39</v>
      </c>
      <c r="C34" s="42" t="s">
        <v>40</v>
      </c>
      <c r="D34" s="46">
        <v>104</v>
      </c>
      <c r="E34" s="43">
        <v>44351</v>
      </c>
      <c r="F34" s="43">
        <v>44351</v>
      </c>
      <c r="G34" s="45">
        <v>1937000</v>
      </c>
      <c r="H34" s="45">
        <v>6300</v>
      </c>
    </row>
    <row r="35" spans="1:8" x14ac:dyDescent="0.25">
      <c r="A35" s="42">
        <v>31886773</v>
      </c>
      <c r="B35" s="42" t="s">
        <v>39</v>
      </c>
      <c r="C35" s="42" t="s">
        <v>40</v>
      </c>
      <c r="D35" s="46">
        <v>105</v>
      </c>
      <c r="E35" s="43">
        <v>44351</v>
      </c>
      <c r="F35" s="43">
        <v>44351</v>
      </c>
      <c r="G35" s="45">
        <v>185500</v>
      </c>
      <c r="H35" s="45">
        <v>2150</v>
      </c>
    </row>
    <row r="36" spans="1:8" x14ac:dyDescent="0.25">
      <c r="A36" s="42">
        <v>31886774</v>
      </c>
      <c r="B36" s="42" t="s">
        <v>39</v>
      </c>
      <c r="C36" s="42" t="s">
        <v>40</v>
      </c>
      <c r="D36" s="46">
        <v>106</v>
      </c>
      <c r="E36" s="43">
        <v>44351</v>
      </c>
      <c r="F36" s="43">
        <v>44356</v>
      </c>
      <c r="G36" s="45">
        <v>185500</v>
      </c>
      <c r="H36" s="45">
        <v>2150</v>
      </c>
    </row>
    <row r="37" spans="1:8" x14ac:dyDescent="0.25">
      <c r="A37" s="42">
        <v>31886775</v>
      </c>
      <c r="B37" s="42" t="s">
        <v>39</v>
      </c>
      <c r="C37" s="42" t="s">
        <v>40</v>
      </c>
      <c r="D37" s="46">
        <v>107</v>
      </c>
      <c r="E37" s="43">
        <v>44351</v>
      </c>
      <c r="F37" s="43">
        <v>44356</v>
      </c>
      <c r="G37" s="45">
        <v>185800</v>
      </c>
      <c r="H37" s="45">
        <v>2150</v>
      </c>
    </row>
    <row r="38" spans="1:8" x14ac:dyDescent="0.25">
      <c r="A38" s="42">
        <v>31886777</v>
      </c>
      <c r="B38" s="42" t="s">
        <v>39</v>
      </c>
      <c r="C38" s="42" t="s">
        <v>40</v>
      </c>
      <c r="D38" s="46">
        <v>109</v>
      </c>
      <c r="E38" s="43">
        <v>44355</v>
      </c>
      <c r="F38" s="43">
        <v>44356</v>
      </c>
      <c r="G38" s="45">
        <v>185800</v>
      </c>
      <c r="H38" s="45">
        <v>2420</v>
      </c>
    </row>
    <row r="39" spans="1:8" x14ac:dyDescent="0.25">
      <c r="A39" s="42">
        <v>31886778</v>
      </c>
      <c r="B39" s="42" t="s">
        <v>39</v>
      </c>
      <c r="C39" s="42" t="s">
        <v>40</v>
      </c>
      <c r="D39" s="50">
        <v>111</v>
      </c>
      <c r="E39" s="52">
        <v>44356</v>
      </c>
      <c r="F39" s="43">
        <v>44356</v>
      </c>
      <c r="G39" s="51">
        <v>194700</v>
      </c>
      <c r="H39" s="45">
        <v>2530</v>
      </c>
    </row>
    <row r="40" spans="1:8" x14ac:dyDescent="0.25">
      <c r="A40" s="42">
        <v>31886779</v>
      </c>
      <c r="B40" s="42" t="s">
        <v>39</v>
      </c>
      <c r="C40" s="42" t="s">
        <v>40</v>
      </c>
      <c r="D40" s="50">
        <v>112</v>
      </c>
      <c r="E40" s="52">
        <v>44356</v>
      </c>
      <c r="F40" s="43">
        <v>44356</v>
      </c>
      <c r="G40" s="51">
        <v>194700</v>
      </c>
      <c r="H40" s="51">
        <v>35976</v>
      </c>
    </row>
    <row r="41" spans="1:8" x14ac:dyDescent="0.25">
      <c r="A41" s="42">
        <v>31886780</v>
      </c>
      <c r="B41" s="42" t="s">
        <v>39</v>
      </c>
      <c r="C41" s="42" t="s">
        <v>40</v>
      </c>
      <c r="D41" s="46">
        <v>114</v>
      </c>
      <c r="E41" s="48">
        <v>44378</v>
      </c>
      <c r="F41" s="43">
        <v>44378</v>
      </c>
      <c r="G41" s="47">
        <v>76600</v>
      </c>
      <c r="H41" s="45">
        <v>68940</v>
      </c>
    </row>
    <row r="42" spans="1:8" x14ac:dyDescent="0.25">
      <c r="A42" s="42">
        <v>31886781</v>
      </c>
      <c r="B42" s="42" t="s">
        <v>39</v>
      </c>
      <c r="C42" s="42" t="s">
        <v>40</v>
      </c>
      <c r="D42" s="46">
        <v>115</v>
      </c>
      <c r="E42" s="48">
        <v>44378</v>
      </c>
      <c r="F42" s="43">
        <v>44378</v>
      </c>
      <c r="G42" s="47">
        <v>185800</v>
      </c>
      <c r="H42" s="51">
        <v>2420</v>
      </c>
    </row>
    <row r="43" spans="1:8" x14ac:dyDescent="0.25">
      <c r="A43" s="42">
        <v>31886782</v>
      </c>
      <c r="B43" s="42" t="s">
        <v>39</v>
      </c>
      <c r="C43" s="42" t="s">
        <v>40</v>
      </c>
      <c r="D43" s="46">
        <v>116</v>
      </c>
      <c r="E43" s="48">
        <v>44378</v>
      </c>
      <c r="F43" s="43">
        <v>44378</v>
      </c>
      <c r="G43" s="47">
        <v>2911600</v>
      </c>
      <c r="H43" s="45">
        <v>20840</v>
      </c>
    </row>
    <row r="44" spans="1:8" x14ac:dyDescent="0.25">
      <c r="A44" s="42">
        <v>31886783</v>
      </c>
      <c r="B44" s="42" t="s">
        <v>39</v>
      </c>
      <c r="C44" s="42" t="s">
        <v>40</v>
      </c>
      <c r="D44" s="46">
        <v>121</v>
      </c>
      <c r="E44" s="48">
        <v>44379</v>
      </c>
      <c r="F44" s="43">
        <v>44420</v>
      </c>
      <c r="G44" s="47">
        <v>185800</v>
      </c>
      <c r="H44" s="45">
        <v>2420</v>
      </c>
    </row>
    <row r="45" spans="1:8" x14ac:dyDescent="0.25">
      <c r="A45" s="42">
        <v>31886784</v>
      </c>
      <c r="B45" s="42" t="s">
        <v>39</v>
      </c>
      <c r="C45" s="42" t="s">
        <v>40</v>
      </c>
      <c r="D45" s="46">
        <v>122</v>
      </c>
      <c r="E45" s="48">
        <v>44379</v>
      </c>
      <c r="F45" s="43">
        <v>44420</v>
      </c>
      <c r="G45" s="47">
        <v>185800</v>
      </c>
      <c r="H45" s="45">
        <v>2420</v>
      </c>
    </row>
    <row r="46" spans="1:8" x14ac:dyDescent="0.25">
      <c r="A46" s="42">
        <v>31886786</v>
      </c>
      <c r="B46" s="42" t="s">
        <v>39</v>
      </c>
      <c r="C46" s="42" t="s">
        <v>40</v>
      </c>
      <c r="D46" s="46">
        <v>125</v>
      </c>
      <c r="E46" s="48">
        <v>44389</v>
      </c>
      <c r="F46" s="43">
        <v>44420</v>
      </c>
      <c r="G46" s="47">
        <v>185800</v>
      </c>
      <c r="H46" s="45">
        <v>2420</v>
      </c>
    </row>
    <row r="47" spans="1:8" x14ac:dyDescent="0.25">
      <c r="A47" s="42">
        <v>31886788</v>
      </c>
      <c r="B47" s="42" t="s">
        <v>39</v>
      </c>
      <c r="C47" s="42" t="s">
        <v>40</v>
      </c>
      <c r="D47" s="46">
        <v>127</v>
      </c>
      <c r="E47" s="48">
        <v>44392</v>
      </c>
      <c r="F47" s="43">
        <v>44420</v>
      </c>
      <c r="G47" s="47">
        <v>185800</v>
      </c>
      <c r="H47" s="45">
        <v>2420</v>
      </c>
    </row>
    <row r="48" spans="1:8" x14ac:dyDescent="0.25">
      <c r="A48" s="42">
        <v>31886789</v>
      </c>
      <c r="B48" s="42" t="s">
        <v>39</v>
      </c>
      <c r="C48" s="42" t="s">
        <v>40</v>
      </c>
      <c r="D48" s="46">
        <v>128</v>
      </c>
      <c r="E48" s="48">
        <v>44392</v>
      </c>
      <c r="F48" s="43">
        <v>44420</v>
      </c>
      <c r="G48" s="47">
        <v>173700</v>
      </c>
      <c r="H48" s="45">
        <v>3630</v>
      </c>
    </row>
    <row r="49" spans="1:8" x14ac:dyDescent="0.25">
      <c r="A49" s="42">
        <v>31886790</v>
      </c>
      <c r="B49" s="42" t="s">
        <v>39</v>
      </c>
      <c r="C49" s="42" t="s">
        <v>40</v>
      </c>
      <c r="D49" s="46">
        <v>129</v>
      </c>
      <c r="E49" s="48">
        <v>44392</v>
      </c>
      <c r="F49" s="43">
        <v>44420</v>
      </c>
      <c r="G49" s="47">
        <v>185800</v>
      </c>
      <c r="H49" s="45">
        <v>2420</v>
      </c>
    </row>
    <row r="50" spans="1:8" x14ac:dyDescent="0.25">
      <c r="A50" s="42">
        <v>31886791</v>
      </c>
      <c r="B50" s="42" t="s">
        <v>39</v>
      </c>
      <c r="C50" s="42" t="s">
        <v>40</v>
      </c>
      <c r="D50" s="46">
        <v>130</v>
      </c>
      <c r="E50" s="48">
        <v>44392</v>
      </c>
      <c r="F50" s="43">
        <v>44420</v>
      </c>
      <c r="G50" s="47">
        <v>185800</v>
      </c>
      <c r="H50" s="45">
        <v>2420</v>
      </c>
    </row>
    <row r="51" spans="1:8" x14ac:dyDescent="0.25">
      <c r="A51" s="42">
        <v>31886792</v>
      </c>
      <c r="B51" s="42" t="s">
        <v>39</v>
      </c>
      <c r="C51" s="42" t="s">
        <v>40</v>
      </c>
      <c r="D51" s="46">
        <v>131</v>
      </c>
      <c r="E51" s="48">
        <v>44392</v>
      </c>
      <c r="F51" s="43">
        <v>44420</v>
      </c>
      <c r="G51" s="47">
        <v>185800</v>
      </c>
      <c r="H51" s="45">
        <v>2420</v>
      </c>
    </row>
    <row r="52" spans="1:8" x14ac:dyDescent="0.25">
      <c r="A52" s="42">
        <v>31886793</v>
      </c>
      <c r="B52" s="42" t="s">
        <v>39</v>
      </c>
      <c r="C52" s="42" t="s">
        <v>40</v>
      </c>
      <c r="D52" s="50">
        <v>132</v>
      </c>
      <c r="E52" s="48">
        <v>44392</v>
      </c>
      <c r="F52" s="43">
        <v>44420</v>
      </c>
      <c r="G52" s="49">
        <v>185800</v>
      </c>
      <c r="H52" s="45">
        <v>2420</v>
      </c>
    </row>
    <row r="53" spans="1:8" x14ac:dyDescent="0.25">
      <c r="A53" s="42">
        <v>31886794</v>
      </c>
      <c r="B53" s="42" t="s">
        <v>39</v>
      </c>
      <c r="C53" s="42" t="s">
        <v>40</v>
      </c>
      <c r="D53" s="50">
        <v>133</v>
      </c>
      <c r="E53" s="48">
        <v>44392</v>
      </c>
      <c r="F53" s="43">
        <v>44420</v>
      </c>
      <c r="G53" s="49">
        <v>185800</v>
      </c>
      <c r="H53" s="45">
        <v>2420</v>
      </c>
    </row>
    <row r="54" spans="1:8" x14ac:dyDescent="0.25">
      <c r="A54" s="42">
        <v>31886796</v>
      </c>
      <c r="B54" s="42" t="s">
        <v>39</v>
      </c>
      <c r="C54" s="42" t="s">
        <v>40</v>
      </c>
      <c r="D54" s="46">
        <v>140</v>
      </c>
      <c r="E54" s="48">
        <v>44414</v>
      </c>
      <c r="F54" s="43">
        <v>44421</v>
      </c>
      <c r="G54" s="47">
        <v>440000</v>
      </c>
      <c r="H54" s="47">
        <v>390965</v>
      </c>
    </row>
    <row r="55" spans="1:8" x14ac:dyDescent="0.25">
      <c r="A55" s="42">
        <v>31886798</v>
      </c>
      <c r="B55" s="42" t="s">
        <v>39</v>
      </c>
      <c r="C55" s="42" t="s">
        <v>40</v>
      </c>
      <c r="D55" s="46">
        <v>142</v>
      </c>
      <c r="E55" s="48">
        <v>44414</v>
      </c>
      <c r="F55" s="43">
        <v>44421</v>
      </c>
      <c r="G55" s="47">
        <v>80000</v>
      </c>
      <c r="H55" s="47">
        <v>49220</v>
      </c>
    </row>
    <row r="56" spans="1:8" x14ac:dyDescent="0.25">
      <c r="A56" s="42">
        <v>31886799</v>
      </c>
      <c r="B56" s="42" t="s">
        <v>39</v>
      </c>
      <c r="C56" s="42" t="s">
        <v>40</v>
      </c>
      <c r="D56" s="46">
        <v>143</v>
      </c>
      <c r="E56" s="48">
        <v>44414</v>
      </c>
      <c r="F56" s="43">
        <v>44421</v>
      </c>
      <c r="G56" s="47">
        <v>1005000</v>
      </c>
      <c r="H56" s="47">
        <v>75150</v>
      </c>
    </row>
    <row r="57" spans="1:8" x14ac:dyDescent="0.25">
      <c r="A57" s="42">
        <v>31886800</v>
      </c>
      <c r="B57" s="42" t="s">
        <v>39</v>
      </c>
      <c r="C57" s="42" t="s">
        <v>40</v>
      </c>
      <c r="D57" s="46">
        <v>144</v>
      </c>
      <c r="E57" s="48">
        <v>44414</v>
      </c>
      <c r="F57" s="43">
        <v>44421</v>
      </c>
      <c r="G57" s="47">
        <v>185800</v>
      </c>
      <c r="H57" s="45">
        <v>2420</v>
      </c>
    </row>
    <row r="58" spans="1:8" x14ac:dyDescent="0.25">
      <c r="A58" s="42">
        <v>31886801</v>
      </c>
      <c r="B58" s="42" t="s">
        <v>39</v>
      </c>
      <c r="C58" s="42" t="s">
        <v>40</v>
      </c>
      <c r="D58" s="46">
        <v>145</v>
      </c>
      <c r="E58" s="48">
        <v>44417</v>
      </c>
      <c r="F58" s="43">
        <v>44421</v>
      </c>
      <c r="G58" s="47">
        <v>185800</v>
      </c>
      <c r="H58" s="45">
        <v>2420</v>
      </c>
    </row>
    <row r="59" spans="1:8" x14ac:dyDescent="0.25">
      <c r="A59" s="42">
        <v>31886802</v>
      </c>
      <c r="B59" s="42" t="s">
        <v>39</v>
      </c>
      <c r="C59" s="42" t="s">
        <v>40</v>
      </c>
      <c r="D59" s="46">
        <v>146</v>
      </c>
      <c r="E59" s="48">
        <v>44417</v>
      </c>
      <c r="F59" s="43">
        <v>44421</v>
      </c>
      <c r="G59" s="47">
        <v>185800</v>
      </c>
      <c r="H59" s="45">
        <v>2420</v>
      </c>
    </row>
    <row r="60" spans="1:8" x14ac:dyDescent="0.25">
      <c r="A60" s="42">
        <v>31886803</v>
      </c>
      <c r="B60" s="42" t="s">
        <v>39</v>
      </c>
      <c r="C60" s="42" t="s">
        <v>40</v>
      </c>
      <c r="D60" s="46">
        <v>147</v>
      </c>
      <c r="E60" s="48">
        <v>44417</v>
      </c>
      <c r="F60" s="43">
        <v>44421</v>
      </c>
      <c r="G60" s="47">
        <v>185800</v>
      </c>
      <c r="H60" s="45">
        <v>2420</v>
      </c>
    </row>
    <row r="61" spans="1:8" x14ac:dyDescent="0.25">
      <c r="A61" s="42">
        <v>31886804</v>
      </c>
      <c r="B61" s="42" t="s">
        <v>39</v>
      </c>
      <c r="C61" s="42" t="s">
        <v>40</v>
      </c>
      <c r="D61" s="46">
        <v>148</v>
      </c>
      <c r="E61" s="48">
        <v>44417</v>
      </c>
      <c r="F61" s="43">
        <v>44421</v>
      </c>
      <c r="G61" s="47">
        <v>173700</v>
      </c>
      <c r="H61" s="47">
        <v>3630</v>
      </c>
    </row>
    <row r="62" spans="1:8" x14ac:dyDescent="0.25">
      <c r="A62" s="42">
        <v>31886805</v>
      </c>
      <c r="B62" s="42" t="s">
        <v>39</v>
      </c>
      <c r="C62" s="42" t="s">
        <v>40</v>
      </c>
      <c r="D62" s="46">
        <v>149</v>
      </c>
      <c r="E62" s="48">
        <v>44417</v>
      </c>
      <c r="F62" s="43">
        <v>44421</v>
      </c>
      <c r="G62" s="47">
        <v>185800</v>
      </c>
      <c r="H62" s="45">
        <v>2420</v>
      </c>
    </row>
    <row r="63" spans="1:8" x14ac:dyDescent="0.25">
      <c r="A63" s="42">
        <v>31886806</v>
      </c>
      <c r="B63" s="42" t="s">
        <v>39</v>
      </c>
      <c r="C63" s="42" t="s">
        <v>40</v>
      </c>
      <c r="D63" s="46">
        <v>150</v>
      </c>
      <c r="E63" s="48">
        <v>44417</v>
      </c>
      <c r="F63" s="43">
        <v>44421</v>
      </c>
      <c r="G63" s="47">
        <v>185800</v>
      </c>
      <c r="H63" s="45">
        <v>2420</v>
      </c>
    </row>
    <row r="64" spans="1:8" x14ac:dyDescent="0.25">
      <c r="A64" s="42">
        <v>31886807</v>
      </c>
      <c r="B64" s="42" t="s">
        <v>39</v>
      </c>
      <c r="C64" s="42" t="s">
        <v>40</v>
      </c>
      <c r="D64" s="46">
        <v>151</v>
      </c>
      <c r="E64" s="48">
        <v>44417</v>
      </c>
      <c r="F64" s="43">
        <v>44421</v>
      </c>
      <c r="G64" s="47">
        <v>185800</v>
      </c>
      <c r="H64" s="45">
        <v>2420</v>
      </c>
    </row>
    <row r="65" spans="1:8" x14ac:dyDescent="0.25">
      <c r="A65" s="42">
        <v>31886808</v>
      </c>
      <c r="B65" s="42" t="s">
        <v>39</v>
      </c>
      <c r="C65" s="42" t="s">
        <v>40</v>
      </c>
      <c r="D65" s="46">
        <v>152</v>
      </c>
      <c r="E65" s="48">
        <v>44417</v>
      </c>
      <c r="F65" s="43">
        <v>44421</v>
      </c>
      <c r="G65" s="47">
        <v>185800</v>
      </c>
      <c r="H65" s="45">
        <v>2420</v>
      </c>
    </row>
    <row r="66" spans="1:8" x14ac:dyDescent="0.25">
      <c r="A66" s="42">
        <v>31886809</v>
      </c>
      <c r="B66" s="42" t="s">
        <v>39</v>
      </c>
      <c r="C66" s="42" t="s">
        <v>40</v>
      </c>
      <c r="D66" s="46">
        <v>153</v>
      </c>
      <c r="E66" s="48">
        <v>44417</v>
      </c>
      <c r="F66" s="43">
        <v>44421</v>
      </c>
      <c r="G66" s="47">
        <v>185800</v>
      </c>
      <c r="H66" s="45">
        <v>2420</v>
      </c>
    </row>
    <row r="67" spans="1:8" x14ac:dyDescent="0.25">
      <c r="A67" s="42">
        <v>31886810</v>
      </c>
      <c r="B67" s="42" t="s">
        <v>39</v>
      </c>
      <c r="C67" s="42" t="s">
        <v>40</v>
      </c>
      <c r="D67" s="46">
        <v>154</v>
      </c>
      <c r="E67" s="43">
        <v>44440</v>
      </c>
      <c r="F67" s="43">
        <v>44448</v>
      </c>
      <c r="G67" s="45">
        <v>233200</v>
      </c>
      <c r="H67" s="45">
        <v>180192</v>
      </c>
    </row>
    <row r="68" spans="1:8" x14ac:dyDescent="0.25">
      <c r="A68" s="42">
        <v>31886811</v>
      </c>
      <c r="B68" s="42" t="s">
        <v>39</v>
      </c>
      <c r="C68" s="42" t="s">
        <v>40</v>
      </c>
      <c r="D68" s="46">
        <v>155</v>
      </c>
      <c r="E68" s="43">
        <v>44441</v>
      </c>
      <c r="F68" s="43">
        <v>44448</v>
      </c>
      <c r="G68" s="45">
        <v>220000</v>
      </c>
      <c r="H68" s="45">
        <v>220000</v>
      </c>
    </row>
    <row r="69" spans="1:8" x14ac:dyDescent="0.25">
      <c r="A69" s="42">
        <v>31886814</v>
      </c>
      <c r="B69" s="42" t="s">
        <v>39</v>
      </c>
      <c r="C69" s="42" t="s">
        <v>40</v>
      </c>
      <c r="D69" s="46">
        <v>161</v>
      </c>
      <c r="E69" s="43">
        <v>44446</v>
      </c>
      <c r="F69" s="43">
        <v>44446</v>
      </c>
      <c r="G69" s="45">
        <v>3099700</v>
      </c>
      <c r="H69" s="45">
        <v>144024</v>
      </c>
    </row>
    <row r="70" spans="1:8" x14ac:dyDescent="0.25">
      <c r="A70" s="42">
        <v>31886815</v>
      </c>
      <c r="B70" s="42" t="s">
        <v>39</v>
      </c>
      <c r="C70" s="42" t="s">
        <v>40</v>
      </c>
      <c r="D70" s="46">
        <v>163</v>
      </c>
      <c r="E70" s="43">
        <v>44446</v>
      </c>
      <c r="F70" s="43">
        <v>44446</v>
      </c>
      <c r="G70" s="45">
        <v>185800</v>
      </c>
      <c r="H70" s="45">
        <v>2420</v>
      </c>
    </row>
    <row r="71" spans="1:8" x14ac:dyDescent="0.25">
      <c r="A71" s="42">
        <v>31886816</v>
      </c>
      <c r="B71" s="42" t="s">
        <v>39</v>
      </c>
      <c r="C71" s="42" t="s">
        <v>40</v>
      </c>
      <c r="D71" s="46">
        <v>167</v>
      </c>
      <c r="E71" s="43">
        <v>44478</v>
      </c>
      <c r="F71" s="43">
        <v>44488</v>
      </c>
      <c r="G71" s="45">
        <v>4285700</v>
      </c>
      <c r="H71" s="45">
        <v>4285700</v>
      </c>
    </row>
    <row r="72" spans="1:8" x14ac:dyDescent="0.25">
      <c r="A72" s="42">
        <v>31886817</v>
      </c>
      <c r="B72" s="42" t="s">
        <v>39</v>
      </c>
      <c r="C72" s="42" t="s">
        <v>40</v>
      </c>
      <c r="D72" s="46">
        <v>172</v>
      </c>
      <c r="E72" s="43">
        <v>44478</v>
      </c>
      <c r="F72" s="43">
        <v>44488</v>
      </c>
      <c r="G72" s="45">
        <v>336600</v>
      </c>
      <c r="H72" s="45">
        <v>336600</v>
      </c>
    </row>
    <row r="73" spans="1:8" x14ac:dyDescent="0.25">
      <c r="A73" s="42">
        <v>31886818</v>
      </c>
      <c r="B73" s="42" t="s">
        <v>39</v>
      </c>
      <c r="C73" s="42" t="s">
        <v>40</v>
      </c>
      <c r="D73" s="46">
        <v>173</v>
      </c>
      <c r="E73" s="43">
        <v>44478</v>
      </c>
      <c r="F73" s="43">
        <v>44488</v>
      </c>
      <c r="G73" s="45">
        <v>720000</v>
      </c>
      <c r="H73" s="45">
        <v>720000</v>
      </c>
    </row>
    <row r="74" spans="1:8" x14ac:dyDescent="0.25">
      <c r="A74" s="42">
        <v>31886819</v>
      </c>
      <c r="B74" s="42" t="s">
        <v>39</v>
      </c>
      <c r="C74" s="42" t="s">
        <v>40</v>
      </c>
      <c r="D74" s="46">
        <v>178</v>
      </c>
      <c r="E74" s="43">
        <v>44505</v>
      </c>
      <c r="F74" s="43">
        <v>44505</v>
      </c>
      <c r="G74" s="45">
        <v>233200</v>
      </c>
      <c r="H74" s="45">
        <v>128292</v>
      </c>
    </row>
    <row r="75" spans="1:8" x14ac:dyDescent="0.25">
      <c r="A75" s="42">
        <v>31886822</v>
      </c>
      <c r="B75" s="42" t="s">
        <v>39</v>
      </c>
      <c r="C75" s="42" t="s">
        <v>40</v>
      </c>
      <c r="D75" s="46">
        <v>181</v>
      </c>
      <c r="E75" s="43">
        <v>44505</v>
      </c>
      <c r="F75" s="43">
        <v>44505</v>
      </c>
      <c r="G75" s="45">
        <v>194700</v>
      </c>
      <c r="H75" s="45">
        <v>2530</v>
      </c>
    </row>
    <row r="76" spans="1:8" x14ac:dyDescent="0.25">
      <c r="A76" s="42">
        <v>31886823</v>
      </c>
      <c r="B76" s="42" t="s">
        <v>39</v>
      </c>
      <c r="C76" s="42" t="s">
        <v>40</v>
      </c>
      <c r="D76" s="46">
        <v>182</v>
      </c>
      <c r="E76" s="43">
        <v>44505</v>
      </c>
      <c r="F76" s="43">
        <v>44505</v>
      </c>
      <c r="G76" s="45">
        <v>2604500</v>
      </c>
      <c r="H76" s="45">
        <v>11550</v>
      </c>
    </row>
    <row r="77" spans="1:8" x14ac:dyDescent="0.25">
      <c r="A77" s="42">
        <v>31886824</v>
      </c>
      <c r="B77" s="42" t="s">
        <v>39</v>
      </c>
      <c r="C77" s="42" t="s">
        <v>40</v>
      </c>
      <c r="D77" s="46">
        <v>183</v>
      </c>
      <c r="E77" s="43">
        <v>44505</v>
      </c>
      <c r="F77" s="43">
        <v>44505</v>
      </c>
      <c r="G77" s="45">
        <v>173700</v>
      </c>
      <c r="H77" s="45">
        <v>3630</v>
      </c>
    </row>
    <row r="78" spans="1:8" x14ac:dyDescent="0.25">
      <c r="A78" s="42">
        <v>31886826</v>
      </c>
      <c r="B78" s="42" t="s">
        <v>39</v>
      </c>
      <c r="C78" s="42" t="s">
        <v>40</v>
      </c>
      <c r="D78" s="46">
        <v>190</v>
      </c>
      <c r="E78" s="43">
        <v>44531</v>
      </c>
      <c r="F78" s="43">
        <v>44536</v>
      </c>
      <c r="G78" s="45">
        <v>460500</v>
      </c>
      <c r="H78" s="45">
        <v>460500</v>
      </c>
    </row>
    <row r="79" spans="1:8" x14ac:dyDescent="0.25">
      <c r="A79" s="42">
        <v>31886827</v>
      </c>
      <c r="B79" s="42" t="s">
        <v>39</v>
      </c>
      <c r="C79" s="42" t="s">
        <v>40</v>
      </c>
      <c r="D79" s="46">
        <v>191</v>
      </c>
      <c r="E79" s="43">
        <v>44531</v>
      </c>
      <c r="F79" s="43">
        <v>44536</v>
      </c>
      <c r="G79" s="45">
        <v>720000</v>
      </c>
      <c r="H79" s="45">
        <v>720000</v>
      </c>
    </row>
    <row r="80" spans="1:8" x14ac:dyDescent="0.25">
      <c r="A80" s="42">
        <v>31886828</v>
      </c>
      <c r="B80" s="42" t="s">
        <v>39</v>
      </c>
      <c r="C80" s="42" t="s">
        <v>40</v>
      </c>
      <c r="D80" s="46">
        <v>192</v>
      </c>
      <c r="E80" s="43">
        <v>44531</v>
      </c>
      <c r="F80" s="43">
        <v>44536</v>
      </c>
      <c r="G80" s="45">
        <v>220000</v>
      </c>
      <c r="H80" s="45">
        <v>220000</v>
      </c>
    </row>
    <row r="81" spans="1:8" x14ac:dyDescent="0.25">
      <c r="A81" s="42">
        <v>31886829</v>
      </c>
      <c r="B81" s="42" t="s">
        <v>39</v>
      </c>
      <c r="C81" s="42" t="s">
        <v>40</v>
      </c>
      <c r="D81" s="46">
        <v>193</v>
      </c>
      <c r="E81" s="43">
        <v>44534</v>
      </c>
      <c r="F81" s="43">
        <v>44536</v>
      </c>
      <c r="G81" s="45">
        <v>2928000</v>
      </c>
      <c r="H81" s="45">
        <v>2928000</v>
      </c>
    </row>
    <row r="82" spans="1:8" x14ac:dyDescent="0.25">
      <c r="G82" s="45">
        <f>SUM(G2:G81)</f>
        <v>79714000</v>
      </c>
      <c r="H82" s="45">
        <f>SUM(H2:H81)</f>
        <v>13320389</v>
      </c>
    </row>
  </sheetData>
  <autoFilter ref="A1:H1"/>
  <pageMargins left="0.25" right="0.25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topLeftCell="E1" workbookViewId="0">
      <selection activeCell="K7" sqref="K7"/>
    </sheetView>
  </sheetViews>
  <sheetFormatPr baseColWidth="10" defaultRowHeight="15" x14ac:dyDescent="0.25"/>
  <cols>
    <col min="3" max="3" width="7.42578125" bestFit="1" customWidth="1"/>
    <col min="4" max="5" width="9.28515625" bestFit="1" customWidth="1"/>
    <col min="6" max="6" width="18" bestFit="1" customWidth="1"/>
    <col min="11" max="12" width="15.5703125" bestFit="1" customWidth="1"/>
    <col min="14" max="14" width="17.140625" customWidth="1"/>
    <col min="17" max="17" width="14.5703125" style="72" bestFit="1" customWidth="1"/>
    <col min="18" max="18" width="14.5703125" style="72" customWidth="1"/>
    <col min="20" max="20" width="14.7109375" customWidth="1"/>
    <col min="24" max="24" width="13.85546875" customWidth="1"/>
    <col min="26" max="26" width="13.5703125" customWidth="1"/>
    <col min="29" max="29" width="15.140625" style="44" customWidth="1"/>
    <col min="30" max="30" width="16.7109375" style="44" customWidth="1"/>
    <col min="31" max="31" width="16.85546875" style="44" customWidth="1"/>
    <col min="32" max="32" width="15" bestFit="1" customWidth="1"/>
    <col min="33" max="33" width="15.7109375" bestFit="1" customWidth="1"/>
    <col min="36" max="36" width="16" bestFit="1" customWidth="1"/>
    <col min="45" max="45" width="15" bestFit="1" customWidth="1"/>
  </cols>
  <sheetData>
    <row r="1" spans="1:48" s="44" customFormat="1" x14ac:dyDescent="0.25">
      <c r="K1" s="75">
        <f>SUBTOTAL(9,K3:K82)</f>
        <v>79714000</v>
      </c>
      <c r="L1" s="75">
        <f>SUBTOTAL(9,L3:L82)</f>
        <v>13320389</v>
      </c>
      <c r="P1" s="75"/>
      <c r="Q1" s="75">
        <f>SUBTOTAL(9,Q3:Q82)</f>
        <v>1717300</v>
      </c>
      <c r="R1" s="75">
        <f>SUBTOTAL(9,R3:R82)</f>
        <v>831672</v>
      </c>
      <c r="T1" s="75">
        <f t="shared" ref="T1:Z1" si="0">SUBTOTAL(9,T3:T82)</f>
        <v>70041100</v>
      </c>
      <c r="U1" s="75">
        <f t="shared" si="0"/>
        <v>0</v>
      </c>
      <c r="V1" s="75">
        <f t="shared" si="0"/>
        <v>0</v>
      </c>
      <c r="W1" s="75">
        <f t="shared" si="0"/>
        <v>0</v>
      </c>
      <c r="X1" s="75">
        <f t="shared" si="0"/>
        <v>68133800</v>
      </c>
      <c r="Y1" s="75">
        <f t="shared" si="0"/>
        <v>190000</v>
      </c>
      <c r="Z1" s="75">
        <f t="shared" si="0"/>
        <v>1717300</v>
      </c>
      <c r="AC1" s="75">
        <f t="shared" ref="AC1" si="1">SUBTOTAL(9,AC3:AC82)</f>
        <v>55744865</v>
      </c>
      <c r="AF1" s="75">
        <f t="shared" ref="AF1:AG1" si="2">SUBTOTAL(9,AF3:AF82)</f>
        <v>37996446</v>
      </c>
      <c r="AG1" s="75">
        <f t="shared" si="2"/>
        <v>4383880</v>
      </c>
      <c r="AJ1" s="75">
        <f t="shared" ref="AJ1" si="3">SUBTOTAL(9,AJ3:AJ82)</f>
        <v>87037002</v>
      </c>
      <c r="AS1" s="75">
        <f t="shared" ref="AS1:AT1" si="4">SUBTOTAL(9,AS3:AS82)</f>
        <v>70041100</v>
      </c>
      <c r="AT1" s="75">
        <f t="shared" si="4"/>
        <v>190000</v>
      </c>
    </row>
    <row r="2" spans="1:48" s="67" customFormat="1" ht="105" x14ac:dyDescent="0.25">
      <c r="A2" s="60" t="s">
        <v>2</v>
      </c>
      <c r="B2" s="60" t="s">
        <v>0</v>
      </c>
      <c r="C2" s="60" t="s">
        <v>205</v>
      </c>
      <c r="D2" s="60" t="s">
        <v>3</v>
      </c>
      <c r="E2" s="60" t="s">
        <v>4</v>
      </c>
      <c r="F2" s="61" t="s">
        <v>5</v>
      </c>
      <c r="G2" s="60" t="s">
        <v>37</v>
      </c>
      <c r="H2" s="60" t="s">
        <v>206</v>
      </c>
      <c r="I2" s="60" t="s">
        <v>6</v>
      </c>
      <c r="J2" s="60" t="s">
        <v>207</v>
      </c>
      <c r="K2" s="62" t="s">
        <v>208</v>
      </c>
      <c r="L2" s="62" t="s">
        <v>209</v>
      </c>
      <c r="M2" s="60" t="s">
        <v>210</v>
      </c>
      <c r="N2" s="63" t="s">
        <v>211</v>
      </c>
      <c r="O2" s="63" t="s">
        <v>7</v>
      </c>
      <c r="P2" s="63" t="s">
        <v>9</v>
      </c>
      <c r="Q2" s="70" t="s">
        <v>8</v>
      </c>
      <c r="R2" s="70" t="s">
        <v>268</v>
      </c>
      <c r="S2" s="60" t="s">
        <v>212</v>
      </c>
      <c r="T2" s="62" t="s">
        <v>213</v>
      </c>
      <c r="U2" s="62" t="s">
        <v>214</v>
      </c>
      <c r="V2" s="62" t="s">
        <v>215</v>
      </c>
      <c r="W2" s="62" t="s">
        <v>216</v>
      </c>
      <c r="X2" s="62" t="s">
        <v>217</v>
      </c>
      <c r="Y2" s="64" t="s">
        <v>218</v>
      </c>
      <c r="Z2" s="64" t="s">
        <v>219</v>
      </c>
      <c r="AA2" s="64" t="s">
        <v>220</v>
      </c>
      <c r="AB2" s="62" t="s">
        <v>221</v>
      </c>
      <c r="AC2" s="73" t="s">
        <v>222</v>
      </c>
      <c r="AD2" s="61" t="s">
        <v>11</v>
      </c>
      <c r="AE2" s="61" t="s">
        <v>12</v>
      </c>
      <c r="AF2" s="65" t="s">
        <v>222</v>
      </c>
      <c r="AG2" s="65" t="s">
        <v>1</v>
      </c>
      <c r="AH2" s="63" t="s">
        <v>11</v>
      </c>
      <c r="AI2" s="63" t="s">
        <v>12</v>
      </c>
      <c r="AJ2" s="65" t="s">
        <v>13</v>
      </c>
      <c r="AK2" s="60" t="s">
        <v>223</v>
      </c>
      <c r="AL2" s="60" t="s">
        <v>224</v>
      </c>
      <c r="AM2" s="60" t="s">
        <v>225</v>
      </c>
      <c r="AN2" s="60" t="s">
        <v>226</v>
      </c>
      <c r="AO2" s="60" t="s">
        <v>227</v>
      </c>
      <c r="AP2" s="60" t="s">
        <v>228</v>
      </c>
      <c r="AQ2" s="66" t="s">
        <v>229</v>
      </c>
      <c r="AR2" s="66" t="s">
        <v>230</v>
      </c>
      <c r="AS2" s="62" t="s">
        <v>231</v>
      </c>
      <c r="AT2" s="62" t="s">
        <v>232</v>
      </c>
      <c r="AU2" s="60" t="s">
        <v>233</v>
      </c>
      <c r="AV2" s="60" t="s">
        <v>234</v>
      </c>
    </row>
    <row r="3" spans="1:48" s="44" customFormat="1" x14ac:dyDescent="0.25">
      <c r="A3" s="42">
        <v>31886736</v>
      </c>
      <c r="B3" s="42" t="s">
        <v>39</v>
      </c>
      <c r="C3" s="42" t="s">
        <v>40</v>
      </c>
      <c r="D3" s="42">
        <v>167</v>
      </c>
      <c r="E3" s="42" t="s">
        <v>50</v>
      </c>
      <c r="F3" s="42" t="s">
        <v>51</v>
      </c>
      <c r="G3" s="42" t="s">
        <v>47</v>
      </c>
      <c r="H3" s="42" t="s">
        <v>47</v>
      </c>
      <c r="I3" s="42" t="s">
        <v>235</v>
      </c>
      <c r="J3" s="43">
        <v>44478</v>
      </c>
      <c r="K3" s="68">
        <v>4285700</v>
      </c>
      <c r="L3" s="68">
        <v>4285700</v>
      </c>
      <c r="M3" s="42" t="s">
        <v>48</v>
      </c>
      <c r="N3" s="42" t="s">
        <v>285</v>
      </c>
      <c r="O3" s="42" t="s">
        <v>266</v>
      </c>
      <c r="P3" s="42"/>
      <c r="Q3" s="71">
        <v>0</v>
      </c>
      <c r="R3" s="71">
        <v>0</v>
      </c>
      <c r="S3" s="42" t="s">
        <v>49</v>
      </c>
      <c r="T3" s="68">
        <v>0</v>
      </c>
      <c r="U3" s="68">
        <v>0</v>
      </c>
      <c r="V3" s="68">
        <v>0</v>
      </c>
      <c r="W3" s="68">
        <v>0</v>
      </c>
      <c r="X3" s="68">
        <v>0</v>
      </c>
      <c r="Y3" s="68">
        <v>0</v>
      </c>
      <c r="Z3" s="68">
        <v>0</v>
      </c>
      <c r="AA3" s="42"/>
      <c r="AB3" s="68">
        <v>0</v>
      </c>
      <c r="AC3" s="68">
        <v>0</v>
      </c>
      <c r="AD3" s="74"/>
      <c r="AE3" s="68"/>
      <c r="AF3" s="68">
        <v>0</v>
      </c>
      <c r="AG3" s="68">
        <v>0</v>
      </c>
      <c r="AH3" s="42"/>
      <c r="AI3" s="42"/>
      <c r="AJ3" s="68">
        <v>0</v>
      </c>
      <c r="AK3" s="43">
        <v>44488</v>
      </c>
      <c r="AL3" s="42"/>
      <c r="AM3" s="42"/>
      <c r="AN3" s="42"/>
      <c r="AO3" s="42" t="s">
        <v>181</v>
      </c>
      <c r="AP3" s="42"/>
      <c r="AQ3" s="69"/>
      <c r="AR3" s="69"/>
      <c r="AS3" s="68">
        <v>0</v>
      </c>
      <c r="AT3" s="68">
        <v>0</v>
      </c>
      <c r="AU3" s="42"/>
      <c r="AV3" s="42"/>
    </row>
    <row r="4" spans="1:48" s="44" customFormat="1" x14ac:dyDescent="0.25">
      <c r="A4" s="42">
        <v>31886736</v>
      </c>
      <c r="B4" s="42" t="s">
        <v>39</v>
      </c>
      <c r="C4" s="42" t="s">
        <v>40</v>
      </c>
      <c r="D4" s="42">
        <v>172</v>
      </c>
      <c r="E4" s="42" t="s">
        <v>52</v>
      </c>
      <c r="F4" s="42" t="s">
        <v>53</v>
      </c>
      <c r="G4" s="42" t="s">
        <v>47</v>
      </c>
      <c r="H4" s="42" t="s">
        <v>47</v>
      </c>
      <c r="I4" s="42" t="s">
        <v>235</v>
      </c>
      <c r="J4" s="43">
        <v>44478</v>
      </c>
      <c r="K4" s="68">
        <v>336600</v>
      </c>
      <c r="L4" s="68">
        <v>336600</v>
      </c>
      <c r="M4" s="42" t="s">
        <v>48</v>
      </c>
      <c r="N4" s="42" t="s">
        <v>285</v>
      </c>
      <c r="O4" s="42" t="s">
        <v>266</v>
      </c>
      <c r="P4" s="42"/>
      <c r="Q4" s="71">
        <v>0</v>
      </c>
      <c r="R4" s="71">
        <v>0</v>
      </c>
      <c r="S4" s="42" t="s">
        <v>49</v>
      </c>
      <c r="T4" s="68">
        <v>0</v>
      </c>
      <c r="U4" s="68">
        <v>0</v>
      </c>
      <c r="V4" s="68">
        <v>0</v>
      </c>
      <c r="W4" s="68">
        <v>0</v>
      </c>
      <c r="X4" s="68">
        <v>0</v>
      </c>
      <c r="Y4" s="68">
        <v>0</v>
      </c>
      <c r="Z4" s="68">
        <v>0</v>
      </c>
      <c r="AA4" s="42"/>
      <c r="AB4" s="68">
        <v>0</v>
      </c>
      <c r="AC4" s="68">
        <v>0</v>
      </c>
      <c r="AD4" s="74"/>
      <c r="AE4" s="68"/>
      <c r="AF4" s="68">
        <v>0</v>
      </c>
      <c r="AG4" s="68">
        <v>0</v>
      </c>
      <c r="AH4" s="42"/>
      <c r="AI4" s="42"/>
      <c r="AJ4" s="68">
        <v>0</v>
      </c>
      <c r="AK4" s="43">
        <v>44488</v>
      </c>
      <c r="AL4" s="42"/>
      <c r="AM4" s="42"/>
      <c r="AN4" s="42"/>
      <c r="AO4" s="42" t="s">
        <v>181</v>
      </c>
      <c r="AP4" s="42"/>
      <c r="AQ4" s="69"/>
      <c r="AR4" s="69"/>
      <c r="AS4" s="68">
        <v>0</v>
      </c>
      <c r="AT4" s="68">
        <v>0</v>
      </c>
      <c r="AU4" s="42"/>
      <c r="AV4" s="42"/>
    </row>
    <row r="5" spans="1:48" s="44" customFormat="1" x14ac:dyDescent="0.25">
      <c r="A5" s="42">
        <v>31886736</v>
      </c>
      <c r="B5" s="42" t="s">
        <v>39</v>
      </c>
      <c r="C5" s="42" t="s">
        <v>40</v>
      </c>
      <c r="D5" s="42">
        <v>173</v>
      </c>
      <c r="E5" s="42" t="s">
        <v>54</v>
      </c>
      <c r="F5" s="42" t="s">
        <v>55</v>
      </c>
      <c r="G5" s="42" t="s">
        <v>47</v>
      </c>
      <c r="H5" s="42" t="s">
        <v>47</v>
      </c>
      <c r="I5" s="42" t="s">
        <v>235</v>
      </c>
      <c r="J5" s="43">
        <v>44478</v>
      </c>
      <c r="K5" s="68">
        <v>720000</v>
      </c>
      <c r="L5" s="68">
        <v>720000</v>
      </c>
      <c r="M5" s="42" t="s">
        <v>48</v>
      </c>
      <c r="N5" s="42" t="s">
        <v>285</v>
      </c>
      <c r="O5" s="42" t="s">
        <v>266</v>
      </c>
      <c r="P5" s="42"/>
      <c r="Q5" s="71">
        <v>0</v>
      </c>
      <c r="R5" s="71">
        <v>0</v>
      </c>
      <c r="S5" s="42" t="s">
        <v>49</v>
      </c>
      <c r="T5" s="68">
        <v>0</v>
      </c>
      <c r="U5" s="68">
        <v>0</v>
      </c>
      <c r="V5" s="68">
        <v>0</v>
      </c>
      <c r="W5" s="68">
        <v>0</v>
      </c>
      <c r="X5" s="68">
        <v>0</v>
      </c>
      <c r="Y5" s="68">
        <v>0</v>
      </c>
      <c r="Z5" s="68">
        <v>0</v>
      </c>
      <c r="AA5" s="42"/>
      <c r="AB5" s="68">
        <v>0</v>
      </c>
      <c r="AC5" s="68">
        <v>0</v>
      </c>
      <c r="AD5" s="74"/>
      <c r="AE5" s="68"/>
      <c r="AF5" s="68">
        <v>0</v>
      </c>
      <c r="AG5" s="68">
        <v>0</v>
      </c>
      <c r="AH5" s="42"/>
      <c r="AI5" s="42"/>
      <c r="AJ5" s="68">
        <v>0</v>
      </c>
      <c r="AK5" s="43">
        <v>44488</v>
      </c>
      <c r="AL5" s="42"/>
      <c r="AM5" s="42"/>
      <c r="AN5" s="42"/>
      <c r="AO5" s="42" t="s">
        <v>181</v>
      </c>
      <c r="AP5" s="42"/>
      <c r="AQ5" s="69"/>
      <c r="AR5" s="69"/>
      <c r="AS5" s="68">
        <v>0</v>
      </c>
      <c r="AT5" s="68">
        <v>0</v>
      </c>
      <c r="AU5" s="42"/>
      <c r="AV5" s="42"/>
    </row>
    <row r="6" spans="1:48" s="44" customFormat="1" x14ac:dyDescent="0.25">
      <c r="A6" s="42">
        <v>31886736</v>
      </c>
      <c r="B6" s="42" t="s">
        <v>39</v>
      </c>
      <c r="C6" s="42" t="s">
        <v>40</v>
      </c>
      <c r="D6" s="42">
        <v>190</v>
      </c>
      <c r="E6" s="42" t="s">
        <v>56</v>
      </c>
      <c r="F6" s="42" t="s">
        <v>57</v>
      </c>
      <c r="G6" s="42" t="s">
        <v>47</v>
      </c>
      <c r="H6" s="42" t="s">
        <v>47</v>
      </c>
      <c r="I6" s="42" t="s">
        <v>235</v>
      </c>
      <c r="J6" s="43">
        <v>44531</v>
      </c>
      <c r="K6" s="68">
        <v>460500</v>
      </c>
      <c r="L6" s="68">
        <v>460500</v>
      </c>
      <c r="M6" s="42" t="s">
        <v>48</v>
      </c>
      <c r="N6" s="42" t="s">
        <v>285</v>
      </c>
      <c r="O6" s="42" t="s">
        <v>266</v>
      </c>
      <c r="P6" s="42"/>
      <c r="Q6" s="71">
        <v>0</v>
      </c>
      <c r="R6" s="71">
        <v>0</v>
      </c>
      <c r="S6" s="42" t="s">
        <v>49</v>
      </c>
      <c r="T6" s="68">
        <v>0</v>
      </c>
      <c r="U6" s="68">
        <v>0</v>
      </c>
      <c r="V6" s="68">
        <v>0</v>
      </c>
      <c r="W6" s="68">
        <v>0</v>
      </c>
      <c r="X6" s="68">
        <v>0</v>
      </c>
      <c r="Y6" s="68">
        <v>0</v>
      </c>
      <c r="Z6" s="68">
        <v>0</v>
      </c>
      <c r="AA6" s="42"/>
      <c r="AB6" s="68">
        <v>0</v>
      </c>
      <c r="AC6" s="68">
        <v>0</v>
      </c>
      <c r="AD6" s="74"/>
      <c r="AE6" s="68"/>
      <c r="AF6" s="68">
        <v>0</v>
      </c>
      <c r="AG6" s="68">
        <v>0</v>
      </c>
      <c r="AH6" s="42"/>
      <c r="AI6" s="42"/>
      <c r="AJ6" s="68">
        <v>0</v>
      </c>
      <c r="AK6" s="43">
        <v>44536</v>
      </c>
      <c r="AL6" s="42"/>
      <c r="AM6" s="42"/>
      <c r="AN6" s="42"/>
      <c r="AO6" s="42" t="s">
        <v>181</v>
      </c>
      <c r="AP6" s="42"/>
      <c r="AQ6" s="69"/>
      <c r="AR6" s="69"/>
      <c r="AS6" s="68">
        <v>0</v>
      </c>
      <c r="AT6" s="68">
        <v>0</v>
      </c>
      <c r="AU6" s="42"/>
      <c r="AV6" s="42"/>
    </row>
    <row r="7" spans="1:48" s="44" customFormat="1" x14ac:dyDescent="0.25">
      <c r="A7" s="42">
        <v>31886736</v>
      </c>
      <c r="B7" s="42" t="s">
        <v>39</v>
      </c>
      <c r="C7" s="42" t="s">
        <v>40</v>
      </c>
      <c r="D7" s="42">
        <v>191</v>
      </c>
      <c r="E7" s="42" t="s">
        <v>58</v>
      </c>
      <c r="F7" s="42" t="s">
        <v>59</v>
      </c>
      <c r="G7" s="42" t="s">
        <v>47</v>
      </c>
      <c r="H7" s="42" t="s">
        <v>47</v>
      </c>
      <c r="I7" s="42" t="s">
        <v>235</v>
      </c>
      <c r="J7" s="43">
        <v>44531</v>
      </c>
      <c r="K7" s="68">
        <v>720000</v>
      </c>
      <c r="L7" s="68">
        <v>720000</v>
      </c>
      <c r="M7" s="42" t="s">
        <v>48</v>
      </c>
      <c r="N7" s="42" t="s">
        <v>285</v>
      </c>
      <c r="O7" s="42" t="s">
        <v>266</v>
      </c>
      <c r="P7" s="42"/>
      <c r="Q7" s="71">
        <v>0</v>
      </c>
      <c r="R7" s="71">
        <v>0</v>
      </c>
      <c r="S7" s="42" t="s">
        <v>49</v>
      </c>
      <c r="T7" s="68">
        <v>0</v>
      </c>
      <c r="U7" s="68">
        <v>0</v>
      </c>
      <c r="V7" s="68">
        <v>0</v>
      </c>
      <c r="W7" s="68">
        <v>0</v>
      </c>
      <c r="X7" s="68">
        <v>0</v>
      </c>
      <c r="Y7" s="68">
        <v>0</v>
      </c>
      <c r="Z7" s="68">
        <v>0</v>
      </c>
      <c r="AA7" s="42"/>
      <c r="AB7" s="68">
        <v>0</v>
      </c>
      <c r="AC7" s="68">
        <v>0</v>
      </c>
      <c r="AD7" s="74"/>
      <c r="AE7" s="68"/>
      <c r="AF7" s="68">
        <v>0</v>
      </c>
      <c r="AG7" s="68">
        <v>0</v>
      </c>
      <c r="AH7" s="42"/>
      <c r="AI7" s="42"/>
      <c r="AJ7" s="68">
        <v>0</v>
      </c>
      <c r="AK7" s="43">
        <v>44536</v>
      </c>
      <c r="AL7" s="42"/>
      <c r="AM7" s="42"/>
      <c r="AN7" s="42"/>
      <c r="AO7" s="42" t="s">
        <v>181</v>
      </c>
      <c r="AP7" s="42"/>
      <c r="AQ7" s="69"/>
      <c r="AR7" s="69"/>
      <c r="AS7" s="68">
        <v>0</v>
      </c>
      <c r="AT7" s="68">
        <v>0</v>
      </c>
      <c r="AU7" s="42"/>
      <c r="AV7" s="42"/>
    </row>
    <row r="8" spans="1:48" s="44" customFormat="1" x14ac:dyDescent="0.25">
      <c r="A8" s="42">
        <v>31886736</v>
      </c>
      <c r="B8" s="42" t="s">
        <v>39</v>
      </c>
      <c r="C8" s="42" t="s">
        <v>40</v>
      </c>
      <c r="D8" s="42">
        <v>192</v>
      </c>
      <c r="E8" s="42" t="s">
        <v>60</v>
      </c>
      <c r="F8" s="42" t="s">
        <v>61</v>
      </c>
      <c r="G8" s="42" t="s">
        <v>47</v>
      </c>
      <c r="H8" s="42" t="s">
        <v>47</v>
      </c>
      <c r="I8" s="42" t="s">
        <v>235</v>
      </c>
      <c r="J8" s="43">
        <v>44531</v>
      </c>
      <c r="K8" s="68">
        <v>220000</v>
      </c>
      <c r="L8" s="68">
        <v>220000</v>
      </c>
      <c r="M8" s="42" t="s">
        <v>48</v>
      </c>
      <c r="N8" s="42" t="s">
        <v>285</v>
      </c>
      <c r="O8" s="42" t="s">
        <v>266</v>
      </c>
      <c r="P8" s="42"/>
      <c r="Q8" s="71">
        <v>0</v>
      </c>
      <c r="R8" s="71">
        <v>0</v>
      </c>
      <c r="S8" s="42" t="s">
        <v>49</v>
      </c>
      <c r="T8" s="68">
        <v>0</v>
      </c>
      <c r="U8" s="68">
        <v>0</v>
      </c>
      <c r="V8" s="68">
        <v>0</v>
      </c>
      <c r="W8" s="68">
        <v>0</v>
      </c>
      <c r="X8" s="68">
        <v>0</v>
      </c>
      <c r="Y8" s="68">
        <v>0</v>
      </c>
      <c r="Z8" s="68">
        <v>0</v>
      </c>
      <c r="AA8" s="42"/>
      <c r="AB8" s="68">
        <v>0</v>
      </c>
      <c r="AC8" s="68">
        <v>0</v>
      </c>
      <c r="AD8" s="74"/>
      <c r="AE8" s="68"/>
      <c r="AF8" s="68">
        <v>0</v>
      </c>
      <c r="AG8" s="68">
        <v>0</v>
      </c>
      <c r="AH8" s="42"/>
      <c r="AI8" s="42"/>
      <c r="AJ8" s="68">
        <v>0</v>
      </c>
      <c r="AK8" s="43">
        <v>44536</v>
      </c>
      <c r="AL8" s="42"/>
      <c r="AM8" s="42"/>
      <c r="AN8" s="42"/>
      <c r="AO8" s="42" t="s">
        <v>181</v>
      </c>
      <c r="AP8" s="42"/>
      <c r="AQ8" s="69"/>
      <c r="AR8" s="69"/>
      <c r="AS8" s="68">
        <v>0</v>
      </c>
      <c r="AT8" s="68">
        <v>0</v>
      </c>
      <c r="AU8" s="42"/>
      <c r="AV8" s="42"/>
    </row>
    <row r="9" spans="1:48" s="44" customFormat="1" x14ac:dyDescent="0.25">
      <c r="A9" s="42">
        <v>31886736</v>
      </c>
      <c r="B9" s="42" t="s">
        <v>39</v>
      </c>
      <c r="C9" s="42" t="s">
        <v>40</v>
      </c>
      <c r="D9" s="42">
        <v>193</v>
      </c>
      <c r="E9" s="42" t="s">
        <v>62</v>
      </c>
      <c r="F9" s="42" t="s">
        <v>63</v>
      </c>
      <c r="G9" s="42" t="s">
        <v>47</v>
      </c>
      <c r="H9" s="42" t="s">
        <v>47</v>
      </c>
      <c r="I9" s="42" t="s">
        <v>235</v>
      </c>
      <c r="J9" s="43">
        <v>44534</v>
      </c>
      <c r="K9" s="68">
        <v>2928000</v>
      </c>
      <c r="L9" s="68">
        <v>2928000</v>
      </c>
      <c r="M9" s="42" t="s">
        <v>48</v>
      </c>
      <c r="N9" s="42" t="s">
        <v>285</v>
      </c>
      <c r="O9" s="42" t="s">
        <v>266</v>
      </c>
      <c r="P9" s="42"/>
      <c r="Q9" s="71">
        <v>0</v>
      </c>
      <c r="R9" s="71">
        <v>0</v>
      </c>
      <c r="S9" s="42" t="s">
        <v>49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42"/>
      <c r="AB9" s="68">
        <v>0</v>
      </c>
      <c r="AC9" s="68">
        <v>0</v>
      </c>
      <c r="AD9" s="74"/>
      <c r="AE9" s="68"/>
      <c r="AF9" s="68">
        <v>0</v>
      </c>
      <c r="AG9" s="68">
        <v>0</v>
      </c>
      <c r="AH9" s="42"/>
      <c r="AI9" s="42"/>
      <c r="AJ9" s="68">
        <v>0</v>
      </c>
      <c r="AK9" s="43">
        <v>44536</v>
      </c>
      <c r="AL9" s="42"/>
      <c r="AM9" s="42"/>
      <c r="AN9" s="42"/>
      <c r="AO9" s="42" t="s">
        <v>181</v>
      </c>
      <c r="AP9" s="42"/>
      <c r="AQ9" s="69"/>
      <c r="AR9" s="69"/>
      <c r="AS9" s="68">
        <v>0</v>
      </c>
      <c r="AT9" s="68">
        <v>0</v>
      </c>
      <c r="AU9" s="42"/>
      <c r="AV9" s="42"/>
    </row>
    <row r="10" spans="1:48" s="44" customFormat="1" x14ac:dyDescent="0.25">
      <c r="A10" s="42">
        <v>31886736</v>
      </c>
      <c r="B10" s="42" t="s">
        <v>39</v>
      </c>
      <c r="C10" s="42" t="s">
        <v>40</v>
      </c>
      <c r="D10" s="42">
        <v>107</v>
      </c>
      <c r="E10" s="42" t="s">
        <v>64</v>
      </c>
      <c r="F10" s="42" t="s">
        <v>65</v>
      </c>
      <c r="G10" s="42" t="s">
        <v>40</v>
      </c>
      <c r="H10" s="42">
        <v>107</v>
      </c>
      <c r="I10" s="42" t="s">
        <v>235</v>
      </c>
      <c r="J10" s="43">
        <v>44351</v>
      </c>
      <c r="K10" s="68">
        <v>185800</v>
      </c>
      <c r="L10" s="68">
        <v>2150</v>
      </c>
      <c r="M10" s="42" t="s">
        <v>66</v>
      </c>
      <c r="N10" s="42" t="s">
        <v>270</v>
      </c>
      <c r="O10" s="42" t="s">
        <v>266</v>
      </c>
      <c r="P10" s="42"/>
      <c r="Q10" s="71">
        <v>0</v>
      </c>
      <c r="R10" s="71">
        <v>0</v>
      </c>
      <c r="S10" s="42" t="s">
        <v>67</v>
      </c>
      <c r="T10" s="68">
        <v>185800</v>
      </c>
      <c r="U10" s="68">
        <v>0</v>
      </c>
      <c r="V10" s="68">
        <v>0</v>
      </c>
      <c r="W10" s="68">
        <v>0</v>
      </c>
      <c r="X10" s="68">
        <v>185800</v>
      </c>
      <c r="Y10" s="68">
        <v>0</v>
      </c>
      <c r="Z10" s="68">
        <v>0</v>
      </c>
      <c r="AA10" s="42"/>
      <c r="AB10" s="68">
        <v>0</v>
      </c>
      <c r="AC10" s="68">
        <v>164800</v>
      </c>
      <c r="AD10" s="74">
        <v>2201166750</v>
      </c>
      <c r="AE10" s="68" t="s">
        <v>197</v>
      </c>
      <c r="AF10" s="68">
        <v>0</v>
      </c>
      <c r="AG10" s="68">
        <v>0</v>
      </c>
      <c r="AH10" s="42"/>
      <c r="AI10" s="42"/>
      <c r="AJ10" s="68">
        <v>0</v>
      </c>
      <c r="AK10" s="43">
        <v>44356</v>
      </c>
      <c r="AL10" s="42"/>
      <c r="AM10" s="42">
        <v>2</v>
      </c>
      <c r="AN10" s="42"/>
      <c r="AO10" s="42" t="s">
        <v>181</v>
      </c>
      <c r="AP10" s="42">
        <v>1</v>
      </c>
      <c r="AQ10" s="69">
        <v>20210630</v>
      </c>
      <c r="AR10" s="69">
        <v>20210610</v>
      </c>
      <c r="AS10" s="68">
        <v>185800</v>
      </c>
      <c r="AT10" s="68">
        <v>0</v>
      </c>
      <c r="AU10" s="42"/>
      <c r="AV10" s="42"/>
    </row>
    <row r="11" spans="1:48" s="44" customFormat="1" x14ac:dyDescent="0.25">
      <c r="A11" s="42">
        <v>31886736</v>
      </c>
      <c r="B11" s="42" t="s">
        <v>39</v>
      </c>
      <c r="C11" s="42" t="s">
        <v>40</v>
      </c>
      <c r="D11" s="42">
        <v>109</v>
      </c>
      <c r="E11" s="42" t="s">
        <v>68</v>
      </c>
      <c r="F11" s="42" t="s">
        <v>69</v>
      </c>
      <c r="G11" s="42" t="s">
        <v>40</v>
      </c>
      <c r="H11" s="42">
        <v>109</v>
      </c>
      <c r="I11" s="42" t="s">
        <v>235</v>
      </c>
      <c r="J11" s="43">
        <v>44355</v>
      </c>
      <c r="K11" s="68">
        <v>185800</v>
      </c>
      <c r="L11" s="68">
        <v>2420</v>
      </c>
      <c r="M11" s="42" t="s">
        <v>66</v>
      </c>
      <c r="N11" s="42" t="s">
        <v>270</v>
      </c>
      <c r="O11" s="42" t="s">
        <v>266</v>
      </c>
      <c r="P11" s="42"/>
      <c r="Q11" s="71">
        <v>0</v>
      </c>
      <c r="R11" s="71">
        <v>0</v>
      </c>
      <c r="S11" s="42" t="s">
        <v>67</v>
      </c>
      <c r="T11" s="68">
        <v>185800</v>
      </c>
      <c r="U11" s="68">
        <v>0</v>
      </c>
      <c r="V11" s="68">
        <v>0</v>
      </c>
      <c r="W11" s="68">
        <v>0</v>
      </c>
      <c r="X11" s="68">
        <v>185800</v>
      </c>
      <c r="Y11" s="68">
        <v>0</v>
      </c>
      <c r="Z11" s="68">
        <v>0</v>
      </c>
      <c r="AA11" s="42"/>
      <c r="AB11" s="68">
        <v>0</v>
      </c>
      <c r="AC11" s="68">
        <v>164800</v>
      </c>
      <c r="AD11" s="74">
        <v>2201166750</v>
      </c>
      <c r="AE11" s="68" t="s">
        <v>197</v>
      </c>
      <c r="AF11" s="68">
        <v>0</v>
      </c>
      <c r="AG11" s="68">
        <v>0</v>
      </c>
      <c r="AH11" s="42"/>
      <c r="AI11" s="42"/>
      <c r="AJ11" s="68">
        <v>0</v>
      </c>
      <c r="AK11" s="43">
        <v>44356</v>
      </c>
      <c r="AL11" s="42"/>
      <c r="AM11" s="42">
        <v>2</v>
      </c>
      <c r="AN11" s="42"/>
      <c r="AO11" s="42" t="s">
        <v>181</v>
      </c>
      <c r="AP11" s="42">
        <v>1</v>
      </c>
      <c r="AQ11" s="69">
        <v>20210630</v>
      </c>
      <c r="AR11" s="69">
        <v>20210610</v>
      </c>
      <c r="AS11" s="68">
        <v>185800</v>
      </c>
      <c r="AT11" s="68">
        <v>0</v>
      </c>
      <c r="AU11" s="42"/>
      <c r="AV11" s="42"/>
    </row>
    <row r="12" spans="1:48" s="44" customFormat="1" x14ac:dyDescent="0.25">
      <c r="A12" s="42">
        <v>31886736</v>
      </c>
      <c r="B12" s="42" t="s">
        <v>39</v>
      </c>
      <c r="C12" s="42" t="s">
        <v>40</v>
      </c>
      <c r="D12" s="42">
        <v>111</v>
      </c>
      <c r="E12" s="42" t="s">
        <v>70</v>
      </c>
      <c r="F12" s="42" t="s">
        <v>71</v>
      </c>
      <c r="G12" s="42" t="s">
        <v>40</v>
      </c>
      <c r="H12" s="42">
        <v>111</v>
      </c>
      <c r="I12" s="42" t="s">
        <v>235</v>
      </c>
      <c r="J12" s="43">
        <v>44356</v>
      </c>
      <c r="K12" s="68">
        <v>194700</v>
      </c>
      <c r="L12" s="68">
        <v>2530</v>
      </c>
      <c r="M12" s="42" t="s">
        <v>66</v>
      </c>
      <c r="N12" s="42" t="s">
        <v>270</v>
      </c>
      <c r="O12" s="42" t="s">
        <v>266</v>
      </c>
      <c r="P12" s="42"/>
      <c r="Q12" s="71">
        <v>0</v>
      </c>
      <c r="R12" s="71">
        <v>0</v>
      </c>
      <c r="S12" s="42" t="s">
        <v>67</v>
      </c>
      <c r="T12" s="68">
        <v>194700</v>
      </c>
      <c r="U12" s="68">
        <v>0</v>
      </c>
      <c r="V12" s="68">
        <v>0</v>
      </c>
      <c r="W12" s="68">
        <v>0</v>
      </c>
      <c r="X12" s="68">
        <v>194700</v>
      </c>
      <c r="Y12" s="68">
        <v>0</v>
      </c>
      <c r="Z12" s="68">
        <v>0</v>
      </c>
      <c r="AA12" s="42"/>
      <c r="AB12" s="68">
        <v>0</v>
      </c>
      <c r="AC12" s="68">
        <v>172700</v>
      </c>
      <c r="AD12" s="74">
        <v>2201166750</v>
      </c>
      <c r="AE12" s="68" t="s">
        <v>197</v>
      </c>
      <c r="AF12" s="68">
        <v>0</v>
      </c>
      <c r="AG12" s="68">
        <v>0</v>
      </c>
      <c r="AH12" s="42"/>
      <c r="AI12" s="42"/>
      <c r="AJ12" s="68">
        <v>0</v>
      </c>
      <c r="AK12" s="43">
        <v>44356</v>
      </c>
      <c r="AL12" s="42"/>
      <c r="AM12" s="42">
        <v>2</v>
      </c>
      <c r="AN12" s="42"/>
      <c r="AO12" s="42" t="s">
        <v>181</v>
      </c>
      <c r="AP12" s="42">
        <v>1</v>
      </c>
      <c r="AQ12" s="69">
        <v>20210630</v>
      </c>
      <c r="AR12" s="69">
        <v>20210610</v>
      </c>
      <c r="AS12" s="68">
        <v>194700</v>
      </c>
      <c r="AT12" s="68">
        <v>0</v>
      </c>
      <c r="AU12" s="42"/>
      <c r="AV12" s="42"/>
    </row>
    <row r="13" spans="1:48" s="44" customFormat="1" x14ac:dyDescent="0.25">
      <c r="A13" s="42">
        <v>31886736</v>
      </c>
      <c r="B13" s="42" t="s">
        <v>39</v>
      </c>
      <c r="C13" s="42" t="s">
        <v>40</v>
      </c>
      <c r="D13" s="42">
        <v>112</v>
      </c>
      <c r="E13" s="42" t="s">
        <v>72</v>
      </c>
      <c r="F13" s="42" t="s">
        <v>73</v>
      </c>
      <c r="G13" s="42" t="s">
        <v>40</v>
      </c>
      <c r="H13" s="42">
        <v>112</v>
      </c>
      <c r="I13" s="42" t="s">
        <v>235</v>
      </c>
      <c r="J13" s="43">
        <v>44356</v>
      </c>
      <c r="K13" s="68">
        <v>194700</v>
      </c>
      <c r="L13" s="68">
        <v>35976</v>
      </c>
      <c r="M13" s="42" t="s">
        <v>66</v>
      </c>
      <c r="N13" s="42" t="s">
        <v>270</v>
      </c>
      <c r="O13" s="42" t="s">
        <v>266</v>
      </c>
      <c r="P13" s="42"/>
      <c r="Q13" s="71">
        <v>0</v>
      </c>
      <c r="R13" s="71">
        <v>0</v>
      </c>
      <c r="S13" s="42" t="s">
        <v>67</v>
      </c>
      <c r="T13" s="68">
        <v>194700</v>
      </c>
      <c r="U13" s="68">
        <v>0</v>
      </c>
      <c r="V13" s="68">
        <v>0</v>
      </c>
      <c r="W13" s="68">
        <v>0</v>
      </c>
      <c r="X13" s="68">
        <v>194700</v>
      </c>
      <c r="Y13" s="68">
        <v>0</v>
      </c>
      <c r="Z13" s="68">
        <v>0</v>
      </c>
      <c r="AA13" s="42"/>
      <c r="AB13" s="68">
        <v>0</v>
      </c>
      <c r="AC13" s="68">
        <v>172700</v>
      </c>
      <c r="AD13" s="74">
        <v>4800051814</v>
      </c>
      <c r="AE13" s="68" t="s">
        <v>46</v>
      </c>
      <c r="AF13" s="68">
        <v>0</v>
      </c>
      <c r="AG13" s="68">
        <v>0</v>
      </c>
      <c r="AH13" s="42"/>
      <c r="AI13" s="42"/>
      <c r="AJ13" s="68">
        <v>0</v>
      </c>
      <c r="AK13" s="43">
        <v>44356</v>
      </c>
      <c r="AL13" s="42"/>
      <c r="AM13" s="42">
        <v>2</v>
      </c>
      <c r="AN13" s="42"/>
      <c r="AO13" s="42" t="s">
        <v>181</v>
      </c>
      <c r="AP13" s="42">
        <v>1</v>
      </c>
      <c r="AQ13" s="69">
        <v>20210630</v>
      </c>
      <c r="AR13" s="69">
        <v>20210610</v>
      </c>
      <c r="AS13" s="68">
        <v>194700</v>
      </c>
      <c r="AT13" s="68">
        <v>0</v>
      </c>
      <c r="AU13" s="42"/>
      <c r="AV13" s="42"/>
    </row>
    <row r="14" spans="1:48" s="44" customFormat="1" x14ac:dyDescent="0.25">
      <c r="A14" s="42">
        <v>31886736</v>
      </c>
      <c r="B14" s="42" t="s">
        <v>39</v>
      </c>
      <c r="C14" s="42" t="s">
        <v>40</v>
      </c>
      <c r="D14" s="42">
        <v>114</v>
      </c>
      <c r="E14" s="42" t="s">
        <v>74</v>
      </c>
      <c r="F14" s="42" t="s">
        <v>75</v>
      </c>
      <c r="G14" s="42" t="s">
        <v>40</v>
      </c>
      <c r="H14" s="42">
        <v>114</v>
      </c>
      <c r="I14" s="42" t="s">
        <v>235</v>
      </c>
      <c r="J14" s="43">
        <v>44378</v>
      </c>
      <c r="K14" s="68">
        <v>76600</v>
      </c>
      <c r="L14" s="68">
        <v>68940</v>
      </c>
      <c r="M14" s="42" t="s">
        <v>66</v>
      </c>
      <c r="N14" s="42" t="s">
        <v>269</v>
      </c>
      <c r="O14" s="42" t="s">
        <v>266</v>
      </c>
      <c r="P14" s="42"/>
      <c r="Q14" s="71">
        <v>0</v>
      </c>
      <c r="R14" s="71">
        <v>41846</v>
      </c>
      <c r="S14" s="42" t="s">
        <v>67</v>
      </c>
      <c r="T14" s="68">
        <v>76600</v>
      </c>
      <c r="U14" s="68">
        <v>0</v>
      </c>
      <c r="V14" s="68">
        <v>0</v>
      </c>
      <c r="W14" s="68">
        <v>0</v>
      </c>
      <c r="X14" s="68">
        <v>76600</v>
      </c>
      <c r="Y14" s="68">
        <v>0</v>
      </c>
      <c r="Z14" s="68">
        <v>0</v>
      </c>
      <c r="AA14" s="42"/>
      <c r="AB14" s="68">
        <v>0</v>
      </c>
      <c r="AC14" s="68">
        <v>26754</v>
      </c>
      <c r="AD14" s="74">
        <v>4800051814</v>
      </c>
      <c r="AE14" s="68" t="s">
        <v>46</v>
      </c>
      <c r="AF14" s="68">
        <v>0</v>
      </c>
      <c r="AG14" s="68">
        <v>0</v>
      </c>
      <c r="AH14" s="42"/>
      <c r="AI14" s="42"/>
      <c r="AJ14" s="68">
        <v>0</v>
      </c>
      <c r="AK14" s="43">
        <v>44378</v>
      </c>
      <c r="AL14" s="42"/>
      <c r="AM14" s="42">
        <v>2</v>
      </c>
      <c r="AN14" s="42"/>
      <c r="AO14" s="42" t="s">
        <v>181</v>
      </c>
      <c r="AP14" s="42">
        <v>1</v>
      </c>
      <c r="AQ14" s="69">
        <v>20210730</v>
      </c>
      <c r="AR14" s="69">
        <v>20210706</v>
      </c>
      <c r="AS14" s="68">
        <v>76600</v>
      </c>
      <c r="AT14" s="68">
        <v>0</v>
      </c>
      <c r="AU14" s="42"/>
      <c r="AV14" s="42"/>
    </row>
    <row r="15" spans="1:48" s="44" customFormat="1" x14ac:dyDescent="0.25">
      <c r="A15" s="42">
        <v>31886736</v>
      </c>
      <c r="B15" s="42" t="s">
        <v>39</v>
      </c>
      <c r="C15" s="42" t="s">
        <v>40</v>
      </c>
      <c r="D15" s="42">
        <v>115</v>
      </c>
      <c r="E15" s="42" t="s">
        <v>76</v>
      </c>
      <c r="F15" s="42" t="s">
        <v>77</v>
      </c>
      <c r="G15" s="42" t="s">
        <v>40</v>
      </c>
      <c r="H15" s="42">
        <v>115</v>
      </c>
      <c r="I15" s="42" t="s">
        <v>235</v>
      </c>
      <c r="J15" s="43">
        <v>44378</v>
      </c>
      <c r="K15" s="68">
        <v>185800</v>
      </c>
      <c r="L15" s="68">
        <v>2420</v>
      </c>
      <c r="M15" s="42" t="s">
        <v>66</v>
      </c>
      <c r="N15" s="42" t="s">
        <v>270</v>
      </c>
      <c r="O15" s="42" t="s">
        <v>266</v>
      </c>
      <c r="P15" s="42"/>
      <c r="Q15" s="71">
        <v>0</v>
      </c>
      <c r="R15" s="71">
        <v>0</v>
      </c>
      <c r="S15" s="42" t="s">
        <v>67</v>
      </c>
      <c r="T15" s="68">
        <v>185800</v>
      </c>
      <c r="U15" s="68">
        <v>0</v>
      </c>
      <c r="V15" s="68">
        <v>0</v>
      </c>
      <c r="W15" s="68">
        <v>0</v>
      </c>
      <c r="X15" s="68">
        <v>185800</v>
      </c>
      <c r="Y15" s="68">
        <v>0</v>
      </c>
      <c r="Z15" s="68">
        <v>0</v>
      </c>
      <c r="AA15" s="42"/>
      <c r="AB15" s="68">
        <v>0</v>
      </c>
      <c r="AC15" s="68">
        <v>164800</v>
      </c>
      <c r="AD15" s="74">
        <v>2201166750</v>
      </c>
      <c r="AE15" s="68" t="s">
        <v>197</v>
      </c>
      <c r="AF15" s="68">
        <v>0</v>
      </c>
      <c r="AG15" s="68">
        <v>0</v>
      </c>
      <c r="AH15" s="42"/>
      <c r="AI15" s="42"/>
      <c r="AJ15" s="68">
        <v>0</v>
      </c>
      <c r="AK15" s="43">
        <v>44378</v>
      </c>
      <c r="AL15" s="42"/>
      <c r="AM15" s="42">
        <v>2</v>
      </c>
      <c r="AN15" s="42"/>
      <c r="AO15" s="42" t="s">
        <v>181</v>
      </c>
      <c r="AP15" s="42">
        <v>1</v>
      </c>
      <c r="AQ15" s="69">
        <v>20210730</v>
      </c>
      <c r="AR15" s="69">
        <v>20210706</v>
      </c>
      <c r="AS15" s="68">
        <v>185800</v>
      </c>
      <c r="AT15" s="68">
        <v>0</v>
      </c>
      <c r="AU15" s="42"/>
      <c r="AV15" s="42"/>
    </row>
    <row r="16" spans="1:48" s="44" customFormat="1" x14ac:dyDescent="0.25">
      <c r="A16" s="42">
        <v>31886736</v>
      </c>
      <c r="B16" s="42" t="s">
        <v>39</v>
      </c>
      <c r="C16" s="42" t="s">
        <v>40</v>
      </c>
      <c r="D16" s="42">
        <v>116</v>
      </c>
      <c r="E16" s="42" t="s">
        <v>78</v>
      </c>
      <c r="F16" s="42" t="s">
        <v>79</v>
      </c>
      <c r="G16" s="42" t="s">
        <v>40</v>
      </c>
      <c r="H16" s="42">
        <v>116</v>
      </c>
      <c r="I16" s="42" t="s">
        <v>235</v>
      </c>
      <c r="J16" s="43">
        <v>44378</v>
      </c>
      <c r="K16" s="68">
        <v>2911600</v>
      </c>
      <c r="L16" s="68">
        <v>20840</v>
      </c>
      <c r="M16" s="42" t="s">
        <v>66</v>
      </c>
      <c r="N16" s="42" t="s">
        <v>270</v>
      </c>
      <c r="O16" s="42" t="s">
        <v>266</v>
      </c>
      <c r="P16" s="42"/>
      <c r="Q16" s="71">
        <v>0</v>
      </c>
      <c r="R16" s="71">
        <v>0</v>
      </c>
      <c r="S16" s="42" t="s">
        <v>67</v>
      </c>
      <c r="T16" s="68">
        <v>2911600</v>
      </c>
      <c r="U16" s="68">
        <v>0</v>
      </c>
      <c r="V16" s="68">
        <v>0</v>
      </c>
      <c r="W16" s="68">
        <v>0</v>
      </c>
      <c r="X16" s="68">
        <v>2911600</v>
      </c>
      <c r="Y16" s="68">
        <v>0</v>
      </c>
      <c r="Z16" s="68">
        <v>0</v>
      </c>
      <c r="AA16" s="42"/>
      <c r="AB16" s="68">
        <v>0</v>
      </c>
      <c r="AC16" s="68">
        <v>2599600</v>
      </c>
      <c r="AD16" s="74">
        <v>2201166750</v>
      </c>
      <c r="AE16" s="68" t="s">
        <v>197</v>
      </c>
      <c r="AF16" s="68">
        <v>0</v>
      </c>
      <c r="AG16" s="68">
        <v>0</v>
      </c>
      <c r="AH16" s="42"/>
      <c r="AI16" s="42"/>
      <c r="AJ16" s="68">
        <v>0</v>
      </c>
      <c r="AK16" s="43">
        <v>44378</v>
      </c>
      <c r="AL16" s="42"/>
      <c r="AM16" s="42">
        <v>2</v>
      </c>
      <c r="AN16" s="42"/>
      <c r="AO16" s="42" t="s">
        <v>181</v>
      </c>
      <c r="AP16" s="42">
        <v>1</v>
      </c>
      <c r="AQ16" s="69">
        <v>20210730</v>
      </c>
      <c r="AR16" s="69">
        <v>20210706</v>
      </c>
      <c r="AS16" s="68">
        <v>2911600</v>
      </c>
      <c r="AT16" s="68">
        <v>0</v>
      </c>
      <c r="AU16" s="42"/>
      <c r="AV16" s="42"/>
    </row>
    <row r="17" spans="1:48" s="44" customFormat="1" x14ac:dyDescent="0.25">
      <c r="A17" s="42">
        <v>31886736</v>
      </c>
      <c r="B17" s="42" t="s">
        <v>39</v>
      </c>
      <c r="C17" s="42" t="s">
        <v>40</v>
      </c>
      <c r="D17" s="42">
        <v>121</v>
      </c>
      <c r="E17" s="42" t="s">
        <v>80</v>
      </c>
      <c r="F17" s="42" t="s">
        <v>81</v>
      </c>
      <c r="G17" s="42" t="s">
        <v>40</v>
      </c>
      <c r="H17" s="42">
        <v>121</v>
      </c>
      <c r="I17" s="42" t="s">
        <v>235</v>
      </c>
      <c r="J17" s="43">
        <v>44379</v>
      </c>
      <c r="K17" s="68">
        <v>185800</v>
      </c>
      <c r="L17" s="68">
        <v>2420</v>
      </c>
      <c r="M17" s="42" t="s">
        <v>66</v>
      </c>
      <c r="N17" s="42" t="s">
        <v>270</v>
      </c>
      <c r="O17" s="42" t="s">
        <v>266</v>
      </c>
      <c r="P17" s="42"/>
      <c r="Q17" s="71">
        <v>0</v>
      </c>
      <c r="R17" s="71">
        <v>0</v>
      </c>
      <c r="S17" s="42" t="s">
        <v>67</v>
      </c>
      <c r="T17" s="68">
        <v>185800</v>
      </c>
      <c r="U17" s="68">
        <v>0</v>
      </c>
      <c r="V17" s="68">
        <v>0</v>
      </c>
      <c r="W17" s="68">
        <v>0</v>
      </c>
      <c r="X17" s="68">
        <v>185800</v>
      </c>
      <c r="Y17" s="68">
        <v>0</v>
      </c>
      <c r="Z17" s="68">
        <v>0</v>
      </c>
      <c r="AA17" s="42"/>
      <c r="AB17" s="68">
        <v>0</v>
      </c>
      <c r="AC17" s="68">
        <v>164800</v>
      </c>
      <c r="AD17" s="74">
        <v>2201196215</v>
      </c>
      <c r="AE17" s="68" t="s">
        <v>196</v>
      </c>
      <c r="AF17" s="68">
        <v>0</v>
      </c>
      <c r="AG17" s="68">
        <v>0</v>
      </c>
      <c r="AH17" s="42"/>
      <c r="AI17" s="42"/>
      <c r="AJ17" s="68">
        <v>0</v>
      </c>
      <c r="AK17" s="43">
        <v>44420</v>
      </c>
      <c r="AL17" s="42"/>
      <c r="AM17" s="42">
        <v>2</v>
      </c>
      <c r="AN17" s="42"/>
      <c r="AO17" s="42" t="s">
        <v>181</v>
      </c>
      <c r="AP17" s="42">
        <v>1</v>
      </c>
      <c r="AQ17" s="69">
        <v>20210831</v>
      </c>
      <c r="AR17" s="69">
        <v>20210823</v>
      </c>
      <c r="AS17" s="68">
        <v>185800</v>
      </c>
      <c r="AT17" s="68">
        <v>0</v>
      </c>
      <c r="AU17" s="42"/>
      <c r="AV17" s="42"/>
    </row>
    <row r="18" spans="1:48" s="44" customFormat="1" x14ac:dyDescent="0.25">
      <c r="A18" s="42">
        <v>31886736</v>
      </c>
      <c r="B18" s="42" t="s">
        <v>39</v>
      </c>
      <c r="C18" s="42" t="s">
        <v>40</v>
      </c>
      <c r="D18" s="42">
        <v>122</v>
      </c>
      <c r="E18" s="42" t="s">
        <v>82</v>
      </c>
      <c r="F18" s="42" t="s">
        <v>83</v>
      </c>
      <c r="G18" s="42" t="s">
        <v>40</v>
      </c>
      <c r="H18" s="42">
        <v>122</v>
      </c>
      <c r="I18" s="42" t="s">
        <v>235</v>
      </c>
      <c r="J18" s="43">
        <v>44379</v>
      </c>
      <c r="K18" s="68">
        <v>185800</v>
      </c>
      <c r="L18" s="68">
        <v>2420</v>
      </c>
      <c r="M18" s="42" t="s">
        <v>66</v>
      </c>
      <c r="N18" s="42" t="s">
        <v>270</v>
      </c>
      <c r="O18" s="42" t="s">
        <v>266</v>
      </c>
      <c r="P18" s="42"/>
      <c r="Q18" s="71">
        <v>0</v>
      </c>
      <c r="R18" s="71">
        <v>0</v>
      </c>
      <c r="S18" s="42" t="s">
        <v>67</v>
      </c>
      <c r="T18" s="68">
        <v>185800</v>
      </c>
      <c r="U18" s="68">
        <v>0</v>
      </c>
      <c r="V18" s="68">
        <v>0</v>
      </c>
      <c r="W18" s="68">
        <v>0</v>
      </c>
      <c r="X18" s="68">
        <v>185800</v>
      </c>
      <c r="Y18" s="68">
        <v>0</v>
      </c>
      <c r="Z18" s="68">
        <v>0</v>
      </c>
      <c r="AA18" s="42"/>
      <c r="AB18" s="68">
        <v>0</v>
      </c>
      <c r="AC18" s="68">
        <v>164800</v>
      </c>
      <c r="AD18" s="74">
        <v>2201196215</v>
      </c>
      <c r="AE18" s="68" t="s">
        <v>196</v>
      </c>
      <c r="AF18" s="68">
        <v>0</v>
      </c>
      <c r="AG18" s="68">
        <v>0</v>
      </c>
      <c r="AH18" s="42"/>
      <c r="AI18" s="42"/>
      <c r="AJ18" s="68">
        <v>0</v>
      </c>
      <c r="AK18" s="43">
        <v>44420</v>
      </c>
      <c r="AL18" s="42"/>
      <c r="AM18" s="42">
        <v>2</v>
      </c>
      <c r="AN18" s="42"/>
      <c r="AO18" s="42" t="s">
        <v>181</v>
      </c>
      <c r="AP18" s="42">
        <v>1</v>
      </c>
      <c r="AQ18" s="69">
        <v>20210831</v>
      </c>
      <c r="AR18" s="69">
        <v>20210823</v>
      </c>
      <c r="AS18" s="68">
        <v>185800</v>
      </c>
      <c r="AT18" s="68">
        <v>0</v>
      </c>
      <c r="AU18" s="42"/>
      <c r="AV18" s="42"/>
    </row>
    <row r="19" spans="1:48" s="44" customFormat="1" x14ac:dyDescent="0.25">
      <c r="A19" s="42">
        <v>31886736</v>
      </c>
      <c r="B19" s="42" t="s">
        <v>39</v>
      </c>
      <c r="C19" s="42" t="s">
        <v>40</v>
      </c>
      <c r="D19" s="42">
        <v>125</v>
      </c>
      <c r="E19" s="42" t="s">
        <v>84</v>
      </c>
      <c r="F19" s="42" t="s">
        <v>85</v>
      </c>
      <c r="G19" s="42" t="s">
        <v>40</v>
      </c>
      <c r="H19" s="42">
        <v>125</v>
      </c>
      <c r="I19" s="42" t="s">
        <v>235</v>
      </c>
      <c r="J19" s="43">
        <v>44389</v>
      </c>
      <c r="K19" s="68">
        <v>185800</v>
      </c>
      <c r="L19" s="68">
        <v>2420</v>
      </c>
      <c r="M19" s="42" t="s">
        <v>66</v>
      </c>
      <c r="N19" s="42" t="s">
        <v>270</v>
      </c>
      <c r="O19" s="42" t="s">
        <v>266</v>
      </c>
      <c r="P19" s="42"/>
      <c r="Q19" s="71">
        <v>0</v>
      </c>
      <c r="R19" s="71">
        <v>0</v>
      </c>
      <c r="S19" s="42" t="s">
        <v>67</v>
      </c>
      <c r="T19" s="68">
        <v>185800</v>
      </c>
      <c r="U19" s="68">
        <v>0</v>
      </c>
      <c r="V19" s="68">
        <v>0</v>
      </c>
      <c r="W19" s="68">
        <v>0</v>
      </c>
      <c r="X19" s="68">
        <v>185800</v>
      </c>
      <c r="Y19" s="68">
        <v>0</v>
      </c>
      <c r="Z19" s="68">
        <v>0</v>
      </c>
      <c r="AA19" s="42"/>
      <c r="AB19" s="68">
        <v>0</v>
      </c>
      <c r="AC19" s="68">
        <v>164800</v>
      </c>
      <c r="AD19" s="74">
        <v>2201196215</v>
      </c>
      <c r="AE19" s="68" t="s">
        <v>196</v>
      </c>
      <c r="AF19" s="68">
        <v>0</v>
      </c>
      <c r="AG19" s="68">
        <v>0</v>
      </c>
      <c r="AH19" s="42"/>
      <c r="AI19" s="42"/>
      <c r="AJ19" s="68">
        <v>0</v>
      </c>
      <c r="AK19" s="43">
        <v>44420</v>
      </c>
      <c r="AL19" s="42"/>
      <c r="AM19" s="42">
        <v>2</v>
      </c>
      <c r="AN19" s="42"/>
      <c r="AO19" s="42" t="s">
        <v>181</v>
      </c>
      <c r="AP19" s="42">
        <v>1</v>
      </c>
      <c r="AQ19" s="69">
        <v>20210831</v>
      </c>
      <c r="AR19" s="69">
        <v>20210823</v>
      </c>
      <c r="AS19" s="68">
        <v>185800</v>
      </c>
      <c r="AT19" s="68">
        <v>0</v>
      </c>
      <c r="AU19" s="42"/>
      <c r="AV19" s="42"/>
    </row>
    <row r="20" spans="1:48" s="44" customFormat="1" x14ac:dyDescent="0.25">
      <c r="A20" s="42">
        <v>31886736</v>
      </c>
      <c r="B20" s="42" t="s">
        <v>39</v>
      </c>
      <c r="C20" s="42" t="s">
        <v>40</v>
      </c>
      <c r="D20" s="42">
        <v>127</v>
      </c>
      <c r="E20" s="42" t="s">
        <v>86</v>
      </c>
      <c r="F20" s="42" t="s">
        <v>87</v>
      </c>
      <c r="G20" s="42" t="s">
        <v>40</v>
      </c>
      <c r="H20" s="42">
        <v>127</v>
      </c>
      <c r="I20" s="42" t="s">
        <v>235</v>
      </c>
      <c r="J20" s="43">
        <v>44392</v>
      </c>
      <c r="K20" s="68">
        <v>185800</v>
      </c>
      <c r="L20" s="68">
        <v>2420</v>
      </c>
      <c r="M20" s="42" t="s">
        <v>66</v>
      </c>
      <c r="N20" s="42" t="s">
        <v>270</v>
      </c>
      <c r="O20" s="42" t="s">
        <v>266</v>
      </c>
      <c r="P20" s="42"/>
      <c r="Q20" s="71">
        <v>0</v>
      </c>
      <c r="R20" s="71">
        <v>0</v>
      </c>
      <c r="S20" s="42" t="s">
        <v>67</v>
      </c>
      <c r="T20" s="68">
        <v>185800</v>
      </c>
      <c r="U20" s="68">
        <v>0</v>
      </c>
      <c r="V20" s="68">
        <v>0</v>
      </c>
      <c r="W20" s="68">
        <v>0</v>
      </c>
      <c r="X20" s="68">
        <v>185800</v>
      </c>
      <c r="Y20" s="68">
        <v>0</v>
      </c>
      <c r="Z20" s="68">
        <v>0</v>
      </c>
      <c r="AA20" s="42"/>
      <c r="AB20" s="68">
        <v>0</v>
      </c>
      <c r="AC20" s="68">
        <v>164800</v>
      </c>
      <c r="AD20" s="74">
        <v>2201196215</v>
      </c>
      <c r="AE20" s="68" t="s">
        <v>196</v>
      </c>
      <c r="AF20" s="68">
        <v>0</v>
      </c>
      <c r="AG20" s="68">
        <v>0</v>
      </c>
      <c r="AH20" s="42"/>
      <c r="AI20" s="42"/>
      <c r="AJ20" s="68">
        <v>0</v>
      </c>
      <c r="AK20" s="43">
        <v>44420</v>
      </c>
      <c r="AL20" s="42"/>
      <c r="AM20" s="42">
        <v>2</v>
      </c>
      <c r="AN20" s="42"/>
      <c r="AO20" s="42" t="s">
        <v>181</v>
      </c>
      <c r="AP20" s="42">
        <v>1</v>
      </c>
      <c r="AQ20" s="69">
        <v>20210831</v>
      </c>
      <c r="AR20" s="69">
        <v>20210823</v>
      </c>
      <c r="AS20" s="68">
        <v>185800</v>
      </c>
      <c r="AT20" s="68">
        <v>0</v>
      </c>
      <c r="AU20" s="42"/>
      <c r="AV20" s="42"/>
    </row>
    <row r="21" spans="1:48" s="44" customFormat="1" x14ac:dyDescent="0.25">
      <c r="A21" s="42">
        <v>31886736</v>
      </c>
      <c r="B21" s="42" t="s">
        <v>39</v>
      </c>
      <c r="C21" s="42" t="s">
        <v>40</v>
      </c>
      <c r="D21" s="42">
        <v>128</v>
      </c>
      <c r="E21" s="42" t="s">
        <v>88</v>
      </c>
      <c r="F21" s="42" t="s">
        <v>89</v>
      </c>
      <c r="G21" s="42" t="s">
        <v>40</v>
      </c>
      <c r="H21" s="42">
        <v>128</v>
      </c>
      <c r="I21" s="42" t="s">
        <v>235</v>
      </c>
      <c r="J21" s="43">
        <v>44392</v>
      </c>
      <c r="K21" s="68">
        <v>173700</v>
      </c>
      <c r="L21" s="68">
        <v>3630</v>
      </c>
      <c r="M21" s="42" t="s">
        <v>66</v>
      </c>
      <c r="N21" s="42" t="s">
        <v>270</v>
      </c>
      <c r="O21" s="42" t="s">
        <v>266</v>
      </c>
      <c r="P21" s="42"/>
      <c r="Q21" s="71">
        <v>0</v>
      </c>
      <c r="R21" s="71">
        <v>0</v>
      </c>
      <c r="S21" s="42" t="s">
        <v>67</v>
      </c>
      <c r="T21" s="68">
        <v>173700</v>
      </c>
      <c r="U21" s="68">
        <v>0</v>
      </c>
      <c r="V21" s="68">
        <v>0</v>
      </c>
      <c r="W21" s="68">
        <v>0</v>
      </c>
      <c r="X21" s="68">
        <v>173700</v>
      </c>
      <c r="Y21" s="68">
        <v>0</v>
      </c>
      <c r="Z21" s="68">
        <v>0</v>
      </c>
      <c r="AA21" s="42"/>
      <c r="AB21" s="68">
        <v>0</v>
      </c>
      <c r="AC21" s="68">
        <v>152700</v>
      </c>
      <c r="AD21" s="74">
        <v>2201196215</v>
      </c>
      <c r="AE21" s="68" t="s">
        <v>196</v>
      </c>
      <c r="AF21" s="68">
        <v>0</v>
      </c>
      <c r="AG21" s="68">
        <v>0</v>
      </c>
      <c r="AH21" s="42"/>
      <c r="AI21" s="42"/>
      <c r="AJ21" s="68">
        <v>0</v>
      </c>
      <c r="AK21" s="43">
        <v>44420</v>
      </c>
      <c r="AL21" s="42"/>
      <c r="AM21" s="42">
        <v>2</v>
      </c>
      <c r="AN21" s="42"/>
      <c r="AO21" s="42" t="s">
        <v>181</v>
      </c>
      <c r="AP21" s="42">
        <v>1</v>
      </c>
      <c r="AQ21" s="69">
        <v>20210831</v>
      </c>
      <c r="AR21" s="69">
        <v>20210823</v>
      </c>
      <c r="AS21" s="68">
        <v>173700</v>
      </c>
      <c r="AT21" s="68">
        <v>0</v>
      </c>
      <c r="AU21" s="42"/>
      <c r="AV21" s="42"/>
    </row>
    <row r="22" spans="1:48" s="44" customFormat="1" x14ac:dyDescent="0.25">
      <c r="A22" s="42">
        <v>31886736</v>
      </c>
      <c r="B22" s="42" t="s">
        <v>39</v>
      </c>
      <c r="C22" s="42" t="s">
        <v>40</v>
      </c>
      <c r="D22" s="42">
        <v>129</v>
      </c>
      <c r="E22" s="42" t="s">
        <v>90</v>
      </c>
      <c r="F22" s="42" t="s">
        <v>91</v>
      </c>
      <c r="G22" s="42" t="s">
        <v>40</v>
      </c>
      <c r="H22" s="42">
        <v>129</v>
      </c>
      <c r="I22" s="42" t="s">
        <v>235</v>
      </c>
      <c r="J22" s="43">
        <v>44392</v>
      </c>
      <c r="K22" s="68">
        <v>185800</v>
      </c>
      <c r="L22" s="68">
        <v>2420</v>
      </c>
      <c r="M22" s="42" t="s">
        <v>66</v>
      </c>
      <c r="N22" s="42" t="s">
        <v>270</v>
      </c>
      <c r="O22" s="42" t="s">
        <v>266</v>
      </c>
      <c r="P22" s="42"/>
      <c r="Q22" s="71">
        <v>0</v>
      </c>
      <c r="R22" s="71">
        <v>0</v>
      </c>
      <c r="S22" s="42" t="s">
        <v>67</v>
      </c>
      <c r="T22" s="68">
        <v>185800</v>
      </c>
      <c r="U22" s="68">
        <v>0</v>
      </c>
      <c r="V22" s="68">
        <v>0</v>
      </c>
      <c r="W22" s="68">
        <v>0</v>
      </c>
      <c r="X22" s="68">
        <v>185800</v>
      </c>
      <c r="Y22" s="68">
        <v>0</v>
      </c>
      <c r="Z22" s="68">
        <v>0</v>
      </c>
      <c r="AA22" s="42"/>
      <c r="AB22" s="68">
        <v>0</v>
      </c>
      <c r="AC22" s="68">
        <v>164800</v>
      </c>
      <c r="AD22" s="74">
        <v>2201196215</v>
      </c>
      <c r="AE22" s="68" t="s">
        <v>196</v>
      </c>
      <c r="AF22" s="68">
        <v>0</v>
      </c>
      <c r="AG22" s="68">
        <v>0</v>
      </c>
      <c r="AH22" s="42"/>
      <c r="AI22" s="42"/>
      <c r="AJ22" s="68">
        <v>0</v>
      </c>
      <c r="AK22" s="43">
        <v>44420</v>
      </c>
      <c r="AL22" s="42"/>
      <c r="AM22" s="42">
        <v>2</v>
      </c>
      <c r="AN22" s="42"/>
      <c r="AO22" s="42" t="s">
        <v>181</v>
      </c>
      <c r="AP22" s="42">
        <v>1</v>
      </c>
      <c r="AQ22" s="69">
        <v>20210831</v>
      </c>
      <c r="AR22" s="69">
        <v>20210823</v>
      </c>
      <c r="AS22" s="68">
        <v>185800</v>
      </c>
      <c r="AT22" s="68">
        <v>0</v>
      </c>
      <c r="AU22" s="42"/>
      <c r="AV22" s="42"/>
    </row>
    <row r="23" spans="1:48" s="44" customFormat="1" x14ac:dyDescent="0.25">
      <c r="A23" s="42">
        <v>31886736</v>
      </c>
      <c r="B23" s="42" t="s">
        <v>39</v>
      </c>
      <c r="C23" s="42" t="s">
        <v>40</v>
      </c>
      <c r="D23" s="42">
        <v>130</v>
      </c>
      <c r="E23" s="42" t="s">
        <v>92</v>
      </c>
      <c r="F23" s="42" t="s">
        <v>93</v>
      </c>
      <c r="G23" s="42" t="s">
        <v>40</v>
      </c>
      <c r="H23" s="42">
        <v>130</v>
      </c>
      <c r="I23" s="42" t="s">
        <v>235</v>
      </c>
      <c r="J23" s="43">
        <v>44392</v>
      </c>
      <c r="K23" s="68">
        <v>185800</v>
      </c>
      <c r="L23" s="68">
        <v>2420</v>
      </c>
      <c r="M23" s="42" t="s">
        <v>66</v>
      </c>
      <c r="N23" s="42" t="s">
        <v>270</v>
      </c>
      <c r="O23" s="42" t="s">
        <v>266</v>
      </c>
      <c r="P23" s="42"/>
      <c r="Q23" s="71">
        <v>0</v>
      </c>
      <c r="R23" s="71">
        <v>0</v>
      </c>
      <c r="S23" s="42" t="s">
        <v>67</v>
      </c>
      <c r="T23" s="68">
        <v>185800</v>
      </c>
      <c r="U23" s="68">
        <v>0</v>
      </c>
      <c r="V23" s="68">
        <v>0</v>
      </c>
      <c r="W23" s="68">
        <v>0</v>
      </c>
      <c r="X23" s="68">
        <v>185800</v>
      </c>
      <c r="Y23" s="68">
        <v>0</v>
      </c>
      <c r="Z23" s="68">
        <v>0</v>
      </c>
      <c r="AA23" s="42"/>
      <c r="AB23" s="68">
        <v>0</v>
      </c>
      <c r="AC23" s="68">
        <v>164800</v>
      </c>
      <c r="AD23" s="74">
        <v>2201196215</v>
      </c>
      <c r="AE23" s="68" t="s">
        <v>196</v>
      </c>
      <c r="AF23" s="68">
        <v>0</v>
      </c>
      <c r="AG23" s="68">
        <v>0</v>
      </c>
      <c r="AH23" s="42"/>
      <c r="AI23" s="42"/>
      <c r="AJ23" s="68">
        <v>0</v>
      </c>
      <c r="AK23" s="43">
        <v>44420</v>
      </c>
      <c r="AL23" s="42"/>
      <c r="AM23" s="42">
        <v>2</v>
      </c>
      <c r="AN23" s="42"/>
      <c r="AO23" s="42" t="s">
        <v>181</v>
      </c>
      <c r="AP23" s="42">
        <v>1</v>
      </c>
      <c r="AQ23" s="69">
        <v>20210831</v>
      </c>
      <c r="AR23" s="69">
        <v>20210823</v>
      </c>
      <c r="AS23" s="68">
        <v>185800</v>
      </c>
      <c r="AT23" s="68">
        <v>0</v>
      </c>
      <c r="AU23" s="42"/>
      <c r="AV23" s="42"/>
    </row>
    <row r="24" spans="1:48" s="44" customFormat="1" x14ac:dyDescent="0.25">
      <c r="A24" s="42">
        <v>31886736</v>
      </c>
      <c r="B24" s="42" t="s">
        <v>39</v>
      </c>
      <c r="C24" s="42" t="s">
        <v>40</v>
      </c>
      <c r="D24" s="42">
        <v>131</v>
      </c>
      <c r="E24" s="42" t="s">
        <v>94</v>
      </c>
      <c r="F24" s="42" t="s">
        <v>95</v>
      </c>
      <c r="G24" s="42" t="s">
        <v>40</v>
      </c>
      <c r="H24" s="42">
        <v>131</v>
      </c>
      <c r="I24" s="42" t="s">
        <v>235</v>
      </c>
      <c r="J24" s="43">
        <v>44392</v>
      </c>
      <c r="K24" s="68">
        <v>185800</v>
      </c>
      <c r="L24" s="68">
        <v>2420</v>
      </c>
      <c r="M24" s="42" t="s">
        <v>66</v>
      </c>
      <c r="N24" s="42" t="s">
        <v>270</v>
      </c>
      <c r="O24" s="42" t="s">
        <v>266</v>
      </c>
      <c r="P24" s="42"/>
      <c r="Q24" s="71">
        <v>0</v>
      </c>
      <c r="R24" s="71">
        <v>0</v>
      </c>
      <c r="S24" s="42" t="s">
        <v>67</v>
      </c>
      <c r="T24" s="68">
        <v>185800</v>
      </c>
      <c r="U24" s="68">
        <v>0</v>
      </c>
      <c r="V24" s="68">
        <v>0</v>
      </c>
      <c r="W24" s="68">
        <v>0</v>
      </c>
      <c r="X24" s="68">
        <v>185800</v>
      </c>
      <c r="Y24" s="68">
        <v>0</v>
      </c>
      <c r="Z24" s="68">
        <v>0</v>
      </c>
      <c r="AA24" s="42"/>
      <c r="AB24" s="68">
        <v>0</v>
      </c>
      <c r="AC24" s="68">
        <v>164800</v>
      </c>
      <c r="AD24" s="74">
        <v>2201196215</v>
      </c>
      <c r="AE24" s="68" t="s">
        <v>196</v>
      </c>
      <c r="AF24" s="68">
        <v>0</v>
      </c>
      <c r="AG24" s="68">
        <v>0</v>
      </c>
      <c r="AH24" s="42"/>
      <c r="AI24" s="42"/>
      <c r="AJ24" s="68">
        <v>0</v>
      </c>
      <c r="AK24" s="43">
        <v>44420</v>
      </c>
      <c r="AL24" s="42"/>
      <c r="AM24" s="42">
        <v>2</v>
      </c>
      <c r="AN24" s="42"/>
      <c r="AO24" s="42" t="s">
        <v>181</v>
      </c>
      <c r="AP24" s="42">
        <v>1</v>
      </c>
      <c r="AQ24" s="69">
        <v>20210831</v>
      </c>
      <c r="AR24" s="69">
        <v>20210823</v>
      </c>
      <c r="AS24" s="68">
        <v>185800</v>
      </c>
      <c r="AT24" s="68">
        <v>0</v>
      </c>
      <c r="AU24" s="42"/>
      <c r="AV24" s="42"/>
    </row>
    <row r="25" spans="1:48" s="44" customFormat="1" x14ac:dyDescent="0.25">
      <c r="A25" s="42">
        <v>31886736</v>
      </c>
      <c r="B25" s="42" t="s">
        <v>39</v>
      </c>
      <c r="C25" s="42" t="s">
        <v>40</v>
      </c>
      <c r="D25" s="42">
        <v>132</v>
      </c>
      <c r="E25" s="42" t="s">
        <v>96</v>
      </c>
      <c r="F25" s="42" t="s">
        <v>97</v>
      </c>
      <c r="G25" s="42" t="s">
        <v>40</v>
      </c>
      <c r="H25" s="42">
        <v>132</v>
      </c>
      <c r="I25" s="42" t="s">
        <v>235</v>
      </c>
      <c r="J25" s="43">
        <v>44392</v>
      </c>
      <c r="K25" s="68">
        <v>185800</v>
      </c>
      <c r="L25" s="68">
        <v>2420</v>
      </c>
      <c r="M25" s="42" t="s">
        <v>66</v>
      </c>
      <c r="N25" s="42" t="s">
        <v>270</v>
      </c>
      <c r="O25" s="42" t="s">
        <v>266</v>
      </c>
      <c r="P25" s="42"/>
      <c r="Q25" s="71">
        <v>0</v>
      </c>
      <c r="R25" s="71">
        <v>0</v>
      </c>
      <c r="S25" s="42" t="s">
        <v>67</v>
      </c>
      <c r="T25" s="68">
        <v>185800</v>
      </c>
      <c r="U25" s="68">
        <v>0</v>
      </c>
      <c r="V25" s="68">
        <v>0</v>
      </c>
      <c r="W25" s="68">
        <v>0</v>
      </c>
      <c r="X25" s="68">
        <v>185800</v>
      </c>
      <c r="Y25" s="68">
        <v>0</v>
      </c>
      <c r="Z25" s="68">
        <v>0</v>
      </c>
      <c r="AA25" s="42"/>
      <c r="AB25" s="68">
        <v>0</v>
      </c>
      <c r="AC25" s="68">
        <v>164800</v>
      </c>
      <c r="AD25" s="74">
        <v>2201196215</v>
      </c>
      <c r="AE25" s="68" t="s">
        <v>196</v>
      </c>
      <c r="AF25" s="68">
        <v>0</v>
      </c>
      <c r="AG25" s="68">
        <v>0</v>
      </c>
      <c r="AH25" s="42"/>
      <c r="AI25" s="42"/>
      <c r="AJ25" s="68">
        <v>0</v>
      </c>
      <c r="AK25" s="43">
        <v>44420</v>
      </c>
      <c r="AL25" s="42"/>
      <c r="AM25" s="42">
        <v>2</v>
      </c>
      <c r="AN25" s="42"/>
      <c r="AO25" s="42" t="s">
        <v>181</v>
      </c>
      <c r="AP25" s="42">
        <v>1</v>
      </c>
      <c r="AQ25" s="69">
        <v>20210831</v>
      </c>
      <c r="AR25" s="69">
        <v>20210823</v>
      </c>
      <c r="AS25" s="68">
        <v>185800</v>
      </c>
      <c r="AT25" s="68">
        <v>0</v>
      </c>
      <c r="AU25" s="42"/>
      <c r="AV25" s="42"/>
    </row>
    <row r="26" spans="1:48" s="44" customFormat="1" x14ac:dyDescent="0.25">
      <c r="A26" s="42">
        <v>31886736</v>
      </c>
      <c r="B26" s="42" t="s">
        <v>39</v>
      </c>
      <c r="C26" s="42" t="s">
        <v>40</v>
      </c>
      <c r="D26" s="42">
        <v>133</v>
      </c>
      <c r="E26" s="42" t="s">
        <v>98</v>
      </c>
      <c r="F26" s="42" t="s">
        <v>99</v>
      </c>
      <c r="G26" s="42" t="s">
        <v>40</v>
      </c>
      <c r="H26" s="42">
        <v>133</v>
      </c>
      <c r="I26" s="42" t="s">
        <v>235</v>
      </c>
      <c r="J26" s="43">
        <v>44392</v>
      </c>
      <c r="K26" s="68">
        <v>185800</v>
      </c>
      <c r="L26" s="68">
        <v>2420</v>
      </c>
      <c r="M26" s="42" t="s">
        <v>66</v>
      </c>
      <c r="N26" s="42" t="s">
        <v>270</v>
      </c>
      <c r="O26" s="42" t="s">
        <v>266</v>
      </c>
      <c r="P26" s="42"/>
      <c r="Q26" s="71">
        <v>0</v>
      </c>
      <c r="R26" s="71">
        <v>0</v>
      </c>
      <c r="S26" s="42" t="s">
        <v>67</v>
      </c>
      <c r="T26" s="68">
        <v>185800</v>
      </c>
      <c r="U26" s="68">
        <v>0</v>
      </c>
      <c r="V26" s="68">
        <v>0</v>
      </c>
      <c r="W26" s="68">
        <v>0</v>
      </c>
      <c r="X26" s="68">
        <v>185800</v>
      </c>
      <c r="Y26" s="68">
        <v>0</v>
      </c>
      <c r="Z26" s="68">
        <v>0</v>
      </c>
      <c r="AA26" s="42"/>
      <c r="AB26" s="68">
        <v>0</v>
      </c>
      <c r="AC26" s="68">
        <v>164800</v>
      </c>
      <c r="AD26" s="74">
        <v>2201196215</v>
      </c>
      <c r="AE26" s="68" t="s">
        <v>196</v>
      </c>
      <c r="AF26" s="68">
        <v>0</v>
      </c>
      <c r="AG26" s="68">
        <v>0</v>
      </c>
      <c r="AH26" s="42"/>
      <c r="AI26" s="42"/>
      <c r="AJ26" s="68">
        <v>0</v>
      </c>
      <c r="AK26" s="43">
        <v>44420</v>
      </c>
      <c r="AL26" s="42"/>
      <c r="AM26" s="42">
        <v>2</v>
      </c>
      <c r="AN26" s="42"/>
      <c r="AO26" s="42" t="s">
        <v>181</v>
      </c>
      <c r="AP26" s="42">
        <v>1</v>
      </c>
      <c r="AQ26" s="69">
        <v>20210831</v>
      </c>
      <c r="AR26" s="69">
        <v>20210823</v>
      </c>
      <c r="AS26" s="68">
        <v>185800</v>
      </c>
      <c r="AT26" s="68">
        <v>0</v>
      </c>
      <c r="AU26" s="42"/>
      <c r="AV26" s="42"/>
    </row>
    <row r="27" spans="1:48" s="44" customFormat="1" x14ac:dyDescent="0.25">
      <c r="A27" s="42">
        <v>31886736</v>
      </c>
      <c r="B27" s="42" t="s">
        <v>39</v>
      </c>
      <c r="C27" s="42" t="s">
        <v>40</v>
      </c>
      <c r="D27" s="42">
        <v>140</v>
      </c>
      <c r="E27" s="42" t="s">
        <v>100</v>
      </c>
      <c r="F27" s="42" t="s">
        <v>101</v>
      </c>
      <c r="G27" s="42" t="s">
        <v>40</v>
      </c>
      <c r="H27" s="42">
        <v>140</v>
      </c>
      <c r="I27" s="42" t="s">
        <v>235</v>
      </c>
      <c r="J27" s="43">
        <v>44414</v>
      </c>
      <c r="K27" s="68">
        <v>440000</v>
      </c>
      <c r="L27" s="68">
        <v>390965</v>
      </c>
      <c r="M27" s="42" t="s">
        <v>66</v>
      </c>
      <c r="N27" s="42" t="s">
        <v>269</v>
      </c>
      <c r="O27" s="42" t="s">
        <v>266</v>
      </c>
      <c r="P27" s="42"/>
      <c r="Q27" s="71">
        <v>0</v>
      </c>
      <c r="R27" s="71">
        <v>376200</v>
      </c>
      <c r="S27" s="42" t="s">
        <v>67</v>
      </c>
      <c r="T27" s="68">
        <v>440000</v>
      </c>
      <c r="U27" s="68">
        <v>0</v>
      </c>
      <c r="V27" s="68">
        <v>0</v>
      </c>
      <c r="W27" s="68">
        <v>0</v>
      </c>
      <c r="X27" s="68">
        <v>440000</v>
      </c>
      <c r="Y27" s="68">
        <v>0</v>
      </c>
      <c r="Z27" s="68">
        <v>0</v>
      </c>
      <c r="AA27" s="42"/>
      <c r="AB27" s="68">
        <v>0</v>
      </c>
      <c r="AC27" s="68">
        <v>19800</v>
      </c>
      <c r="AD27" s="74">
        <v>4800052937</v>
      </c>
      <c r="AE27" s="68" t="s">
        <v>193</v>
      </c>
      <c r="AF27" s="68">
        <v>0</v>
      </c>
      <c r="AG27" s="68">
        <v>0</v>
      </c>
      <c r="AH27" s="42"/>
      <c r="AI27" s="42"/>
      <c r="AJ27" s="68">
        <v>0</v>
      </c>
      <c r="AK27" s="43">
        <v>44421</v>
      </c>
      <c r="AL27" s="42"/>
      <c r="AM27" s="42">
        <v>2</v>
      </c>
      <c r="AN27" s="42"/>
      <c r="AO27" s="42" t="s">
        <v>181</v>
      </c>
      <c r="AP27" s="42">
        <v>1</v>
      </c>
      <c r="AQ27" s="69">
        <v>20210930</v>
      </c>
      <c r="AR27" s="69">
        <v>20210921</v>
      </c>
      <c r="AS27" s="68">
        <v>440000</v>
      </c>
      <c r="AT27" s="68">
        <v>0</v>
      </c>
      <c r="AU27" s="42"/>
      <c r="AV27" s="42"/>
    </row>
    <row r="28" spans="1:48" s="44" customFormat="1" x14ac:dyDescent="0.25">
      <c r="A28" s="42">
        <v>31886736</v>
      </c>
      <c r="B28" s="42" t="s">
        <v>39</v>
      </c>
      <c r="C28" s="42" t="s">
        <v>40</v>
      </c>
      <c r="D28" s="42">
        <v>142</v>
      </c>
      <c r="E28" s="42" t="s">
        <v>102</v>
      </c>
      <c r="F28" s="42" t="s">
        <v>103</v>
      </c>
      <c r="G28" s="42" t="s">
        <v>40</v>
      </c>
      <c r="H28" s="42">
        <v>142</v>
      </c>
      <c r="I28" s="42" t="s">
        <v>235</v>
      </c>
      <c r="J28" s="43">
        <v>44414</v>
      </c>
      <c r="K28" s="68">
        <v>80000</v>
      </c>
      <c r="L28" s="68">
        <v>49220</v>
      </c>
      <c r="M28" s="42" t="s">
        <v>66</v>
      </c>
      <c r="N28" s="42" t="s">
        <v>269</v>
      </c>
      <c r="O28" s="42" t="s">
        <v>266</v>
      </c>
      <c r="P28" s="42"/>
      <c r="Q28" s="71">
        <v>0</v>
      </c>
      <c r="R28" s="71">
        <v>43920</v>
      </c>
      <c r="S28" s="42" t="s">
        <v>67</v>
      </c>
      <c r="T28" s="68">
        <v>80000</v>
      </c>
      <c r="U28" s="68">
        <v>0</v>
      </c>
      <c r="V28" s="68">
        <v>0</v>
      </c>
      <c r="W28" s="68">
        <v>0</v>
      </c>
      <c r="X28" s="68">
        <v>80000</v>
      </c>
      <c r="Y28" s="68">
        <v>0</v>
      </c>
      <c r="Z28" s="68">
        <v>0</v>
      </c>
      <c r="AA28" s="42"/>
      <c r="AB28" s="68">
        <v>0</v>
      </c>
      <c r="AC28" s="68">
        <v>28080</v>
      </c>
      <c r="AD28" s="74">
        <v>4800053685</v>
      </c>
      <c r="AE28" s="68" t="s">
        <v>194</v>
      </c>
      <c r="AF28" s="68">
        <v>0</v>
      </c>
      <c r="AG28" s="68">
        <v>0</v>
      </c>
      <c r="AH28" s="42"/>
      <c r="AI28" s="42"/>
      <c r="AJ28" s="68">
        <v>0</v>
      </c>
      <c r="AK28" s="43">
        <v>44421</v>
      </c>
      <c r="AL28" s="42"/>
      <c r="AM28" s="42">
        <v>2</v>
      </c>
      <c r="AN28" s="42"/>
      <c r="AO28" s="42" t="s">
        <v>181</v>
      </c>
      <c r="AP28" s="42">
        <v>1</v>
      </c>
      <c r="AQ28" s="69">
        <v>20210930</v>
      </c>
      <c r="AR28" s="69">
        <v>20210921</v>
      </c>
      <c r="AS28" s="68">
        <v>80000</v>
      </c>
      <c r="AT28" s="68">
        <v>0</v>
      </c>
      <c r="AU28" s="42"/>
      <c r="AV28" s="42"/>
    </row>
    <row r="29" spans="1:48" s="44" customFormat="1" x14ac:dyDescent="0.25">
      <c r="A29" s="42">
        <v>31886736</v>
      </c>
      <c r="B29" s="42" t="s">
        <v>39</v>
      </c>
      <c r="C29" s="42" t="s">
        <v>40</v>
      </c>
      <c r="D29" s="42">
        <v>144</v>
      </c>
      <c r="E29" s="42" t="s">
        <v>104</v>
      </c>
      <c r="F29" s="42" t="s">
        <v>105</v>
      </c>
      <c r="G29" s="42" t="s">
        <v>40</v>
      </c>
      <c r="H29" s="42">
        <v>144</v>
      </c>
      <c r="I29" s="42" t="s">
        <v>235</v>
      </c>
      <c r="J29" s="43">
        <v>44414</v>
      </c>
      <c r="K29" s="68">
        <v>185800</v>
      </c>
      <c r="L29" s="68">
        <v>2420</v>
      </c>
      <c r="M29" s="42" t="s">
        <v>66</v>
      </c>
      <c r="N29" s="42" t="s">
        <v>270</v>
      </c>
      <c r="O29" s="42" t="s">
        <v>266</v>
      </c>
      <c r="P29" s="42"/>
      <c r="Q29" s="71">
        <v>0</v>
      </c>
      <c r="R29" s="71">
        <v>0</v>
      </c>
      <c r="S29" s="42" t="s">
        <v>67</v>
      </c>
      <c r="T29" s="68">
        <v>185800</v>
      </c>
      <c r="U29" s="68">
        <v>0</v>
      </c>
      <c r="V29" s="68">
        <v>0</v>
      </c>
      <c r="W29" s="68">
        <v>0</v>
      </c>
      <c r="X29" s="68">
        <v>185800</v>
      </c>
      <c r="Y29" s="68">
        <v>0</v>
      </c>
      <c r="Z29" s="68">
        <v>0</v>
      </c>
      <c r="AA29" s="42"/>
      <c r="AB29" s="68">
        <v>0</v>
      </c>
      <c r="AC29" s="68">
        <v>164800</v>
      </c>
      <c r="AD29" s="74">
        <v>2201214972</v>
      </c>
      <c r="AE29" s="68" t="s">
        <v>271</v>
      </c>
      <c r="AF29" s="68">
        <v>0</v>
      </c>
      <c r="AG29" s="68">
        <v>0</v>
      </c>
      <c r="AH29" s="42"/>
      <c r="AI29" s="42"/>
      <c r="AJ29" s="68">
        <v>0</v>
      </c>
      <c r="AK29" s="43">
        <v>44421</v>
      </c>
      <c r="AL29" s="42"/>
      <c r="AM29" s="42">
        <v>2</v>
      </c>
      <c r="AN29" s="42"/>
      <c r="AO29" s="42" t="s">
        <v>181</v>
      </c>
      <c r="AP29" s="42">
        <v>1</v>
      </c>
      <c r="AQ29" s="69">
        <v>20210930</v>
      </c>
      <c r="AR29" s="69">
        <v>20210921</v>
      </c>
      <c r="AS29" s="68">
        <v>185800</v>
      </c>
      <c r="AT29" s="68">
        <v>0</v>
      </c>
      <c r="AU29" s="42"/>
      <c r="AV29" s="42"/>
    </row>
    <row r="30" spans="1:48" s="44" customFormat="1" x14ac:dyDescent="0.25">
      <c r="A30" s="42">
        <v>31886736</v>
      </c>
      <c r="B30" s="42" t="s">
        <v>39</v>
      </c>
      <c r="C30" s="42" t="s">
        <v>40</v>
      </c>
      <c r="D30" s="42">
        <v>145</v>
      </c>
      <c r="E30" s="42" t="s">
        <v>106</v>
      </c>
      <c r="F30" s="42" t="s">
        <v>107</v>
      </c>
      <c r="G30" s="42" t="s">
        <v>40</v>
      </c>
      <c r="H30" s="42">
        <v>145</v>
      </c>
      <c r="I30" s="42" t="s">
        <v>235</v>
      </c>
      <c r="J30" s="43">
        <v>44417</v>
      </c>
      <c r="K30" s="68">
        <v>185800</v>
      </c>
      <c r="L30" s="68">
        <v>2420</v>
      </c>
      <c r="M30" s="42" t="s">
        <v>66</v>
      </c>
      <c r="N30" s="42" t="s">
        <v>270</v>
      </c>
      <c r="O30" s="42" t="s">
        <v>266</v>
      </c>
      <c r="P30" s="42"/>
      <c r="Q30" s="71">
        <v>0</v>
      </c>
      <c r="R30" s="71">
        <v>0</v>
      </c>
      <c r="S30" s="42" t="s">
        <v>67</v>
      </c>
      <c r="T30" s="68">
        <v>185800</v>
      </c>
      <c r="U30" s="68">
        <v>0</v>
      </c>
      <c r="V30" s="68">
        <v>0</v>
      </c>
      <c r="W30" s="68">
        <v>0</v>
      </c>
      <c r="X30" s="68">
        <v>185800</v>
      </c>
      <c r="Y30" s="68">
        <v>0</v>
      </c>
      <c r="Z30" s="68">
        <v>0</v>
      </c>
      <c r="AA30" s="42"/>
      <c r="AB30" s="68">
        <v>0</v>
      </c>
      <c r="AC30" s="68">
        <v>164800</v>
      </c>
      <c r="AD30" s="74">
        <v>2201214972</v>
      </c>
      <c r="AE30" s="68" t="s">
        <v>271</v>
      </c>
      <c r="AF30" s="68">
        <v>0</v>
      </c>
      <c r="AG30" s="68">
        <v>0</v>
      </c>
      <c r="AH30" s="42"/>
      <c r="AI30" s="42"/>
      <c r="AJ30" s="68">
        <v>0</v>
      </c>
      <c r="AK30" s="43">
        <v>44421</v>
      </c>
      <c r="AL30" s="42"/>
      <c r="AM30" s="42">
        <v>2</v>
      </c>
      <c r="AN30" s="42"/>
      <c r="AO30" s="42" t="s">
        <v>181</v>
      </c>
      <c r="AP30" s="42">
        <v>1</v>
      </c>
      <c r="AQ30" s="69">
        <v>20210930</v>
      </c>
      <c r="AR30" s="69">
        <v>20210921</v>
      </c>
      <c r="AS30" s="68">
        <v>185800</v>
      </c>
      <c r="AT30" s="68">
        <v>0</v>
      </c>
      <c r="AU30" s="42"/>
      <c r="AV30" s="42"/>
    </row>
    <row r="31" spans="1:48" s="44" customFormat="1" x14ac:dyDescent="0.25">
      <c r="A31" s="42">
        <v>31886736</v>
      </c>
      <c r="B31" s="42" t="s">
        <v>39</v>
      </c>
      <c r="C31" s="42" t="s">
        <v>40</v>
      </c>
      <c r="D31" s="42">
        <v>146</v>
      </c>
      <c r="E31" s="42" t="s">
        <v>108</v>
      </c>
      <c r="F31" s="42" t="s">
        <v>109</v>
      </c>
      <c r="G31" s="42" t="s">
        <v>40</v>
      </c>
      <c r="H31" s="42">
        <v>146</v>
      </c>
      <c r="I31" s="42" t="s">
        <v>235</v>
      </c>
      <c r="J31" s="43">
        <v>44417</v>
      </c>
      <c r="K31" s="68">
        <v>185800</v>
      </c>
      <c r="L31" s="68">
        <v>2420</v>
      </c>
      <c r="M31" s="42" t="s">
        <v>66</v>
      </c>
      <c r="N31" s="42" t="s">
        <v>270</v>
      </c>
      <c r="O31" s="42" t="s">
        <v>266</v>
      </c>
      <c r="P31" s="42"/>
      <c r="Q31" s="71">
        <v>0</v>
      </c>
      <c r="R31" s="71">
        <v>0</v>
      </c>
      <c r="S31" s="42" t="s">
        <v>67</v>
      </c>
      <c r="T31" s="68">
        <v>185800</v>
      </c>
      <c r="U31" s="68">
        <v>0</v>
      </c>
      <c r="V31" s="68">
        <v>0</v>
      </c>
      <c r="W31" s="68">
        <v>0</v>
      </c>
      <c r="X31" s="68">
        <v>185800</v>
      </c>
      <c r="Y31" s="68">
        <v>0</v>
      </c>
      <c r="Z31" s="68">
        <v>0</v>
      </c>
      <c r="AA31" s="42"/>
      <c r="AB31" s="68">
        <v>0</v>
      </c>
      <c r="AC31" s="68">
        <v>164800</v>
      </c>
      <c r="AD31" s="74">
        <v>2201214972</v>
      </c>
      <c r="AE31" s="68" t="s">
        <v>271</v>
      </c>
      <c r="AF31" s="68">
        <v>0</v>
      </c>
      <c r="AG31" s="68">
        <v>0</v>
      </c>
      <c r="AH31" s="42"/>
      <c r="AI31" s="42"/>
      <c r="AJ31" s="68">
        <v>0</v>
      </c>
      <c r="AK31" s="43">
        <v>44421</v>
      </c>
      <c r="AL31" s="42"/>
      <c r="AM31" s="42">
        <v>2</v>
      </c>
      <c r="AN31" s="42"/>
      <c r="AO31" s="42" t="s">
        <v>181</v>
      </c>
      <c r="AP31" s="42">
        <v>1</v>
      </c>
      <c r="AQ31" s="69">
        <v>20210930</v>
      </c>
      <c r="AR31" s="69">
        <v>20210921</v>
      </c>
      <c r="AS31" s="68">
        <v>185800</v>
      </c>
      <c r="AT31" s="68">
        <v>0</v>
      </c>
      <c r="AU31" s="42"/>
      <c r="AV31" s="42"/>
    </row>
    <row r="32" spans="1:48" s="44" customFormat="1" x14ac:dyDescent="0.25">
      <c r="A32" s="42">
        <v>31886736</v>
      </c>
      <c r="B32" s="42" t="s">
        <v>39</v>
      </c>
      <c r="C32" s="42" t="s">
        <v>40</v>
      </c>
      <c r="D32" s="42">
        <v>147</v>
      </c>
      <c r="E32" s="42" t="s">
        <v>110</v>
      </c>
      <c r="F32" s="42" t="s">
        <v>111</v>
      </c>
      <c r="G32" s="42" t="s">
        <v>40</v>
      </c>
      <c r="H32" s="42">
        <v>147</v>
      </c>
      <c r="I32" s="42" t="s">
        <v>235</v>
      </c>
      <c r="J32" s="43">
        <v>44417</v>
      </c>
      <c r="K32" s="68">
        <v>185800</v>
      </c>
      <c r="L32" s="68">
        <v>2420</v>
      </c>
      <c r="M32" s="42" t="s">
        <v>66</v>
      </c>
      <c r="N32" s="42" t="s">
        <v>270</v>
      </c>
      <c r="O32" s="42" t="s">
        <v>266</v>
      </c>
      <c r="P32" s="42"/>
      <c r="Q32" s="71">
        <v>0</v>
      </c>
      <c r="R32" s="71">
        <v>0</v>
      </c>
      <c r="S32" s="42" t="s">
        <v>67</v>
      </c>
      <c r="T32" s="68">
        <v>185800</v>
      </c>
      <c r="U32" s="68">
        <v>0</v>
      </c>
      <c r="V32" s="68">
        <v>0</v>
      </c>
      <c r="W32" s="68">
        <v>0</v>
      </c>
      <c r="X32" s="68">
        <v>185800</v>
      </c>
      <c r="Y32" s="68">
        <v>0</v>
      </c>
      <c r="Z32" s="68">
        <v>0</v>
      </c>
      <c r="AA32" s="42"/>
      <c r="AB32" s="68">
        <v>0</v>
      </c>
      <c r="AC32" s="68">
        <v>164800</v>
      </c>
      <c r="AD32" s="74">
        <v>2201214972</v>
      </c>
      <c r="AE32" s="68" t="s">
        <v>271</v>
      </c>
      <c r="AF32" s="68">
        <v>0</v>
      </c>
      <c r="AG32" s="68">
        <v>0</v>
      </c>
      <c r="AH32" s="42"/>
      <c r="AI32" s="42"/>
      <c r="AJ32" s="68">
        <v>0</v>
      </c>
      <c r="AK32" s="43">
        <v>44421</v>
      </c>
      <c r="AL32" s="42"/>
      <c r="AM32" s="42">
        <v>2</v>
      </c>
      <c r="AN32" s="42"/>
      <c r="AO32" s="42" t="s">
        <v>181</v>
      </c>
      <c r="AP32" s="42">
        <v>1</v>
      </c>
      <c r="AQ32" s="69">
        <v>20210930</v>
      </c>
      <c r="AR32" s="69">
        <v>20210921</v>
      </c>
      <c r="AS32" s="68">
        <v>185800</v>
      </c>
      <c r="AT32" s="68">
        <v>0</v>
      </c>
      <c r="AU32" s="42"/>
      <c r="AV32" s="42"/>
    </row>
    <row r="33" spans="1:48" s="44" customFormat="1" x14ac:dyDescent="0.25">
      <c r="A33" s="42">
        <v>31886736</v>
      </c>
      <c r="B33" s="42" t="s">
        <v>39</v>
      </c>
      <c r="C33" s="42" t="s">
        <v>40</v>
      </c>
      <c r="D33" s="42">
        <v>148</v>
      </c>
      <c r="E33" s="42" t="s">
        <v>112</v>
      </c>
      <c r="F33" s="42" t="s">
        <v>113</v>
      </c>
      <c r="G33" s="42" t="s">
        <v>40</v>
      </c>
      <c r="H33" s="42">
        <v>148</v>
      </c>
      <c r="I33" s="42" t="s">
        <v>235</v>
      </c>
      <c r="J33" s="43">
        <v>44417</v>
      </c>
      <c r="K33" s="68">
        <v>173700</v>
      </c>
      <c r="L33" s="68">
        <v>3630</v>
      </c>
      <c r="M33" s="42" t="s">
        <v>66</v>
      </c>
      <c r="N33" s="42" t="s">
        <v>270</v>
      </c>
      <c r="O33" s="42" t="s">
        <v>266</v>
      </c>
      <c r="P33" s="42"/>
      <c r="Q33" s="71">
        <v>0</v>
      </c>
      <c r="R33" s="71">
        <v>0</v>
      </c>
      <c r="S33" s="42" t="s">
        <v>67</v>
      </c>
      <c r="T33" s="68">
        <v>173700</v>
      </c>
      <c r="U33" s="68">
        <v>0</v>
      </c>
      <c r="V33" s="68">
        <v>0</v>
      </c>
      <c r="W33" s="68">
        <v>0</v>
      </c>
      <c r="X33" s="68">
        <v>173700</v>
      </c>
      <c r="Y33" s="68">
        <v>0</v>
      </c>
      <c r="Z33" s="68">
        <v>0</v>
      </c>
      <c r="AA33" s="42"/>
      <c r="AB33" s="68">
        <v>0</v>
      </c>
      <c r="AC33" s="68">
        <v>152700</v>
      </c>
      <c r="AD33" s="74">
        <v>2201214972</v>
      </c>
      <c r="AE33" s="68" t="s">
        <v>271</v>
      </c>
      <c r="AF33" s="68">
        <v>0</v>
      </c>
      <c r="AG33" s="68">
        <v>0</v>
      </c>
      <c r="AH33" s="42"/>
      <c r="AI33" s="42"/>
      <c r="AJ33" s="68">
        <v>0</v>
      </c>
      <c r="AK33" s="43">
        <v>44421</v>
      </c>
      <c r="AL33" s="42"/>
      <c r="AM33" s="42">
        <v>2</v>
      </c>
      <c r="AN33" s="42"/>
      <c r="AO33" s="42" t="s">
        <v>181</v>
      </c>
      <c r="AP33" s="42">
        <v>1</v>
      </c>
      <c r="AQ33" s="69">
        <v>20210930</v>
      </c>
      <c r="AR33" s="69">
        <v>20210921</v>
      </c>
      <c r="AS33" s="68">
        <v>173700</v>
      </c>
      <c r="AT33" s="68">
        <v>0</v>
      </c>
      <c r="AU33" s="42"/>
      <c r="AV33" s="42"/>
    </row>
    <row r="34" spans="1:48" s="44" customFormat="1" x14ac:dyDescent="0.25">
      <c r="A34" s="42">
        <v>31886736</v>
      </c>
      <c r="B34" s="42" t="s">
        <v>39</v>
      </c>
      <c r="C34" s="42" t="s">
        <v>40</v>
      </c>
      <c r="D34" s="42">
        <v>149</v>
      </c>
      <c r="E34" s="42" t="s">
        <v>114</v>
      </c>
      <c r="F34" s="42" t="s">
        <v>115</v>
      </c>
      <c r="G34" s="42" t="s">
        <v>40</v>
      </c>
      <c r="H34" s="42">
        <v>149</v>
      </c>
      <c r="I34" s="42" t="s">
        <v>235</v>
      </c>
      <c r="J34" s="43">
        <v>44417</v>
      </c>
      <c r="K34" s="68">
        <v>185800</v>
      </c>
      <c r="L34" s="68">
        <v>2420</v>
      </c>
      <c r="M34" s="42" t="s">
        <v>66</v>
      </c>
      <c r="N34" s="42" t="s">
        <v>270</v>
      </c>
      <c r="O34" s="42" t="s">
        <v>266</v>
      </c>
      <c r="P34" s="42"/>
      <c r="Q34" s="71">
        <v>0</v>
      </c>
      <c r="R34" s="71">
        <v>0</v>
      </c>
      <c r="S34" s="42" t="s">
        <v>67</v>
      </c>
      <c r="T34" s="68">
        <v>185800</v>
      </c>
      <c r="U34" s="68">
        <v>0</v>
      </c>
      <c r="V34" s="68">
        <v>0</v>
      </c>
      <c r="W34" s="68">
        <v>0</v>
      </c>
      <c r="X34" s="68">
        <v>185800</v>
      </c>
      <c r="Y34" s="68">
        <v>0</v>
      </c>
      <c r="Z34" s="68">
        <v>0</v>
      </c>
      <c r="AA34" s="42"/>
      <c r="AB34" s="68">
        <v>0</v>
      </c>
      <c r="AC34" s="68">
        <v>164800</v>
      </c>
      <c r="AD34" s="74">
        <v>2201214972</v>
      </c>
      <c r="AE34" s="68" t="s">
        <v>271</v>
      </c>
      <c r="AF34" s="68">
        <v>0</v>
      </c>
      <c r="AG34" s="68">
        <v>0</v>
      </c>
      <c r="AH34" s="42"/>
      <c r="AI34" s="42"/>
      <c r="AJ34" s="68">
        <v>0</v>
      </c>
      <c r="AK34" s="43">
        <v>44421</v>
      </c>
      <c r="AL34" s="42"/>
      <c r="AM34" s="42">
        <v>2</v>
      </c>
      <c r="AN34" s="42"/>
      <c r="AO34" s="42" t="s">
        <v>181</v>
      </c>
      <c r="AP34" s="42">
        <v>1</v>
      </c>
      <c r="AQ34" s="69">
        <v>20210930</v>
      </c>
      <c r="AR34" s="69">
        <v>20210921</v>
      </c>
      <c r="AS34" s="68">
        <v>185800</v>
      </c>
      <c r="AT34" s="68">
        <v>0</v>
      </c>
      <c r="AU34" s="42"/>
      <c r="AV34" s="42"/>
    </row>
    <row r="35" spans="1:48" s="44" customFormat="1" x14ac:dyDescent="0.25">
      <c r="A35" s="42">
        <v>31886736</v>
      </c>
      <c r="B35" s="42" t="s">
        <v>39</v>
      </c>
      <c r="C35" s="42" t="s">
        <v>40</v>
      </c>
      <c r="D35" s="42">
        <v>150</v>
      </c>
      <c r="E35" s="42" t="s">
        <v>116</v>
      </c>
      <c r="F35" s="42" t="s">
        <v>117</v>
      </c>
      <c r="G35" s="42" t="s">
        <v>40</v>
      </c>
      <c r="H35" s="42">
        <v>150</v>
      </c>
      <c r="I35" s="42" t="s">
        <v>235</v>
      </c>
      <c r="J35" s="43">
        <v>44417</v>
      </c>
      <c r="K35" s="68">
        <v>185800</v>
      </c>
      <c r="L35" s="68">
        <v>2420</v>
      </c>
      <c r="M35" s="42" t="s">
        <v>66</v>
      </c>
      <c r="N35" s="42" t="s">
        <v>270</v>
      </c>
      <c r="O35" s="42" t="s">
        <v>266</v>
      </c>
      <c r="P35" s="42"/>
      <c r="Q35" s="71">
        <v>0</v>
      </c>
      <c r="R35" s="71">
        <v>0</v>
      </c>
      <c r="S35" s="42" t="s">
        <v>67</v>
      </c>
      <c r="T35" s="68">
        <v>185800</v>
      </c>
      <c r="U35" s="68">
        <v>0</v>
      </c>
      <c r="V35" s="68">
        <v>0</v>
      </c>
      <c r="W35" s="68">
        <v>0</v>
      </c>
      <c r="X35" s="68">
        <v>185800</v>
      </c>
      <c r="Y35" s="68">
        <v>0</v>
      </c>
      <c r="Z35" s="68">
        <v>0</v>
      </c>
      <c r="AA35" s="42"/>
      <c r="AB35" s="68">
        <v>0</v>
      </c>
      <c r="AC35" s="68">
        <v>164800</v>
      </c>
      <c r="AD35" s="74">
        <v>2201214972</v>
      </c>
      <c r="AE35" s="68" t="s">
        <v>271</v>
      </c>
      <c r="AF35" s="68">
        <v>0</v>
      </c>
      <c r="AG35" s="68">
        <v>0</v>
      </c>
      <c r="AH35" s="42"/>
      <c r="AI35" s="42"/>
      <c r="AJ35" s="68">
        <v>0</v>
      </c>
      <c r="AK35" s="43">
        <v>44421</v>
      </c>
      <c r="AL35" s="42"/>
      <c r="AM35" s="42">
        <v>2</v>
      </c>
      <c r="AN35" s="42"/>
      <c r="AO35" s="42" t="s">
        <v>181</v>
      </c>
      <c r="AP35" s="42">
        <v>1</v>
      </c>
      <c r="AQ35" s="69">
        <v>20210930</v>
      </c>
      <c r="AR35" s="69">
        <v>20210921</v>
      </c>
      <c r="AS35" s="68">
        <v>185800</v>
      </c>
      <c r="AT35" s="68">
        <v>0</v>
      </c>
      <c r="AU35" s="42"/>
      <c r="AV35" s="42"/>
    </row>
    <row r="36" spans="1:48" s="44" customFormat="1" x14ac:dyDescent="0.25">
      <c r="A36" s="42">
        <v>31886736</v>
      </c>
      <c r="B36" s="42" t="s">
        <v>39</v>
      </c>
      <c r="C36" s="42" t="s">
        <v>40</v>
      </c>
      <c r="D36" s="42">
        <v>151</v>
      </c>
      <c r="E36" s="42" t="s">
        <v>118</v>
      </c>
      <c r="F36" s="42" t="s">
        <v>119</v>
      </c>
      <c r="G36" s="42" t="s">
        <v>40</v>
      </c>
      <c r="H36" s="42">
        <v>151</v>
      </c>
      <c r="I36" s="42" t="s">
        <v>235</v>
      </c>
      <c r="J36" s="43">
        <v>44417</v>
      </c>
      <c r="K36" s="68">
        <v>185800</v>
      </c>
      <c r="L36" s="68">
        <v>2420</v>
      </c>
      <c r="M36" s="42" t="s">
        <v>66</v>
      </c>
      <c r="N36" s="42" t="s">
        <v>270</v>
      </c>
      <c r="O36" s="42" t="s">
        <v>266</v>
      </c>
      <c r="P36" s="42"/>
      <c r="Q36" s="71">
        <v>0</v>
      </c>
      <c r="R36" s="71">
        <v>0</v>
      </c>
      <c r="S36" s="42" t="s">
        <v>67</v>
      </c>
      <c r="T36" s="68">
        <v>185800</v>
      </c>
      <c r="U36" s="68">
        <v>0</v>
      </c>
      <c r="V36" s="68">
        <v>0</v>
      </c>
      <c r="W36" s="68">
        <v>0</v>
      </c>
      <c r="X36" s="68">
        <v>185800</v>
      </c>
      <c r="Y36" s="68">
        <v>0</v>
      </c>
      <c r="Z36" s="68">
        <v>0</v>
      </c>
      <c r="AA36" s="42"/>
      <c r="AB36" s="68">
        <v>0</v>
      </c>
      <c r="AC36" s="68">
        <v>164800</v>
      </c>
      <c r="AD36" s="74">
        <v>2201214972</v>
      </c>
      <c r="AE36" s="68" t="s">
        <v>271</v>
      </c>
      <c r="AF36" s="68">
        <v>0</v>
      </c>
      <c r="AG36" s="68">
        <v>0</v>
      </c>
      <c r="AH36" s="42"/>
      <c r="AI36" s="42"/>
      <c r="AJ36" s="68">
        <v>0</v>
      </c>
      <c r="AK36" s="43">
        <v>44421</v>
      </c>
      <c r="AL36" s="42"/>
      <c r="AM36" s="42">
        <v>2</v>
      </c>
      <c r="AN36" s="42"/>
      <c r="AO36" s="42" t="s">
        <v>181</v>
      </c>
      <c r="AP36" s="42">
        <v>1</v>
      </c>
      <c r="AQ36" s="69">
        <v>20210930</v>
      </c>
      <c r="AR36" s="69">
        <v>20210921</v>
      </c>
      <c r="AS36" s="68">
        <v>185800</v>
      </c>
      <c r="AT36" s="68">
        <v>0</v>
      </c>
      <c r="AU36" s="42"/>
      <c r="AV36" s="42"/>
    </row>
    <row r="37" spans="1:48" s="44" customFormat="1" x14ac:dyDescent="0.25">
      <c r="A37" s="42">
        <v>31886736</v>
      </c>
      <c r="B37" s="42" t="s">
        <v>39</v>
      </c>
      <c r="C37" s="42" t="s">
        <v>40</v>
      </c>
      <c r="D37" s="42">
        <v>152</v>
      </c>
      <c r="E37" s="42" t="s">
        <v>120</v>
      </c>
      <c r="F37" s="42" t="s">
        <v>121</v>
      </c>
      <c r="G37" s="42" t="s">
        <v>40</v>
      </c>
      <c r="H37" s="42">
        <v>152</v>
      </c>
      <c r="I37" s="42" t="s">
        <v>235</v>
      </c>
      <c r="J37" s="43">
        <v>44417</v>
      </c>
      <c r="K37" s="68">
        <v>185800</v>
      </c>
      <c r="L37" s="68">
        <v>2420</v>
      </c>
      <c r="M37" s="42" t="s">
        <v>66</v>
      </c>
      <c r="N37" s="42" t="s">
        <v>270</v>
      </c>
      <c r="O37" s="42" t="s">
        <v>266</v>
      </c>
      <c r="P37" s="42"/>
      <c r="Q37" s="71">
        <v>0</v>
      </c>
      <c r="R37" s="71">
        <v>0</v>
      </c>
      <c r="S37" s="42" t="s">
        <v>67</v>
      </c>
      <c r="T37" s="68">
        <v>185800</v>
      </c>
      <c r="U37" s="68">
        <v>0</v>
      </c>
      <c r="V37" s="68">
        <v>0</v>
      </c>
      <c r="W37" s="68">
        <v>0</v>
      </c>
      <c r="X37" s="68">
        <v>185800</v>
      </c>
      <c r="Y37" s="68">
        <v>0</v>
      </c>
      <c r="Z37" s="68">
        <v>0</v>
      </c>
      <c r="AA37" s="42"/>
      <c r="AB37" s="68">
        <v>0</v>
      </c>
      <c r="AC37" s="68">
        <v>164800</v>
      </c>
      <c r="AD37" s="74">
        <v>2201214972</v>
      </c>
      <c r="AE37" s="68" t="s">
        <v>271</v>
      </c>
      <c r="AF37" s="68">
        <v>0</v>
      </c>
      <c r="AG37" s="68">
        <v>0</v>
      </c>
      <c r="AH37" s="42"/>
      <c r="AI37" s="42"/>
      <c r="AJ37" s="68">
        <v>0</v>
      </c>
      <c r="AK37" s="43">
        <v>44421</v>
      </c>
      <c r="AL37" s="42"/>
      <c r="AM37" s="42">
        <v>2</v>
      </c>
      <c r="AN37" s="42"/>
      <c r="AO37" s="42" t="s">
        <v>181</v>
      </c>
      <c r="AP37" s="42">
        <v>1</v>
      </c>
      <c r="AQ37" s="69">
        <v>20210930</v>
      </c>
      <c r="AR37" s="69">
        <v>20210921</v>
      </c>
      <c r="AS37" s="68">
        <v>185800</v>
      </c>
      <c r="AT37" s="68">
        <v>0</v>
      </c>
      <c r="AU37" s="42"/>
      <c r="AV37" s="42"/>
    </row>
    <row r="38" spans="1:48" s="44" customFormat="1" x14ac:dyDescent="0.25">
      <c r="A38" s="42">
        <v>31886736</v>
      </c>
      <c r="B38" s="42" t="s">
        <v>39</v>
      </c>
      <c r="C38" s="42" t="s">
        <v>40</v>
      </c>
      <c r="D38" s="42">
        <v>153</v>
      </c>
      <c r="E38" s="42" t="s">
        <v>122</v>
      </c>
      <c r="F38" s="42" t="s">
        <v>123</v>
      </c>
      <c r="G38" s="42" t="s">
        <v>40</v>
      </c>
      <c r="H38" s="42">
        <v>153</v>
      </c>
      <c r="I38" s="42" t="s">
        <v>235</v>
      </c>
      <c r="J38" s="43">
        <v>44417</v>
      </c>
      <c r="K38" s="68">
        <v>185800</v>
      </c>
      <c r="L38" s="68">
        <v>2420</v>
      </c>
      <c r="M38" s="42" t="s">
        <v>66</v>
      </c>
      <c r="N38" s="42" t="s">
        <v>270</v>
      </c>
      <c r="O38" s="42" t="s">
        <v>266</v>
      </c>
      <c r="P38" s="42"/>
      <c r="Q38" s="71">
        <v>0</v>
      </c>
      <c r="R38" s="71">
        <v>0</v>
      </c>
      <c r="S38" s="42" t="s">
        <v>67</v>
      </c>
      <c r="T38" s="68">
        <v>185800</v>
      </c>
      <c r="U38" s="68">
        <v>0</v>
      </c>
      <c r="V38" s="68">
        <v>0</v>
      </c>
      <c r="W38" s="68">
        <v>0</v>
      </c>
      <c r="X38" s="68">
        <v>185800</v>
      </c>
      <c r="Y38" s="68">
        <v>0</v>
      </c>
      <c r="Z38" s="68">
        <v>0</v>
      </c>
      <c r="AA38" s="42"/>
      <c r="AB38" s="68">
        <v>0</v>
      </c>
      <c r="AC38" s="68">
        <v>164800</v>
      </c>
      <c r="AD38" s="74">
        <v>2201214972</v>
      </c>
      <c r="AE38" s="68" t="s">
        <v>271</v>
      </c>
      <c r="AF38" s="68">
        <v>0</v>
      </c>
      <c r="AG38" s="68">
        <v>0</v>
      </c>
      <c r="AH38" s="42"/>
      <c r="AI38" s="42"/>
      <c r="AJ38" s="68">
        <v>0</v>
      </c>
      <c r="AK38" s="43">
        <v>44421</v>
      </c>
      <c r="AL38" s="42"/>
      <c r="AM38" s="42">
        <v>2</v>
      </c>
      <c r="AN38" s="42"/>
      <c r="AO38" s="42" t="s">
        <v>181</v>
      </c>
      <c r="AP38" s="42">
        <v>1</v>
      </c>
      <c r="AQ38" s="69">
        <v>20210930</v>
      </c>
      <c r="AR38" s="69">
        <v>20210921</v>
      </c>
      <c r="AS38" s="68">
        <v>185800</v>
      </c>
      <c r="AT38" s="68">
        <v>0</v>
      </c>
      <c r="AU38" s="42"/>
      <c r="AV38" s="42"/>
    </row>
    <row r="39" spans="1:48" s="44" customFormat="1" x14ac:dyDescent="0.25">
      <c r="A39" s="42">
        <v>31886736</v>
      </c>
      <c r="B39" s="42" t="s">
        <v>39</v>
      </c>
      <c r="C39" s="42" t="s">
        <v>40</v>
      </c>
      <c r="D39" s="42">
        <v>154</v>
      </c>
      <c r="E39" s="42" t="s">
        <v>124</v>
      </c>
      <c r="F39" s="42" t="s">
        <v>125</v>
      </c>
      <c r="G39" s="42" t="s">
        <v>40</v>
      </c>
      <c r="H39" s="42">
        <v>154</v>
      </c>
      <c r="I39" s="42" t="s">
        <v>235</v>
      </c>
      <c r="J39" s="43">
        <v>44440</v>
      </c>
      <c r="K39" s="68">
        <v>233200</v>
      </c>
      <c r="L39" s="68">
        <v>180192</v>
      </c>
      <c r="M39" s="42" t="s">
        <v>66</v>
      </c>
      <c r="N39" s="42" t="s">
        <v>269</v>
      </c>
      <c r="O39" s="42" t="s">
        <v>266</v>
      </c>
      <c r="P39" s="42"/>
      <c r="Q39" s="71">
        <v>0</v>
      </c>
      <c r="R39" s="71">
        <v>127612</v>
      </c>
      <c r="S39" s="42" t="s">
        <v>67</v>
      </c>
      <c r="T39" s="68">
        <v>233200</v>
      </c>
      <c r="U39" s="68">
        <v>0</v>
      </c>
      <c r="V39" s="68">
        <v>0</v>
      </c>
      <c r="W39" s="68">
        <v>0</v>
      </c>
      <c r="X39" s="68">
        <v>233200</v>
      </c>
      <c r="Y39" s="68">
        <v>0</v>
      </c>
      <c r="Z39" s="68">
        <v>0</v>
      </c>
      <c r="AA39" s="42"/>
      <c r="AB39" s="68">
        <v>0</v>
      </c>
      <c r="AC39" s="68">
        <v>81588</v>
      </c>
      <c r="AD39" s="74">
        <v>4800052459</v>
      </c>
      <c r="AE39" s="68" t="s">
        <v>195</v>
      </c>
      <c r="AF39" s="68">
        <v>0</v>
      </c>
      <c r="AG39" s="68">
        <v>0</v>
      </c>
      <c r="AH39" s="42"/>
      <c r="AI39" s="42"/>
      <c r="AJ39" s="68">
        <v>0</v>
      </c>
      <c r="AK39" s="43">
        <v>44448</v>
      </c>
      <c r="AL39" s="42"/>
      <c r="AM39" s="42">
        <v>2</v>
      </c>
      <c r="AN39" s="42"/>
      <c r="AO39" s="42" t="s">
        <v>181</v>
      </c>
      <c r="AP39" s="42">
        <v>1</v>
      </c>
      <c r="AQ39" s="69">
        <v>20210930</v>
      </c>
      <c r="AR39" s="69">
        <v>20210910</v>
      </c>
      <c r="AS39" s="68">
        <v>233200</v>
      </c>
      <c r="AT39" s="68">
        <v>0</v>
      </c>
      <c r="AU39" s="42"/>
      <c r="AV39" s="42"/>
    </row>
    <row r="40" spans="1:48" s="44" customFormat="1" x14ac:dyDescent="0.25">
      <c r="A40" s="42">
        <v>31886736</v>
      </c>
      <c r="B40" s="42" t="s">
        <v>39</v>
      </c>
      <c r="C40" s="42" t="s">
        <v>40</v>
      </c>
      <c r="D40" s="42">
        <v>155</v>
      </c>
      <c r="E40" s="42" t="s">
        <v>126</v>
      </c>
      <c r="F40" s="42" t="s">
        <v>127</v>
      </c>
      <c r="G40" s="42" t="s">
        <v>40</v>
      </c>
      <c r="H40" s="42">
        <v>155</v>
      </c>
      <c r="I40" s="42" t="s">
        <v>235</v>
      </c>
      <c r="J40" s="43">
        <v>44441</v>
      </c>
      <c r="K40" s="68">
        <v>220000</v>
      </c>
      <c r="L40" s="68">
        <v>220000</v>
      </c>
      <c r="M40" s="42" t="s">
        <v>66</v>
      </c>
      <c r="N40" s="42" t="s">
        <v>269</v>
      </c>
      <c r="O40" s="42" t="s">
        <v>266</v>
      </c>
      <c r="P40" s="42"/>
      <c r="Q40" s="71">
        <v>0</v>
      </c>
      <c r="R40" s="71">
        <v>188100</v>
      </c>
      <c r="S40" s="42" t="s">
        <v>67</v>
      </c>
      <c r="T40" s="68">
        <v>220000</v>
      </c>
      <c r="U40" s="68">
        <v>0</v>
      </c>
      <c r="V40" s="68">
        <v>0</v>
      </c>
      <c r="W40" s="68">
        <v>0</v>
      </c>
      <c r="X40" s="68">
        <v>220000</v>
      </c>
      <c r="Y40" s="68">
        <v>0</v>
      </c>
      <c r="Z40" s="68">
        <v>0</v>
      </c>
      <c r="AA40" s="42"/>
      <c r="AB40" s="68">
        <v>0</v>
      </c>
      <c r="AC40" s="68">
        <v>9900</v>
      </c>
      <c r="AD40" s="74">
        <v>4800052459</v>
      </c>
      <c r="AE40" s="68" t="s">
        <v>195</v>
      </c>
      <c r="AF40" s="68">
        <v>0</v>
      </c>
      <c r="AG40" s="68">
        <v>0</v>
      </c>
      <c r="AH40" s="42"/>
      <c r="AI40" s="42"/>
      <c r="AJ40" s="68">
        <v>0</v>
      </c>
      <c r="AK40" s="43">
        <v>44448</v>
      </c>
      <c r="AL40" s="42"/>
      <c r="AM40" s="42">
        <v>2</v>
      </c>
      <c r="AN40" s="42"/>
      <c r="AO40" s="42" t="s">
        <v>181</v>
      </c>
      <c r="AP40" s="42">
        <v>1</v>
      </c>
      <c r="AQ40" s="69">
        <v>20210930</v>
      </c>
      <c r="AR40" s="69">
        <v>20210910</v>
      </c>
      <c r="AS40" s="68">
        <v>220000</v>
      </c>
      <c r="AT40" s="68">
        <v>0</v>
      </c>
      <c r="AU40" s="42"/>
      <c r="AV40" s="42"/>
    </row>
    <row r="41" spans="1:48" s="44" customFormat="1" x14ac:dyDescent="0.25">
      <c r="A41" s="42">
        <v>31886736</v>
      </c>
      <c r="B41" s="42" t="s">
        <v>39</v>
      </c>
      <c r="C41" s="42" t="s">
        <v>40</v>
      </c>
      <c r="D41" s="42">
        <v>161</v>
      </c>
      <c r="E41" s="42" t="s">
        <v>184</v>
      </c>
      <c r="F41" s="42" t="s">
        <v>44</v>
      </c>
      <c r="G41" s="42" t="s">
        <v>40</v>
      </c>
      <c r="H41" s="42">
        <v>161</v>
      </c>
      <c r="I41" s="42" t="s">
        <v>235</v>
      </c>
      <c r="J41" s="43">
        <v>44446</v>
      </c>
      <c r="K41" s="68">
        <v>3099700</v>
      </c>
      <c r="L41" s="68">
        <v>144024</v>
      </c>
      <c r="M41" s="42" t="s">
        <v>66</v>
      </c>
      <c r="N41" s="42" t="s">
        <v>269</v>
      </c>
      <c r="O41" s="42" t="s">
        <v>266</v>
      </c>
      <c r="P41" s="42"/>
      <c r="Q41" s="71">
        <v>0</v>
      </c>
      <c r="R41" s="71">
        <v>53994</v>
      </c>
      <c r="S41" s="42" t="s">
        <v>67</v>
      </c>
      <c r="T41" s="68">
        <v>3099700</v>
      </c>
      <c r="U41" s="68">
        <v>0</v>
      </c>
      <c r="V41" s="68">
        <v>0</v>
      </c>
      <c r="W41" s="68">
        <v>0</v>
      </c>
      <c r="X41" s="68">
        <v>3099700</v>
      </c>
      <c r="Y41" s="68">
        <v>0</v>
      </c>
      <c r="Z41" s="68">
        <v>0</v>
      </c>
      <c r="AA41" s="42"/>
      <c r="AB41" s="68">
        <v>0</v>
      </c>
      <c r="AC41" s="68">
        <v>2645706</v>
      </c>
      <c r="AD41" s="74">
        <v>2201214972</v>
      </c>
      <c r="AE41" s="68" t="s">
        <v>271</v>
      </c>
      <c r="AF41" s="68">
        <v>0</v>
      </c>
      <c r="AG41" s="68">
        <v>0</v>
      </c>
      <c r="AH41" s="42"/>
      <c r="AI41" s="42"/>
      <c r="AJ41" s="68">
        <v>0</v>
      </c>
      <c r="AK41" s="43">
        <v>44446</v>
      </c>
      <c r="AL41" s="42"/>
      <c r="AM41" s="42">
        <v>2</v>
      </c>
      <c r="AN41" s="42"/>
      <c r="AO41" s="42" t="s">
        <v>181</v>
      </c>
      <c r="AP41" s="42">
        <v>2</v>
      </c>
      <c r="AQ41" s="69">
        <v>20220430</v>
      </c>
      <c r="AR41" s="69">
        <v>20220419</v>
      </c>
      <c r="AS41" s="68">
        <v>3099700</v>
      </c>
      <c r="AT41" s="68">
        <v>0</v>
      </c>
      <c r="AU41" s="42"/>
      <c r="AV41" s="42"/>
    </row>
    <row r="42" spans="1:48" s="44" customFormat="1" x14ac:dyDescent="0.25">
      <c r="A42" s="42">
        <v>31886736</v>
      </c>
      <c r="B42" s="42" t="s">
        <v>39</v>
      </c>
      <c r="C42" s="42" t="s">
        <v>40</v>
      </c>
      <c r="D42" s="42">
        <v>163</v>
      </c>
      <c r="E42" s="42" t="s">
        <v>128</v>
      </c>
      <c r="F42" s="42" t="s">
        <v>129</v>
      </c>
      <c r="G42" s="42" t="s">
        <v>40</v>
      </c>
      <c r="H42" s="42">
        <v>163</v>
      </c>
      <c r="I42" s="42" t="s">
        <v>235</v>
      </c>
      <c r="J42" s="43">
        <v>44446</v>
      </c>
      <c r="K42" s="68">
        <v>185800</v>
      </c>
      <c r="L42" s="68">
        <v>2420</v>
      </c>
      <c r="M42" s="42" t="s">
        <v>66</v>
      </c>
      <c r="N42" s="42" t="s">
        <v>270</v>
      </c>
      <c r="O42" s="42" t="s">
        <v>266</v>
      </c>
      <c r="P42" s="42"/>
      <c r="Q42" s="71">
        <v>0</v>
      </c>
      <c r="R42" s="71">
        <v>0</v>
      </c>
      <c r="S42" s="42" t="s">
        <v>67</v>
      </c>
      <c r="T42" s="68">
        <v>185800</v>
      </c>
      <c r="U42" s="68">
        <v>0</v>
      </c>
      <c r="V42" s="68">
        <v>0</v>
      </c>
      <c r="W42" s="68">
        <v>0</v>
      </c>
      <c r="X42" s="68">
        <v>185800</v>
      </c>
      <c r="Y42" s="68">
        <v>0</v>
      </c>
      <c r="Z42" s="68">
        <v>0</v>
      </c>
      <c r="AA42" s="42"/>
      <c r="AB42" s="68">
        <v>0</v>
      </c>
      <c r="AC42" s="68">
        <v>164800</v>
      </c>
      <c r="AD42" s="74">
        <v>2201214972</v>
      </c>
      <c r="AE42" s="68" t="s">
        <v>271</v>
      </c>
      <c r="AF42" s="68">
        <v>0</v>
      </c>
      <c r="AG42" s="68">
        <v>0</v>
      </c>
      <c r="AH42" s="42"/>
      <c r="AI42" s="42"/>
      <c r="AJ42" s="68">
        <v>0</v>
      </c>
      <c r="AK42" s="43">
        <v>44446</v>
      </c>
      <c r="AL42" s="42"/>
      <c r="AM42" s="42">
        <v>2</v>
      </c>
      <c r="AN42" s="42"/>
      <c r="AO42" s="42" t="s">
        <v>181</v>
      </c>
      <c r="AP42" s="42">
        <v>1</v>
      </c>
      <c r="AQ42" s="69">
        <v>20210930</v>
      </c>
      <c r="AR42" s="69">
        <v>20210910</v>
      </c>
      <c r="AS42" s="68">
        <v>185800</v>
      </c>
      <c r="AT42" s="68">
        <v>0</v>
      </c>
      <c r="AU42" s="42"/>
      <c r="AV42" s="42"/>
    </row>
    <row r="43" spans="1:48" s="44" customFormat="1" x14ac:dyDescent="0.25">
      <c r="A43" s="42">
        <v>31886736</v>
      </c>
      <c r="B43" s="42" t="s">
        <v>39</v>
      </c>
      <c r="C43" s="42" t="s">
        <v>40</v>
      </c>
      <c r="D43" s="42">
        <v>178</v>
      </c>
      <c r="E43" s="42" t="s">
        <v>130</v>
      </c>
      <c r="F43" s="42" t="s">
        <v>131</v>
      </c>
      <c r="G43" s="42" t="s">
        <v>40</v>
      </c>
      <c r="H43" s="42">
        <v>178</v>
      </c>
      <c r="I43" s="42" t="s">
        <v>235</v>
      </c>
      <c r="J43" s="43">
        <v>44505</v>
      </c>
      <c r="K43" s="68">
        <v>233200</v>
      </c>
      <c r="L43" s="68">
        <v>128292</v>
      </c>
      <c r="M43" s="42" t="s">
        <v>66</v>
      </c>
      <c r="N43" s="42" t="s">
        <v>270</v>
      </c>
      <c r="O43" s="42" t="s">
        <v>266</v>
      </c>
      <c r="P43" s="42"/>
      <c r="Q43" s="71">
        <v>0</v>
      </c>
      <c r="R43" s="71">
        <v>0</v>
      </c>
      <c r="S43" s="42" t="s">
        <v>67</v>
      </c>
      <c r="T43" s="68">
        <v>233200</v>
      </c>
      <c r="U43" s="68">
        <v>0</v>
      </c>
      <c r="V43" s="68">
        <v>0</v>
      </c>
      <c r="W43" s="68">
        <v>0</v>
      </c>
      <c r="X43" s="68">
        <v>233200</v>
      </c>
      <c r="Y43" s="68">
        <v>0</v>
      </c>
      <c r="Z43" s="68">
        <v>0</v>
      </c>
      <c r="AA43" s="42"/>
      <c r="AB43" s="68">
        <v>0</v>
      </c>
      <c r="AC43" s="68">
        <v>127612</v>
      </c>
      <c r="AD43" s="74">
        <v>4800054443</v>
      </c>
      <c r="AE43" s="68" t="s">
        <v>272</v>
      </c>
      <c r="AF43" s="68">
        <v>0</v>
      </c>
      <c r="AG43" s="68">
        <v>0</v>
      </c>
      <c r="AH43" s="42"/>
      <c r="AI43" s="42"/>
      <c r="AJ43" s="68">
        <v>0</v>
      </c>
      <c r="AK43" s="43">
        <v>44505</v>
      </c>
      <c r="AL43" s="42"/>
      <c r="AM43" s="42">
        <v>2</v>
      </c>
      <c r="AN43" s="42"/>
      <c r="AO43" s="42" t="s">
        <v>181</v>
      </c>
      <c r="AP43" s="42">
        <v>1</v>
      </c>
      <c r="AQ43" s="69">
        <v>20211130</v>
      </c>
      <c r="AR43" s="69">
        <v>20211120</v>
      </c>
      <c r="AS43" s="68">
        <v>233200</v>
      </c>
      <c r="AT43" s="68">
        <v>0</v>
      </c>
      <c r="AU43" s="42"/>
      <c r="AV43" s="42"/>
    </row>
    <row r="44" spans="1:48" s="44" customFormat="1" x14ac:dyDescent="0.25">
      <c r="A44" s="42">
        <v>31886736</v>
      </c>
      <c r="B44" s="42" t="s">
        <v>39</v>
      </c>
      <c r="C44" s="42" t="s">
        <v>40</v>
      </c>
      <c r="D44" s="42">
        <v>181</v>
      </c>
      <c r="E44" s="42" t="s">
        <v>132</v>
      </c>
      <c r="F44" s="42" t="s">
        <v>133</v>
      </c>
      <c r="G44" s="42" t="s">
        <v>40</v>
      </c>
      <c r="H44" s="42">
        <v>181</v>
      </c>
      <c r="I44" s="42" t="s">
        <v>235</v>
      </c>
      <c r="J44" s="43">
        <v>44505</v>
      </c>
      <c r="K44" s="68">
        <v>194700</v>
      </c>
      <c r="L44" s="68">
        <v>2530</v>
      </c>
      <c r="M44" s="42" t="s">
        <v>66</v>
      </c>
      <c r="N44" s="42" t="s">
        <v>270</v>
      </c>
      <c r="O44" s="42" t="s">
        <v>266</v>
      </c>
      <c r="P44" s="42"/>
      <c r="Q44" s="71">
        <v>0</v>
      </c>
      <c r="R44" s="71">
        <v>0</v>
      </c>
      <c r="S44" s="42" t="s">
        <v>67</v>
      </c>
      <c r="T44" s="68">
        <v>194700</v>
      </c>
      <c r="U44" s="68">
        <v>0</v>
      </c>
      <c r="V44" s="68">
        <v>0</v>
      </c>
      <c r="W44" s="68">
        <v>0</v>
      </c>
      <c r="X44" s="68">
        <v>194700</v>
      </c>
      <c r="Y44" s="68">
        <v>0</v>
      </c>
      <c r="Z44" s="68">
        <v>0</v>
      </c>
      <c r="AA44" s="42"/>
      <c r="AB44" s="68">
        <v>0</v>
      </c>
      <c r="AC44" s="68">
        <v>172700</v>
      </c>
      <c r="AD44" s="74">
        <v>2201214972</v>
      </c>
      <c r="AE44" s="68" t="s">
        <v>271</v>
      </c>
      <c r="AF44" s="68">
        <v>0</v>
      </c>
      <c r="AG44" s="68">
        <v>0</v>
      </c>
      <c r="AH44" s="42"/>
      <c r="AI44" s="42"/>
      <c r="AJ44" s="68">
        <v>0</v>
      </c>
      <c r="AK44" s="43">
        <v>44505</v>
      </c>
      <c r="AL44" s="42"/>
      <c r="AM44" s="42">
        <v>2</v>
      </c>
      <c r="AN44" s="42"/>
      <c r="AO44" s="42" t="s">
        <v>181</v>
      </c>
      <c r="AP44" s="42">
        <v>1</v>
      </c>
      <c r="AQ44" s="69">
        <v>20211130</v>
      </c>
      <c r="AR44" s="69">
        <v>20211120</v>
      </c>
      <c r="AS44" s="68">
        <v>194700</v>
      </c>
      <c r="AT44" s="68">
        <v>0</v>
      </c>
      <c r="AU44" s="42"/>
      <c r="AV44" s="42"/>
    </row>
    <row r="45" spans="1:48" s="44" customFormat="1" x14ac:dyDescent="0.25">
      <c r="A45" s="42">
        <v>31886736</v>
      </c>
      <c r="B45" s="42" t="s">
        <v>39</v>
      </c>
      <c r="C45" s="42" t="s">
        <v>40</v>
      </c>
      <c r="D45" s="42">
        <v>182</v>
      </c>
      <c r="E45" s="42" t="s">
        <v>134</v>
      </c>
      <c r="F45" s="42" t="s">
        <v>135</v>
      </c>
      <c r="G45" s="42" t="s">
        <v>40</v>
      </c>
      <c r="H45" s="42">
        <v>182</v>
      </c>
      <c r="I45" s="42" t="s">
        <v>235</v>
      </c>
      <c r="J45" s="43">
        <v>44505</v>
      </c>
      <c r="K45" s="68">
        <v>2604500</v>
      </c>
      <c r="L45" s="68">
        <v>11550</v>
      </c>
      <c r="M45" s="42" t="s">
        <v>66</v>
      </c>
      <c r="N45" s="42" t="s">
        <v>270</v>
      </c>
      <c r="O45" s="42" t="s">
        <v>266</v>
      </c>
      <c r="P45" s="42"/>
      <c r="Q45" s="71">
        <v>0</v>
      </c>
      <c r="R45" s="71">
        <v>0</v>
      </c>
      <c r="S45" s="42" t="s">
        <v>67</v>
      </c>
      <c r="T45" s="68">
        <v>2604500</v>
      </c>
      <c r="U45" s="68">
        <v>0</v>
      </c>
      <c r="V45" s="68">
        <v>0</v>
      </c>
      <c r="W45" s="68">
        <v>0</v>
      </c>
      <c r="X45" s="68">
        <v>2604500</v>
      </c>
      <c r="Y45" s="68">
        <v>0</v>
      </c>
      <c r="Z45" s="68">
        <v>0</v>
      </c>
      <c r="AA45" s="42"/>
      <c r="AB45" s="68">
        <v>0</v>
      </c>
      <c r="AC45" s="68">
        <v>2332500</v>
      </c>
      <c r="AD45" s="74">
        <v>2201214972</v>
      </c>
      <c r="AE45" s="68" t="s">
        <v>271</v>
      </c>
      <c r="AF45" s="68">
        <v>0</v>
      </c>
      <c r="AG45" s="68">
        <v>0</v>
      </c>
      <c r="AH45" s="42"/>
      <c r="AI45" s="42"/>
      <c r="AJ45" s="68">
        <v>0</v>
      </c>
      <c r="AK45" s="43">
        <v>44505</v>
      </c>
      <c r="AL45" s="42"/>
      <c r="AM45" s="42">
        <v>2</v>
      </c>
      <c r="AN45" s="42"/>
      <c r="AO45" s="42" t="s">
        <v>181</v>
      </c>
      <c r="AP45" s="42">
        <v>1</v>
      </c>
      <c r="AQ45" s="69">
        <v>20211130</v>
      </c>
      <c r="AR45" s="69">
        <v>20211120</v>
      </c>
      <c r="AS45" s="68">
        <v>2604500</v>
      </c>
      <c r="AT45" s="68">
        <v>0</v>
      </c>
      <c r="AU45" s="42"/>
      <c r="AV45" s="42"/>
    </row>
    <row r="46" spans="1:48" s="44" customFormat="1" x14ac:dyDescent="0.25">
      <c r="A46" s="42">
        <v>31886736</v>
      </c>
      <c r="B46" s="42" t="s">
        <v>39</v>
      </c>
      <c r="C46" s="42" t="s">
        <v>40</v>
      </c>
      <c r="D46" s="42">
        <v>183</v>
      </c>
      <c r="E46" s="42" t="s">
        <v>136</v>
      </c>
      <c r="F46" s="42" t="s">
        <v>137</v>
      </c>
      <c r="G46" s="42" t="s">
        <v>40</v>
      </c>
      <c r="H46" s="42">
        <v>183</v>
      </c>
      <c r="I46" s="42" t="s">
        <v>235</v>
      </c>
      <c r="J46" s="43">
        <v>44505</v>
      </c>
      <c r="K46" s="68">
        <v>173700</v>
      </c>
      <c r="L46" s="68">
        <v>3630</v>
      </c>
      <c r="M46" s="42" t="s">
        <v>66</v>
      </c>
      <c r="N46" s="42" t="s">
        <v>270</v>
      </c>
      <c r="O46" s="42" t="s">
        <v>266</v>
      </c>
      <c r="P46" s="42"/>
      <c r="Q46" s="71">
        <v>0</v>
      </c>
      <c r="R46" s="71">
        <v>0</v>
      </c>
      <c r="S46" s="42" t="s">
        <v>67</v>
      </c>
      <c r="T46" s="68">
        <v>173700</v>
      </c>
      <c r="U46" s="68">
        <v>0</v>
      </c>
      <c r="V46" s="68">
        <v>0</v>
      </c>
      <c r="W46" s="68">
        <v>0</v>
      </c>
      <c r="X46" s="68">
        <v>173700</v>
      </c>
      <c r="Y46" s="68">
        <v>0</v>
      </c>
      <c r="Z46" s="68">
        <v>0</v>
      </c>
      <c r="AA46" s="42"/>
      <c r="AB46" s="68">
        <v>0</v>
      </c>
      <c r="AC46" s="68">
        <v>152700</v>
      </c>
      <c r="AD46" s="74">
        <v>2201214972</v>
      </c>
      <c r="AE46" s="68" t="s">
        <v>271</v>
      </c>
      <c r="AF46" s="68">
        <v>0</v>
      </c>
      <c r="AG46" s="68">
        <v>0</v>
      </c>
      <c r="AH46" s="42"/>
      <c r="AI46" s="42"/>
      <c r="AJ46" s="68">
        <v>0</v>
      </c>
      <c r="AK46" s="43">
        <v>44505</v>
      </c>
      <c r="AL46" s="42"/>
      <c r="AM46" s="42">
        <v>2</v>
      </c>
      <c r="AN46" s="42"/>
      <c r="AO46" s="42" t="s">
        <v>181</v>
      </c>
      <c r="AP46" s="42">
        <v>1</v>
      </c>
      <c r="AQ46" s="69">
        <v>20211130</v>
      </c>
      <c r="AR46" s="69">
        <v>20211120</v>
      </c>
      <c r="AS46" s="68">
        <v>173700</v>
      </c>
      <c r="AT46" s="68">
        <v>0</v>
      </c>
      <c r="AU46" s="42"/>
      <c r="AV46" s="42"/>
    </row>
    <row r="47" spans="1:48" s="44" customFormat="1" x14ac:dyDescent="0.25">
      <c r="A47" s="42">
        <v>31886736</v>
      </c>
      <c r="B47" s="42" t="s">
        <v>39</v>
      </c>
      <c r="C47" s="42" t="s">
        <v>40</v>
      </c>
      <c r="D47" s="42">
        <v>93</v>
      </c>
      <c r="E47" s="42" t="s">
        <v>164</v>
      </c>
      <c r="F47" s="42" t="s">
        <v>165</v>
      </c>
      <c r="G47" s="42" t="s">
        <v>40</v>
      </c>
      <c r="H47" s="42">
        <v>93</v>
      </c>
      <c r="I47" s="42" t="s">
        <v>235</v>
      </c>
      <c r="J47" s="43">
        <v>44319</v>
      </c>
      <c r="K47" s="68">
        <v>3399800</v>
      </c>
      <c r="L47" s="68">
        <v>59490</v>
      </c>
      <c r="M47" s="42" t="s">
        <v>66</v>
      </c>
      <c r="N47" s="42" t="s">
        <v>270</v>
      </c>
      <c r="O47" s="42" t="s">
        <v>266</v>
      </c>
      <c r="P47" s="42"/>
      <c r="Q47" s="71">
        <v>0</v>
      </c>
      <c r="R47" s="71">
        <v>0</v>
      </c>
      <c r="S47" s="42" t="s">
        <v>67</v>
      </c>
      <c r="T47" s="68">
        <v>3399800</v>
      </c>
      <c r="U47" s="68">
        <v>0</v>
      </c>
      <c r="V47" s="68">
        <v>0</v>
      </c>
      <c r="W47" s="68">
        <v>0</v>
      </c>
      <c r="X47" s="68">
        <v>3399800</v>
      </c>
      <c r="Y47" s="68">
        <v>0</v>
      </c>
      <c r="Z47" s="68">
        <v>0</v>
      </c>
      <c r="AA47" s="42"/>
      <c r="AB47" s="68">
        <v>0</v>
      </c>
      <c r="AC47" s="68">
        <v>3046100</v>
      </c>
      <c r="AD47" s="74">
        <v>4800049859</v>
      </c>
      <c r="AE47" s="68" t="s">
        <v>273</v>
      </c>
      <c r="AF47" s="68">
        <v>0</v>
      </c>
      <c r="AG47" s="68">
        <v>0</v>
      </c>
      <c r="AH47" s="42"/>
      <c r="AI47" s="42"/>
      <c r="AJ47" s="68">
        <v>0</v>
      </c>
      <c r="AK47" s="43">
        <v>44319</v>
      </c>
      <c r="AL47" s="42"/>
      <c r="AM47" s="42">
        <v>2</v>
      </c>
      <c r="AN47" s="42"/>
      <c r="AO47" s="42" t="s">
        <v>181</v>
      </c>
      <c r="AP47" s="42">
        <v>1</v>
      </c>
      <c r="AQ47" s="69">
        <v>20210530</v>
      </c>
      <c r="AR47" s="69">
        <v>20210504</v>
      </c>
      <c r="AS47" s="68">
        <v>3399800</v>
      </c>
      <c r="AT47" s="68">
        <v>0</v>
      </c>
      <c r="AU47" s="42"/>
      <c r="AV47" s="42"/>
    </row>
    <row r="48" spans="1:48" s="44" customFormat="1" x14ac:dyDescent="0.25">
      <c r="A48" s="42">
        <v>31886736</v>
      </c>
      <c r="B48" s="42" t="s">
        <v>39</v>
      </c>
      <c r="C48" s="42" t="s">
        <v>40</v>
      </c>
      <c r="D48" s="42">
        <v>101</v>
      </c>
      <c r="E48" s="42" t="s">
        <v>160</v>
      </c>
      <c r="F48" s="42" t="s">
        <v>161</v>
      </c>
      <c r="G48" s="42" t="s">
        <v>40</v>
      </c>
      <c r="H48" s="42">
        <v>101</v>
      </c>
      <c r="I48" s="42" t="s">
        <v>235</v>
      </c>
      <c r="J48" s="43">
        <v>44349</v>
      </c>
      <c r="K48" s="68">
        <v>303900</v>
      </c>
      <c r="L48" s="68">
        <v>34210</v>
      </c>
      <c r="M48" s="42" t="s">
        <v>66</v>
      </c>
      <c r="N48" s="42" t="s">
        <v>270</v>
      </c>
      <c r="O48" s="42" t="s">
        <v>266</v>
      </c>
      <c r="P48" s="42"/>
      <c r="Q48" s="71">
        <v>0</v>
      </c>
      <c r="R48" s="71">
        <v>0</v>
      </c>
      <c r="S48" s="42" t="s">
        <v>67</v>
      </c>
      <c r="T48" s="68">
        <v>303900</v>
      </c>
      <c r="U48" s="68">
        <v>0</v>
      </c>
      <c r="V48" s="68">
        <v>0</v>
      </c>
      <c r="W48" s="68">
        <v>0</v>
      </c>
      <c r="X48" s="68">
        <v>303900</v>
      </c>
      <c r="Y48" s="68">
        <v>0</v>
      </c>
      <c r="Z48" s="68">
        <v>0</v>
      </c>
      <c r="AA48" s="42"/>
      <c r="AB48" s="68">
        <v>0</v>
      </c>
      <c r="AC48" s="68">
        <v>106041</v>
      </c>
      <c r="AD48" s="74">
        <v>4800051063</v>
      </c>
      <c r="AE48" s="68" t="s">
        <v>274</v>
      </c>
      <c r="AF48" s="68">
        <v>0</v>
      </c>
      <c r="AG48" s="68">
        <v>0</v>
      </c>
      <c r="AH48" s="42"/>
      <c r="AI48" s="42"/>
      <c r="AJ48" s="68">
        <v>0</v>
      </c>
      <c r="AK48" s="43">
        <v>44350</v>
      </c>
      <c r="AL48" s="42"/>
      <c r="AM48" s="42">
        <v>2</v>
      </c>
      <c r="AN48" s="42"/>
      <c r="AO48" s="42" t="s">
        <v>181</v>
      </c>
      <c r="AP48" s="42">
        <v>1</v>
      </c>
      <c r="AQ48" s="69">
        <v>20210630</v>
      </c>
      <c r="AR48" s="69">
        <v>20210604</v>
      </c>
      <c r="AS48" s="68">
        <v>303900</v>
      </c>
      <c r="AT48" s="68">
        <v>0</v>
      </c>
      <c r="AU48" s="42"/>
      <c r="AV48" s="42"/>
    </row>
    <row r="49" spans="1:48" s="44" customFormat="1" x14ac:dyDescent="0.25">
      <c r="A49" s="42">
        <v>31886736</v>
      </c>
      <c r="B49" s="42" t="s">
        <v>39</v>
      </c>
      <c r="C49" s="42" t="s">
        <v>40</v>
      </c>
      <c r="D49" s="42">
        <v>104</v>
      </c>
      <c r="E49" s="42" t="s">
        <v>162</v>
      </c>
      <c r="F49" s="42" t="s">
        <v>163</v>
      </c>
      <c r="G49" s="42" t="s">
        <v>40</v>
      </c>
      <c r="H49" s="42">
        <v>104</v>
      </c>
      <c r="I49" s="42" t="s">
        <v>235</v>
      </c>
      <c r="J49" s="43">
        <v>44351</v>
      </c>
      <c r="K49" s="68">
        <v>1937000</v>
      </c>
      <c r="L49" s="68">
        <v>6300</v>
      </c>
      <c r="M49" s="42" t="s">
        <v>66</v>
      </c>
      <c r="N49" s="42" t="s">
        <v>270</v>
      </c>
      <c r="O49" s="42" t="s">
        <v>266</v>
      </c>
      <c r="P49" s="42"/>
      <c r="Q49" s="71">
        <v>0</v>
      </c>
      <c r="R49" s="71">
        <v>0</v>
      </c>
      <c r="S49" s="42" t="s">
        <v>67</v>
      </c>
      <c r="T49" s="68">
        <v>1937000</v>
      </c>
      <c r="U49" s="68">
        <v>0</v>
      </c>
      <c r="V49" s="68">
        <v>0</v>
      </c>
      <c r="W49" s="68">
        <v>0</v>
      </c>
      <c r="X49" s="68">
        <v>1937000</v>
      </c>
      <c r="Y49" s="68">
        <v>0</v>
      </c>
      <c r="Z49" s="68">
        <v>0</v>
      </c>
      <c r="AA49" s="42"/>
      <c r="AB49" s="68">
        <v>0</v>
      </c>
      <c r="AC49" s="68">
        <v>1737000</v>
      </c>
      <c r="AD49" s="74">
        <v>2201166750</v>
      </c>
      <c r="AE49" s="68" t="s">
        <v>197</v>
      </c>
      <c r="AF49" s="68">
        <v>0</v>
      </c>
      <c r="AG49" s="68">
        <v>0</v>
      </c>
      <c r="AH49" s="42"/>
      <c r="AI49" s="42"/>
      <c r="AJ49" s="68">
        <v>0</v>
      </c>
      <c r="AK49" s="43">
        <v>44351</v>
      </c>
      <c r="AL49" s="42"/>
      <c r="AM49" s="42">
        <v>2</v>
      </c>
      <c r="AN49" s="42"/>
      <c r="AO49" s="42" t="s">
        <v>181</v>
      </c>
      <c r="AP49" s="42">
        <v>1</v>
      </c>
      <c r="AQ49" s="69">
        <v>20210630</v>
      </c>
      <c r="AR49" s="69">
        <v>20210610</v>
      </c>
      <c r="AS49" s="68">
        <v>1937000</v>
      </c>
      <c r="AT49" s="68">
        <v>0</v>
      </c>
      <c r="AU49" s="42"/>
      <c r="AV49" s="42"/>
    </row>
    <row r="50" spans="1:48" s="44" customFormat="1" x14ac:dyDescent="0.25">
      <c r="A50" s="42">
        <v>31886736</v>
      </c>
      <c r="B50" s="42" t="s">
        <v>39</v>
      </c>
      <c r="C50" s="42" t="s">
        <v>40</v>
      </c>
      <c r="D50" s="42">
        <v>58</v>
      </c>
      <c r="E50" s="42" t="s">
        <v>138</v>
      </c>
      <c r="F50" s="42" t="s">
        <v>139</v>
      </c>
      <c r="G50" s="42" t="s">
        <v>40</v>
      </c>
      <c r="H50" s="42">
        <v>58</v>
      </c>
      <c r="I50" s="42">
        <v>1221696511</v>
      </c>
      <c r="J50" s="43">
        <v>44229</v>
      </c>
      <c r="K50" s="68">
        <v>2755800</v>
      </c>
      <c r="L50" s="68">
        <v>4420</v>
      </c>
      <c r="M50" s="42" t="s">
        <v>66</v>
      </c>
      <c r="N50" s="42" t="s">
        <v>270</v>
      </c>
      <c r="O50" s="42" t="s">
        <v>266</v>
      </c>
      <c r="P50" s="42"/>
      <c r="Q50" s="71">
        <v>0</v>
      </c>
      <c r="R50" s="71">
        <v>0</v>
      </c>
      <c r="S50" s="42" t="s">
        <v>67</v>
      </c>
      <c r="T50" s="68">
        <v>2755800</v>
      </c>
      <c r="U50" s="68">
        <v>0</v>
      </c>
      <c r="V50" s="68">
        <v>0</v>
      </c>
      <c r="W50" s="68">
        <v>0</v>
      </c>
      <c r="X50" s="68">
        <v>2755800</v>
      </c>
      <c r="Y50" s="68">
        <v>0</v>
      </c>
      <c r="Z50" s="68">
        <v>0</v>
      </c>
      <c r="AA50" s="42"/>
      <c r="AB50" s="68">
        <v>0</v>
      </c>
      <c r="AC50" s="68">
        <v>2475800</v>
      </c>
      <c r="AD50" s="74">
        <v>2201050828</v>
      </c>
      <c r="AE50" s="68" t="s">
        <v>45</v>
      </c>
      <c r="AF50" s="68">
        <v>2475800</v>
      </c>
      <c r="AG50" s="68">
        <v>280000</v>
      </c>
      <c r="AH50" s="42">
        <v>2201050828</v>
      </c>
      <c r="AI50" s="43">
        <v>44322</v>
      </c>
      <c r="AJ50" s="68">
        <v>3894008</v>
      </c>
      <c r="AK50" s="43">
        <v>44230</v>
      </c>
      <c r="AL50" s="42"/>
      <c r="AM50" s="42">
        <v>2</v>
      </c>
      <c r="AN50" s="42"/>
      <c r="AO50" s="42" t="s">
        <v>181</v>
      </c>
      <c r="AP50" s="42">
        <v>1</v>
      </c>
      <c r="AQ50" s="69">
        <v>20210228</v>
      </c>
      <c r="AR50" s="69">
        <v>20210203</v>
      </c>
      <c r="AS50" s="68">
        <v>2755800</v>
      </c>
      <c r="AT50" s="68">
        <v>0</v>
      </c>
      <c r="AU50" s="42"/>
      <c r="AV50" s="42"/>
    </row>
    <row r="51" spans="1:48" s="44" customFormat="1" x14ac:dyDescent="0.25">
      <c r="A51" s="42">
        <v>31886736</v>
      </c>
      <c r="B51" s="42" t="s">
        <v>39</v>
      </c>
      <c r="C51" s="42" t="s">
        <v>40</v>
      </c>
      <c r="D51" s="42">
        <v>69</v>
      </c>
      <c r="E51" s="42" t="s">
        <v>140</v>
      </c>
      <c r="F51" s="42" t="s">
        <v>141</v>
      </c>
      <c r="G51" s="42" t="s">
        <v>40</v>
      </c>
      <c r="H51" s="42">
        <v>69</v>
      </c>
      <c r="I51" s="42">
        <v>1907640001</v>
      </c>
      <c r="J51" s="43">
        <v>44260</v>
      </c>
      <c r="K51" s="68">
        <v>160000</v>
      </c>
      <c r="L51" s="68">
        <v>10</v>
      </c>
      <c r="M51" s="42" t="s">
        <v>66</v>
      </c>
      <c r="N51" s="42" t="s">
        <v>270</v>
      </c>
      <c r="O51" s="42" t="s">
        <v>266</v>
      </c>
      <c r="P51" s="42"/>
      <c r="Q51" s="71">
        <v>0</v>
      </c>
      <c r="R51" s="71">
        <v>0</v>
      </c>
      <c r="S51" s="42" t="s">
        <v>67</v>
      </c>
      <c r="T51" s="68">
        <v>160000</v>
      </c>
      <c r="U51" s="68">
        <v>0</v>
      </c>
      <c r="V51" s="68">
        <v>0</v>
      </c>
      <c r="W51" s="68">
        <v>0</v>
      </c>
      <c r="X51" s="68">
        <v>160000</v>
      </c>
      <c r="Y51" s="68">
        <v>0</v>
      </c>
      <c r="Z51" s="68">
        <v>0</v>
      </c>
      <c r="AA51" s="42"/>
      <c r="AB51" s="68">
        <v>0</v>
      </c>
      <c r="AC51" s="68">
        <v>56160</v>
      </c>
      <c r="AD51" s="74">
        <v>2201065371</v>
      </c>
      <c r="AE51" s="68" t="s">
        <v>199</v>
      </c>
      <c r="AF51" s="68">
        <v>144000</v>
      </c>
      <c r="AG51" s="68">
        <v>16000</v>
      </c>
      <c r="AH51" s="42">
        <v>2201039692</v>
      </c>
      <c r="AI51" s="43">
        <v>44313</v>
      </c>
      <c r="AJ51" s="68">
        <v>87840</v>
      </c>
      <c r="AK51" s="43">
        <v>44260</v>
      </c>
      <c r="AL51" s="42"/>
      <c r="AM51" s="42">
        <v>2</v>
      </c>
      <c r="AN51" s="42"/>
      <c r="AO51" s="42" t="s">
        <v>181</v>
      </c>
      <c r="AP51" s="42">
        <v>1</v>
      </c>
      <c r="AQ51" s="69">
        <v>20210330</v>
      </c>
      <c r="AR51" s="69">
        <v>20210306</v>
      </c>
      <c r="AS51" s="68">
        <v>160000</v>
      </c>
      <c r="AT51" s="68">
        <v>0</v>
      </c>
      <c r="AU51" s="42"/>
      <c r="AV51" s="42"/>
    </row>
    <row r="52" spans="1:48" s="44" customFormat="1" x14ac:dyDescent="0.25">
      <c r="A52" s="42">
        <v>31886736</v>
      </c>
      <c r="B52" s="42" t="s">
        <v>39</v>
      </c>
      <c r="C52" s="42" t="s">
        <v>40</v>
      </c>
      <c r="D52" s="42">
        <v>70</v>
      </c>
      <c r="E52" s="42" t="s">
        <v>142</v>
      </c>
      <c r="F52" s="42" t="s">
        <v>143</v>
      </c>
      <c r="G52" s="42" t="s">
        <v>40</v>
      </c>
      <c r="H52" s="42">
        <v>70</v>
      </c>
      <c r="I52" s="42">
        <v>1221725403</v>
      </c>
      <c r="J52" s="43">
        <v>44260</v>
      </c>
      <c r="K52" s="68">
        <v>3799400</v>
      </c>
      <c r="L52" s="68">
        <v>12060</v>
      </c>
      <c r="M52" s="42" t="s">
        <v>66</v>
      </c>
      <c r="N52" s="42" t="s">
        <v>270</v>
      </c>
      <c r="O52" s="42" t="s">
        <v>266</v>
      </c>
      <c r="P52" s="42"/>
      <c r="Q52" s="71">
        <v>0</v>
      </c>
      <c r="R52" s="71">
        <v>0</v>
      </c>
      <c r="S52" s="42" t="s">
        <v>67</v>
      </c>
      <c r="T52" s="68">
        <v>3799400</v>
      </c>
      <c r="U52" s="68">
        <v>0</v>
      </c>
      <c r="V52" s="68">
        <v>0</v>
      </c>
      <c r="W52" s="68">
        <v>0</v>
      </c>
      <c r="X52" s="68">
        <v>3799400</v>
      </c>
      <c r="Y52" s="68">
        <v>0</v>
      </c>
      <c r="Z52" s="68">
        <v>0</v>
      </c>
      <c r="AA52" s="42"/>
      <c r="AB52" s="68">
        <v>0</v>
      </c>
      <c r="AC52" s="68">
        <v>3407400</v>
      </c>
      <c r="AD52" s="74">
        <v>2201065371</v>
      </c>
      <c r="AE52" s="68" t="s">
        <v>199</v>
      </c>
      <c r="AF52" s="68">
        <v>3407400</v>
      </c>
      <c r="AG52" s="68">
        <v>392000</v>
      </c>
      <c r="AH52" s="42">
        <v>2201065371</v>
      </c>
      <c r="AI52" s="43">
        <v>44356</v>
      </c>
      <c r="AJ52" s="68">
        <v>3463560</v>
      </c>
      <c r="AK52" s="43">
        <v>44260</v>
      </c>
      <c r="AL52" s="42"/>
      <c r="AM52" s="42">
        <v>2</v>
      </c>
      <c r="AN52" s="42"/>
      <c r="AO52" s="42" t="s">
        <v>181</v>
      </c>
      <c r="AP52" s="42">
        <v>1</v>
      </c>
      <c r="AQ52" s="69">
        <v>20210330</v>
      </c>
      <c r="AR52" s="69">
        <v>20210308</v>
      </c>
      <c r="AS52" s="68">
        <v>3799400</v>
      </c>
      <c r="AT52" s="68">
        <v>0</v>
      </c>
      <c r="AU52" s="42"/>
      <c r="AV52" s="42"/>
    </row>
    <row r="53" spans="1:48" s="44" customFormat="1" x14ac:dyDescent="0.25">
      <c r="A53" s="42">
        <v>31886736</v>
      </c>
      <c r="B53" s="42" t="s">
        <v>39</v>
      </c>
      <c r="C53" s="42" t="s">
        <v>40</v>
      </c>
      <c r="D53" s="42">
        <v>82</v>
      </c>
      <c r="E53" s="42" t="s">
        <v>144</v>
      </c>
      <c r="F53" s="42" t="s">
        <v>145</v>
      </c>
      <c r="G53" s="42" t="s">
        <v>40</v>
      </c>
      <c r="H53" s="42">
        <v>82</v>
      </c>
      <c r="I53" s="42">
        <v>1221743873</v>
      </c>
      <c r="J53" s="43">
        <v>44293</v>
      </c>
      <c r="K53" s="68">
        <v>432800</v>
      </c>
      <c r="L53" s="68">
        <v>41304</v>
      </c>
      <c r="M53" s="42" t="s">
        <v>66</v>
      </c>
      <c r="N53" s="42" t="s">
        <v>270</v>
      </c>
      <c r="O53" s="42" t="s">
        <v>266</v>
      </c>
      <c r="P53" s="42"/>
      <c r="Q53" s="71">
        <v>0</v>
      </c>
      <c r="R53" s="71">
        <v>0</v>
      </c>
      <c r="S53" s="42" t="s">
        <v>67</v>
      </c>
      <c r="T53" s="68">
        <v>432800</v>
      </c>
      <c r="U53" s="68">
        <v>0</v>
      </c>
      <c r="V53" s="68">
        <v>0</v>
      </c>
      <c r="W53" s="68">
        <v>0</v>
      </c>
      <c r="X53" s="68">
        <v>432800</v>
      </c>
      <c r="Y53" s="68">
        <v>0</v>
      </c>
      <c r="Z53" s="68">
        <v>0</v>
      </c>
      <c r="AA53" s="42"/>
      <c r="AB53" s="68">
        <v>0</v>
      </c>
      <c r="AC53" s="68">
        <v>150072</v>
      </c>
      <c r="AD53" s="74">
        <v>4800048670</v>
      </c>
      <c r="AE53" s="68" t="s">
        <v>275</v>
      </c>
      <c r="AF53" s="68">
        <v>384800</v>
      </c>
      <c r="AG53" s="68">
        <v>48000</v>
      </c>
      <c r="AH53" s="42">
        <v>4800048670</v>
      </c>
      <c r="AI53" s="43">
        <v>44384</v>
      </c>
      <c r="AJ53" s="68">
        <v>150072</v>
      </c>
      <c r="AK53" s="43">
        <v>44295</v>
      </c>
      <c r="AL53" s="42"/>
      <c r="AM53" s="42">
        <v>2</v>
      </c>
      <c r="AN53" s="42"/>
      <c r="AO53" s="42" t="s">
        <v>181</v>
      </c>
      <c r="AP53" s="42">
        <v>1</v>
      </c>
      <c r="AQ53" s="69">
        <v>20210430</v>
      </c>
      <c r="AR53" s="69">
        <v>20210409</v>
      </c>
      <c r="AS53" s="68">
        <v>432800</v>
      </c>
      <c r="AT53" s="68">
        <v>0</v>
      </c>
      <c r="AU53" s="42"/>
      <c r="AV53" s="42"/>
    </row>
    <row r="54" spans="1:48" s="44" customFormat="1" x14ac:dyDescent="0.25">
      <c r="A54" s="42">
        <v>31886736</v>
      </c>
      <c r="B54" s="42" t="s">
        <v>39</v>
      </c>
      <c r="C54" s="42" t="s">
        <v>40</v>
      </c>
      <c r="D54" s="42">
        <v>84</v>
      </c>
      <c r="E54" s="42" t="s">
        <v>146</v>
      </c>
      <c r="F54" s="42" t="s">
        <v>147</v>
      </c>
      <c r="G54" s="42" t="s">
        <v>40</v>
      </c>
      <c r="H54" s="42">
        <v>84</v>
      </c>
      <c r="I54" s="42" t="s">
        <v>235</v>
      </c>
      <c r="J54" s="43">
        <v>44295</v>
      </c>
      <c r="K54" s="68">
        <v>3394700</v>
      </c>
      <c r="L54" s="68">
        <v>4530</v>
      </c>
      <c r="M54" s="42" t="s">
        <v>66</v>
      </c>
      <c r="N54" s="42" t="s">
        <v>270</v>
      </c>
      <c r="O54" s="42" t="s">
        <v>266</v>
      </c>
      <c r="P54" s="42"/>
      <c r="Q54" s="71">
        <v>0</v>
      </c>
      <c r="R54" s="71">
        <v>0</v>
      </c>
      <c r="S54" s="42" t="s">
        <v>67</v>
      </c>
      <c r="T54" s="68">
        <v>3394700</v>
      </c>
      <c r="U54" s="68">
        <v>0</v>
      </c>
      <c r="V54" s="68">
        <v>0</v>
      </c>
      <c r="W54" s="68">
        <v>0</v>
      </c>
      <c r="X54" s="68">
        <v>3394700</v>
      </c>
      <c r="Y54" s="68">
        <v>0</v>
      </c>
      <c r="Z54" s="68">
        <v>0</v>
      </c>
      <c r="AA54" s="42"/>
      <c r="AB54" s="68">
        <v>0</v>
      </c>
      <c r="AC54" s="68">
        <v>3050700</v>
      </c>
      <c r="AD54" s="74">
        <v>2201092067</v>
      </c>
      <c r="AE54" s="68" t="s">
        <v>198</v>
      </c>
      <c r="AF54" s="68">
        <v>0</v>
      </c>
      <c r="AG54" s="68">
        <v>0</v>
      </c>
      <c r="AH54" s="42"/>
      <c r="AI54" s="42"/>
      <c r="AJ54" s="68">
        <v>0</v>
      </c>
      <c r="AK54" s="43">
        <v>44295</v>
      </c>
      <c r="AL54" s="42"/>
      <c r="AM54" s="42">
        <v>2</v>
      </c>
      <c r="AN54" s="42"/>
      <c r="AO54" s="42" t="s">
        <v>181</v>
      </c>
      <c r="AP54" s="42">
        <v>1</v>
      </c>
      <c r="AQ54" s="69">
        <v>20210430</v>
      </c>
      <c r="AR54" s="69">
        <v>20210412</v>
      </c>
      <c r="AS54" s="68">
        <v>3394700</v>
      </c>
      <c r="AT54" s="68">
        <v>0</v>
      </c>
      <c r="AU54" s="42"/>
      <c r="AV54" s="42"/>
    </row>
    <row r="55" spans="1:48" s="44" customFormat="1" x14ac:dyDescent="0.25">
      <c r="A55" s="42">
        <v>31886736</v>
      </c>
      <c r="B55" s="42" t="s">
        <v>39</v>
      </c>
      <c r="C55" s="42" t="s">
        <v>40</v>
      </c>
      <c r="D55" s="42">
        <v>39</v>
      </c>
      <c r="E55" s="42" t="s">
        <v>148</v>
      </c>
      <c r="F55" s="42" t="s">
        <v>149</v>
      </c>
      <c r="G55" s="42" t="s">
        <v>40</v>
      </c>
      <c r="H55" s="42">
        <v>39</v>
      </c>
      <c r="I55" s="42">
        <v>1221660822</v>
      </c>
      <c r="J55" s="43">
        <v>44168</v>
      </c>
      <c r="K55" s="68">
        <v>181900</v>
      </c>
      <c r="L55" s="68">
        <v>3810</v>
      </c>
      <c r="M55" s="42" t="s">
        <v>66</v>
      </c>
      <c r="N55" s="42" t="s">
        <v>270</v>
      </c>
      <c r="O55" s="42" t="s">
        <v>266</v>
      </c>
      <c r="P55" s="42"/>
      <c r="Q55" s="71">
        <v>0</v>
      </c>
      <c r="R55" s="71">
        <v>0</v>
      </c>
      <c r="S55" s="42" t="s">
        <v>67</v>
      </c>
      <c r="T55" s="68">
        <v>181900</v>
      </c>
      <c r="U55" s="68">
        <v>0</v>
      </c>
      <c r="V55" s="68">
        <v>0</v>
      </c>
      <c r="W55" s="68">
        <v>0</v>
      </c>
      <c r="X55" s="68">
        <v>181900</v>
      </c>
      <c r="Y55" s="68">
        <v>0</v>
      </c>
      <c r="Z55" s="68">
        <v>0</v>
      </c>
      <c r="AA55" s="42"/>
      <c r="AB55" s="68">
        <v>0</v>
      </c>
      <c r="AC55" s="68">
        <v>159900</v>
      </c>
      <c r="AD55" s="74">
        <v>2201024552</v>
      </c>
      <c r="AE55" s="68" t="s">
        <v>201</v>
      </c>
      <c r="AF55" s="68">
        <v>159900</v>
      </c>
      <c r="AG55" s="68">
        <v>22000</v>
      </c>
      <c r="AH55" s="42">
        <v>2201024552</v>
      </c>
      <c r="AI55" s="43">
        <v>44279</v>
      </c>
      <c r="AJ55" s="68">
        <v>4830083</v>
      </c>
      <c r="AK55" s="43">
        <v>44170</v>
      </c>
      <c r="AL55" s="42"/>
      <c r="AM55" s="42">
        <v>2</v>
      </c>
      <c r="AN55" s="42"/>
      <c r="AO55" s="42" t="s">
        <v>181</v>
      </c>
      <c r="AP55" s="42">
        <v>1</v>
      </c>
      <c r="AQ55" s="69">
        <v>20201230</v>
      </c>
      <c r="AR55" s="69">
        <v>20201207</v>
      </c>
      <c r="AS55" s="68">
        <v>181900</v>
      </c>
      <c r="AT55" s="68">
        <v>0</v>
      </c>
      <c r="AU55" s="42"/>
      <c r="AV55" s="42"/>
    </row>
    <row r="56" spans="1:48" s="44" customFormat="1" x14ac:dyDescent="0.25">
      <c r="A56" s="42">
        <v>31886736</v>
      </c>
      <c r="B56" s="42" t="s">
        <v>39</v>
      </c>
      <c r="C56" s="42" t="s">
        <v>40</v>
      </c>
      <c r="D56" s="42">
        <v>40</v>
      </c>
      <c r="E56" s="42" t="s">
        <v>150</v>
      </c>
      <c r="F56" s="42" t="s">
        <v>151</v>
      </c>
      <c r="G56" s="42" t="s">
        <v>40</v>
      </c>
      <c r="H56" s="42">
        <v>40</v>
      </c>
      <c r="I56" s="42">
        <v>1221660957</v>
      </c>
      <c r="J56" s="43">
        <v>44168</v>
      </c>
      <c r="K56" s="68">
        <v>67700</v>
      </c>
      <c r="L56" s="68">
        <v>1233</v>
      </c>
      <c r="M56" s="42" t="s">
        <v>66</v>
      </c>
      <c r="N56" s="42" t="s">
        <v>270</v>
      </c>
      <c r="O56" s="42" t="s">
        <v>266</v>
      </c>
      <c r="P56" s="42"/>
      <c r="Q56" s="71">
        <v>0</v>
      </c>
      <c r="R56" s="71">
        <v>0</v>
      </c>
      <c r="S56" s="42" t="s">
        <v>67</v>
      </c>
      <c r="T56" s="68">
        <v>67700</v>
      </c>
      <c r="U56" s="68">
        <v>0</v>
      </c>
      <c r="V56" s="68">
        <v>0</v>
      </c>
      <c r="W56" s="68">
        <v>0</v>
      </c>
      <c r="X56" s="68">
        <v>67700</v>
      </c>
      <c r="Y56" s="68">
        <v>0</v>
      </c>
      <c r="Z56" s="68">
        <v>0</v>
      </c>
      <c r="AA56" s="42"/>
      <c r="AB56" s="68">
        <v>0</v>
      </c>
      <c r="AC56" s="68">
        <v>23283</v>
      </c>
      <c r="AD56" s="74">
        <v>2201024552</v>
      </c>
      <c r="AE56" s="68" t="s">
        <v>201</v>
      </c>
      <c r="AF56" s="68">
        <v>59700</v>
      </c>
      <c r="AG56" s="68">
        <v>8000</v>
      </c>
      <c r="AH56" s="42">
        <v>2201024552</v>
      </c>
      <c r="AI56" s="43">
        <v>44279</v>
      </c>
      <c r="AJ56" s="68">
        <v>4830083</v>
      </c>
      <c r="AK56" s="43">
        <v>44170</v>
      </c>
      <c r="AL56" s="42"/>
      <c r="AM56" s="42">
        <v>2</v>
      </c>
      <c r="AN56" s="42"/>
      <c r="AO56" s="42" t="s">
        <v>181</v>
      </c>
      <c r="AP56" s="42">
        <v>1</v>
      </c>
      <c r="AQ56" s="69">
        <v>20201230</v>
      </c>
      <c r="AR56" s="69">
        <v>20201209</v>
      </c>
      <c r="AS56" s="68">
        <v>67700</v>
      </c>
      <c r="AT56" s="68">
        <v>0</v>
      </c>
      <c r="AU56" s="42"/>
      <c r="AV56" s="42"/>
    </row>
    <row r="57" spans="1:48" s="44" customFormat="1" x14ac:dyDescent="0.25">
      <c r="A57" s="42">
        <v>31886736</v>
      </c>
      <c r="B57" s="42" t="s">
        <v>39</v>
      </c>
      <c r="C57" s="42" t="s">
        <v>40</v>
      </c>
      <c r="D57" s="42">
        <v>41</v>
      </c>
      <c r="E57" s="42" t="s">
        <v>152</v>
      </c>
      <c r="F57" s="42" t="s">
        <v>153</v>
      </c>
      <c r="G57" s="42" t="s">
        <v>40</v>
      </c>
      <c r="H57" s="42">
        <v>41</v>
      </c>
      <c r="I57" s="42">
        <v>1221660958</v>
      </c>
      <c r="J57" s="43">
        <v>44168</v>
      </c>
      <c r="K57" s="68">
        <v>2599600</v>
      </c>
      <c r="L57" s="68">
        <v>12040</v>
      </c>
      <c r="M57" s="42" t="s">
        <v>66</v>
      </c>
      <c r="N57" s="42" t="s">
        <v>270</v>
      </c>
      <c r="O57" s="42" t="s">
        <v>266</v>
      </c>
      <c r="P57" s="42"/>
      <c r="Q57" s="71">
        <v>0</v>
      </c>
      <c r="R57" s="71">
        <v>0</v>
      </c>
      <c r="S57" s="42" t="s">
        <v>67</v>
      </c>
      <c r="T57" s="68">
        <v>2599600</v>
      </c>
      <c r="U57" s="68">
        <v>0</v>
      </c>
      <c r="V57" s="68">
        <v>0</v>
      </c>
      <c r="W57" s="68">
        <v>0</v>
      </c>
      <c r="X57" s="68">
        <v>2599600</v>
      </c>
      <c r="Y57" s="68">
        <v>0</v>
      </c>
      <c r="Z57" s="68">
        <v>0</v>
      </c>
      <c r="AA57" s="42"/>
      <c r="AB57" s="68">
        <v>0</v>
      </c>
      <c r="AC57" s="68">
        <v>2327600</v>
      </c>
      <c r="AD57" s="74">
        <v>2201024552</v>
      </c>
      <c r="AE57" s="68" t="s">
        <v>201</v>
      </c>
      <c r="AF57" s="68">
        <v>2327600</v>
      </c>
      <c r="AG57" s="68">
        <v>272000</v>
      </c>
      <c r="AH57" s="42">
        <v>2201024552</v>
      </c>
      <c r="AI57" s="43">
        <v>44279</v>
      </c>
      <c r="AJ57" s="68">
        <v>4830083</v>
      </c>
      <c r="AK57" s="43">
        <v>44170</v>
      </c>
      <c r="AL57" s="42"/>
      <c r="AM57" s="42">
        <v>2</v>
      </c>
      <c r="AN57" s="42"/>
      <c r="AO57" s="42" t="s">
        <v>181</v>
      </c>
      <c r="AP57" s="42">
        <v>1</v>
      </c>
      <c r="AQ57" s="69">
        <v>20201230</v>
      </c>
      <c r="AR57" s="69">
        <v>20201209</v>
      </c>
      <c r="AS57" s="68">
        <v>2599600</v>
      </c>
      <c r="AT57" s="68">
        <v>0</v>
      </c>
      <c r="AU57" s="42"/>
      <c r="AV57" s="42"/>
    </row>
    <row r="58" spans="1:48" s="44" customFormat="1" x14ac:dyDescent="0.25">
      <c r="A58" s="42">
        <v>31886736</v>
      </c>
      <c r="B58" s="42" t="s">
        <v>39</v>
      </c>
      <c r="C58" s="42"/>
      <c r="D58" s="42">
        <v>2741</v>
      </c>
      <c r="E58" s="42" t="s">
        <v>236</v>
      </c>
      <c r="F58" s="42" t="s">
        <v>237</v>
      </c>
      <c r="G58" s="42"/>
      <c r="H58" s="42">
        <v>2741</v>
      </c>
      <c r="I58" s="42">
        <v>1221556975</v>
      </c>
      <c r="J58" s="43">
        <v>43874</v>
      </c>
      <c r="K58" s="68">
        <v>222200</v>
      </c>
      <c r="L58" s="68">
        <v>1830</v>
      </c>
      <c r="M58" s="42" t="s">
        <v>66</v>
      </c>
      <c r="N58" s="42" t="s">
        <v>270</v>
      </c>
      <c r="O58" s="42" t="s">
        <v>266</v>
      </c>
      <c r="P58" s="42"/>
      <c r="Q58" s="71">
        <v>0</v>
      </c>
      <c r="R58" s="71">
        <v>0</v>
      </c>
      <c r="S58" s="42" t="s">
        <v>67</v>
      </c>
      <c r="T58" s="68">
        <v>222200</v>
      </c>
      <c r="U58" s="68">
        <v>0</v>
      </c>
      <c r="V58" s="68">
        <v>0</v>
      </c>
      <c r="W58" s="68">
        <v>0</v>
      </c>
      <c r="X58" s="68">
        <v>222200</v>
      </c>
      <c r="Y58" s="68">
        <v>0</v>
      </c>
      <c r="Z58" s="68">
        <v>0</v>
      </c>
      <c r="AA58" s="42"/>
      <c r="AB58" s="68">
        <v>0</v>
      </c>
      <c r="AC58" s="68">
        <v>120902</v>
      </c>
      <c r="AD58" s="74">
        <v>2200842315</v>
      </c>
      <c r="AE58" s="68" t="s">
        <v>276</v>
      </c>
      <c r="AF58" s="68">
        <v>198200</v>
      </c>
      <c r="AG58" s="68">
        <v>24000</v>
      </c>
      <c r="AH58" s="42">
        <v>2200825604</v>
      </c>
      <c r="AI58" s="43">
        <v>43936</v>
      </c>
      <c r="AJ58" s="68">
        <v>5047998</v>
      </c>
      <c r="AK58" s="43">
        <v>43874</v>
      </c>
      <c r="AL58" s="42"/>
      <c r="AM58" s="42">
        <v>2</v>
      </c>
      <c r="AN58" s="42"/>
      <c r="AO58" s="42" t="s">
        <v>181</v>
      </c>
      <c r="AP58" s="42">
        <v>1</v>
      </c>
      <c r="AQ58" s="69">
        <v>20200229</v>
      </c>
      <c r="AR58" s="69">
        <v>20200214</v>
      </c>
      <c r="AS58" s="68">
        <v>222200</v>
      </c>
      <c r="AT58" s="68">
        <v>0</v>
      </c>
      <c r="AU58" s="42"/>
      <c r="AV58" s="42"/>
    </row>
    <row r="59" spans="1:48" s="44" customFormat="1" x14ac:dyDescent="0.25">
      <c r="A59" s="42">
        <v>31886736</v>
      </c>
      <c r="B59" s="42" t="s">
        <v>39</v>
      </c>
      <c r="C59" s="42"/>
      <c r="D59" s="42">
        <v>2763</v>
      </c>
      <c r="E59" s="42" t="s">
        <v>238</v>
      </c>
      <c r="F59" s="42" t="s">
        <v>239</v>
      </c>
      <c r="G59" s="42"/>
      <c r="H59" s="42">
        <v>2763</v>
      </c>
      <c r="I59" s="42">
        <v>1221581978</v>
      </c>
      <c r="J59" s="43">
        <v>43936</v>
      </c>
      <c r="K59" s="68">
        <v>2033400</v>
      </c>
      <c r="L59" s="68">
        <v>4660</v>
      </c>
      <c r="M59" s="42" t="s">
        <v>66</v>
      </c>
      <c r="N59" s="42" t="s">
        <v>270</v>
      </c>
      <c r="O59" s="42" t="s">
        <v>266</v>
      </c>
      <c r="P59" s="42"/>
      <c r="Q59" s="71">
        <v>0</v>
      </c>
      <c r="R59" s="71">
        <v>0</v>
      </c>
      <c r="S59" s="42" t="s">
        <v>67</v>
      </c>
      <c r="T59" s="68">
        <v>2033400</v>
      </c>
      <c r="U59" s="68">
        <v>0</v>
      </c>
      <c r="V59" s="68">
        <v>0</v>
      </c>
      <c r="W59" s="68">
        <v>0</v>
      </c>
      <c r="X59" s="68">
        <v>2033400</v>
      </c>
      <c r="Y59" s="68">
        <v>0</v>
      </c>
      <c r="Z59" s="68">
        <v>0</v>
      </c>
      <c r="AA59" s="42"/>
      <c r="AB59" s="68">
        <v>0</v>
      </c>
      <c r="AC59" s="68">
        <v>1825400</v>
      </c>
      <c r="AD59" s="74">
        <v>2200874841</v>
      </c>
      <c r="AE59" s="68" t="s">
        <v>277</v>
      </c>
      <c r="AF59" s="68">
        <v>1825400</v>
      </c>
      <c r="AG59" s="68">
        <v>208000</v>
      </c>
      <c r="AH59" s="42">
        <v>2200874841</v>
      </c>
      <c r="AI59" s="43">
        <v>44012</v>
      </c>
      <c r="AJ59" s="68">
        <v>1881560</v>
      </c>
      <c r="AK59" s="43">
        <v>43936</v>
      </c>
      <c r="AL59" s="42"/>
      <c r="AM59" s="42">
        <v>2</v>
      </c>
      <c r="AN59" s="42"/>
      <c r="AO59" s="42" t="s">
        <v>181</v>
      </c>
      <c r="AP59" s="42">
        <v>1</v>
      </c>
      <c r="AQ59" s="69">
        <v>20200530</v>
      </c>
      <c r="AR59" s="69">
        <v>20200504</v>
      </c>
      <c r="AS59" s="68">
        <v>2033400</v>
      </c>
      <c r="AT59" s="68">
        <v>0</v>
      </c>
      <c r="AU59" s="42"/>
      <c r="AV59" s="42"/>
    </row>
    <row r="60" spans="1:48" s="44" customFormat="1" x14ac:dyDescent="0.25">
      <c r="A60" s="42">
        <v>31886736</v>
      </c>
      <c r="B60" s="42" t="s">
        <v>39</v>
      </c>
      <c r="C60" s="42"/>
      <c r="D60" s="42">
        <v>2775</v>
      </c>
      <c r="E60" s="42" t="s">
        <v>240</v>
      </c>
      <c r="F60" s="42" t="s">
        <v>241</v>
      </c>
      <c r="G60" s="42"/>
      <c r="H60" s="42">
        <v>2775</v>
      </c>
      <c r="I60" s="42">
        <v>1221589529</v>
      </c>
      <c r="J60" s="43">
        <v>43994</v>
      </c>
      <c r="K60" s="68">
        <v>1239400</v>
      </c>
      <c r="L60" s="68">
        <v>4060</v>
      </c>
      <c r="M60" s="42" t="s">
        <v>66</v>
      </c>
      <c r="N60" s="42" t="s">
        <v>270</v>
      </c>
      <c r="O60" s="42" t="s">
        <v>266</v>
      </c>
      <c r="P60" s="42"/>
      <c r="Q60" s="71">
        <v>0</v>
      </c>
      <c r="R60" s="71">
        <v>0</v>
      </c>
      <c r="S60" s="42" t="s">
        <v>67</v>
      </c>
      <c r="T60" s="68">
        <v>1239400</v>
      </c>
      <c r="U60" s="68">
        <v>0</v>
      </c>
      <c r="V60" s="68">
        <v>0</v>
      </c>
      <c r="W60" s="68">
        <v>0</v>
      </c>
      <c r="X60" s="68">
        <v>1239400</v>
      </c>
      <c r="Y60" s="68">
        <v>0</v>
      </c>
      <c r="Z60" s="68">
        <v>0</v>
      </c>
      <c r="AA60" s="42"/>
      <c r="AB60" s="68">
        <v>0</v>
      </c>
      <c r="AC60" s="68">
        <v>1111400</v>
      </c>
      <c r="AD60" s="74">
        <v>2200883066</v>
      </c>
      <c r="AE60" s="68" t="s">
        <v>278</v>
      </c>
      <c r="AF60" s="68">
        <v>1111400</v>
      </c>
      <c r="AG60" s="68">
        <v>128000</v>
      </c>
      <c r="AH60" s="42">
        <v>2200883066</v>
      </c>
      <c r="AI60" s="43">
        <v>44039</v>
      </c>
      <c r="AJ60" s="68">
        <v>1174886</v>
      </c>
      <c r="AK60" s="43">
        <v>43994</v>
      </c>
      <c r="AL60" s="42"/>
      <c r="AM60" s="42">
        <v>2</v>
      </c>
      <c r="AN60" s="42"/>
      <c r="AO60" s="42" t="s">
        <v>181</v>
      </c>
      <c r="AP60" s="42">
        <v>1</v>
      </c>
      <c r="AQ60" s="69">
        <v>20200630</v>
      </c>
      <c r="AR60" s="69">
        <v>20200614</v>
      </c>
      <c r="AS60" s="68">
        <v>1239400</v>
      </c>
      <c r="AT60" s="68">
        <v>0</v>
      </c>
      <c r="AU60" s="42"/>
      <c r="AV60" s="42"/>
    </row>
    <row r="61" spans="1:48" s="44" customFormat="1" x14ac:dyDescent="0.25">
      <c r="A61" s="42">
        <v>31886736</v>
      </c>
      <c r="B61" s="42" t="s">
        <v>39</v>
      </c>
      <c r="C61" s="42"/>
      <c r="D61" s="42">
        <v>2776</v>
      </c>
      <c r="E61" s="42" t="s">
        <v>242</v>
      </c>
      <c r="F61" s="42" t="s">
        <v>243</v>
      </c>
      <c r="G61" s="42"/>
      <c r="H61" s="42">
        <v>2776</v>
      </c>
      <c r="I61" s="42">
        <v>1221589527</v>
      </c>
      <c r="J61" s="43">
        <v>43994</v>
      </c>
      <c r="K61" s="68">
        <v>153400</v>
      </c>
      <c r="L61" s="68">
        <v>54246</v>
      </c>
      <c r="M61" s="42" t="s">
        <v>66</v>
      </c>
      <c r="N61" s="42" t="s">
        <v>270</v>
      </c>
      <c r="O61" s="42" t="s">
        <v>266</v>
      </c>
      <c r="P61" s="42"/>
      <c r="Q61" s="71">
        <v>0</v>
      </c>
      <c r="R61" s="71">
        <v>0</v>
      </c>
      <c r="S61" s="42" t="s">
        <v>67</v>
      </c>
      <c r="T61" s="68">
        <v>153400</v>
      </c>
      <c r="U61" s="68">
        <v>0</v>
      </c>
      <c r="V61" s="68">
        <v>0</v>
      </c>
      <c r="W61" s="68">
        <v>0</v>
      </c>
      <c r="X61" s="68">
        <v>153400</v>
      </c>
      <c r="Y61" s="68">
        <v>0</v>
      </c>
      <c r="Z61" s="68">
        <v>0</v>
      </c>
      <c r="AA61" s="42"/>
      <c r="AB61" s="68">
        <v>0</v>
      </c>
      <c r="AC61" s="68">
        <v>53586</v>
      </c>
      <c r="AD61" s="74">
        <v>2200883066</v>
      </c>
      <c r="AE61" s="68" t="s">
        <v>278</v>
      </c>
      <c r="AF61" s="68">
        <v>137400</v>
      </c>
      <c r="AG61" s="68">
        <v>16000</v>
      </c>
      <c r="AH61" s="42">
        <v>2200883066</v>
      </c>
      <c r="AI61" s="43">
        <v>44039</v>
      </c>
      <c r="AJ61" s="68">
        <v>1174886</v>
      </c>
      <c r="AK61" s="43">
        <v>43995</v>
      </c>
      <c r="AL61" s="42"/>
      <c r="AM61" s="42">
        <v>2</v>
      </c>
      <c r="AN61" s="42"/>
      <c r="AO61" s="42" t="s">
        <v>181</v>
      </c>
      <c r="AP61" s="42">
        <v>1</v>
      </c>
      <c r="AQ61" s="69">
        <v>20200630</v>
      </c>
      <c r="AR61" s="69">
        <v>20200614</v>
      </c>
      <c r="AS61" s="68">
        <v>153400</v>
      </c>
      <c r="AT61" s="68">
        <v>0</v>
      </c>
      <c r="AU61" s="42"/>
      <c r="AV61" s="42"/>
    </row>
    <row r="62" spans="1:48" s="44" customFormat="1" x14ac:dyDescent="0.25">
      <c r="A62" s="42">
        <v>31886736</v>
      </c>
      <c r="B62" s="42" t="s">
        <v>39</v>
      </c>
      <c r="C62" s="42"/>
      <c r="D62" s="42">
        <v>2777</v>
      </c>
      <c r="E62" s="42" t="s">
        <v>244</v>
      </c>
      <c r="F62" s="42" t="s">
        <v>245</v>
      </c>
      <c r="G62" s="42"/>
      <c r="H62" s="42">
        <v>2777</v>
      </c>
      <c r="I62" s="42">
        <v>1906465326</v>
      </c>
      <c r="J62" s="43">
        <v>43994</v>
      </c>
      <c r="K62" s="68">
        <v>220000</v>
      </c>
      <c r="L62" s="68">
        <v>9900</v>
      </c>
      <c r="M62" s="42" t="s">
        <v>66</v>
      </c>
      <c r="N62" s="42" t="s">
        <v>270</v>
      </c>
      <c r="O62" s="42" t="s">
        <v>266</v>
      </c>
      <c r="P62" s="42"/>
      <c r="Q62" s="71">
        <v>0</v>
      </c>
      <c r="R62" s="71">
        <v>0</v>
      </c>
      <c r="S62" s="42" t="s">
        <v>67</v>
      </c>
      <c r="T62" s="68">
        <v>220000</v>
      </c>
      <c r="U62" s="68">
        <v>0</v>
      </c>
      <c r="V62" s="68">
        <v>0</v>
      </c>
      <c r="W62" s="68">
        <v>0</v>
      </c>
      <c r="X62" s="68">
        <v>220000</v>
      </c>
      <c r="Y62" s="68">
        <v>0</v>
      </c>
      <c r="Z62" s="68">
        <v>0</v>
      </c>
      <c r="AA62" s="42"/>
      <c r="AB62" s="68">
        <v>0</v>
      </c>
      <c r="AC62" s="68">
        <v>9900</v>
      </c>
      <c r="AD62" s="74">
        <v>2200883066</v>
      </c>
      <c r="AE62" s="68" t="s">
        <v>278</v>
      </c>
      <c r="AF62" s="68">
        <v>198000</v>
      </c>
      <c r="AG62" s="68">
        <v>22000</v>
      </c>
      <c r="AH62" s="42">
        <v>2200878801</v>
      </c>
      <c r="AI62" s="43">
        <v>44026</v>
      </c>
      <c r="AJ62" s="68">
        <v>271914</v>
      </c>
      <c r="AK62" s="43">
        <v>43995</v>
      </c>
      <c r="AL62" s="42"/>
      <c r="AM62" s="42">
        <v>2</v>
      </c>
      <c r="AN62" s="42"/>
      <c r="AO62" s="42" t="s">
        <v>181</v>
      </c>
      <c r="AP62" s="42">
        <v>1</v>
      </c>
      <c r="AQ62" s="69">
        <v>20200630</v>
      </c>
      <c r="AR62" s="69">
        <v>20200614</v>
      </c>
      <c r="AS62" s="68">
        <v>220000</v>
      </c>
      <c r="AT62" s="68">
        <v>0</v>
      </c>
      <c r="AU62" s="42"/>
      <c r="AV62" s="42"/>
    </row>
    <row r="63" spans="1:48" s="44" customFormat="1" x14ac:dyDescent="0.25">
      <c r="A63" s="42">
        <v>31886736</v>
      </c>
      <c r="B63" s="42" t="s">
        <v>39</v>
      </c>
      <c r="C63" s="42"/>
      <c r="D63" s="42">
        <v>2785</v>
      </c>
      <c r="E63" s="42" t="s">
        <v>246</v>
      </c>
      <c r="F63" s="42" t="s">
        <v>247</v>
      </c>
      <c r="G63" s="42"/>
      <c r="H63" s="42">
        <v>2785</v>
      </c>
      <c r="I63" s="42">
        <v>1221597817</v>
      </c>
      <c r="J63" s="43">
        <v>44027</v>
      </c>
      <c r="K63" s="68">
        <v>2025800</v>
      </c>
      <c r="L63" s="68">
        <v>5420</v>
      </c>
      <c r="M63" s="42" t="s">
        <v>66</v>
      </c>
      <c r="N63" s="42" t="s">
        <v>270</v>
      </c>
      <c r="O63" s="42" t="s">
        <v>266</v>
      </c>
      <c r="P63" s="42"/>
      <c r="Q63" s="71">
        <v>0</v>
      </c>
      <c r="R63" s="71">
        <v>0</v>
      </c>
      <c r="S63" s="42" t="s">
        <v>67</v>
      </c>
      <c r="T63" s="68">
        <v>2025800</v>
      </c>
      <c r="U63" s="68">
        <v>0</v>
      </c>
      <c r="V63" s="68">
        <v>0</v>
      </c>
      <c r="W63" s="68">
        <v>0</v>
      </c>
      <c r="X63" s="68">
        <v>2025800</v>
      </c>
      <c r="Y63" s="68">
        <v>0</v>
      </c>
      <c r="Z63" s="68">
        <v>0</v>
      </c>
      <c r="AA63" s="42"/>
      <c r="AB63" s="68">
        <v>0</v>
      </c>
      <c r="AC63" s="68">
        <v>1817800</v>
      </c>
      <c r="AD63" s="74">
        <v>2200915988</v>
      </c>
      <c r="AE63" s="68" t="s">
        <v>279</v>
      </c>
      <c r="AF63" s="68">
        <v>1817800</v>
      </c>
      <c r="AG63" s="68">
        <v>208000</v>
      </c>
      <c r="AH63" s="42">
        <v>2200915988</v>
      </c>
      <c r="AI63" s="43">
        <v>44081</v>
      </c>
      <c r="AJ63" s="68">
        <v>1844593</v>
      </c>
      <c r="AK63" s="43">
        <v>44027</v>
      </c>
      <c r="AL63" s="42"/>
      <c r="AM63" s="42">
        <v>2</v>
      </c>
      <c r="AN63" s="42"/>
      <c r="AO63" s="42" t="s">
        <v>181</v>
      </c>
      <c r="AP63" s="42">
        <v>1</v>
      </c>
      <c r="AQ63" s="69">
        <v>20200730</v>
      </c>
      <c r="AR63" s="69">
        <v>20200716</v>
      </c>
      <c r="AS63" s="68">
        <v>2025800</v>
      </c>
      <c r="AT63" s="68">
        <v>0</v>
      </c>
      <c r="AU63" s="42"/>
      <c r="AV63" s="42"/>
    </row>
    <row r="64" spans="1:48" s="44" customFormat="1" x14ac:dyDescent="0.25">
      <c r="A64" s="42">
        <v>31886736</v>
      </c>
      <c r="B64" s="42" t="s">
        <v>39</v>
      </c>
      <c r="C64" s="42"/>
      <c r="D64" s="42">
        <v>2786</v>
      </c>
      <c r="E64" s="42" t="s">
        <v>248</v>
      </c>
      <c r="F64" s="42" t="s">
        <v>249</v>
      </c>
      <c r="G64" s="42"/>
      <c r="H64" s="42">
        <v>2786</v>
      </c>
      <c r="I64" s="42">
        <v>1221593777</v>
      </c>
      <c r="J64" s="43">
        <v>44027</v>
      </c>
      <c r="K64" s="68">
        <v>240000</v>
      </c>
      <c r="L64" s="68">
        <v>6000</v>
      </c>
      <c r="M64" s="42" t="s">
        <v>66</v>
      </c>
      <c r="N64" s="42" t="s">
        <v>270</v>
      </c>
      <c r="O64" s="42" t="s">
        <v>266</v>
      </c>
      <c r="P64" s="42"/>
      <c r="Q64" s="71">
        <v>0</v>
      </c>
      <c r="R64" s="71">
        <v>0</v>
      </c>
      <c r="S64" s="42" t="s">
        <v>67</v>
      </c>
      <c r="T64" s="68">
        <v>240000</v>
      </c>
      <c r="U64" s="68">
        <v>0</v>
      </c>
      <c r="V64" s="68">
        <v>0</v>
      </c>
      <c r="W64" s="68">
        <v>0</v>
      </c>
      <c r="X64" s="68">
        <v>240000</v>
      </c>
      <c r="Y64" s="68">
        <v>0</v>
      </c>
      <c r="Z64" s="68">
        <v>0</v>
      </c>
      <c r="AA64" s="42"/>
      <c r="AB64" s="68">
        <v>0</v>
      </c>
      <c r="AC64" s="68">
        <v>216000</v>
      </c>
      <c r="AD64" s="74">
        <v>2200899464</v>
      </c>
      <c r="AE64" s="68" t="s">
        <v>280</v>
      </c>
      <c r="AF64" s="68">
        <v>216000</v>
      </c>
      <c r="AG64" s="68">
        <v>24000</v>
      </c>
      <c r="AH64" s="42">
        <v>2200899464</v>
      </c>
      <c r="AI64" s="43">
        <v>44063</v>
      </c>
      <c r="AJ64" s="68">
        <v>216000</v>
      </c>
      <c r="AK64" s="43">
        <v>44027</v>
      </c>
      <c r="AL64" s="42"/>
      <c r="AM64" s="42">
        <v>2</v>
      </c>
      <c r="AN64" s="42"/>
      <c r="AO64" s="42" t="s">
        <v>181</v>
      </c>
      <c r="AP64" s="42">
        <v>1</v>
      </c>
      <c r="AQ64" s="69">
        <v>20200730</v>
      </c>
      <c r="AR64" s="69">
        <v>20200716</v>
      </c>
      <c r="AS64" s="68">
        <v>240000</v>
      </c>
      <c r="AT64" s="68">
        <v>0</v>
      </c>
      <c r="AU64" s="42"/>
      <c r="AV64" s="42"/>
    </row>
    <row r="65" spans="1:48" s="44" customFormat="1" x14ac:dyDescent="0.25">
      <c r="A65" s="42">
        <v>31886736</v>
      </c>
      <c r="B65" s="42" t="s">
        <v>39</v>
      </c>
      <c r="C65" s="42"/>
      <c r="D65" s="42">
        <v>2787</v>
      </c>
      <c r="E65" s="42" t="s">
        <v>250</v>
      </c>
      <c r="F65" s="42" t="s">
        <v>251</v>
      </c>
      <c r="G65" s="42"/>
      <c r="H65" s="42">
        <v>2787</v>
      </c>
      <c r="I65" s="42">
        <v>1906596244</v>
      </c>
      <c r="J65" s="43">
        <v>44027</v>
      </c>
      <c r="K65" s="68">
        <v>76700</v>
      </c>
      <c r="L65" s="68">
        <v>49907</v>
      </c>
      <c r="M65" s="42" t="s">
        <v>66</v>
      </c>
      <c r="N65" s="42" t="s">
        <v>270</v>
      </c>
      <c r="O65" s="42" t="s">
        <v>266</v>
      </c>
      <c r="P65" s="42"/>
      <c r="Q65" s="71">
        <v>0</v>
      </c>
      <c r="R65" s="71">
        <v>0</v>
      </c>
      <c r="S65" s="42" t="s">
        <v>67</v>
      </c>
      <c r="T65" s="68">
        <v>76700</v>
      </c>
      <c r="U65" s="68">
        <v>0</v>
      </c>
      <c r="V65" s="68">
        <v>0</v>
      </c>
      <c r="W65" s="68">
        <v>0</v>
      </c>
      <c r="X65" s="68">
        <v>76700</v>
      </c>
      <c r="Y65" s="68">
        <v>0</v>
      </c>
      <c r="Z65" s="68">
        <v>0</v>
      </c>
      <c r="AA65" s="42"/>
      <c r="AB65" s="68">
        <v>0</v>
      </c>
      <c r="AC65" s="68">
        <v>26793</v>
      </c>
      <c r="AD65" s="74">
        <v>2200915988</v>
      </c>
      <c r="AE65" s="68" t="s">
        <v>279</v>
      </c>
      <c r="AF65" s="68">
        <v>68700</v>
      </c>
      <c r="AG65" s="68">
        <v>8000</v>
      </c>
      <c r="AH65" s="42">
        <v>2200898867</v>
      </c>
      <c r="AI65" s="43">
        <v>44056</v>
      </c>
      <c r="AJ65" s="68">
        <v>41907</v>
      </c>
      <c r="AK65" s="43">
        <v>44027</v>
      </c>
      <c r="AL65" s="42"/>
      <c r="AM65" s="42">
        <v>2</v>
      </c>
      <c r="AN65" s="42"/>
      <c r="AO65" s="42" t="s">
        <v>181</v>
      </c>
      <c r="AP65" s="42">
        <v>1</v>
      </c>
      <c r="AQ65" s="69">
        <v>20200730</v>
      </c>
      <c r="AR65" s="69">
        <v>20200716</v>
      </c>
      <c r="AS65" s="68">
        <v>76700</v>
      </c>
      <c r="AT65" s="68">
        <v>0</v>
      </c>
      <c r="AU65" s="42"/>
      <c r="AV65" s="42"/>
    </row>
    <row r="66" spans="1:48" s="44" customFormat="1" x14ac:dyDescent="0.25">
      <c r="A66" s="42">
        <v>31886736</v>
      </c>
      <c r="B66" s="42" t="s">
        <v>39</v>
      </c>
      <c r="C66" s="42" t="s">
        <v>40</v>
      </c>
      <c r="D66" s="42">
        <v>1</v>
      </c>
      <c r="E66" s="42" t="s">
        <v>154</v>
      </c>
      <c r="F66" s="42" t="s">
        <v>155</v>
      </c>
      <c r="G66" s="42" t="s">
        <v>40</v>
      </c>
      <c r="H66" s="42">
        <v>1</v>
      </c>
      <c r="I66" s="42">
        <v>1221606837</v>
      </c>
      <c r="J66" s="43">
        <v>44056</v>
      </c>
      <c r="K66" s="68">
        <v>1917000</v>
      </c>
      <c r="L66" s="68">
        <v>8300</v>
      </c>
      <c r="M66" s="42" t="s">
        <v>66</v>
      </c>
      <c r="N66" s="42" t="s">
        <v>270</v>
      </c>
      <c r="O66" s="42" t="s">
        <v>266</v>
      </c>
      <c r="P66" s="42"/>
      <c r="Q66" s="71">
        <v>0</v>
      </c>
      <c r="R66" s="71">
        <v>0</v>
      </c>
      <c r="S66" s="42" t="s">
        <v>67</v>
      </c>
      <c r="T66" s="68">
        <v>1917000</v>
      </c>
      <c r="U66" s="68">
        <v>0</v>
      </c>
      <c r="V66" s="68">
        <v>0</v>
      </c>
      <c r="W66" s="68">
        <v>0</v>
      </c>
      <c r="X66" s="68">
        <v>1917000</v>
      </c>
      <c r="Y66" s="68">
        <v>0</v>
      </c>
      <c r="Z66" s="68">
        <v>0</v>
      </c>
      <c r="AA66" s="42"/>
      <c r="AB66" s="68">
        <v>0</v>
      </c>
      <c r="AC66" s="68">
        <v>1717000</v>
      </c>
      <c r="AD66" s="74">
        <v>2200951167</v>
      </c>
      <c r="AE66" s="68" t="s">
        <v>202</v>
      </c>
      <c r="AF66" s="68">
        <v>1717000</v>
      </c>
      <c r="AG66" s="68">
        <v>200000</v>
      </c>
      <c r="AH66" s="42">
        <v>2200951167</v>
      </c>
      <c r="AI66" s="43">
        <v>44146</v>
      </c>
      <c r="AJ66" s="68">
        <v>1750183</v>
      </c>
      <c r="AK66" s="43">
        <v>44057</v>
      </c>
      <c r="AL66" s="42"/>
      <c r="AM66" s="42">
        <v>2</v>
      </c>
      <c r="AN66" s="42"/>
      <c r="AO66" s="42" t="s">
        <v>181</v>
      </c>
      <c r="AP66" s="42">
        <v>1</v>
      </c>
      <c r="AQ66" s="69">
        <v>20200830</v>
      </c>
      <c r="AR66" s="69">
        <v>20200815</v>
      </c>
      <c r="AS66" s="68">
        <v>1917000</v>
      </c>
      <c r="AT66" s="68">
        <v>0</v>
      </c>
      <c r="AU66" s="42"/>
      <c r="AV66" s="42"/>
    </row>
    <row r="67" spans="1:48" s="44" customFormat="1" x14ac:dyDescent="0.25">
      <c r="A67" s="42">
        <v>31886736</v>
      </c>
      <c r="B67" s="42" t="s">
        <v>39</v>
      </c>
      <c r="C67" s="42" t="s">
        <v>40</v>
      </c>
      <c r="D67" s="42">
        <v>3</v>
      </c>
      <c r="E67" s="42" t="s">
        <v>156</v>
      </c>
      <c r="F67" s="42" t="s">
        <v>157</v>
      </c>
      <c r="G67" s="42" t="s">
        <v>40</v>
      </c>
      <c r="H67" s="42">
        <v>3</v>
      </c>
      <c r="I67" s="42">
        <v>1221606838</v>
      </c>
      <c r="J67" s="43">
        <v>44056</v>
      </c>
      <c r="K67" s="68">
        <v>67700</v>
      </c>
      <c r="L67" s="68">
        <v>1230</v>
      </c>
      <c r="M67" s="42" t="s">
        <v>66</v>
      </c>
      <c r="N67" s="42" t="s">
        <v>270</v>
      </c>
      <c r="O67" s="42" t="s">
        <v>266</v>
      </c>
      <c r="P67" s="42"/>
      <c r="Q67" s="71">
        <v>0</v>
      </c>
      <c r="R67" s="71">
        <v>0</v>
      </c>
      <c r="S67" s="42" t="s">
        <v>67</v>
      </c>
      <c r="T67" s="68">
        <v>67700</v>
      </c>
      <c r="U67" s="68">
        <v>0</v>
      </c>
      <c r="V67" s="68">
        <v>0</v>
      </c>
      <c r="W67" s="68">
        <v>0</v>
      </c>
      <c r="X67" s="68">
        <v>67700</v>
      </c>
      <c r="Y67" s="68">
        <v>0</v>
      </c>
      <c r="Z67" s="68">
        <v>0</v>
      </c>
      <c r="AA67" s="42"/>
      <c r="AB67" s="68">
        <v>0</v>
      </c>
      <c r="AC67" s="68">
        <v>23283</v>
      </c>
      <c r="AD67" s="74">
        <v>2200951167</v>
      </c>
      <c r="AE67" s="68" t="s">
        <v>202</v>
      </c>
      <c r="AF67" s="68">
        <v>59700</v>
      </c>
      <c r="AG67" s="68">
        <v>8000</v>
      </c>
      <c r="AH67" s="42">
        <v>2200951167</v>
      </c>
      <c r="AI67" s="43">
        <v>44146</v>
      </c>
      <c r="AJ67" s="68">
        <v>1750183</v>
      </c>
      <c r="AK67" s="43">
        <v>44057</v>
      </c>
      <c r="AL67" s="42"/>
      <c r="AM67" s="42">
        <v>2</v>
      </c>
      <c r="AN67" s="42"/>
      <c r="AO67" s="42" t="s">
        <v>181</v>
      </c>
      <c r="AP67" s="42">
        <v>1</v>
      </c>
      <c r="AQ67" s="69">
        <v>20200830</v>
      </c>
      <c r="AR67" s="69">
        <v>20200815</v>
      </c>
      <c r="AS67" s="68">
        <v>67700</v>
      </c>
      <c r="AT67" s="68">
        <v>0</v>
      </c>
      <c r="AU67" s="42"/>
      <c r="AV67" s="42"/>
    </row>
    <row r="68" spans="1:48" s="44" customFormat="1" x14ac:dyDescent="0.25">
      <c r="A68" s="42">
        <v>31886736</v>
      </c>
      <c r="B68" s="42" t="s">
        <v>39</v>
      </c>
      <c r="C68" s="42" t="s">
        <v>40</v>
      </c>
      <c r="D68" s="42">
        <v>5</v>
      </c>
      <c r="E68" s="42" t="s">
        <v>158</v>
      </c>
      <c r="F68" s="42" t="s">
        <v>159</v>
      </c>
      <c r="G68" s="42" t="s">
        <v>40</v>
      </c>
      <c r="H68" s="42">
        <v>5</v>
      </c>
      <c r="I68" s="42">
        <v>1221632243</v>
      </c>
      <c r="J68" s="43">
        <v>44075</v>
      </c>
      <c r="K68" s="68">
        <v>2882000</v>
      </c>
      <c r="L68" s="68">
        <v>7800</v>
      </c>
      <c r="M68" s="42" t="s">
        <v>66</v>
      </c>
      <c r="N68" s="42" t="s">
        <v>270</v>
      </c>
      <c r="O68" s="42" t="s">
        <v>266</v>
      </c>
      <c r="P68" s="42"/>
      <c r="Q68" s="71">
        <v>0</v>
      </c>
      <c r="R68" s="71">
        <v>0</v>
      </c>
      <c r="S68" s="42" t="s">
        <v>67</v>
      </c>
      <c r="T68" s="68">
        <v>2882000</v>
      </c>
      <c r="U68" s="68">
        <v>0</v>
      </c>
      <c r="V68" s="68">
        <v>0</v>
      </c>
      <c r="W68" s="68">
        <v>0</v>
      </c>
      <c r="X68" s="68">
        <v>2882000</v>
      </c>
      <c r="Y68" s="68">
        <v>0</v>
      </c>
      <c r="Z68" s="68">
        <v>0</v>
      </c>
      <c r="AA68" s="42"/>
      <c r="AB68" s="68">
        <v>0</v>
      </c>
      <c r="AC68" s="68">
        <v>72000</v>
      </c>
      <c r="AD68" s="74">
        <v>2201092067</v>
      </c>
      <c r="AE68" s="68" t="s">
        <v>198</v>
      </c>
      <c r="AF68" s="68">
        <v>2514000</v>
      </c>
      <c r="AG68" s="68">
        <v>288000</v>
      </c>
      <c r="AH68" s="42">
        <v>2200988091</v>
      </c>
      <c r="AI68" s="43">
        <v>44208</v>
      </c>
      <c r="AJ68" s="68">
        <v>6073233</v>
      </c>
      <c r="AK68" s="43">
        <v>44088</v>
      </c>
      <c r="AL68" s="42"/>
      <c r="AM68" s="42">
        <v>2</v>
      </c>
      <c r="AN68" s="42"/>
      <c r="AO68" s="42" t="s">
        <v>181</v>
      </c>
      <c r="AP68" s="42">
        <v>2</v>
      </c>
      <c r="AQ68" s="69">
        <v>20210331</v>
      </c>
      <c r="AR68" s="69">
        <v>20210316</v>
      </c>
      <c r="AS68" s="68">
        <v>2882000</v>
      </c>
      <c r="AT68" s="68">
        <v>0</v>
      </c>
      <c r="AU68" s="42"/>
      <c r="AV68" s="42"/>
    </row>
    <row r="69" spans="1:48" s="44" customFormat="1" x14ac:dyDescent="0.25">
      <c r="A69" s="42">
        <v>31886736</v>
      </c>
      <c r="B69" s="42" t="s">
        <v>39</v>
      </c>
      <c r="C69" s="42" t="s">
        <v>40</v>
      </c>
      <c r="D69" s="42">
        <v>25</v>
      </c>
      <c r="E69" s="42" t="s">
        <v>166</v>
      </c>
      <c r="F69" s="42" t="s">
        <v>167</v>
      </c>
      <c r="G69" s="42" t="s">
        <v>40</v>
      </c>
      <c r="H69" s="42">
        <v>25</v>
      </c>
      <c r="I69" s="42">
        <v>1221632244</v>
      </c>
      <c r="J69" s="43">
        <v>44147</v>
      </c>
      <c r="K69" s="68">
        <v>316700</v>
      </c>
      <c r="L69" s="68">
        <v>330</v>
      </c>
      <c r="M69" s="42" t="s">
        <v>66</v>
      </c>
      <c r="N69" s="42" t="s">
        <v>270</v>
      </c>
      <c r="O69" s="42" t="s">
        <v>266</v>
      </c>
      <c r="P69" s="42"/>
      <c r="Q69" s="71">
        <v>0</v>
      </c>
      <c r="R69" s="71">
        <v>0</v>
      </c>
      <c r="S69" s="42" t="s">
        <v>67</v>
      </c>
      <c r="T69" s="68">
        <v>316700</v>
      </c>
      <c r="U69" s="68">
        <v>0</v>
      </c>
      <c r="V69" s="68">
        <v>0</v>
      </c>
      <c r="W69" s="68">
        <v>0</v>
      </c>
      <c r="X69" s="68">
        <v>316700</v>
      </c>
      <c r="Y69" s="68">
        <v>0</v>
      </c>
      <c r="Z69" s="68">
        <v>0</v>
      </c>
      <c r="AA69" s="42"/>
      <c r="AB69" s="68">
        <v>0</v>
      </c>
      <c r="AC69" s="68">
        <v>111033</v>
      </c>
      <c r="AD69" s="74">
        <v>2200988091</v>
      </c>
      <c r="AE69" s="68" t="s">
        <v>200</v>
      </c>
      <c r="AF69" s="68">
        <v>284700</v>
      </c>
      <c r="AG69" s="68">
        <v>32000</v>
      </c>
      <c r="AH69" s="42">
        <v>2200988091</v>
      </c>
      <c r="AI69" s="43">
        <v>44208</v>
      </c>
      <c r="AJ69" s="68">
        <v>6073233</v>
      </c>
      <c r="AK69" s="43">
        <v>44148</v>
      </c>
      <c r="AL69" s="42"/>
      <c r="AM69" s="42">
        <v>2</v>
      </c>
      <c r="AN69" s="42"/>
      <c r="AO69" s="42" t="s">
        <v>181</v>
      </c>
      <c r="AP69" s="42">
        <v>1</v>
      </c>
      <c r="AQ69" s="69">
        <v>20201130</v>
      </c>
      <c r="AR69" s="69">
        <v>20201120</v>
      </c>
      <c r="AS69" s="68">
        <v>316700</v>
      </c>
      <c r="AT69" s="68">
        <v>0</v>
      </c>
      <c r="AU69" s="42"/>
      <c r="AV69" s="42"/>
    </row>
    <row r="70" spans="1:48" s="44" customFormat="1" x14ac:dyDescent="0.25">
      <c r="A70" s="42">
        <v>31886736</v>
      </c>
      <c r="B70" s="42" t="s">
        <v>39</v>
      </c>
      <c r="C70" s="42" t="s">
        <v>40</v>
      </c>
      <c r="D70" s="42">
        <v>26</v>
      </c>
      <c r="E70" s="42" t="s">
        <v>182</v>
      </c>
      <c r="F70" s="42" t="s">
        <v>42</v>
      </c>
      <c r="G70" s="42" t="s">
        <v>40</v>
      </c>
      <c r="H70" s="42">
        <v>26</v>
      </c>
      <c r="I70" s="42">
        <v>1221632245</v>
      </c>
      <c r="J70" s="43">
        <v>44147</v>
      </c>
      <c r="K70" s="68">
        <v>1049400</v>
      </c>
      <c r="L70" s="68">
        <v>203060</v>
      </c>
      <c r="M70" s="42" t="s">
        <v>66</v>
      </c>
      <c r="N70" s="42" t="s">
        <v>270</v>
      </c>
      <c r="O70" s="42" t="s">
        <v>266</v>
      </c>
      <c r="P70" s="42"/>
      <c r="Q70" s="71">
        <v>0</v>
      </c>
      <c r="R70" s="71">
        <v>0</v>
      </c>
      <c r="S70" s="42" t="s">
        <v>67</v>
      </c>
      <c r="T70" s="68">
        <v>1049400</v>
      </c>
      <c r="U70" s="68">
        <v>0</v>
      </c>
      <c r="V70" s="68">
        <v>0</v>
      </c>
      <c r="W70" s="68">
        <v>0</v>
      </c>
      <c r="X70" s="68">
        <v>1049400</v>
      </c>
      <c r="Y70" s="68">
        <v>0</v>
      </c>
      <c r="Z70" s="68">
        <v>0</v>
      </c>
      <c r="AA70" s="42"/>
      <c r="AB70" s="68">
        <v>0</v>
      </c>
      <c r="AC70" s="68">
        <v>741400</v>
      </c>
      <c r="AD70" s="74">
        <v>2200988091</v>
      </c>
      <c r="AE70" s="68" t="s">
        <v>200</v>
      </c>
      <c r="AF70" s="68">
        <v>741400</v>
      </c>
      <c r="AG70" s="68">
        <v>88000</v>
      </c>
      <c r="AH70" s="42">
        <v>2200988091</v>
      </c>
      <c r="AI70" s="43">
        <v>44208</v>
      </c>
      <c r="AJ70" s="68">
        <v>6073233</v>
      </c>
      <c r="AK70" s="43">
        <v>44148</v>
      </c>
      <c r="AL70" s="42"/>
      <c r="AM70" s="42">
        <v>2</v>
      </c>
      <c r="AN70" s="42"/>
      <c r="AO70" s="42" t="s">
        <v>181</v>
      </c>
      <c r="AP70" s="42">
        <v>2</v>
      </c>
      <c r="AQ70" s="69">
        <v>20220430</v>
      </c>
      <c r="AR70" s="69">
        <v>20220419</v>
      </c>
      <c r="AS70" s="68">
        <v>1049400</v>
      </c>
      <c r="AT70" s="68">
        <v>0</v>
      </c>
      <c r="AU70" s="42"/>
      <c r="AV70" s="42"/>
    </row>
    <row r="71" spans="1:48" s="44" customFormat="1" x14ac:dyDescent="0.25">
      <c r="A71" s="42">
        <v>31886736</v>
      </c>
      <c r="B71" s="42" t="s">
        <v>39</v>
      </c>
      <c r="C71" s="42"/>
      <c r="D71" s="42">
        <v>2754</v>
      </c>
      <c r="E71" s="42" t="s">
        <v>252</v>
      </c>
      <c r="F71" s="42" t="s">
        <v>253</v>
      </c>
      <c r="G71" s="42"/>
      <c r="H71" s="42">
        <v>2754</v>
      </c>
      <c r="I71" s="42">
        <v>1221572477</v>
      </c>
      <c r="J71" s="43">
        <v>43903</v>
      </c>
      <c r="K71" s="68">
        <v>440000</v>
      </c>
      <c r="L71" s="68">
        <v>18000</v>
      </c>
      <c r="M71" s="42" t="s">
        <v>168</v>
      </c>
      <c r="N71" s="42" t="s">
        <v>270</v>
      </c>
      <c r="O71" s="42" t="s">
        <v>266</v>
      </c>
      <c r="P71" s="42"/>
      <c r="Q71" s="71">
        <v>0</v>
      </c>
      <c r="R71" s="71">
        <v>0</v>
      </c>
      <c r="S71" s="42" t="s">
        <v>67</v>
      </c>
      <c r="T71" s="68">
        <v>440000</v>
      </c>
      <c r="U71" s="68">
        <v>0</v>
      </c>
      <c r="V71" s="68">
        <v>0</v>
      </c>
      <c r="W71" s="68">
        <v>0</v>
      </c>
      <c r="X71" s="68">
        <v>420000</v>
      </c>
      <c r="Y71" s="68">
        <v>20000</v>
      </c>
      <c r="Z71" s="68">
        <v>0</v>
      </c>
      <c r="AA71" s="42"/>
      <c r="AB71" s="68">
        <v>0</v>
      </c>
      <c r="AC71" s="68">
        <v>18900</v>
      </c>
      <c r="AD71" s="74">
        <v>2200844147</v>
      </c>
      <c r="AE71" s="68" t="s">
        <v>281</v>
      </c>
      <c r="AF71" s="68">
        <v>378000</v>
      </c>
      <c r="AG71" s="68">
        <v>42000</v>
      </c>
      <c r="AH71" s="42">
        <v>2200844147</v>
      </c>
      <c r="AI71" s="43">
        <v>43978</v>
      </c>
      <c r="AJ71" s="68">
        <v>3251600</v>
      </c>
      <c r="AK71" s="43">
        <v>43903</v>
      </c>
      <c r="AL71" s="42"/>
      <c r="AM71" s="42">
        <v>2</v>
      </c>
      <c r="AN71" s="42"/>
      <c r="AO71" s="42" t="s">
        <v>181</v>
      </c>
      <c r="AP71" s="42">
        <v>2</v>
      </c>
      <c r="AQ71" s="69">
        <v>20220430</v>
      </c>
      <c r="AR71" s="69">
        <v>20220419</v>
      </c>
      <c r="AS71" s="68">
        <v>440000</v>
      </c>
      <c r="AT71" s="68">
        <v>20000</v>
      </c>
      <c r="AU71" s="42" t="s">
        <v>254</v>
      </c>
      <c r="AV71" s="42"/>
    </row>
    <row r="72" spans="1:48" s="44" customFormat="1" x14ac:dyDescent="0.25">
      <c r="A72" s="42">
        <v>31886736</v>
      </c>
      <c r="B72" s="42" t="s">
        <v>39</v>
      </c>
      <c r="C72" s="42"/>
      <c r="D72" s="42">
        <v>2755</v>
      </c>
      <c r="E72" s="42" t="s">
        <v>255</v>
      </c>
      <c r="F72" s="42" t="s">
        <v>256</v>
      </c>
      <c r="G72" s="42"/>
      <c r="H72" s="42">
        <v>2755</v>
      </c>
      <c r="I72" s="42">
        <v>1221571780</v>
      </c>
      <c r="J72" s="43">
        <v>43903</v>
      </c>
      <c r="K72" s="68">
        <v>220000</v>
      </c>
      <c r="L72" s="68">
        <v>9000</v>
      </c>
      <c r="M72" s="42" t="s">
        <v>168</v>
      </c>
      <c r="N72" s="42" t="s">
        <v>270</v>
      </c>
      <c r="O72" s="42" t="s">
        <v>266</v>
      </c>
      <c r="P72" s="42"/>
      <c r="Q72" s="71">
        <v>0</v>
      </c>
      <c r="R72" s="71">
        <v>0</v>
      </c>
      <c r="S72" s="42" t="s">
        <v>67</v>
      </c>
      <c r="T72" s="68">
        <v>220000</v>
      </c>
      <c r="U72" s="68">
        <v>0</v>
      </c>
      <c r="V72" s="68">
        <v>0</v>
      </c>
      <c r="W72" s="68">
        <v>0</v>
      </c>
      <c r="X72" s="68">
        <v>210000</v>
      </c>
      <c r="Y72" s="68">
        <v>10000</v>
      </c>
      <c r="Z72" s="68">
        <v>0</v>
      </c>
      <c r="AA72" s="42"/>
      <c r="AB72" s="68">
        <v>0</v>
      </c>
      <c r="AC72" s="68">
        <v>189000</v>
      </c>
      <c r="AD72" s="74">
        <v>2200840476</v>
      </c>
      <c r="AE72" s="68" t="s">
        <v>282</v>
      </c>
      <c r="AF72" s="68">
        <v>189000</v>
      </c>
      <c r="AG72" s="68">
        <v>21000</v>
      </c>
      <c r="AH72" s="42">
        <v>2200840476</v>
      </c>
      <c r="AI72" s="43">
        <v>43957</v>
      </c>
      <c r="AJ72" s="68">
        <v>333000</v>
      </c>
      <c r="AK72" s="43">
        <v>43903</v>
      </c>
      <c r="AL72" s="42"/>
      <c r="AM72" s="42">
        <v>2</v>
      </c>
      <c r="AN72" s="42"/>
      <c r="AO72" s="42" t="s">
        <v>181</v>
      </c>
      <c r="AP72" s="42">
        <v>2</v>
      </c>
      <c r="AQ72" s="69">
        <v>20220430</v>
      </c>
      <c r="AR72" s="69">
        <v>20220419</v>
      </c>
      <c r="AS72" s="68">
        <v>220000</v>
      </c>
      <c r="AT72" s="68">
        <v>10000</v>
      </c>
      <c r="AU72" s="42" t="s">
        <v>257</v>
      </c>
      <c r="AV72" s="42"/>
    </row>
    <row r="73" spans="1:48" s="44" customFormat="1" x14ac:dyDescent="0.25">
      <c r="A73" s="42">
        <v>31886736</v>
      </c>
      <c r="B73" s="42" t="s">
        <v>39</v>
      </c>
      <c r="C73" s="42" t="s">
        <v>40</v>
      </c>
      <c r="D73" s="42">
        <v>143</v>
      </c>
      <c r="E73" s="42" t="s">
        <v>185</v>
      </c>
      <c r="F73" s="42" t="s">
        <v>43</v>
      </c>
      <c r="G73" s="42" t="s">
        <v>40</v>
      </c>
      <c r="H73" s="42">
        <v>143</v>
      </c>
      <c r="I73" s="42" t="s">
        <v>235</v>
      </c>
      <c r="J73" s="43">
        <v>44414</v>
      </c>
      <c r="K73" s="68">
        <v>1005000</v>
      </c>
      <c r="L73" s="68">
        <v>75150</v>
      </c>
      <c r="M73" s="42" t="s">
        <v>168</v>
      </c>
      <c r="N73" s="42" t="s">
        <v>270</v>
      </c>
      <c r="O73" s="42" t="s">
        <v>266</v>
      </c>
      <c r="P73" s="42"/>
      <c r="Q73" s="71">
        <v>0</v>
      </c>
      <c r="R73" s="71">
        <v>0</v>
      </c>
      <c r="S73" s="42" t="s">
        <v>67</v>
      </c>
      <c r="T73" s="68">
        <v>1005000</v>
      </c>
      <c r="U73" s="68">
        <v>0</v>
      </c>
      <c r="V73" s="68">
        <v>0</v>
      </c>
      <c r="W73" s="68">
        <v>0</v>
      </c>
      <c r="X73" s="68">
        <v>925000</v>
      </c>
      <c r="Y73" s="68">
        <v>80000</v>
      </c>
      <c r="Z73" s="68">
        <v>0</v>
      </c>
      <c r="AA73" s="42"/>
      <c r="AB73" s="68">
        <v>0</v>
      </c>
      <c r="AC73" s="68">
        <v>829350</v>
      </c>
      <c r="AD73" s="74">
        <v>2201214972</v>
      </c>
      <c r="AE73" s="68" t="s">
        <v>271</v>
      </c>
      <c r="AF73" s="68">
        <v>0</v>
      </c>
      <c r="AG73" s="68">
        <v>0</v>
      </c>
      <c r="AH73" s="42"/>
      <c r="AI73" s="42"/>
      <c r="AJ73" s="68">
        <v>0</v>
      </c>
      <c r="AK73" s="43">
        <v>44421</v>
      </c>
      <c r="AL73" s="42"/>
      <c r="AM73" s="42">
        <v>2</v>
      </c>
      <c r="AN73" s="42"/>
      <c r="AO73" s="42" t="s">
        <v>181</v>
      </c>
      <c r="AP73" s="42">
        <v>2</v>
      </c>
      <c r="AQ73" s="69">
        <v>20220430</v>
      </c>
      <c r="AR73" s="69">
        <v>20220419</v>
      </c>
      <c r="AS73" s="68">
        <v>1005000</v>
      </c>
      <c r="AT73" s="68">
        <v>80000</v>
      </c>
      <c r="AU73" s="42" t="s">
        <v>258</v>
      </c>
      <c r="AV73" s="42"/>
    </row>
    <row r="74" spans="1:48" s="44" customFormat="1" x14ac:dyDescent="0.25">
      <c r="A74" s="42">
        <v>31886736</v>
      </c>
      <c r="B74" s="42" t="s">
        <v>39</v>
      </c>
      <c r="C74" s="42" t="s">
        <v>40</v>
      </c>
      <c r="D74" s="42">
        <v>27</v>
      </c>
      <c r="E74" s="42" t="s">
        <v>186</v>
      </c>
      <c r="F74" s="42" t="s">
        <v>41</v>
      </c>
      <c r="G74" s="42" t="s">
        <v>40</v>
      </c>
      <c r="H74" s="42">
        <v>27</v>
      </c>
      <c r="I74" s="42">
        <v>1221660821</v>
      </c>
      <c r="J74" s="43">
        <v>44148</v>
      </c>
      <c r="K74" s="68">
        <v>2671000</v>
      </c>
      <c r="L74" s="68">
        <v>84600</v>
      </c>
      <c r="M74" s="42" t="s">
        <v>168</v>
      </c>
      <c r="N74" s="42" t="s">
        <v>270</v>
      </c>
      <c r="O74" s="42" t="s">
        <v>266</v>
      </c>
      <c r="P74" s="42"/>
      <c r="Q74" s="71">
        <v>0</v>
      </c>
      <c r="R74" s="71">
        <v>0</v>
      </c>
      <c r="S74" s="42" t="s">
        <v>67</v>
      </c>
      <c r="T74" s="68">
        <v>2671300</v>
      </c>
      <c r="U74" s="68">
        <v>0</v>
      </c>
      <c r="V74" s="68">
        <v>0</v>
      </c>
      <c r="W74" s="68">
        <v>0</v>
      </c>
      <c r="X74" s="68">
        <v>2591300</v>
      </c>
      <c r="Y74" s="68">
        <v>80000</v>
      </c>
      <c r="Z74" s="68">
        <v>0</v>
      </c>
      <c r="AA74" s="42"/>
      <c r="AB74" s="68">
        <v>0</v>
      </c>
      <c r="AC74" s="68">
        <v>2319300</v>
      </c>
      <c r="AD74" s="74">
        <v>2201024552</v>
      </c>
      <c r="AE74" s="68" t="s">
        <v>201</v>
      </c>
      <c r="AF74" s="68">
        <v>2319300</v>
      </c>
      <c r="AG74" s="68">
        <v>272000</v>
      </c>
      <c r="AH74" s="42">
        <v>2201024552</v>
      </c>
      <c r="AI74" s="43">
        <v>44279</v>
      </c>
      <c r="AJ74" s="68">
        <v>4830083</v>
      </c>
      <c r="AK74" s="43">
        <v>44152</v>
      </c>
      <c r="AL74" s="42"/>
      <c r="AM74" s="42">
        <v>2</v>
      </c>
      <c r="AN74" s="42"/>
      <c r="AO74" s="42" t="s">
        <v>181</v>
      </c>
      <c r="AP74" s="42">
        <v>2</v>
      </c>
      <c r="AQ74" s="69">
        <v>20220430</v>
      </c>
      <c r="AR74" s="69">
        <v>20220419</v>
      </c>
      <c r="AS74" s="68">
        <v>2671300</v>
      </c>
      <c r="AT74" s="68">
        <v>80000</v>
      </c>
      <c r="AU74" s="42" t="s">
        <v>259</v>
      </c>
      <c r="AV74" s="42"/>
    </row>
    <row r="75" spans="1:48" s="44" customFormat="1" x14ac:dyDescent="0.25">
      <c r="A75" s="42">
        <v>31886736</v>
      </c>
      <c r="B75" s="42" t="s">
        <v>39</v>
      </c>
      <c r="C75" s="42" t="s">
        <v>40</v>
      </c>
      <c r="D75" s="42">
        <v>50</v>
      </c>
      <c r="E75" s="42" t="s">
        <v>169</v>
      </c>
      <c r="F75" s="42" t="s">
        <v>170</v>
      </c>
      <c r="G75" s="42" t="s">
        <v>40</v>
      </c>
      <c r="H75" s="42">
        <v>50</v>
      </c>
      <c r="I75" s="42">
        <v>1907493560</v>
      </c>
      <c r="J75" s="43">
        <v>44201</v>
      </c>
      <c r="K75" s="68">
        <v>1319200</v>
      </c>
      <c r="L75" s="68">
        <v>3980</v>
      </c>
      <c r="M75" s="42" t="s">
        <v>171</v>
      </c>
      <c r="N75" s="42" t="s">
        <v>270</v>
      </c>
      <c r="O75" s="42" t="s">
        <v>266</v>
      </c>
      <c r="P75" s="42"/>
      <c r="Q75" s="71">
        <v>0</v>
      </c>
      <c r="R75" s="71">
        <v>0</v>
      </c>
      <c r="S75" s="42" t="s">
        <v>67</v>
      </c>
      <c r="T75" s="68">
        <v>1319300</v>
      </c>
      <c r="U75" s="68">
        <v>0</v>
      </c>
      <c r="V75" s="68">
        <v>0</v>
      </c>
      <c r="W75" s="68">
        <v>0</v>
      </c>
      <c r="X75" s="68">
        <v>1319300</v>
      </c>
      <c r="Y75" s="68">
        <v>0</v>
      </c>
      <c r="Z75" s="68">
        <v>0</v>
      </c>
      <c r="AA75" s="42"/>
      <c r="AB75" s="68">
        <v>0</v>
      </c>
      <c r="AC75" s="68">
        <v>1135968</v>
      </c>
      <c r="AD75" s="74">
        <v>2201050828</v>
      </c>
      <c r="AE75" s="68" t="s">
        <v>45</v>
      </c>
      <c r="AF75" s="68">
        <v>1183300</v>
      </c>
      <c r="AG75" s="68">
        <v>136000</v>
      </c>
      <c r="AH75" s="42">
        <v>2201023777</v>
      </c>
      <c r="AI75" s="43">
        <v>44272</v>
      </c>
      <c r="AJ75" s="68">
        <v>179092</v>
      </c>
      <c r="AK75" s="43">
        <v>43842</v>
      </c>
      <c r="AL75" s="42"/>
      <c r="AM75" s="42">
        <v>2</v>
      </c>
      <c r="AN75" s="42"/>
      <c r="AO75" s="42" t="s">
        <v>181</v>
      </c>
      <c r="AP75" s="42">
        <v>1</v>
      </c>
      <c r="AQ75" s="69">
        <v>20210130</v>
      </c>
      <c r="AR75" s="69">
        <v>20210114</v>
      </c>
      <c r="AS75" s="68">
        <v>1319300</v>
      </c>
      <c r="AT75" s="68">
        <v>0</v>
      </c>
      <c r="AU75" s="42"/>
      <c r="AV75" s="42"/>
    </row>
    <row r="76" spans="1:48" s="44" customFormat="1" x14ac:dyDescent="0.25">
      <c r="A76" s="42">
        <v>31886736</v>
      </c>
      <c r="B76" s="42" t="s">
        <v>39</v>
      </c>
      <c r="C76" s="42" t="s">
        <v>40</v>
      </c>
      <c r="D76" s="42">
        <v>85</v>
      </c>
      <c r="E76" s="42" t="s">
        <v>178</v>
      </c>
      <c r="F76" s="42" t="s">
        <v>179</v>
      </c>
      <c r="G76" s="42" t="s">
        <v>40</v>
      </c>
      <c r="H76" s="42">
        <v>85</v>
      </c>
      <c r="I76" s="42">
        <v>1907764271</v>
      </c>
      <c r="J76" s="43">
        <v>44295</v>
      </c>
      <c r="K76" s="68">
        <v>80000</v>
      </c>
      <c r="L76" s="68">
        <v>3400</v>
      </c>
      <c r="M76" s="42" t="s">
        <v>171</v>
      </c>
      <c r="N76" s="42" t="s">
        <v>270</v>
      </c>
      <c r="O76" s="42" t="s">
        <v>266</v>
      </c>
      <c r="P76" s="42"/>
      <c r="Q76" s="71">
        <v>0</v>
      </c>
      <c r="R76" s="71">
        <v>0</v>
      </c>
      <c r="S76" s="42" t="s">
        <v>67</v>
      </c>
      <c r="T76" s="68">
        <v>76600</v>
      </c>
      <c r="U76" s="68">
        <v>0</v>
      </c>
      <c r="V76" s="68">
        <v>0</v>
      </c>
      <c r="W76" s="68">
        <v>0</v>
      </c>
      <c r="X76" s="68">
        <v>76600</v>
      </c>
      <c r="Y76" s="68">
        <v>0</v>
      </c>
      <c r="Z76" s="68">
        <v>0</v>
      </c>
      <c r="AA76" s="42"/>
      <c r="AB76" s="68">
        <v>0</v>
      </c>
      <c r="AC76" s="68">
        <v>26754</v>
      </c>
      <c r="AD76" s="74">
        <v>2201092067</v>
      </c>
      <c r="AE76" s="68" t="s">
        <v>198</v>
      </c>
      <c r="AF76" s="68">
        <v>41846</v>
      </c>
      <c r="AG76" s="68">
        <v>4880</v>
      </c>
      <c r="AH76" s="42">
        <v>2201052481</v>
      </c>
      <c r="AI76" s="43">
        <v>44341</v>
      </c>
      <c r="AJ76" s="68">
        <v>276574</v>
      </c>
      <c r="AK76" s="43">
        <v>44295</v>
      </c>
      <c r="AL76" s="42"/>
      <c r="AM76" s="42">
        <v>2</v>
      </c>
      <c r="AN76" s="42"/>
      <c r="AO76" s="42" t="s">
        <v>181</v>
      </c>
      <c r="AP76" s="42">
        <v>1</v>
      </c>
      <c r="AQ76" s="69">
        <v>20210430</v>
      </c>
      <c r="AR76" s="69">
        <v>20210412</v>
      </c>
      <c r="AS76" s="68">
        <v>76600</v>
      </c>
      <c r="AT76" s="68">
        <v>0</v>
      </c>
      <c r="AU76" s="42"/>
      <c r="AV76" s="42"/>
    </row>
    <row r="77" spans="1:48" s="44" customFormat="1" x14ac:dyDescent="0.25">
      <c r="A77" s="42">
        <v>31886736</v>
      </c>
      <c r="B77" s="42" t="s">
        <v>39</v>
      </c>
      <c r="C77" s="42" t="s">
        <v>40</v>
      </c>
      <c r="D77" s="42">
        <v>105</v>
      </c>
      <c r="E77" s="42" t="s">
        <v>172</v>
      </c>
      <c r="F77" s="42" t="s">
        <v>173</v>
      </c>
      <c r="G77" s="42" t="s">
        <v>40</v>
      </c>
      <c r="H77" s="42">
        <v>105</v>
      </c>
      <c r="I77" s="42" t="s">
        <v>235</v>
      </c>
      <c r="J77" s="43">
        <v>44351</v>
      </c>
      <c r="K77" s="68">
        <v>185500</v>
      </c>
      <c r="L77" s="68">
        <v>2150</v>
      </c>
      <c r="M77" s="42" t="s">
        <v>171</v>
      </c>
      <c r="N77" s="42" t="s">
        <v>270</v>
      </c>
      <c r="O77" s="42" t="s">
        <v>266</v>
      </c>
      <c r="P77" s="42"/>
      <c r="Q77" s="71">
        <v>0</v>
      </c>
      <c r="R77" s="71">
        <v>0</v>
      </c>
      <c r="S77" s="42" t="s">
        <v>67</v>
      </c>
      <c r="T77" s="68">
        <v>185800</v>
      </c>
      <c r="U77" s="68">
        <v>0</v>
      </c>
      <c r="V77" s="68">
        <v>0</v>
      </c>
      <c r="W77" s="68">
        <v>0</v>
      </c>
      <c r="X77" s="68">
        <v>185800</v>
      </c>
      <c r="Y77" s="68">
        <v>0</v>
      </c>
      <c r="Z77" s="68">
        <v>0</v>
      </c>
      <c r="AA77" s="42"/>
      <c r="AB77" s="68">
        <v>0</v>
      </c>
      <c r="AC77" s="68">
        <v>164800</v>
      </c>
      <c r="AD77" s="74">
        <v>2201166750</v>
      </c>
      <c r="AE77" s="68" t="s">
        <v>197</v>
      </c>
      <c r="AF77" s="68">
        <v>0</v>
      </c>
      <c r="AG77" s="68">
        <v>0</v>
      </c>
      <c r="AH77" s="42"/>
      <c r="AI77" s="42"/>
      <c r="AJ77" s="68">
        <v>0</v>
      </c>
      <c r="AK77" s="43">
        <v>44351</v>
      </c>
      <c r="AL77" s="42"/>
      <c r="AM77" s="42">
        <v>2</v>
      </c>
      <c r="AN77" s="42"/>
      <c r="AO77" s="42" t="s">
        <v>181</v>
      </c>
      <c r="AP77" s="42">
        <v>1</v>
      </c>
      <c r="AQ77" s="69">
        <v>20210630</v>
      </c>
      <c r="AR77" s="69">
        <v>20210608</v>
      </c>
      <c r="AS77" s="68">
        <v>185800</v>
      </c>
      <c r="AT77" s="68">
        <v>0</v>
      </c>
      <c r="AU77" s="42"/>
      <c r="AV77" s="42"/>
    </row>
    <row r="78" spans="1:48" s="44" customFormat="1" x14ac:dyDescent="0.25">
      <c r="A78" s="42">
        <v>31886736</v>
      </c>
      <c r="B78" s="42" t="s">
        <v>39</v>
      </c>
      <c r="C78" s="42" t="s">
        <v>40</v>
      </c>
      <c r="D78" s="42">
        <v>106</v>
      </c>
      <c r="E78" s="42" t="s">
        <v>174</v>
      </c>
      <c r="F78" s="42" t="s">
        <v>175</v>
      </c>
      <c r="G78" s="42" t="s">
        <v>40</v>
      </c>
      <c r="H78" s="42">
        <v>106</v>
      </c>
      <c r="I78" s="42" t="s">
        <v>235</v>
      </c>
      <c r="J78" s="43">
        <v>44351</v>
      </c>
      <c r="K78" s="68">
        <v>185500</v>
      </c>
      <c r="L78" s="68">
        <v>2150</v>
      </c>
      <c r="M78" s="42" t="s">
        <v>171</v>
      </c>
      <c r="N78" s="42" t="s">
        <v>270</v>
      </c>
      <c r="O78" s="42" t="s">
        <v>266</v>
      </c>
      <c r="P78" s="42"/>
      <c r="Q78" s="71">
        <v>0</v>
      </c>
      <c r="R78" s="71">
        <v>0</v>
      </c>
      <c r="S78" s="42" t="s">
        <v>67</v>
      </c>
      <c r="T78" s="68">
        <v>185800</v>
      </c>
      <c r="U78" s="68">
        <v>0</v>
      </c>
      <c r="V78" s="68">
        <v>0</v>
      </c>
      <c r="W78" s="68">
        <v>0</v>
      </c>
      <c r="X78" s="68">
        <v>185800</v>
      </c>
      <c r="Y78" s="68">
        <v>0</v>
      </c>
      <c r="Z78" s="68">
        <v>0</v>
      </c>
      <c r="AA78" s="42"/>
      <c r="AB78" s="68">
        <v>0</v>
      </c>
      <c r="AC78" s="68">
        <v>164800</v>
      </c>
      <c r="AD78" s="74">
        <v>2201166750</v>
      </c>
      <c r="AE78" s="68" t="s">
        <v>197</v>
      </c>
      <c r="AF78" s="68">
        <v>0</v>
      </c>
      <c r="AG78" s="68">
        <v>0</v>
      </c>
      <c r="AH78" s="42"/>
      <c r="AI78" s="42"/>
      <c r="AJ78" s="68">
        <v>0</v>
      </c>
      <c r="AK78" s="43">
        <v>44356</v>
      </c>
      <c r="AL78" s="42"/>
      <c r="AM78" s="42">
        <v>2</v>
      </c>
      <c r="AN78" s="42"/>
      <c r="AO78" s="42" t="s">
        <v>181</v>
      </c>
      <c r="AP78" s="42">
        <v>1</v>
      </c>
      <c r="AQ78" s="69">
        <v>20210630</v>
      </c>
      <c r="AR78" s="69">
        <v>20210610</v>
      </c>
      <c r="AS78" s="68">
        <v>185800</v>
      </c>
      <c r="AT78" s="68">
        <v>0</v>
      </c>
      <c r="AU78" s="42"/>
      <c r="AV78" s="42"/>
    </row>
    <row r="79" spans="1:48" s="44" customFormat="1" x14ac:dyDescent="0.25">
      <c r="A79" s="42">
        <v>31886736</v>
      </c>
      <c r="B79" s="42" t="s">
        <v>39</v>
      </c>
      <c r="C79" s="42" t="s">
        <v>40</v>
      </c>
      <c r="D79" s="42">
        <v>13</v>
      </c>
      <c r="E79" s="42" t="s">
        <v>176</v>
      </c>
      <c r="F79" s="42" t="s">
        <v>177</v>
      </c>
      <c r="G79" s="42" t="s">
        <v>40</v>
      </c>
      <c r="H79" s="42">
        <v>13</v>
      </c>
      <c r="I79" s="42">
        <v>1221621479</v>
      </c>
      <c r="J79" s="43">
        <v>44113</v>
      </c>
      <c r="K79" s="68">
        <v>2582000</v>
      </c>
      <c r="L79" s="68">
        <v>13000</v>
      </c>
      <c r="M79" s="42" t="s">
        <v>171</v>
      </c>
      <c r="N79" s="42" t="s">
        <v>270</v>
      </c>
      <c r="O79" s="42" t="s">
        <v>266</v>
      </c>
      <c r="P79" s="42"/>
      <c r="Q79" s="71">
        <v>0</v>
      </c>
      <c r="R79" s="71">
        <v>0</v>
      </c>
      <c r="S79" s="42" t="s">
        <v>67</v>
      </c>
      <c r="T79" s="68">
        <v>2582800</v>
      </c>
      <c r="U79" s="68">
        <v>0</v>
      </c>
      <c r="V79" s="68">
        <v>0</v>
      </c>
      <c r="W79" s="68">
        <v>0</v>
      </c>
      <c r="X79" s="68">
        <v>2582800</v>
      </c>
      <c r="Y79" s="68">
        <v>0</v>
      </c>
      <c r="Z79" s="68">
        <v>0</v>
      </c>
      <c r="AA79" s="42"/>
      <c r="AB79" s="68">
        <v>0</v>
      </c>
      <c r="AC79" s="68">
        <v>2310800</v>
      </c>
      <c r="AD79" s="74">
        <v>2200988091</v>
      </c>
      <c r="AE79" s="68" t="s">
        <v>200</v>
      </c>
      <c r="AF79" s="68">
        <v>2310800</v>
      </c>
      <c r="AG79" s="68">
        <v>272000</v>
      </c>
      <c r="AH79" s="42">
        <v>2200988091</v>
      </c>
      <c r="AI79" s="43">
        <v>44208</v>
      </c>
      <c r="AJ79" s="68">
        <v>6073233</v>
      </c>
      <c r="AK79" s="43">
        <v>44114</v>
      </c>
      <c r="AL79" s="42"/>
      <c r="AM79" s="42">
        <v>2</v>
      </c>
      <c r="AN79" s="42"/>
      <c r="AO79" s="42" t="s">
        <v>181</v>
      </c>
      <c r="AP79" s="42">
        <v>1</v>
      </c>
      <c r="AQ79" s="69">
        <v>20201030</v>
      </c>
      <c r="AR79" s="69">
        <v>20201018</v>
      </c>
      <c r="AS79" s="68">
        <v>2582800</v>
      </c>
      <c r="AT79" s="68">
        <v>0</v>
      </c>
      <c r="AU79" s="42"/>
      <c r="AV79" s="42"/>
    </row>
    <row r="80" spans="1:48" s="44" customFormat="1" x14ac:dyDescent="0.25">
      <c r="A80" s="42">
        <v>31886736</v>
      </c>
      <c r="B80" s="42" t="s">
        <v>39</v>
      </c>
      <c r="C80" s="42"/>
      <c r="D80" s="42">
        <v>2724</v>
      </c>
      <c r="E80" s="42" t="s">
        <v>260</v>
      </c>
      <c r="F80" s="42" t="s">
        <v>261</v>
      </c>
      <c r="G80" s="42"/>
      <c r="H80" s="42">
        <v>2724</v>
      </c>
      <c r="I80" s="42">
        <v>1221548333</v>
      </c>
      <c r="J80" s="43">
        <v>43844</v>
      </c>
      <c r="K80" s="68">
        <v>3929400</v>
      </c>
      <c r="L80" s="68">
        <v>14560</v>
      </c>
      <c r="M80" s="42" t="s">
        <v>171</v>
      </c>
      <c r="N80" s="42" t="s">
        <v>270</v>
      </c>
      <c r="O80" s="42" t="s">
        <v>266</v>
      </c>
      <c r="P80" s="42"/>
      <c r="Q80" s="71">
        <v>0</v>
      </c>
      <c r="R80" s="71">
        <v>0</v>
      </c>
      <c r="S80" s="42" t="s">
        <v>67</v>
      </c>
      <c r="T80" s="68">
        <v>3929900</v>
      </c>
      <c r="U80" s="68">
        <v>0</v>
      </c>
      <c r="V80" s="68">
        <v>0</v>
      </c>
      <c r="W80" s="68">
        <v>0</v>
      </c>
      <c r="X80" s="68">
        <v>3929900</v>
      </c>
      <c r="Y80" s="68">
        <v>0</v>
      </c>
      <c r="Z80" s="68">
        <v>0</v>
      </c>
      <c r="AA80" s="42"/>
      <c r="AB80" s="68">
        <v>0</v>
      </c>
      <c r="AC80" s="68">
        <v>3521900</v>
      </c>
      <c r="AD80" s="74">
        <v>2200824606</v>
      </c>
      <c r="AE80" s="68" t="s">
        <v>283</v>
      </c>
      <c r="AF80" s="68">
        <v>3521900</v>
      </c>
      <c r="AG80" s="68">
        <v>408000</v>
      </c>
      <c r="AH80" s="42">
        <v>2200824606</v>
      </c>
      <c r="AI80" s="43">
        <v>43921</v>
      </c>
      <c r="AJ80" s="68">
        <v>8334284</v>
      </c>
      <c r="AK80" s="43">
        <v>43844</v>
      </c>
      <c r="AL80" s="42"/>
      <c r="AM80" s="42">
        <v>2</v>
      </c>
      <c r="AN80" s="42"/>
      <c r="AO80" s="42" t="s">
        <v>181</v>
      </c>
      <c r="AP80" s="42">
        <v>1</v>
      </c>
      <c r="AQ80" s="69">
        <v>20200130</v>
      </c>
      <c r="AR80" s="69">
        <v>20200115</v>
      </c>
      <c r="AS80" s="68">
        <v>3929900</v>
      </c>
      <c r="AT80" s="68">
        <v>0</v>
      </c>
      <c r="AU80" s="42"/>
      <c r="AV80" s="42"/>
    </row>
    <row r="81" spans="1:48" s="44" customFormat="1" x14ac:dyDescent="0.25">
      <c r="A81" s="42">
        <v>31886736</v>
      </c>
      <c r="B81" s="42" t="s">
        <v>39</v>
      </c>
      <c r="C81" s="42"/>
      <c r="D81" s="42">
        <v>2739</v>
      </c>
      <c r="E81" s="42" t="s">
        <v>262</v>
      </c>
      <c r="F81" s="42" t="s">
        <v>263</v>
      </c>
      <c r="G81" s="42"/>
      <c r="H81" s="42">
        <v>2739</v>
      </c>
      <c r="I81" s="42">
        <v>1221559958</v>
      </c>
      <c r="J81" s="43">
        <v>43873</v>
      </c>
      <c r="K81" s="68">
        <v>5539700</v>
      </c>
      <c r="L81" s="68">
        <v>15030</v>
      </c>
      <c r="M81" s="42" t="s">
        <v>171</v>
      </c>
      <c r="N81" s="42" t="s">
        <v>270</v>
      </c>
      <c r="O81" s="42" t="s">
        <v>266</v>
      </c>
      <c r="P81" s="42"/>
      <c r="Q81" s="71">
        <v>0</v>
      </c>
      <c r="R81" s="71">
        <v>0</v>
      </c>
      <c r="S81" s="42" t="s">
        <v>67</v>
      </c>
      <c r="T81" s="68">
        <v>5538700</v>
      </c>
      <c r="U81" s="68">
        <v>0</v>
      </c>
      <c r="V81" s="68">
        <v>0</v>
      </c>
      <c r="W81" s="68">
        <v>0</v>
      </c>
      <c r="X81" s="68">
        <v>5538700</v>
      </c>
      <c r="Y81" s="68">
        <v>0</v>
      </c>
      <c r="Z81" s="68">
        <v>0</v>
      </c>
      <c r="AA81" s="42"/>
      <c r="AB81" s="68">
        <v>0</v>
      </c>
      <c r="AC81" s="68">
        <v>4970700</v>
      </c>
      <c r="AD81" s="74">
        <v>2200825604</v>
      </c>
      <c r="AE81" s="68" t="s">
        <v>284</v>
      </c>
      <c r="AF81" s="68">
        <v>4970700</v>
      </c>
      <c r="AG81" s="68">
        <v>568000</v>
      </c>
      <c r="AH81" s="42">
        <v>2200825604</v>
      </c>
      <c r="AI81" s="43">
        <v>43936</v>
      </c>
      <c r="AJ81" s="68">
        <v>5047998</v>
      </c>
      <c r="AK81" s="43">
        <v>43873</v>
      </c>
      <c r="AL81" s="42"/>
      <c r="AM81" s="42">
        <v>2</v>
      </c>
      <c r="AN81" s="42"/>
      <c r="AO81" s="42" t="s">
        <v>181</v>
      </c>
      <c r="AP81" s="42">
        <v>1</v>
      </c>
      <c r="AQ81" s="69">
        <v>20200229</v>
      </c>
      <c r="AR81" s="69">
        <v>20200214</v>
      </c>
      <c r="AS81" s="68">
        <v>5538700</v>
      </c>
      <c r="AT81" s="68">
        <v>0</v>
      </c>
      <c r="AU81" s="42"/>
      <c r="AV81" s="42"/>
    </row>
    <row r="82" spans="1:48" s="44" customFormat="1" x14ac:dyDescent="0.25">
      <c r="A82" s="42">
        <v>31886736</v>
      </c>
      <c r="B82" s="42" t="s">
        <v>39</v>
      </c>
      <c r="C82" s="42"/>
      <c r="D82" s="42">
        <v>2752</v>
      </c>
      <c r="E82" s="42" t="s">
        <v>264</v>
      </c>
      <c r="F82" s="42" t="s">
        <v>265</v>
      </c>
      <c r="G82" s="42"/>
      <c r="H82" s="42">
        <v>2752</v>
      </c>
      <c r="I82" s="42">
        <v>1221572476</v>
      </c>
      <c r="J82" s="43">
        <v>43903</v>
      </c>
      <c r="K82" s="68">
        <v>5318000</v>
      </c>
      <c r="L82" s="68">
        <v>1553500</v>
      </c>
      <c r="M82" s="42" t="s">
        <v>180</v>
      </c>
      <c r="N82" s="42" t="s">
        <v>267</v>
      </c>
      <c r="O82" s="42" t="s">
        <v>266</v>
      </c>
      <c r="P82" s="42" t="s">
        <v>10</v>
      </c>
      <c r="Q82" s="71">
        <v>1717300</v>
      </c>
      <c r="R82" s="71">
        <v>0</v>
      </c>
      <c r="S82" s="42" t="s">
        <v>67</v>
      </c>
      <c r="T82" s="68">
        <v>5318000</v>
      </c>
      <c r="U82" s="68">
        <v>0</v>
      </c>
      <c r="V82" s="68">
        <v>0</v>
      </c>
      <c r="W82" s="68">
        <v>0</v>
      </c>
      <c r="X82" s="68">
        <v>3600700</v>
      </c>
      <c r="Y82" s="68">
        <v>0</v>
      </c>
      <c r="Z82" s="68">
        <v>1717300</v>
      </c>
      <c r="AA82" s="42" t="s">
        <v>183</v>
      </c>
      <c r="AB82" s="68">
        <v>1717300</v>
      </c>
      <c r="AC82" s="68">
        <v>3232700</v>
      </c>
      <c r="AD82" s="74">
        <v>2200844147</v>
      </c>
      <c r="AE82" s="68" t="s">
        <v>281</v>
      </c>
      <c r="AF82" s="68">
        <v>3232700</v>
      </c>
      <c r="AG82" s="68">
        <v>368000</v>
      </c>
      <c r="AH82" s="42">
        <v>2200844147</v>
      </c>
      <c r="AI82" s="43">
        <v>43978</v>
      </c>
      <c r="AJ82" s="68">
        <v>3251600</v>
      </c>
      <c r="AK82" s="43">
        <v>43903</v>
      </c>
      <c r="AL82" s="42"/>
      <c r="AM82" s="42">
        <v>9</v>
      </c>
      <c r="AN82" s="42"/>
      <c r="AO82" s="42" t="s">
        <v>181</v>
      </c>
      <c r="AP82" s="42">
        <v>1</v>
      </c>
      <c r="AQ82" s="69">
        <v>21001231</v>
      </c>
      <c r="AR82" s="69">
        <v>20200313</v>
      </c>
      <c r="AS82" s="68">
        <v>5318000</v>
      </c>
      <c r="AT82" s="68">
        <v>0</v>
      </c>
      <c r="AU82" s="42"/>
      <c r="AV82" s="42"/>
    </row>
  </sheetData>
  <autoFilter ref="A2:AV8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D8" sqref="A3:D8"/>
    </sheetView>
  </sheetViews>
  <sheetFormatPr baseColWidth="10" defaultRowHeight="15" x14ac:dyDescent="0.25"/>
  <cols>
    <col min="1" max="1" width="48" bestFit="1" customWidth="1"/>
    <col min="2" max="2" width="11.85546875" bestFit="1" customWidth="1"/>
    <col min="3" max="3" width="13" bestFit="1" customWidth="1"/>
    <col min="4" max="4" width="12" bestFit="1" customWidth="1"/>
  </cols>
  <sheetData>
    <row r="3" spans="1:4" x14ac:dyDescent="0.25">
      <c r="A3" s="79" t="s">
        <v>286</v>
      </c>
      <c r="B3" s="42" t="s">
        <v>287</v>
      </c>
      <c r="C3" s="42" t="s">
        <v>288</v>
      </c>
      <c r="D3" s="42" t="s">
        <v>289</v>
      </c>
    </row>
    <row r="4" spans="1:4" x14ac:dyDescent="0.25">
      <c r="A4" s="76" t="s">
        <v>267</v>
      </c>
      <c r="B4" s="78">
        <v>1</v>
      </c>
      <c r="C4" s="77">
        <v>1553500</v>
      </c>
      <c r="D4" s="77">
        <v>1717300</v>
      </c>
    </row>
    <row r="5" spans="1:4" x14ac:dyDescent="0.25">
      <c r="A5" s="76" t="s">
        <v>270</v>
      </c>
      <c r="B5" s="78">
        <v>66</v>
      </c>
      <c r="C5" s="77">
        <v>1042748</v>
      </c>
      <c r="D5" s="77">
        <v>0</v>
      </c>
    </row>
    <row r="6" spans="1:4" x14ac:dyDescent="0.25">
      <c r="A6" s="76" t="s">
        <v>285</v>
      </c>
      <c r="B6" s="78">
        <v>7</v>
      </c>
      <c r="C6" s="77">
        <v>9670800</v>
      </c>
      <c r="D6" s="77">
        <v>0</v>
      </c>
    </row>
    <row r="7" spans="1:4" x14ac:dyDescent="0.25">
      <c r="A7" s="76" t="s">
        <v>269</v>
      </c>
      <c r="B7" s="78">
        <v>6</v>
      </c>
      <c r="C7" s="77">
        <v>1053341</v>
      </c>
      <c r="D7" s="77">
        <v>0</v>
      </c>
    </row>
    <row r="8" spans="1:4" x14ac:dyDescent="0.25">
      <c r="A8" s="80" t="s">
        <v>16</v>
      </c>
      <c r="B8" s="78">
        <v>80</v>
      </c>
      <c r="C8" s="77">
        <v>13320389</v>
      </c>
      <c r="D8" s="77">
        <v>1717300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C39"/>
  <sheetViews>
    <sheetView showGridLines="0" tabSelected="1" topLeftCell="A13" zoomScaleNormal="100" zoomScaleSheetLayoutView="100" workbookViewId="0">
      <selection activeCell="K24" sqref="K24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8.7109375" style="1" customWidth="1"/>
    <col min="4" max="4" width="21.5703125" style="1" bestFit="1" customWidth="1"/>
    <col min="5" max="7" width="11.42578125" style="1"/>
    <col min="8" max="8" width="22.5703125" style="1" customWidth="1"/>
    <col min="9" max="9" width="14" style="1" customWidth="1"/>
    <col min="10" max="10" width="1.7109375" style="1" customWidth="1"/>
    <col min="11" max="215" width="11.42578125" style="1"/>
    <col min="216" max="216" width="4.42578125" style="1" customWidth="1"/>
    <col min="217" max="217" width="11.42578125" style="1"/>
    <col min="218" max="218" width="17.5703125" style="1" customWidth="1"/>
    <col min="219" max="219" width="11.5703125" style="1" customWidth="1"/>
    <col min="220" max="223" width="11.42578125" style="1"/>
    <col min="224" max="224" width="22.5703125" style="1" customWidth="1"/>
    <col min="225" max="225" width="14" style="1" customWidth="1"/>
    <col min="226" max="226" width="1.7109375" style="1" customWidth="1"/>
    <col min="227" max="471" width="11.42578125" style="1"/>
    <col min="472" max="472" width="4.42578125" style="1" customWidth="1"/>
    <col min="473" max="473" width="11.42578125" style="1"/>
    <col min="474" max="474" width="17.5703125" style="1" customWidth="1"/>
    <col min="475" max="475" width="11.5703125" style="1" customWidth="1"/>
    <col min="476" max="479" width="11.42578125" style="1"/>
    <col min="480" max="480" width="22.5703125" style="1" customWidth="1"/>
    <col min="481" max="481" width="14" style="1" customWidth="1"/>
    <col min="482" max="482" width="1.7109375" style="1" customWidth="1"/>
    <col min="483" max="727" width="11.42578125" style="1"/>
    <col min="728" max="728" width="4.42578125" style="1" customWidth="1"/>
    <col min="729" max="729" width="11.42578125" style="1"/>
    <col min="730" max="730" width="17.5703125" style="1" customWidth="1"/>
    <col min="731" max="731" width="11.5703125" style="1" customWidth="1"/>
    <col min="732" max="735" width="11.42578125" style="1"/>
    <col min="736" max="736" width="22.5703125" style="1" customWidth="1"/>
    <col min="737" max="737" width="14" style="1" customWidth="1"/>
    <col min="738" max="738" width="1.7109375" style="1" customWidth="1"/>
    <col min="739" max="983" width="11.42578125" style="1"/>
    <col min="984" max="984" width="4.42578125" style="1" customWidth="1"/>
    <col min="985" max="985" width="11.42578125" style="1"/>
    <col min="986" max="986" width="17.5703125" style="1" customWidth="1"/>
    <col min="987" max="987" width="11.5703125" style="1" customWidth="1"/>
    <col min="988" max="991" width="11.42578125" style="1"/>
    <col min="992" max="992" width="22.5703125" style="1" customWidth="1"/>
    <col min="993" max="993" width="14" style="1" customWidth="1"/>
    <col min="994" max="994" width="1.7109375" style="1" customWidth="1"/>
    <col min="995" max="1239" width="11.42578125" style="1"/>
    <col min="1240" max="1240" width="4.42578125" style="1" customWidth="1"/>
    <col min="1241" max="1241" width="11.42578125" style="1"/>
    <col min="1242" max="1242" width="17.5703125" style="1" customWidth="1"/>
    <col min="1243" max="1243" width="11.5703125" style="1" customWidth="1"/>
    <col min="1244" max="1247" width="11.42578125" style="1"/>
    <col min="1248" max="1248" width="22.5703125" style="1" customWidth="1"/>
    <col min="1249" max="1249" width="14" style="1" customWidth="1"/>
    <col min="1250" max="1250" width="1.7109375" style="1" customWidth="1"/>
    <col min="1251" max="1495" width="11.42578125" style="1"/>
    <col min="1496" max="1496" width="4.42578125" style="1" customWidth="1"/>
    <col min="1497" max="1497" width="11.42578125" style="1"/>
    <col min="1498" max="1498" width="17.5703125" style="1" customWidth="1"/>
    <col min="1499" max="1499" width="11.5703125" style="1" customWidth="1"/>
    <col min="1500" max="1503" width="11.42578125" style="1"/>
    <col min="1504" max="1504" width="22.5703125" style="1" customWidth="1"/>
    <col min="1505" max="1505" width="14" style="1" customWidth="1"/>
    <col min="1506" max="1506" width="1.7109375" style="1" customWidth="1"/>
    <col min="1507" max="1751" width="11.42578125" style="1"/>
    <col min="1752" max="1752" width="4.42578125" style="1" customWidth="1"/>
    <col min="1753" max="1753" width="11.42578125" style="1"/>
    <col min="1754" max="1754" width="17.5703125" style="1" customWidth="1"/>
    <col min="1755" max="1755" width="11.5703125" style="1" customWidth="1"/>
    <col min="1756" max="1759" width="11.42578125" style="1"/>
    <col min="1760" max="1760" width="22.5703125" style="1" customWidth="1"/>
    <col min="1761" max="1761" width="14" style="1" customWidth="1"/>
    <col min="1762" max="1762" width="1.7109375" style="1" customWidth="1"/>
    <col min="1763" max="2007" width="11.42578125" style="1"/>
    <col min="2008" max="2008" width="4.42578125" style="1" customWidth="1"/>
    <col min="2009" max="2009" width="11.42578125" style="1"/>
    <col min="2010" max="2010" width="17.5703125" style="1" customWidth="1"/>
    <col min="2011" max="2011" width="11.5703125" style="1" customWidth="1"/>
    <col min="2012" max="2015" width="11.42578125" style="1"/>
    <col min="2016" max="2016" width="22.5703125" style="1" customWidth="1"/>
    <col min="2017" max="2017" width="14" style="1" customWidth="1"/>
    <col min="2018" max="2018" width="1.7109375" style="1" customWidth="1"/>
    <col min="2019" max="2263" width="11.42578125" style="1"/>
    <col min="2264" max="2264" width="4.42578125" style="1" customWidth="1"/>
    <col min="2265" max="2265" width="11.42578125" style="1"/>
    <col min="2266" max="2266" width="17.5703125" style="1" customWidth="1"/>
    <col min="2267" max="2267" width="11.5703125" style="1" customWidth="1"/>
    <col min="2268" max="2271" width="11.42578125" style="1"/>
    <col min="2272" max="2272" width="22.5703125" style="1" customWidth="1"/>
    <col min="2273" max="2273" width="14" style="1" customWidth="1"/>
    <col min="2274" max="2274" width="1.7109375" style="1" customWidth="1"/>
    <col min="2275" max="2519" width="11.42578125" style="1"/>
    <col min="2520" max="2520" width="4.42578125" style="1" customWidth="1"/>
    <col min="2521" max="2521" width="11.42578125" style="1"/>
    <col min="2522" max="2522" width="17.5703125" style="1" customWidth="1"/>
    <col min="2523" max="2523" width="11.5703125" style="1" customWidth="1"/>
    <col min="2524" max="2527" width="11.42578125" style="1"/>
    <col min="2528" max="2528" width="22.5703125" style="1" customWidth="1"/>
    <col min="2529" max="2529" width="14" style="1" customWidth="1"/>
    <col min="2530" max="2530" width="1.7109375" style="1" customWidth="1"/>
    <col min="2531" max="2775" width="11.42578125" style="1"/>
    <col min="2776" max="2776" width="4.42578125" style="1" customWidth="1"/>
    <col min="2777" max="2777" width="11.42578125" style="1"/>
    <col min="2778" max="2778" width="17.5703125" style="1" customWidth="1"/>
    <col min="2779" max="2779" width="11.5703125" style="1" customWidth="1"/>
    <col min="2780" max="2783" width="11.42578125" style="1"/>
    <col min="2784" max="2784" width="22.5703125" style="1" customWidth="1"/>
    <col min="2785" max="2785" width="14" style="1" customWidth="1"/>
    <col min="2786" max="2786" width="1.7109375" style="1" customWidth="1"/>
    <col min="2787" max="3031" width="11.42578125" style="1"/>
    <col min="3032" max="3032" width="4.42578125" style="1" customWidth="1"/>
    <col min="3033" max="3033" width="11.42578125" style="1"/>
    <col min="3034" max="3034" width="17.5703125" style="1" customWidth="1"/>
    <col min="3035" max="3035" width="11.5703125" style="1" customWidth="1"/>
    <col min="3036" max="3039" width="11.42578125" style="1"/>
    <col min="3040" max="3040" width="22.5703125" style="1" customWidth="1"/>
    <col min="3041" max="3041" width="14" style="1" customWidth="1"/>
    <col min="3042" max="3042" width="1.7109375" style="1" customWidth="1"/>
    <col min="3043" max="3287" width="11.42578125" style="1"/>
    <col min="3288" max="3288" width="4.42578125" style="1" customWidth="1"/>
    <col min="3289" max="3289" width="11.42578125" style="1"/>
    <col min="3290" max="3290" width="17.5703125" style="1" customWidth="1"/>
    <col min="3291" max="3291" width="11.5703125" style="1" customWidth="1"/>
    <col min="3292" max="3295" width="11.42578125" style="1"/>
    <col min="3296" max="3296" width="22.5703125" style="1" customWidth="1"/>
    <col min="3297" max="3297" width="14" style="1" customWidth="1"/>
    <col min="3298" max="3298" width="1.7109375" style="1" customWidth="1"/>
    <col min="3299" max="3543" width="11.42578125" style="1"/>
    <col min="3544" max="3544" width="4.42578125" style="1" customWidth="1"/>
    <col min="3545" max="3545" width="11.42578125" style="1"/>
    <col min="3546" max="3546" width="17.5703125" style="1" customWidth="1"/>
    <col min="3547" max="3547" width="11.5703125" style="1" customWidth="1"/>
    <col min="3548" max="3551" width="11.42578125" style="1"/>
    <col min="3552" max="3552" width="22.5703125" style="1" customWidth="1"/>
    <col min="3553" max="3553" width="14" style="1" customWidth="1"/>
    <col min="3554" max="3554" width="1.7109375" style="1" customWidth="1"/>
    <col min="3555" max="3799" width="11.42578125" style="1"/>
    <col min="3800" max="3800" width="4.42578125" style="1" customWidth="1"/>
    <col min="3801" max="3801" width="11.42578125" style="1"/>
    <col min="3802" max="3802" width="17.5703125" style="1" customWidth="1"/>
    <col min="3803" max="3803" width="11.5703125" style="1" customWidth="1"/>
    <col min="3804" max="3807" width="11.42578125" style="1"/>
    <col min="3808" max="3808" width="22.5703125" style="1" customWidth="1"/>
    <col min="3809" max="3809" width="14" style="1" customWidth="1"/>
    <col min="3810" max="3810" width="1.7109375" style="1" customWidth="1"/>
    <col min="3811" max="4055" width="11.42578125" style="1"/>
    <col min="4056" max="4056" width="4.42578125" style="1" customWidth="1"/>
    <col min="4057" max="4057" width="11.42578125" style="1"/>
    <col min="4058" max="4058" width="17.5703125" style="1" customWidth="1"/>
    <col min="4059" max="4059" width="11.5703125" style="1" customWidth="1"/>
    <col min="4060" max="4063" width="11.42578125" style="1"/>
    <col min="4064" max="4064" width="22.5703125" style="1" customWidth="1"/>
    <col min="4065" max="4065" width="14" style="1" customWidth="1"/>
    <col min="4066" max="4066" width="1.7109375" style="1" customWidth="1"/>
    <col min="4067" max="4311" width="11.42578125" style="1"/>
    <col min="4312" max="4312" width="4.42578125" style="1" customWidth="1"/>
    <col min="4313" max="4313" width="11.42578125" style="1"/>
    <col min="4314" max="4314" width="17.5703125" style="1" customWidth="1"/>
    <col min="4315" max="4315" width="11.5703125" style="1" customWidth="1"/>
    <col min="4316" max="4319" width="11.42578125" style="1"/>
    <col min="4320" max="4320" width="22.5703125" style="1" customWidth="1"/>
    <col min="4321" max="4321" width="14" style="1" customWidth="1"/>
    <col min="4322" max="4322" width="1.7109375" style="1" customWidth="1"/>
    <col min="4323" max="4567" width="11.42578125" style="1"/>
    <col min="4568" max="4568" width="4.42578125" style="1" customWidth="1"/>
    <col min="4569" max="4569" width="11.42578125" style="1"/>
    <col min="4570" max="4570" width="17.5703125" style="1" customWidth="1"/>
    <col min="4571" max="4571" width="11.5703125" style="1" customWidth="1"/>
    <col min="4572" max="4575" width="11.42578125" style="1"/>
    <col min="4576" max="4576" width="22.5703125" style="1" customWidth="1"/>
    <col min="4577" max="4577" width="14" style="1" customWidth="1"/>
    <col min="4578" max="4578" width="1.7109375" style="1" customWidth="1"/>
    <col min="4579" max="4823" width="11.42578125" style="1"/>
    <col min="4824" max="4824" width="4.42578125" style="1" customWidth="1"/>
    <col min="4825" max="4825" width="11.42578125" style="1"/>
    <col min="4826" max="4826" width="17.5703125" style="1" customWidth="1"/>
    <col min="4827" max="4827" width="11.5703125" style="1" customWidth="1"/>
    <col min="4828" max="4831" width="11.42578125" style="1"/>
    <col min="4832" max="4832" width="22.5703125" style="1" customWidth="1"/>
    <col min="4833" max="4833" width="14" style="1" customWidth="1"/>
    <col min="4834" max="4834" width="1.7109375" style="1" customWidth="1"/>
    <col min="4835" max="5079" width="11.42578125" style="1"/>
    <col min="5080" max="5080" width="4.42578125" style="1" customWidth="1"/>
    <col min="5081" max="5081" width="11.42578125" style="1"/>
    <col min="5082" max="5082" width="17.5703125" style="1" customWidth="1"/>
    <col min="5083" max="5083" width="11.5703125" style="1" customWidth="1"/>
    <col min="5084" max="5087" width="11.42578125" style="1"/>
    <col min="5088" max="5088" width="22.5703125" style="1" customWidth="1"/>
    <col min="5089" max="5089" width="14" style="1" customWidth="1"/>
    <col min="5090" max="5090" width="1.7109375" style="1" customWidth="1"/>
    <col min="5091" max="5335" width="11.42578125" style="1"/>
    <col min="5336" max="5336" width="4.42578125" style="1" customWidth="1"/>
    <col min="5337" max="5337" width="11.42578125" style="1"/>
    <col min="5338" max="5338" width="17.5703125" style="1" customWidth="1"/>
    <col min="5339" max="5339" width="11.5703125" style="1" customWidth="1"/>
    <col min="5340" max="5343" width="11.42578125" style="1"/>
    <col min="5344" max="5344" width="22.5703125" style="1" customWidth="1"/>
    <col min="5345" max="5345" width="14" style="1" customWidth="1"/>
    <col min="5346" max="5346" width="1.7109375" style="1" customWidth="1"/>
    <col min="5347" max="5591" width="11.42578125" style="1"/>
    <col min="5592" max="5592" width="4.42578125" style="1" customWidth="1"/>
    <col min="5593" max="5593" width="11.42578125" style="1"/>
    <col min="5594" max="5594" width="17.5703125" style="1" customWidth="1"/>
    <col min="5595" max="5595" width="11.5703125" style="1" customWidth="1"/>
    <col min="5596" max="5599" width="11.42578125" style="1"/>
    <col min="5600" max="5600" width="22.5703125" style="1" customWidth="1"/>
    <col min="5601" max="5601" width="14" style="1" customWidth="1"/>
    <col min="5602" max="5602" width="1.7109375" style="1" customWidth="1"/>
    <col min="5603" max="5847" width="11.42578125" style="1"/>
    <col min="5848" max="5848" width="4.42578125" style="1" customWidth="1"/>
    <col min="5849" max="5849" width="11.42578125" style="1"/>
    <col min="5850" max="5850" width="17.5703125" style="1" customWidth="1"/>
    <col min="5851" max="5851" width="11.5703125" style="1" customWidth="1"/>
    <col min="5852" max="5855" width="11.42578125" style="1"/>
    <col min="5856" max="5856" width="22.5703125" style="1" customWidth="1"/>
    <col min="5857" max="5857" width="14" style="1" customWidth="1"/>
    <col min="5858" max="5858" width="1.7109375" style="1" customWidth="1"/>
    <col min="5859" max="6103" width="11.42578125" style="1"/>
    <col min="6104" max="6104" width="4.42578125" style="1" customWidth="1"/>
    <col min="6105" max="6105" width="11.42578125" style="1"/>
    <col min="6106" max="6106" width="17.5703125" style="1" customWidth="1"/>
    <col min="6107" max="6107" width="11.5703125" style="1" customWidth="1"/>
    <col min="6108" max="6111" width="11.42578125" style="1"/>
    <col min="6112" max="6112" width="22.5703125" style="1" customWidth="1"/>
    <col min="6113" max="6113" width="14" style="1" customWidth="1"/>
    <col min="6114" max="6114" width="1.7109375" style="1" customWidth="1"/>
    <col min="6115" max="6359" width="11.42578125" style="1"/>
    <col min="6360" max="6360" width="4.42578125" style="1" customWidth="1"/>
    <col min="6361" max="6361" width="11.42578125" style="1"/>
    <col min="6362" max="6362" width="17.5703125" style="1" customWidth="1"/>
    <col min="6363" max="6363" width="11.5703125" style="1" customWidth="1"/>
    <col min="6364" max="6367" width="11.42578125" style="1"/>
    <col min="6368" max="6368" width="22.5703125" style="1" customWidth="1"/>
    <col min="6369" max="6369" width="14" style="1" customWidth="1"/>
    <col min="6370" max="6370" width="1.7109375" style="1" customWidth="1"/>
    <col min="6371" max="6615" width="11.42578125" style="1"/>
    <col min="6616" max="6616" width="4.42578125" style="1" customWidth="1"/>
    <col min="6617" max="6617" width="11.42578125" style="1"/>
    <col min="6618" max="6618" width="17.5703125" style="1" customWidth="1"/>
    <col min="6619" max="6619" width="11.5703125" style="1" customWidth="1"/>
    <col min="6620" max="6623" width="11.42578125" style="1"/>
    <col min="6624" max="6624" width="22.5703125" style="1" customWidth="1"/>
    <col min="6625" max="6625" width="14" style="1" customWidth="1"/>
    <col min="6626" max="6626" width="1.7109375" style="1" customWidth="1"/>
    <col min="6627" max="6871" width="11.42578125" style="1"/>
    <col min="6872" max="6872" width="4.42578125" style="1" customWidth="1"/>
    <col min="6873" max="6873" width="11.42578125" style="1"/>
    <col min="6874" max="6874" width="17.5703125" style="1" customWidth="1"/>
    <col min="6875" max="6875" width="11.5703125" style="1" customWidth="1"/>
    <col min="6876" max="6879" width="11.42578125" style="1"/>
    <col min="6880" max="6880" width="22.5703125" style="1" customWidth="1"/>
    <col min="6881" max="6881" width="14" style="1" customWidth="1"/>
    <col min="6882" max="6882" width="1.7109375" style="1" customWidth="1"/>
    <col min="6883" max="7127" width="11.42578125" style="1"/>
    <col min="7128" max="7128" width="4.42578125" style="1" customWidth="1"/>
    <col min="7129" max="7129" width="11.42578125" style="1"/>
    <col min="7130" max="7130" width="17.5703125" style="1" customWidth="1"/>
    <col min="7131" max="7131" width="11.5703125" style="1" customWidth="1"/>
    <col min="7132" max="7135" width="11.42578125" style="1"/>
    <col min="7136" max="7136" width="22.5703125" style="1" customWidth="1"/>
    <col min="7137" max="7137" width="14" style="1" customWidth="1"/>
    <col min="7138" max="7138" width="1.7109375" style="1" customWidth="1"/>
    <col min="7139" max="7383" width="11.42578125" style="1"/>
    <col min="7384" max="7384" width="4.42578125" style="1" customWidth="1"/>
    <col min="7385" max="7385" width="11.42578125" style="1"/>
    <col min="7386" max="7386" width="17.5703125" style="1" customWidth="1"/>
    <col min="7387" max="7387" width="11.5703125" style="1" customWidth="1"/>
    <col min="7388" max="7391" width="11.42578125" style="1"/>
    <col min="7392" max="7392" width="22.5703125" style="1" customWidth="1"/>
    <col min="7393" max="7393" width="14" style="1" customWidth="1"/>
    <col min="7394" max="7394" width="1.7109375" style="1" customWidth="1"/>
    <col min="7395" max="7639" width="11.42578125" style="1"/>
    <col min="7640" max="7640" width="4.42578125" style="1" customWidth="1"/>
    <col min="7641" max="7641" width="11.42578125" style="1"/>
    <col min="7642" max="7642" width="17.5703125" style="1" customWidth="1"/>
    <col min="7643" max="7643" width="11.5703125" style="1" customWidth="1"/>
    <col min="7644" max="7647" width="11.42578125" style="1"/>
    <col min="7648" max="7648" width="22.5703125" style="1" customWidth="1"/>
    <col min="7649" max="7649" width="14" style="1" customWidth="1"/>
    <col min="7650" max="7650" width="1.7109375" style="1" customWidth="1"/>
    <col min="7651" max="7895" width="11.42578125" style="1"/>
    <col min="7896" max="7896" width="4.42578125" style="1" customWidth="1"/>
    <col min="7897" max="7897" width="11.42578125" style="1"/>
    <col min="7898" max="7898" width="17.5703125" style="1" customWidth="1"/>
    <col min="7899" max="7899" width="11.5703125" style="1" customWidth="1"/>
    <col min="7900" max="7903" width="11.42578125" style="1"/>
    <col min="7904" max="7904" width="22.5703125" style="1" customWidth="1"/>
    <col min="7905" max="7905" width="14" style="1" customWidth="1"/>
    <col min="7906" max="7906" width="1.7109375" style="1" customWidth="1"/>
    <col min="7907" max="8151" width="11.42578125" style="1"/>
    <col min="8152" max="8152" width="4.42578125" style="1" customWidth="1"/>
    <col min="8153" max="8153" width="11.42578125" style="1"/>
    <col min="8154" max="8154" width="17.5703125" style="1" customWidth="1"/>
    <col min="8155" max="8155" width="11.5703125" style="1" customWidth="1"/>
    <col min="8156" max="8159" width="11.42578125" style="1"/>
    <col min="8160" max="8160" width="22.5703125" style="1" customWidth="1"/>
    <col min="8161" max="8161" width="14" style="1" customWidth="1"/>
    <col min="8162" max="8162" width="1.7109375" style="1" customWidth="1"/>
    <col min="8163" max="8407" width="11.42578125" style="1"/>
    <col min="8408" max="8408" width="4.42578125" style="1" customWidth="1"/>
    <col min="8409" max="8409" width="11.42578125" style="1"/>
    <col min="8410" max="8410" width="17.5703125" style="1" customWidth="1"/>
    <col min="8411" max="8411" width="11.5703125" style="1" customWidth="1"/>
    <col min="8412" max="8415" width="11.42578125" style="1"/>
    <col min="8416" max="8416" width="22.5703125" style="1" customWidth="1"/>
    <col min="8417" max="8417" width="14" style="1" customWidth="1"/>
    <col min="8418" max="8418" width="1.7109375" style="1" customWidth="1"/>
    <col min="8419" max="8663" width="11.42578125" style="1"/>
    <col min="8664" max="8664" width="4.42578125" style="1" customWidth="1"/>
    <col min="8665" max="8665" width="11.42578125" style="1"/>
    <col min="8666" max="8666" width="17.5703125" style="1" customWidth="1"/>
    <col min="8667" max="8667" width="11.5703125" style="1" customWidth="1"/>
    <col min="8668" max="8671" width="11.42578125" style="1"/>
    <col min="8672" max="8672" width="22.5703125" style="1" customWidth="1"/>
    <col min="8673" max="8673" width="14" style="1" customWidth="1"/>
    <col min="8674" max="8674" width="1.7109375" style="1" customWidth="1"/>
    <col min="8675" max="8919" width="11.42578125" style="1"/>
    <col min="8920" max="8920" width="4.42578125" style="1" customWidth="1"/>
    <col min="8921" max="8921" width="11.42578125" style="1"/>
    <col min="8922" max="8922" width="17.5703125" style="1" customWidth="1"/>
    <col min="8923" max="8923" width="11.5703125" style="1" customWidth="1"/>
    <col min="8924" max="8927" width="11.42578125" style="1"/>
    <col min="8928" max="8928" width="22.5703125" style="1" customWidth="1"/>
    <col min="8929" max="8929" width="14" style="1" customWidth="1"/>
    <col min="8930" max="8930" width="1.7109375" style="1" customWidth="1"/>
    <col min="8931" max="9175" width="11.42578125" style="1"/>
    <col min="9176" max="9176" width="4.42578125" style="1" customWidth="1"/>
    <col min="9177" max="9177" width="11.42578125" style="1"/>
    <col min="9178" max="9178" width="17.5703125" style="1" customWidth="1"/>
    <col min="9179" max="9179" width="11.5703125" style="1" customWidth="1"/>
    <col min="9180" max="9183" width="11.42578125" style="1"/>
    <col min="9184" max="9184" width="22.5703125" style="1" customWidth="1"/>
    <col min="9185" max="9185" width="14" style="1" customWidth="1"/>
    <col min="9186" max="9186" width="1.7109375" style="1" customWidth="1"/>
    <col min="9187" max="9431" width="11.42578125" style="1"/>
    <col min="9432" max="9432" width="4.42578125" style="1" customWidth="1"/>
    <col min="9433" max="9433" width="11.42578125" style="1"/>
    <col min="9434" max="9434" width="17.5703125" style="1" customWidth="1"/>
    <col min="9435" max="9435" width="11.5703125" style="1" customWidth="1"/>
    <col min="9436" max="9439" width="11.42578125" style="1"/>
    <col min="9440" max="9440" width="22.5703125" style="1" customWidth="1"/>
    <col min="9441" max="9441" width="14" style="1" customWidth="1"/>
    <col min="9442" max="9442" width="1.7109375" style="1" customWidth="1"/>
    <col min="9443" max="9687" width="11.42578125" style="1"/>
    <col min="9688" max="9688" width="4.42578125" style="1" customWidth="1"/>
    <col min="9689" max="9689" width="11.42578125" style="1"/>
    <col min="9690" max="9690" width="17.5703125" style="1" customWidth="1"/>
    <col min="9691" max="9691" width="11.5703125" style="1" customWidth="1"/>
    <col min="9692" max="9695" width="11.42578125" style="1"/>
    <col min="9696" max="9696" width="22.5703125" style="1" customWidth="1"/>
    <col min="9697" max="9697" width="14" style="1" customWidth="1"/>
    <col min="9698" max="9698" width="1.7109375" style="1" customWidth="1"/>
    <col min="9699" max="9943" width="11.42578125" style="1"/>
    <col min="9944" max="9944" width="4.42578125" style="1" customWidth="1"/>
    <col min="9945" max="9945" width="11.42578125" style="1"/>
    <col min="9946" max="9946" width="17.5703125" style="1" customWidth="1"/>
    <col min="9947" max="9947" width="11.5703125" style="1" customWidth="1"/>
    <col min="9948" max="9951" width="11.42578125" style="1"/>
    <col min="9952" max="9952" width="22.5703125" style="1" customWidth="1"/>
    <col min="9953" max="9953" width="14" style="1" customWidth="1"/>
    <col min="9954" max="9954" width="1.7109375" style="1" customWidth="1"/>
    <col min="9955" max="10199" width="11.42578125" style="1"/>
    <col min="10200" max="10200" width="4.42578125" style="1" customWidth="1"/>
    <col min="10201" max="10201" width="11.42578125" style="1"/>
    <col min="10202" max="10202" width="17.5703125" style="1" customWidth="1"/>
    <col min="10203" max="10203" width="11.5703125" style="1" customWidth="1"/>
    <col min="10204" max="10207" width="11.42578125" style="1"/>
    <col min="10208" max="10208" width="22.5703125" style="1" customWidth="1"/>
    <col min="10209" max="10209" width="14" style="1" customWidth="1"/>
    <col min="10210" max="10210" width="1.7109375" style="1" customWidth="1"/>
    <col min="10211" max="10455" width="11.42578125" style="1"/>
    <col min="10456" max="10456" width="4.42578125" style="1" customWidth="1"/>
    <col min="10457" max="10457" width="11.42578125" style="1"/>
    <col min="10458" max="10458" width="17.5703125" style="1" customWidth="1"/>
    <col min="10459" max="10459" width="11.5703125" style="1" customWidth="1"/>
    <col min="10460" max="10463" width="11.42578125" style="1"/>
    <col min="10464" max="10464" width="22.5703125" style="1" customWidth="1"/>
    <col min="10465" max="10465" width="14" style="1" customWidth="1"/>
    <col min="10466" max="10466" width="1.7109375" style="1" customWidth="1"/>
    <col min="10467" max="10711" width="11.42578125" style="1"/>
    <col min="10712" max="10712" width="4.42578125" style="1" customWidth="1"/>
    <col min="10713" max="10713" width="11.42578125" style="1"/>
    <col min="10714" max="10714" width="17.5703125" style="1" customWidth="1"/>
    <col min="10715" max="10715" width="11.5703125" style="1" customWidth="1"/>
    <col min="10716" max="10719" width="11.42578125" style="1"/>
    <col min="10720" max="10720" width="22.5703125" style="1" customWidth="1"/>
    <col min="10721" max="10721" width="14" style="1" customWidth="1"/>
    <col min="10722" max="10722" width="1.7109375" style="1" customWidth="1"/>
    <col min="10723" max="10967" width="11.42578125" style="1"/>
    <col min="10968" max="10968" width="4.42578125" style="1" customWidth="1"/>
    <col min="10969" max="10969" width="11.42578125" style="1"/>
    <col min="10970" max="10970" width="17.5703125" style="1" customWidth="1"/>
    <col min="10971" max="10971" width="11.5703125" style="1" customWidth="1"/>
    <col min="10972" max="10975" width="11.42578125" style="1"/>
    <col min="10976" max="10976" width="22.5703125" style="1" customWidth="1"/>
    <col min="10977" max="10977" width="14" style="1" customWidth="1"/>
    <col min="10978" max="10978" width="1.7109375" style="1" customWidth="1"/>
    <col min="10979" max="11223" width="11.42578125" style="1"/>
    <col min="11224" max="11224" width="4.42578125" style="1" customWidth="1"/>
    <col min="11225" max="11225" width="11.42578125" style="1"/>
    <col min="11226" max="11226" width="17.5703125" style="1" customWidth="1"/>
    <col min="11227" max="11227" width="11.5703125" style="1" customWidth="1"/>
    <col min="11228" max="11231" width="11.42578125" style="1"/>
    <col min="11232" max="11232" width="22.5703125" style="1" customWidth="1"/>
    <col min="11233" max="11233" width="14" style="1" customWidth="1"/>
    <col min="11234" max="11234" width="1.7109375" style="1" customWidth="1"/>
    <col min="11235" max="11479" width="11.42578125" style="1"/>
    <col min="11480" max="11480" width="4.42578125" style="1" customWidth="1"/>
    <col min="11481" max="11481" width="11.42578125" style="1"/>
    <col min="11482" max="11482" width="17.5703125" style="1" customWidth="1"/>
    <col min="11483" max="11483" width="11.5703125" style="1" customWidth="1"/>
    <col min="11484" max="11487" width="11.42578125" style="1"/>
    <col min="11488" max="11488" width="22.5703125" style="1" customWidth="1"/>
    <col min="11489" max="11489" width="14" style="1" customWidth="1"/>
    <col min="11490" max="11490" width="1.7109375" style="1" customWidth="1"/>
    <col min="11491" max="11735" width="11.42578125" style="1"/>
    <col min="11736" max="11736" width="4.42578125" style="1" customWidth="1"/>
    <col min="11737" max="11737" width="11.42578125" style="1"/>
    <col min="11738" max="11738" width="17.5703125" style="1" customWidth="1"/>
    <col min="11739" max="11739" width="11.5703125" style="1" customWidth="1"/>
    <col min="11740" max="11743" width="11.42578125" style="1"/>
    <col min="11744" max="11744" width="22.5703125" style="1" customWidth="1"/>
    <col min="11745" max="11745" width="14" style="1" customWidth="1"/>
    <col min="11746" max="11746" width="1.7109375" style="1" customWidth="1"/>
    <col min="11747" max="11991" width="11.42578125" style="1"/>
    <col min="11992" max="11992" width="4.42578125" style="1" customWidth="1"/>
    <col min="11993" max="11993" width="11.42578125" style="1"/>
    <col min="11994" max="11994" width="17.5703125" style="1" customWidth="1"/>
    <col min="11995" max="11995" width="11.5703125" style="1" customWidth="1"/>
    <col min="11996" max="11999" width="11.42578125" style="1"/>
    <col min="12000" max="12000" width="22.5703125" style="1" customWidth="1"/>
    <col min="12001" max="12001" width="14" style="1" customWidth="1"/>
    <col min="12002" max="12002" width="1.7109375" style="1" customWidth="1"/>
    <col min="12003" max="12247" width="11.42578125" style="1"/>
    <col min="12248" max="12248" width="4.42578125" style="1" customWidth="1"/>
    <col min="12249" max="12249" width="11.42578125" style="1"/>
    <col min="12250" max="12250" width="17.5703125" style="1" customWidth="1"/>
    <col min="12251" max="12251" width="11.5703125" style="1" customWidth="1"/>
    <col min="12252" max="12255" width="11.42578125" style="1"/>
    <col min="12256" max="12256" width="22.5703125" style="1" customWidth="1"/>
    <col min="12257" max="12257" width="14" style="1" customWidth="1"/>
    <col min="12258" max="12258" width="1.7109375" style="1" customWidth="1"/>
    <col min="12259" max="12503" width="11.42578125" style="1"/>
    <col min="12504" max="12504" width="4.42578125" style="1" customWidth="1"/>
    <col min="12505" max="12505" width="11.42578125" style="1"/>
    <col min="12506" max="12506" width="17.5703125" style="1" customWidth="1"/>
    <col min="12507" max="12507" width="11.5703125" style="1" customWidth="1"/>
    <col min="12508" max="12511" width="11.42578125" style="1"/>
    <col min="12512" max="12512" width="22.5703125" style="1" customWidth="1"/>
    <col min="12513" max="12513" width="14" style="1" customWidth="1"/>
    <col min="12514" max="12514" width="1.7109375" style="1" customWidth="1"/>
    <col min="12515" max="12759" width="11.42578125" style="1"/>
    <col min="12760" max="12760" width="4.42578125" style="1" customWidth="1"/>
    <col min="12761" max="12761" width="11.42578125" style="1"/>
    <col min="12762" max="12762" width="17.5703125" style="1" customWidth="1"/>
    <col min="12763" max="12763" width="11.5703125" style="1" customWidth="1"/>
    <col min="12764" max="12767" width="11.42578125" style="1"/>
    <col min="12768" max="12768" width="22.5703125" style="1" customWidth="1"/>
    <col min="12769" max="12769" width="14" style="1" customWidth="1"/>
    <col min="12770" max="12770" width="1.7109375" style="1" customWidth="1"/>
    <col min="12771" max="13015" width="11.42578125" style="1"/>
    <col min="13016" max="13016" width="4.42578125" style="1" customWidth="1"/>
    <col min="13017" max="13017" width="11.42578125" style="1"/>
    <col min="13018" max="13018" width="17.5703125" style="1" customWidth="1"/>
    <col min="13019" max="13019" width="11.5703125" style="1" customWidth="1"/>
    <col min="13020" max="13023" width="11.42578125" style="1"/>
    <col min="13024" max="13024" width="22.5703125" style="1" customWidth="1"/>
    <col min="13025" max="13025" width="14" style="1" customWidth="1"/>
    <col min="13026" max="13026" width="1.7109375" style="1" customWidth="1"/>
    <col min="13027" max="13271" width="11.42578125" style="1"/>
    <col min="13272" max="13272" width="4.42578125" style="1" customWidth="1"/>
    <col min="13273" max="13273" width="11.42578125" style="1"/>
    <col min="13274" max="13274" width="17.5703125" style="1" customWidth="1"/>
    <col min="13275" max="13275" width="11.5703125" style="1" customWidth="1"/>
    <col min="13276" max="13279" width="11.42578125" style="1"/>
    <col min="13280" max="13280" width="22.5703125" style="1" customWidth="1"/>
    <col min="13281" max="13281" width="14" style="1" customWidth="1"/>
    <col min="13282" max="13282" width="1.7109375" style="1" customWidth="1"/>
    <col min="13283" max="13527" width="11.42578125" style="1"/>
    <col min="13528" max="13528" width="4.42578125" style="1" customWidth="1"/>
    <col min="13529" max="13529" width="11.42578125" style="1"/>
    <col min="13530" max="13530" width="17.5703125" style="1" customWidth="1"/>
    <col min="13531" max="13531" width="11.5703125" style="1" customWidth="1"/>
    <col min="13532" max="13535" width="11.42578125" style="1"/>
    <col min="13536" max="13536" width="22.5703125" style="1" customWidth="1"/>
    <col min="13537" max="13537" width="14" style="1" customWidth="1"/>
    <col min="13538" max="13538" width="1.7109375" style="1" customWidth="1"/>
    <col min="13539" max="13783" width="11.42578125" style="1"/>
    <col min="13784" max="13784" width="4.42578125" style="1" customWidth="1"/>
    <col min="13785" max="13785" width="11.42578125" style="1"/>
    <col min="13786" max="13786" width="17.5703125" style="1" customWidth="1"/>
    <col min="13787" max="13787" width="11.5703125" style="1" customWidth="1"/>
    <col min="13788" max="13791" width="11.42578125" style="1"/>
    <col min="13792" max="13792" width="22.5703125" style="1" customWidth="1"/>
    <col min="13793" max="13793" width="14" style="1" customWidth="1"/>
    <col min="13794" max="13794" width="1.7109375" style="1" customWidth="1"/>
    <col min="13795" max="14039" width="11.42578125" style="1"/>
    <col min="14040" max="14040" width="4.42578125" style="1" customWidth="1"/>
    <col min="14041" max="14041" width="11.42578125" style="1"/>
    <col min="14042" max="14042" width="17.5703125" style="1" customWidth="1"/>
    <col min="14043" max="14043" width="11.5703125" style="1" customWidth="1"/>
    <col min="14044" max="14047" width="11.42578125" style="1"/>
    <col min="14048" max="14048" width="22.5703125" style="1" customWidth="1"/>
    <col min="14049" max="14049" width="14" style="1" customWidth="1"/>
    <col min="14050" max="14050" width="1.7109375" style="1" customWidth="1"/>
    <col min="14051" max="14295" width="11.42578125" style="1"/>
    <col min="14296" max="14296" width="4.42578125" style="1" customWidth="1"/>
    <col min="14297" max="14297" width="11.42578125" style="1"/>
    <col min="14298" max="14298" width="17.5703125" style="1" customWidth="1"/>
    <col min="14299" max="14299" width="11.5703125" style="1" customWidth="1"/>
    <col min="14300" max="14303" width="11.42578125" style="1"/>
    <col min="14304" max="14304" width="22.5703125" style="1" customWidth="1"/>
    <col min="14305" max="14305" width="14" style="1" customWidth="1"/>
    <col min="14306" max="14306" width="1.7109375" style="1" customWidth="1"/>
    <col min="14307" max="14551" width="11.42578125" style="1"/>
    <col min="14552" max="14552" width="4.42578125" style="1" customWidth="1"/>
    <col min="14553" max="14553" width="11.42578125" style="1"/>
    <col min="14554" max="14554" width="17.5703125" style="1" customWidth="1"/>
    <col min="14555" max="14555" width="11.5703125" style="1" customWidth="1"/>
    <col min="14556" max="14559" width="11.42578125" style="1"/>
    <col min="14560" max="14560" width="22.5703125" style="1" customWidth="1"/>
    <col min="14561" max="14561" width="14" style="1" customWidth="1"/>
    <col min="14562" max="14562" width="1.7109375" style="1" customWidth="1"/>
    <col min="14563" max="14807" width="11.42578125" style="1"/>
    <col min="14808" max="14808" width="4.42578125" style="1" customWidth="1"/>
    <col min="14809" max="14809" width="11.42578125" style="1"/>
    <col min="14810" max="14810" width="17.5703125" style="1" customWidth="1"/>
    <col min="14811" max="14811" width="11.5703125" style="1" customWidth="1"/>
    <col min="14812" max="14815" width="11.42578125" style="1"/>
    <col min="14816" max="14816" width="22.5703125" style="1" customWidth="1"/>
    <col min="14817" max="14817" width="14" style="1" customWidth="1"/>
    <col min="14818" max="14818" width="1.7109375" style="1" customWidth="1"/>
    <col min="14819" max="15063" width="11.42578125" style="1"/>
    <col min="15064" max="15064" width="4.42578125" style="1" customWidth="1"/>
    <col min="15065" max="15065" width="11.42578125" style="1"/>
    <col min="15066" max="15066" width="17.5703125" style="1" customWidth="1"/>
    <col min="15067" max="15067" width="11.5703125" style="1" customWidth="1"/>
    <col min="15068" max="15071" width="11.42578125" style="1"/>
    <col min="15072" max="15072" width="22.5703125" style="1" customWidth="1"/>
    <col min="15073" max="15073" width="14" style="1" customWidth="1"/>
    <col min="15074" max="15074" width="1.7109375" style="1" customWidth="1"/>
    <col min="15075" max="15319" width="11.42578125" style="1"/>
    <col min="15320" max="15320" width="4.42578125" style="1" customWidth="1"/>
    <col min="15321" max="15321" width="11.42578125" style="1"/>
    <col min="15322" max="15322" width="17.5703125" style="1" customWidth="1"/>
    <col min="15323" max="15323" width="11.5703125" style="1" customWidth="1"/>
    <col min="15324" max="15327" width="11.42578125" style="1"/>
    <col min="15328" max="15328" width="22.5703125" style="1" customWidth="1"/>
    <col min="15329" max="15329" width="14" style="1" customWidth="1"/>
    <col min="15330" max="15330" width="1.7109375" style="1" customWidth="1"/>
    <col min="15331" max="15575" width="11.42578125" style="1"/>
    <col min="15576" max="15576" width="4.42578125" style="1" customWidth="1"/>
    <col min="15577" max="15577" width="11.42578125" style="1"/>
    <col min="15578" max="15578" width="17.5703125" style="1" customWidth="1"/>
    <col min="15579" max="15579" width="11.5703125" style="1" customWidth="1"/>
    <col min="15580" max="15583" width="11.42578125" style="1"/>
    <col min="15584" max="15584" width="22.5703125" style="1" customWidth="1"/>
    <col min="15585" max="15585" width="14" style="1" customWidth="1"/>
    <col min="15586" max="15586" width="1.7109375" style="1" customWidth="1"/>
    <col min="15587" max="15831" width="11.42578125" style="1"/>
    <col min="15832" max="15832" width="4.42578125" style="1" customWidth="1"/>
    <col min="15833" max="15833" width="11.42578125" style="1"/>
    <col min="15834" max="15834" width="17.5703125" style="1" customWidth="1"/>
    <col min="15835" max="15835" width="11.5703125" style="1" customWidth="1"/>
    <col min="15836" max="15839" width="11.42578125" style="1"/>
    <col min="15840" max="15840" width="22.5703125" style="1" customWidth="1"/>
    <col min="15841" max="15841" width="14" style="1" customWidth="1"/>
    <col min="15842" max="15842" width="1.7109375" style="1" customWidth="1"/>
    <col min="15843" max="16087" width="11.42578125" style="1"/>
    <col min="16088" max="16088" width="4.42578125" style="1" customWidth="1"/>
    <col min="16089" max="16089" width="11.42578125" style="1"/>
    <col min="16090" max="16090" width="17.5703125" style="1" customWidth="1"/>
    <col min="16091" max="16091" width="11.5703125" style="1" customWidth="1"/>
    <col min="16092" max="16095" width="11.42578125" style="1"/>
    <col min="16096" max="16096" width="22.5703125" style="1" customWidth="1"/>
    <col min="16097" max="16097" width="21.5703125" style="1" bestFit="1" customWidth="1"/>
    <col min="16098" max="16098" width="1.7109375" style="1" customWidth="1"/>
    <col min="16099" max="16384" width="11.42578125" style="1"/>
  </cols>
  <sheetData>
    <row r="1" spans="2:9 16094:16097" ht="18" customHeight="1" thickBot="1" x14ac:dyDescent="0.25"/>
    <row r="2" spans="2:9 16094:16097" ht="19.5" customHeight="1" x14ac:dyDescent="0.2">
      <c r="B2" s="2"/>
      <c r="C2" s="3"/>
      <c r="D2" s="4" t="s">
        <v>17</v>
      </c>
      <c r="E2" s="5"/>
      <c r="F2" s="5"/>
      <c r="G2" s="5"/>
      <c r="H2" s="6"/>
      <c r="I2" s="7" t="s">
        <v>18</v>
      </c>
    </row>
    <row r="3" spans="2:9 16094:16097" ht="13.5" thickBot="1" x14ac:dyDescent="0.25">
      <c r="B3" s="8"/>
      <c r="C3" s="9"/>
      <c r="D3" s="10"/>
      <c r="E3" s="11"/>
      <c r="F3" s="11"/>
      <c r="G3" s="11"/>
      <c r="H3" s="12"/>
      <c r="I3" s="13"/>
    </row>
    <row r="4" spans="2:9 16094:16097" x14ac:dyDescent="0.2">
      <c r="B4" s="8"/>
      <c r="C4" s="9"/>
      <c r="D4" s="4" t="s">
        <v>19</v>
      </c>
      <c r="E4" s="5"/>
      <c r="F4" s="5"/>
      <c r="G4" s="5"/>
      <c r="H4" s="6"/>
      <c r="I4" s="7" t="s">
        <v>20</v>
      </c>
    </row>
    <row r="5" spans="2:9 16094:16097" x14ac:dyDescent="0.2">
      <c r="B5" s="8"/>
      <c r="C5" s="9"/>
      <c r="D5" s="14"/>
      <c r="E5" s="15"/>
      <c r="F5" s="15"/>
      <c r="G5" s="15"/>
      <c r="H5" s="16"/>
      <c r="I5" s="17"/>
      <c r="WTZ5" s="18"/>
    </row>
    <row r="6" spans="2:9 16094:16097" ht="13.5" thickBot="1" x14ac:dyDescent="0.25">
      <c r="B6" s="19"/>
      <c r="C6" s="20"/>
      <c r="D6" s="10"/>
      <c r="E6" s="11"/>
      <c r="F6" s="11"/>
      <c r="G6" s="11"/>
      <c r="H6" s="12"/>
      <c r="I6" s="13"/>
      <c r="WUA6" s="1" t="s">
        <v>21</v>
      </c>
      <c r="WUB6" s="1" t="s">
        <v>22</v>
      </c>
      <c r="WUC6" s="21">
        <f ca="1">+TODAY()</f>
        <v>44735</v>
      </c>
    </row>
    <row r="7" spans="2:9 16094:16097" x14ac:dyDescent="0.2">
      <c r="B7" s="22"/>
      <c r="I7" s="23"/>
    </row>
    <row r="8" spans="2:9 16094:16097" x14ac:dyDescent="0.2">
      <c r="B8" s="22"/>
      <c r="I8" s="23"/>
    </row>
    <row r="9" spans="2:9 16094:16097" x14ac:dyDescent="0.2">
      <c r="B9" s="22"/>
      <c r="I9" s="23"/>
    </row>
    <row r="10" spans="2:9 16094:16097" x14ac:dyDescent="0.2">
      <c r="B10" s="22"/>
      <c r="C10" s="26" t="s">
        <v>290</v>
      </c>
      <c r="D10" s="21"/>
      <c r="I10" s="23"/>
    </row>
    <row r="11" spans="2:9 16094:16097" x14ac:dyDescent="0.2">
      <c r="B11" s="22"/>
      <c r="I11" s="23"/>
    </row>
    <row r="12" spans="2:9 16094:16097" x14ac:dyDescent="0.2">
      <c r="B12" s="22"/>
      <c r="C12" s="26" t="s">
        <v>291</v>
      </c>
      <c r="I12" s="23"/>
    </row>
    <row r="13" spans="2:9 16094:16097" x14ac:dyDescent="0.2">
      <c r="B13" s="22"/>
      <c r="C13" s="26" t="s">
        <v>292</v>
      </c>
      <c r="I13" s="23"/>
    </row>
    <row r="14" spans="2:9 16094:16097" x14ac:dyDescent="0.2">
      <c r="B14" s="22"/>
      <c r="I14" s="23"/>
    </row>
    <row r="15" spans="2:9 16094:16097" x14ac:dyDescent="0.2">
      <c r="B15" s="22"/>
      <c r="C15" s="1" t="s">
        <v>294</v>
      </c>
      <c r="I15" s="23"/>
    </row>
    <row r="16" spans="2:9 16094:16097" x14ac:dyDescent="0.2">
      <c r="B16" s="22"/>
      <c r="C16" s="24"/>
      <c r="I16" s="23"/>
    </row>
    <row r="17" spans="2:9" x14ac:dyDescent="0.2">
      <c r="B17" s="22"/>
      <c r="C17" s="1" t="s">
        <v>23</v>
      </c>
      <c r="D17" s="18"/>
      <c r="G17" s="25" t="s">
        <v>24</v>
      </c>
      <c r="H17" s="25" t="s">
        <v>25</v>
      </c>
      <c r="I17" s="23"/>
    </row>
    <row r="18" spans="2:9" x14ac:dyDescent="0.2">
      <c r="B18" s="22"/>
      <c r="C18" s="26" t="s">
        <v>26</v>
      </c>
      <c r="D18" s="26"/>
      <c r="E18" s="26"/>
      <c r="G18" s="81">
        <v>80</v>
      </c>
      <c r="H18" s="27">
        <v>13320389</v>
      </c>
      <c r="I18" s="23"/>
    </row>
    <row r="19" spans="2:9" x14ac:dyDescent="0.2">
      <c r="B19" s="22"/>
      <c r="C19" s="1" t="s">
        <v>27</v>
      </c>
      <c r="G19" s="28">
        <v>66</v>
      </c>
      <c r="H19" s="29">
        <v>1042748</v>
      </c>
      <c r="I19" s="23"/>
    </row>
    <row r="20" spans="2:9" x14ac:dyDescent="0.2">
      <c r="B20" s="22"/>
      <c r="C20" s="1" t="s">
        <v>28</v>
      </c>
      <c r="G20" s="28"/>
      <c r="H20" s="29">
        <v>0</v>
      </c>
      <c r="I20" s="23"/>
    </row>
    <row r="21" spans="2:9" x14ac:dyDescent="0.2">
      <c r="B21" s="22"/>
      <c r="C21" s="1" t="s">
        <v>29</v>
      </c>
      <c r="G21" s="28">
        <v>7</v>
      </c>
      <c r="H21" s="29">
        <v>9670800</v>
      </c>
      <c r="I21" s="23"/>
    </row>
    <row r="22" spans="2:9" x14ac:dyDescent="0.2">
      <c r="B22" s="22"/>
      <c r="C22" s="1" t="s">
        <v>30</v>
      </c>
      <c r="G22" s="28"/>
      <c r="H22" s="29">
        <v>0</v>
      </c>
      <c r="I22" s="23"/>
    </row>
    <row r="23" spans="2:9" x14ac:dyDescent="0.2">
      <c r="B23" s="22"/>
      <c r="C23" s="1" t="s">
        <v>204</v>
      </c>
      <c r="G23" s="28"/>
      <c r="H23" s="29">
        <v>0</v>
      </c>
      <c r="I23" s="23"/>
    </row>
    <row r="24" spans="2:9" x14ac:dyDescent="0.2">
      <c r="B24" s="22"/>
      <c r="C24" s="1" t="s">
        <v>15</v>
      </c>
      <c r="G24" s="30">
        <v>1</v>
      </c>
      <c r="H24" s="31">
        <v>1553500</v>
      </c>
      <c r="I24" s="23"/>
    </row>
    <row r="25" spans="2:9" x14ac:dyDescent="0.2">
      <c r="B25" s="22"/>
      <c r="C25" s="26" t="s">
        <v>31</v>
      </c>
      <c r="D25" s="26"/>
      <c r="E25" s="26"/>
      <c r="G25" s="32">
        <f>SUM(G19:G24)</f>
        <v>74</v>
      </c>
      <c r="H25" s="33">
        <f>(H19+H20+H21+H22+H23+H24)</f>
        <v>12267048</v>
      </c>
      <c r="I25" s="23"/>
    </row>
    <row r="26" spans="2:9" x14ac:dyDescent="0.2">
      <c r="B26" s="22"/>
      <c r="C26" s="1" t="s">
        <v>32</v>
      </c>
      <c r="G26" s="28">
        <v>6</v>
      </c>
      <c r="H26" s="29">
        <v>1053341</v>
      </c>
      <c r="I26" s="23"/>
    </row>
    <row r="27" spans="2:9" x14ac:dyDescent="0.2">
      <c r="B27" s="22"/>
      <c r="C27" s="1" t="s">
        <v>14</v>
      </c>
      <c r="G27" s="28"/>
      <c r="H27" s="29">
        <v>0</v>
      </c>
      <c r="I27" s="23"/>
    </row>
    <row r="28" spans="2:9" ht="12.75" customHeight="1" thickBot="1" x14ac:dyDescent="0.25">
      <c r="B28" s="22"/>
      <c r="C28" s="1" t="s">
        <v>203</v>
      </c>
      <c r="G28" s="34"/>
      <c r="H28" s="31">
        <v>0</v>
      </c>
      <c r="I28" s="23"/>
    </row>
    <row r="29" spans="2:9" x14ac:dyDescent="0.2">
      <c r="B29" s="22"/>
      <c r="C29" s="26" t="s">
        <v>33</v>
      </c>
      <c r="D29" s="26"/>
      <c r="E29" s="26"/>
      <c r="G29" s="32">
        <f>SUM(G26:G28)</f>
        <v>6</v>
      </c>
      <c r="H29" s="33">
        <f>(H27+H28+H26)</f>
        <v>1053341</v>
      </c>
      <c r="I29" s="23"/>
    </row>
    <row r="30" spans="2:9" ht="13.5" thickBot="1" x14ac:dyDescent="0.25">
      <c r="B30" s="22"/>
      <c r="C30" s="26" t="s">
        <v>34</v>
      </c>
      <c r="D30" s="26"/>
      <c r="G30" s="35">
        <f>(G25+G29)</f>
        <v>80</v>
      </c>
      <c r="H30" s="36">
        <f>(H25+H29)</f>
        <v>13320389</v>
      </c>
      <c r="I30" s="23"/>
    </row>
    <row r="31" spans="2:9" ht="13.5" thickTop="1" x14ac:dyDescent="0.2">
      <c r="B31" s="22"/>
      <c r="C31" s="26"/>
      <c r="D31" s="26"/>
      <c r="G31" s="37"/>
      <c r="H31" s="29"/>
      <c r="I31" s="23"/>
    </row>
    <row r="32" spans="2:9" x14ac:dyDescent="0.2">
      <c r="B32" s="22"/>
      <c r="F32" s="37"/>
      <c r="G32" s="37"/>
      <c r="H32" s="37"/>
      <c r="I32" s="23"/>
    </row>
    <row r="33" spans="2:9" x14ac:dyDescent="0.2">
      <c r="B33" s="22"/>
      <c r="F33" s="37"/>
      <c r="G33" s="37"/>
      <c r="H33" s="37"/>
      <c r="I33" s="23"/>
    </row>
    <row r="34" spans="2:9" x14ac:dyDescent="0.2">
      <c r="B34" s="22"/>
      <c r="F34" s="37"/>
      <c r="G34" s="37"/>
      <c r="H34" s="37"/>
      <c r="I34" s="23"/>
    </row>
    <row r="35" spans="2:9" ht="13.5" thickBot="1" x14ac:dyDescent="0.25">
      <c r="B35" s="22"/>
      <c r="C35" s="38"/>
      <c r="D35" s="38"/>
      <c r="F35" s="38" t="s">
        <v>293</v>
      </c>
      <c r="G35" s="38"/>
      <c r="H35" s="37"/>
      <c r="I35" s="23"/>
    </row>
    <row r="36" spans="2:9" x14ac:dyDescent="0.2">
      <c r="B36" s="22"/>
      <c r="C36" s="37" t="s">
        <v>35</v>
      </c>
      <c r="D36" s="37"/>
      <c r="F36" s="37" t="s">
        <v>36</v>
      </c>
      <c r="G36" s="37"/>
      <c r="H36" s="37"/>
      <c r="I36" s="23"/>
    </row>
    <row r="37" spans="2:9" x14ac:dyDescent="0.2">
      <c r="B37" s="22"/>
      <c r="F37" s="37"/>
      <c r="G37" s="37"/>
      <c r="H37" s="37"/>
      <c r="I37" s="23"/>
    </row>
    <row r="38" spans="2:9" x14ac:dyDescent="0.2">
      <c r="B38" s="22"/>
      <c r="F38" s="37"/>
      <c r="G38" s="37"/>
      <c r="H38" s="37"/>
      <c r="I38" s="23"/>
    </row>
    <row r="39" spans="2:9" ht="18.75" customHeight="1" thickBot="1" x14ac:dyDescent="0.25">
      <c r="B39" s="39"/>
      <c r="C39" s="40"/>
      <c r="D39" s="40"/>
      <c r="E39" s="40"/>
      <c r="F39" s="38"/>
      <c r="G39" s="38"/>
      <c r="H39" s="38"/>
      <c r="I39" s="4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Geraldine Valencia Zambrano</cp:lastModifiedBy>
  <dcterms:created xsi:type="dcterms:W3CDTF">2022-02-16T21:39:22Z</dcterms:created>
  <dcterms:modified xsi:type="dcterms:W3CDTF">2022-06-23T19:23:33Z</dcterms:modified>
</cp:coreProperties>
</file>