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TADO DE CARTERA HOSPITAL SAN BERNABE\"/>
    </mc:Choice>
  </mc:AlternateContent>
  <bookViews>
    <workbookView xWindow="-120" yWindow="-120" windowWidth="29040" windowHeight="1584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FACTURA'!$A$2:$AU$165</definedName>
  </definedNames>
  <calcPr calcId="152511"/>
  <pivotCaches>
    <pivotCache cacheId="5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4" l="1"/>
  <c r="I25" i="4" s="1"/>
  <c r="I28" i="4" s="1"/>
  <c r="I19" i="4"/>
  <c r="I27" i="4"/>
  <c r="H27" i="4"/>
  <c r="H25" i="4"/>
  <c r="H28" i="4" l="1"/>
  <c r="P1" i="2"/>
  <c r="AS1" i="2"/>
  <c r="AR1" i="2"/>
  <c r="AH1" i="2"/>
  <c r="AG1" i="2"/>
  <c r="AE1" i="2"/>
  <c r="AA1" i="2"/>
  <c r="V1" i="2"/>
  <c r="U1" i="2"/>
  <c r="T1" i="2"/>
  <c r="Q1" i="2"/>
  <c r="L1" i="2"/>
  <c r="K1" i="2"/>
  <c r="H2" i="1" l="1"/>
  <c r="G2" i="1"/>
  <c r="F3" i="1" l="1"/>
  <c r="F5" i="1" l="1"/>
  <c r="F4" i="1"/>
  <c r="B1" i="1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AC57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REASIGNACION BANCO AGRARIO
</t>
        </r>
      </text>
    </comment>
    <comment ref="AC60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REASIGNACION BANCO AGRARIO</t>
        </r>
      </text>
    </comment>
    <comment ref="AC61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REASIGNACION BANCO AGRARIO</t>
        </r>
      </text>
    </comment>
    <comment ref="N158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$180,300 CERRADA POR LA EPS SIN RESPUESTA IPS</t>
        </r>
      </text>
    </comment>
    <comment ref="N159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$180,300 CERRADA POR LA EPS SIN RESPUESTA IPS</t>
        </r>
      </text>
    </comment>
    <comment ref="N160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validacion facturas mal radicadas
</t>
        </r>
      </text>
    </comment>
    <comment ref="N161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validacion facturas mal radicadas
</t>
        </r>
      </text>
    </comment>
    <comment ref="N162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validacion facturas mal radicadas
</t>
        </r>
      </text>
    </comment>
  </commentList>
</comments>
</file>

<file path=xl/sharedStrings.xml><?xml version="1.0" encoding="utf-8"?>
<sst xmlns="http://schemas.openxmlformats.org/spreadsheetml/2006/main" count="1882" uniqueCount="545">
  <si>
    <t>FECHA</t>
  </si>
  <si>
    <t>PERIODO RECLAMADO</t>
  </si>
  <si>
    <t>desde</t>
  </si>
  <si>
    <t>hasta</t>
  </si>
  <si>
    <t>NOMBRE IPS</t>
  </si>
  <si>
    <t>NIT</t>
  </si>
  <si>
    <t>SALDO RECLAMADO</t>
  </si>
  <si>
    <t>CONTACTO</t>
  </si>
  <si>
    <t>CANTIDAD FACTURAS</t>
  </si>
  <si>
    <t>CARGO</t>
  </si>
  <si>
    <t>CORREO</t>
  </si>
  <si>
    <t>TELEFONO</t>
  </si>
  <si>
    <t>NUMERO DE FACTURA</t>
  </si>
  <si>
    <t>FECHA DE FACTURA</t>
  </si>
  <si>
    <t xml:space="preserve">VALOR FACTURA </t>
  </si>
  <si>
    <t>GLOSA ACTIVA</t>
  </si>
  <si>
    <t>SALDO ACTUAL</t>
  </si>
  <si>
    <t>RESPONSABLE AREA</t>
  </si>
  <si>
    <t>Diego Aguado</t>
  </si>
  <si>
    <t>ANALISTA CARTERA</t>
  </si>
  <si>
    <t>FACTURA GLOBAL</t>
  </si>
  <si>
    <t>FECHA RADICACION</t>
  </si>
  <si>
    <t>OTROS CORREOS NECESARIOS</t>
  </si>
  <si>
    <t>NOMBRE EPS</t>
  </si>
  <si>
    <t>Versión 1</t>
  </si>
  <si>
    <t xml:space="preserve">Aprobación: 01-08-2020              </t>
  </si>
  <si>
    <t>Cel. 3145901289</t>
  </si>
  <si>
    <t>Código: OP-FR-018</t>
  </si>
  <si>
    <t>JOSE ALEJANDRO IBITO HENAO</t>
  </si>
  <si>
    <t>operaciones07dfa@gmail.com</t>
  </si>
  <si>
    <t>ENTIDAD</t>
  </si>
  <si>
    <t>HOSPITAL SAN BERNABE ESE</t>
  </si>
  <si>
    <t>gestiondecobro@hospitalsanbernabe.gov.co</t>
  </si>
  <si>
    <t>FEVE979</t>
  </si>
  <si>
    <t>FEVE980</t>
  </si>
  <si>
    <t>FEVE981</t>
  </si>
  <si>
    <t>FEVE986</t>
  </si>
  <si>
    <t>FEVE3028</t>
  </si>
  <si>
    <t>FEVE15383</t>
  </si>
  <si>
    <t>FEVE15785</t>
  </si>
  <si>
    <t>FEVE16897</t>
  </si>
  <si>
    <t>FEVE17261</t>
  </si>
  <si>
    <t>FEVE18015</t>
  </si>
  <si>
    <t>FEVE18355</t>
  </si>
  <si>
    <t>FEVE18359</t>
  </si>
  <si>
    <t>FEVE18960</t>
  </si>
  <si>
    <t>FEVE21562</t>
  </si>
  <si>
    <t>FEVE21701</t>
  </si>
  <si>
    <t>FEVE28354</t>
  </si>
  <si>
    <t>FEVE28462</t>
  </si>
  <si>
    <t>FEVE30944</t>
  </si>
  <si>
    <t>FEVE30994</t>
  </si>
  <si>
    <t>FEVE31008</t>
  </si>
  <si>
    <t>FEVE31676</t>
  </si>
  <si>
    <t>FEVE33266</t>
  </si>
  <si>
    <t>FEVE38537</t>
  </si>
  <si>
    <t>FEVE40495</t>
  </si>
  <si>
    <t>FEVE43270</t>
  </si>
  <si>
    <t>FEVE44395</t>
  </si>
  <si>
    <t>FEVE45019</t>
  </si>
  <si>
    <t>FEVE45797</t>
  </si>
  <si>
    <t>FEVE46002</t>
  </si>
  <si>
    <t>FEVE52816</t>
  </si>
  <si>
    <t>FEVE54339</t>
  </si>
  <si>
    <t>FEVE54340</t>
  </si>
  <si>
    <t>FEVE55979</t>
  </si>
  <si>
    <t>FEVE56157</t>
  </si>
  <si>
    <t>FEVE57214</t>
  </si>
  <si>
    <t>FEVE57215</t>
  </si>
  <si>
    <t>FEVE60089</t>
  </si>
  <si>
    <t>FEVE60116</t>
  </si>
  <si>
    <t>FEVE61893</t>
  </si>
  <si>
    <t>FEVE62857</t>
  </si>
  <si>
    <t>FEVE63875</t>
  </si>
  <si>
    <t>FEVE67939</t>
  </si>
  <si>
    <t>FEVE69485</t>
  </si>
  <si>
    <t>FEVE69525</t>
  </si>
  <si>
    <t>FEVE71874</t>
  </si>
  <si>
    <t>FEVE75235</t>
  </si>
  <si>
    <t>FEVE78323</t>
  </si>
  <si>
    <t>FEVE78722</t>
  </si>
  <si>
    <t>FEVE79467</t>
  </si>
  <si>
    <t>FEVE85012</t>
  </si>
  <si>
    <t>FEVE86398</t>
  </si>
  <si>
    <t>FEVE86555</t>
  </si>
  <si>
    <t>FEVE87795</t>
  </si>
  <si>
    <t>FEVE88015</t>
  </si>
  <si>
    <t>FEVE91769</t>
  </si>
  <si>
    <t>FEVE91777</t>
  </si>
  <si>
    <t>FEVE96713</t>
  </si>
  <si>
    <t>FEVE96714</t>
  </si>
  <si>
    <t>FEVE97292</t>
  </si>
  <si>
    <t>COMFENALCO</t>
  </si>
  <si>
    <t>FEVE97347</t>
  </si>
  <si>
    <t>FEVE97819</t>
  </si>
  <si>
    <t>FEVE97820</t>
  </si>
  <si>
    <t>FEVE99715</t>
  </si>
  <si>
    <t>FEVE99734</t>
  </si>
  <si>
    <t>FEVE100029</t>
  </si>
  <si>
    <t>FEVE102041</t>
  </si>
  <si>
    <t>FEVE102063</t>
  </si>
  <si>
    <t>FEVE105368</t>
  </si>
  <si>
    <t>FEVE106825</t>
  </si>
  <si>
    <t>FEVE112977</t>
  </si>
  <si>
    <t>FEVE118177</t>
  </si>
  <si>
    <t>FEVE120607</t>
  </si>
  <si>
    <t>FEVE122095</t>
  </si>
  <si>
    <t>FEVE122791</t>
  </si>
  <si>
    <t>FEVE123694</t>
  </si>
  <si>
    <t>FEVE123945</t>
  </si>
  <si>
    <t>FEVE124780</t>
  </si>
  <si>
    <t>FEVE124980</t>
  </si>
  <si>
    <t>FEVE125157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</si>
  <si>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</si>
  <si>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</si>
  <si>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</si>
  <si>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</si>
  <si>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</si>
  <si>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</si>
  <si>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</si>
  <si>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</si>
  <si>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</si>
  <si>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</si>
  <si>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</si>
  <si>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</si>
  <si>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</si>
  <si>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</t>
  </si>
  <si>
    <t>VALOR VAGLO</t>
  </si>
  <si>
    <t>ESTADO VAGLO</t>
  </si>
  <si>
    <t>VALIDACION ALFA FACT</t>
  </si>
  <si>
    <t>VALOR RADICADO FACT</t>
  </si>
  <si>
    <t>VALOR CRUZADO SASS</t>
  </si>
  <si>
    <t>SALDO SASS</t>
  </si>
  <si>
    <t>RETENCION</t>
  </si>
  <si>
    <t>DOC COMPENSACION SAP</t>
  </si>
  <si>
    <t>FECHA COMPENSACION SAP</t>
  </si>
  <si>
    <t>VALOR TRANFERENCIA</t>
  </si>
  <si>
    <t>AUTORIZACION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</si>
  <si>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</si>
  <si>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</si>
  <si>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</si>
  <si>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</si>
  <si>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</si>
  <si>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</si>
  <si>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</si>
  <si>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</si>
  <si>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</si>
  <si>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</si>
  <si>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</si>
  <si>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</si>
  <si>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</si>
  <si>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SAN BERNABE E.S.E.</t>
  </si>
  <si>
    <t>_9562</t>
  </si>
  <si>
    <t>891900650__9562</t>
  </si>
  <si>
    <t>A)Factura no radicada en ERP</t>
  </si>
  <si>
    <t>no_cruza</t>
  </si>
  <si>
    <t xml:space="preserve"> </t>
  </si>
  <si>
    <t>SI</t>
  </si>
  <si>
    <t>_9882</t>
  </si>
  <si>
    <t>891900650__9882</t>
  </si>
  <si>
    <t>_9927</t>
  </si>
  <si>
    <t>891900650__9927</t>
  </si>
  <si>
    <t>_10265</t>
  </si>
  <si>
    <t>891900650__10265</t>
  </si>
  <si>
    <t>FEVE</t>
  </si>
  <si>
    <t>FEVE_97347</t>
  </si>
  <si>
    <t>891900650_FEVE_97347</t>
  </si>
  <si>
    <t>FEVE_97819</t>
  </si>
  <si>
    <t>891900650_FEVE_97819</t>
  </si>
  <si>
    <t>FEVE_97820</t>
  </si>
  <si>
    <t>891900650_FEVE_97820</t>
  </si>
  <si>
    <t>FEVE_99715</t>
  </si>
  <si>
    <t>891900650_FEVE_99715</t>
  </si>
  <si>
    <t>FEVE_99734</t>
  </si>
  <si>
    <t>891900650_FEVE_99734</t>
  </si>
  <si>
    <t>FEVE_100029</t>
  </si>
  <si>
    <t>891900650_FEVE_100029</t>
  </si>
  <si>
    <t>FEVE_102041</t>
  </si>
  <si>
    <t>891900650_FEVE_102041</t>
  </si>
  <si>
    <t>FEVE_102063</t>
  </si>
  <si>
    <t>891900650_FEVE_102063</t>
  </si>
  <si>
    <t>FEVE_40495</t>
  </si>
  <si>
    <t>891900650_FEVE_40495</t>
  </si>
  <si>
    <t>B)Factura sin saldo ERP</t>
  </si>
  <si>
    <t>OK</t>
  </si>
  <si>
    <t>FEVE_43270</t>
  </si>
  <si>
    <t>891900650_FEVE_43270</t>
  </si>
  <si>
    <t>FEVE_44395</t>
  </si>
  <si>
    <t>891900650_FEVE_44395</t>
  </si>
  <si>
    <t>FEVE_45019</t>
  </si>
  <si>
    <t>891900650_FEVE_45019</t>
  </si>
  <si>
    <t>FEVE_18359</t>
  </si>
  <si>
    <t>891900650_FEVE_18359</t>
  </si>
  <si>
    <t>FEVE_18960</t>
  </si>
  <si>
    <t>891900650_FEVE_18960</t>
  </si>
  <si>
    <t>FEVE_21562</t>
  </si>
  <si>
    <t>891900650_FEVE_21562</t>
  </si>
  <si>
    <t>FEVE_21701</t>
  </si>
  <si>
    <t>891900650_FEVE_21701</t>
  </si>
  <si>
    <t>FEVE_28354</t>
  </si>
  <si>
    <t>891900650_FEVE_28354</t>
  </si>
  <si>
    <t>FEVE_28462</t>
  </si>
  <si>
    <t>891900650_FEVE_28462</t>
  </si>
  <si>
    <t>FEVE_30944</t>
  </si>
  <si>
    <t>891900650_FEVE_30944</t>
  </si>
  <si>
    <t>FEVE_30994</t>
  </si>
  <si>
    <t>891900650_FEVE_30994</t>
  </si>
  <si>
    <t>FEVE_31008</t>
  </si>
  <si>
    <t>891900650_FEVE_31008</t>
  </si>
  <si>
    <t>FEVE_56157</t>
  </si>
  <si>
    <t>891900650_FEVE_56157</t>
  </si>
  <si>
    <t>FEVE_57214</t>
  </si>
  <si>
    <t>891900650_FEVE_57214</t>
  </si>
  <si>
    <t>FEVE_33266</t>
  </si>
  <si>
    <t>891900650_FEVE_33266</t>
  </si>
  <si>
    <t>FEVE_71874</t>
  </si>
  <si>
    <t>891900650_FEVE_71874</t>
  </si>
  <si>
    <t>FEVE_75235</t>
  </si>
  <si>
    <t>891900650_FEVE_75235</t>
  </si>
  <si>
    <t>FEVE_78323</t>
  </si>
  <si>
    <t>891900650_FEVE_78323</t>
  </si>
  <si>
    <t>FEVE_78722</t>
  </si>
  <si>
    <t>891900650_FEVE_78722</t>
  </si>
  <si>
    <t>FEVE_79467</t>
  </si>
  <si>
    <t>891900650_FEVE_79467</t>
  </si>
  <si>
    <t>FEVE_85012</t>
  </si>
  <si>
    <t>891900650_FEVE_85012</t>
  </si>
  <si>
    <t>FEVE_86398</t>
  </si>
  <si>
    <t>891900650_FEVE_86398</t>
  </si>
  <si>
    <t>FEVE_86555</t>
  </si>
  <si>
    <t>891900650_FEVE_86555</t>
  </si>
  <si>
    <t>FEVE_87795</t>
  </si>
  <si>
    <t>891900650_FEVE_87795</t>
  </si>
  <si>
    <t>FEVE_88015</t>
  </si>
  <si>
    <t>891900650_FEVE_88015</t>
  </si>
  <si>
    <t>FEVE_91769</t>
  </si>
  <si>
    <t>891900650_FEVE_91769</t>
  </si>
  <si>
    <t>FEVE_91777</t>
  </si>
  <si>
    <t>891900650_FEVE_91777</t>
  </si>
  <si>
    <t>FEVE_96713</t>
  </si>
  <si>
    <t>891900650_FEVE_96713</t>
  </si>
  <si>
    <t>FEVE_97292</t>
  </si>
  <si>
    <t>891900650_FEVE_97292</t>
  </si>
  <si>
    <t>FEVE_105368</t>
  </si>
  <si>
    <t>891900650_FEVE_105368</t>
  </si>
  <si>
    <t>FEVE_106825</t>
  </si>
  <si>
    <t>891900650_FEVE_106825</t>
  </si>
  <si>
    <t>FEVE_112977</t>
  </si>
  <si>
    <t>891900650_FEVE_112977</t>
  </si>
  <si>
    <t>FEVE_118177</t>
  </si>
  <si>
    <t>891900650_FEVE_118177</t>
  </si>
  <si>
    <t>FEVE_120607</t>
  </si>
  <si>
    <t>891900650_FEVE_120607</t>
  </si>
  <si>
    <t>FEVE_122095</t>
  </si>
  <si>
    <t>891900650_FEVE_122095</t>
  </si>
  <si>
    <t>FEVE_122791</t>
  </si>
  <si>
    <t>891900650_FEVE_122791</t>
  </si>
  <si>
    <t>FEVE_123694</t>
  </si>
  <si>
    <t>891900650_FEVE_123694</t>
  </si>
  <si>
    <t>FEVE_123945</t>
  </si>
  <si>
    <t>891900650_FEVE_123945</t>
  </si>
  <si>
    <t>FEVE_124780</t>
  </si>
  <si>
    <t>891900650_FEVE_124780</t>
  </si>
  <si>
    <t>FEVE_124980</t>
  </si>
  <si>
    <t>891900650_FEVE_124980</t>
  </si>
  <si>
    <t>FEVE_125157</t>
  </si>
  <si>
    <t>891900650_FEVE_125157</t>
  </si>
  <si>
    <t>_9024</t>
  </si>
  <si>
    <t>891900650__9024</t>
  </si>
  <si>
    <t>_9060</t>
  </si>
  <si>
    <t>891900650__9060</t>
  </si>
  <si>
    <t>_9105</t>
  </si>
  <si>
    <t>891900650__9105</t>
  </si>
  <si>
    <t>_9185</t>
  </si>
  <si>
    <t>891900650__9185</t>
  </si>
  <si>
    <t>_9354</t>
  </si>
  <si>
    <t>891900650__9354</t>
  </si>
  <si>
    <t>_1615303</t>
  </si>
  <si>
    <t>891900650__1615303</t>
  </si>
  <si>
    <t>_1616971</t>
  </si>
  <si>
    <t>891900650__1616971</t>
  </si>
  <si>
    <t>FEVE_60089</t>
  </si>
  <si>
    <t>891900650_FEVE_60089</t>
  </si>
  <si>
    <t>FEVE_60116</t>
  </si>
  <si>
    <t>891900650_FEVE_60116</t>
  </si>
  <si>
    <t>FEVE_61893</t>
  </si>
  <si>
    <t>891900650_FEVE_61893</t>
  </si>
  <si>
    <t>FEVE_62857</t>
  </si>
  <si>
    <t>891900650_FEVE_62857</t>
  </si>
  <si>
    <t>FEVE_63875</t>
  </si>
  <si>
    <t>891900650_FEVE_63875</t>
  </si>
  <si>
    <t>FEVE_67939</t>
  </si>
  <si>
    <t>891900650_FEVE_67939</t>
  </si>
  <si>
    <t>_1773023</t>
  </si>
  <si>
    <t>891900650__1773023</t>
  </si>
  <si>
    <t>_1779664</t>
  </si>
  <si>
    <t>891900650__1779664</t>
  </si>
  <si>
    <t>_1784825</t>
  </si>
  <si>
    <t>891900650__1784825</t>
  </si>
  <si>
    <t>_1796580</t>
  </si>
  <si>
    <t>891900650__1796580</t>
  </si>
  <si>
    <t>_1805373</t>
  </si>
  <si>
    <t>891900650__1805373</t>
  </si>
  <si>
    <t>_1806062</t>
  </si>
  <si>
    <t>891900650__1806062</t>
  </si>
  <si>
    <t>_1822236</t>
  </si>
  <si>
    <t>891900650__1822236</t>
  </si>
  <si>
    <t>_1823874</t>
  </si>
  <si>
    <t>891900650__1823874</t>
  </si>
  <si>
    <t>_1825586</t>
  </si>
  <si>
    <t>891900650__1825586</t>
  </si>
  <si>
    <t>_1829505</t>
  </si>
  <si>
    <t>891900650__1829505</t>
  </si>
  <si>
    <t>_1831962</t>
  </si>
  <si>
    <t>891900650__1831962</t>
  </si>
  <si>
    <t>_1832960</t>
  </si>
  <si>
    <t>891900650__1832960</t>
  </si>
  <si>
    <t>_1834074</t>
  </si>
  <si>
    <t>891900650__1834074</t>
  </si>
  <si>
    <t>_1835617</t>
  </si>
  <si>
    <t>891900650__1835617</t>
  </si>
  <si>
    <t>_1840817</t>
  </si>
  <si>
    <t>891900650__1840817</t>
  </si>
  <si>
    <t>_1841811</t>
  </si>
  <si>
    <t>891900650__1841811</t>
  </si>
  <si>
    <t>_1846645</t>
  </si>
  <si>
    <t>891900650__1846645</t>
  </si>
  <si>
    <t>_1846741</t>
  </si>
  <si>
    <t>891900650__1846741</t>
  </si>
  <si>
    <t>_1849592</t>
  </si>
  <si>
    <t>891900650__1849592</t>
  </si>
  <si>
    <t>_1852592</t>
  </si>
  <si>
    <t>891900650__1852592</t>
  </si>
  <si>
    <t>_1857399</t>
  </si>
  <si>
    <t>891900650__1857399</t>
  </si>
  <si>
    <t>_1862916</t>
  </si>
  <si>
    <t>891900650__1862916</t>
  </si>
  <si>
    <t>_1865568</t>
  </si>
  <si>
    <t>891900650__1865568</t>
  </si>
  <si>
    <t>_1867411</t>
  </si>
  <si>
    <t>891900650__1867411</t>
  </si>
  <si>
    <t>_1869517</t>
  </si>
  <si>
    <t>891900650__1869517</t>
  </si>
  <si>
    <t>_1877112</t>
  </si>
  <si>
    <t>891900650__1877112</t>
  </si>
  <si>
    <t>_1877306</t>
  </si>
  <si>
    <t>891900650__1877306</t>
  </si>
  <si>
    <t>_1888129</t>
  </si>
  <si>
    <t>891900650__1888129</t>
  </si>
  <si>
    <t>_1893285</t>
  </si>
  <si>
    <t>891900650__1893285</t>
  </si>
  <si>
    <t>_1896648</t>
  </si>
  <si>
    <t>891900650__1896648</t>
  </si>
  <si>
    <t>_1896722</t>
  </si>
  <si>
    <t>891900650__1896722</t>
  </si>
  <si>
    <t>_1897159</t>
  </si>
  <si>
    <t>891900650__1897159</t>
  </si>
  <si>
    <t>_1897992</t>
  </si>
  <si>
    <t>891900650__1897992</t>
  </si>
  <si>
    <t>_1898136</t>
  </si>
  <si>
    <t>891900650__1898136</t>
  </si>
  <si>
    <t>_1898397</t>
  </si>
  <si>
    <t>891900650__1898397</t>
  </si>
  <si>
    <t>_1907673</t>
  </si>
  <si>
    <t>891900650__1907673</t>
  </si>
  <si>
    <t>_1909506</t>
  </si>
  <si>
    <t>891900650__1909506</t>
  </si>
  <si>
    <t>_1910919</t>
  </si>
  <si>
    <t>891900650__1910919</t>
  </si>
  <si>
    <t>_1911305</t>
  </si>
  <si>
    <t>891900650__1911305</t>
  </si>
  <si>
    <t>_1911772</t>
  </si>
  <si>
    <t>891900650__1911772</t>
  </si>
  <si>
    <t>_1912476</t>
  </si>
  <si>
    <t>891900650__1912476</t>
  </si>
  <si>
    <t>_1912516</t>
  </si>
  <si>
    <t>891900650__1912516</t>
  </si>
  <si>
    <t>_1912560</t>
  </si>
  <si>
    <t>891900650__1912560</t>
  </si>
  <si>
    <t>_1913175</t>
  </si>
  <si>
    <t>891900650__1913175</t>
  </si>
  <si>
    <t>_1915531</t>
  </si>
  <si>
    <t>891900650__1915531</t>
  </si>
  <si>
    <t>_1915562</t>
  </si>
  <si>
    <t>891900650__1915562</t>
  </si>
  <si>
    <t>_1918898</t>
  </si>
  <si>
    <t>891900650__1918898</t>
  </si>
  <si>
    <t>_1919036</t>
  </si>
  <si>
    <t>891900650__1919036</t>
  </si>
  <si>
    <t>_1925094</t>
  </si>
  <si>
    <t>891900650__1925094</t>
  </si>
  <si>
    <t>_1927117</t>
  </si>
  <si>
    <t>891900650__1927117</t>
  </si>
  <si>
    <t>_1929732</t>
  </si>
  <si>
    <t>891900650__1929732</t>
  </si>
  <si>
    <t>_1933098</t>
  </si>
  <si>
    <t>891900650__1933098</t>
  </si>
  <si>
    <t>_1933100</t>
  </si>
  <si>
    <t>891900650__1933100</t>
  </si>
  <si>
    <t>_1934197</t>
  </si>
  <si>
    <t>891900650__1934197</t>
  </si>
  <si>
    <t>_1936234</t>
  </si>
  <si>
    <t>891900650__1936234</t>
  </si>
  <si>
    <t>_1937037</t>
  </si>
  <si>
    <t>891900650__1937037</t>
  </si>
  <si>
    <t>_1944654</t>
  </si>
  <si>
    <t>891900650__1944654</t>
  </si>
  <si>
    <t>_1949093</t>
  </si>
  <si>
    <t>891900650__1949093</t>
  </si>
  <si>
    <t>_1952469</t>
  </si>
  <si>
    <t>891900650__1952469</t>
  </si>
  <si>
    <t>_1953561</t>
  </si>
  <si>
    <t>891900650__1953561</t>
  </si>
  <si>
    <t>_1955958</t>
  </si>
  <si>
    <t>891900650__1955958</t>
  </si>
  <si>
    <t>_1956360</t>
  </si>
  <si>
    <t>891900650__1956360</t>
  </si>
  <si>
    <t>_1957984</t>
  </si>
  <si>
    <t>891900650__1957984</t>
  </si>
  <si>
    <t>_1960164</t>
  </si>
  <si>
    <t>891900650__1960164</t>
  </si>
  <si>
    <t>_1962279</t>
  </si>
  <si>
    <t>891900650__1962279</t>
  </si>
  <si>
    <t>_1962546</t>
  </si>
  <si>
    <t>891900650__1962546</t>
  </si>
  <si>
    <t>_1962826</t>
  </si>
  <si>
    <t>891900650__1962826</t>
  </si>
  <si>
    <t>_1963215</t>
  </si>
  <si>
    <t>891900650__1963215</t>
  </si>
  <si>
    <t>_1964457</t>
  </si>
  <si>
    <t>891900650__1964457</t>
  </si>
  <si>
    <t>_1970898</t>
  </si>
  <si>
    <t>891900650__1970898</t>
  </si>
  <si>
    <t>FEVE_979</t>
  </si>
  <si>
    <t>891900650_FEVE_979</t>
  </si>
  <si>
    <t>FEVE_980</t>
  </si>
  <si>
    <t>891900650_FEVE_980</t>
  </si>
  <si>
    <t>FEVE_981</t>
  </si>
  <si>
    <t>891900650_FEVE_981</t>
  </si>
  <si>
    <t>FEVE_986</t>
  </si>
  <si>
    <t>891900650_FEVE_986</t>
  </si>
  <si>
    <t>FEVE_3028</t>
  </si>
  <si>
    <t>891900650_FEVE_3028</t>
  </si>
  <si>
    <t>FEVE_15383</t>
  </si>
  <si>
    <t>891900650_FEVE_15383</t>
  </si>
  <si>
    <t>FEVE_15785</t>
  </si>
  <si>
    <t>891900650_FEVE_15785</t>
  </si>
  <si>
    <t>FEVE_16897</t>
  </si>
  <si>
    <t>891900650_FEVE_16897</t>
  </si>
  <si>
    <t>FEVE_17261</t>
  </si>
  <si>
    <t>891900650_FEVE_17261</t>
  </si>
  <si>
    <t>FEVE_18015</t>
  </si>
  <si>
    <t>891900650_FEVE_18015</t>
  </si>
  <si>
    <t>FEVE_46002</t>
  </si>
  <si>
    <t>891900650_FEVE_46002</t>
  </si>
  <si>
    <t>FEVE_52816</t>
  </si>
  <si>
    <t>891900650_FEVE_52816</t>
  </si>
  <si>
    <t>FEVE_54339</t>
  </si>
  <si>
    <t>891900650_FEVE_54339</t>
  </si>
  <si>
    <t>FEVE_54340</t>
  </si>
  <si>
    <t>891900650_FEVE_54340</t>
  </si>
  <si>
    <t>B)Factura sin saldo ERP/conciliar diferencia glosa aceptada</t>
  </si>
  <si>
    <t>IPS ACEPTA EN ACTA DE CONCILIACION REALIZADAEL 07-09-2021, POR MAIBER ACEVEDO, ELIZABETH FERNANDEZANA MARIA LONDOÑO. ANDRES FERNANDEZ</t>
  </si>
  <si>
    <t>FEVE_55979</t>
  </si>
  <si>
    <t>891900650_FEVE_55979</t>
  </si>
  <si>
    <t>_1646681</t>
  </si>
  <si>
    <t>891900650__1646681</t>
  </si>
  <si>
    <t>FEVE_38537</t>
  </si>
  <si>
    <t>891900650_FEVE_38537</t>
  </si>
  <si>
    <t>FEVE_57215</t>
  </si>
  <si>
    <t>891900650_FEVE_57215</t>
  </si>
  <si>
    <t>IPS ACEPTA $ 18.591, SEGUN CARTA DE RESPUESTA DEL 08 SEPTIEMBRE 2021, PRTE DE LA IPS , FIRMADA POR HUGO CAICEDO RENDON.ELIZABETH FERNANDEZ</t>
  </si>
  <si>
    <t>_7950</t>
  </si>
  <si>
    <t>891900650__7950</t>
  </si>
  <si>
    <t>_8163</t>
  </si>
  <si>
    <t>891900650__8163</t>
  </si>
  <si>
    <t>FEVE_18355</t>
  </si>
  <si>
    <t>891900650_FEVE_18355</t>
  </si>
  <si>
    <t>B)Factura sin saldo ERP/conciliar diferencia valor de factura</t>
  </si>
  <si>
    <t>FEVE_31676</t>
  </si>
  <si>
    <t>891900650_FEVE_31676</t>
  </si>
  <si>
    <t>FEVE_45797</t>
  </si>
  <si>
    <t>891900650_FEVE_45797</t>
  </si>
  <si>
    <t>FEVE_69485</t>
  </si>
  <si>
    <t>891900650_FEVE_69485</t>
  </si>
  <si>
    <t>C)Glosas total pendiente por respuesta de IPS</t>
  </si>
  <si>
    <t>DEVOLUCION</t>
  </si>
  <si>
    <t>Se hace dev de fact con soportes completos y originales,ya que no se evidencia registro del usuario en elPAIWEB. Favor verificar para tramite de pago.NC</t>
  </si>
  <si>
    <t>FEVE_69525</t>
  </si>
  <si>
    <t>891900650_FEVE_69525</t>
  </si>
  <si>
    <t>FEVE_96714</t>
  </si>
  <si>
    <t>891900650_FEVE_96714</t>
  </si>
  <si>
    <t>C)Glosas total pendiente por respuesta de IPS/conciliar diferencia valor de factura</t>
  </si>
  <si>
    <t>GLOSA</t>
  </si>
  <si>
    <t>GLOSA - FACTURA POR MAYOR VALOR COBRADO.Tarifa $80.832 Res.1463/2020 - KEVIN YALANDA</t>
  </si>
  <si>
    <t>ESTADO EPS JUNIO 22 DE 2022</t>
  </si>
  <si>
    <t>VALOR CANCELADO SAP</t>
  </si>
  <si>
    <t>VALOR GLOSA DEVOLUCION</t>
  </si>
  <si>
    <t>OBSERVACION GLOSA DEVOLCION</t>
  </si>
  <si>
    <t>FACTURA NO RADICADA</t>
  </si>
  <si>
    <t>GLOSA POR CONCILIAR</t>
  </si>
  <si>
    <t>FACTURA DEVUELTA</t>
  </si>
  <si>
    <t>FACTURA EN PROGRAMACION DE PAGO</t>
  </si>
  <si>
    <t>GLOSA ACEPTADA POR LA IPS</t>
  </si>
  <si>
    <t>FACTURA CERRADA POR EXTEMPORNEIDAD</t>
  </si>
  <si>
    <t>FACTURA EN PROGRAMACION DE PAGO CON GLOSA ACEPTADA POR LA IPS</t>
  </si>
  <si>
    <t>DOCUMENTO CONTABLE</t>
  </si>
  <si>
    <t>FACTURA CANCELADA</t>
  </si>
  <si>
    <t>03.01.2022</t>
  </si>
  <si>
    <t>29.07.2016</t>
  </si>
  <si>
    <t>FACTURA CANCELADA CON GLOSA ACEPTADA POR LA IPS</t>
  </si>
  <si>
    <t>Total general</t>
  </si>
  <si>
    <t>TIPIFICACION</t>
  </si>
  <si>
    <t>CANT FACTURAS</t>
  </si>
  <si>
    <t>SALDO IPS</t>
  </si>
  <si>
    <t xml:space="preserve"> POR PAGAR</t>
  </si>
  <si>
    <t xml:space="preserve"> VALOR GLOSA DEVOLUCION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</si>
  <si>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</si>
  <si>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</si>
  <si>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</si>
  <si>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</si>
  <si>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</si>
  <si>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</si>
  <si>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</si>
  <si>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</si>
  <si>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</si>
  <si>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</si>
  <si>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</si>
  <si>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</si>
  <si>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</si>
  <si>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SUB TOTAL CARTERA SUSTENTADA A LA EPS</t>
  </si>
  <si>
    <t>TOTAL CARTERA REVISADA</t>
  </si>
  <si>
    <t>NATALIA GRANADOS</t>
  </si>
  <si>
    <t>IPS.</t>
  </si>
  <si>
    <t>ANALISTA DE CARTERA CUENTAS SALUD</t>
  </si>
  <si>
    <t>SANTIAGO DE CALI , JUNIO 22 DE 2022</t>
  </si>
  <si>
    <t>Señores : HOSPITAL SAN BERNABE</t>
  </si>
  <si>
    <t>NIT: 891900650</t>
  </si>
  <si>
    <t>A continuacion me permito remitir   nuestra respuesta al estado de cartera presentado en la fecha: 17/05/2022</t>
  </si>
  <si>
    <t>Con Corte al dia :30/04/2022</t>
  </si>
  <si>
    <t>FACTURA CERRADA POR EXTEMPORANEIDAD</t>
  </si>
  <si>
    <t>pendiente por descargar ips</t>
  </si>
  <si>
    <t>pendiente validaicon ips</t>
  </si>
  <si>
    <t>reenvio facturas radicadas/vigencias antiguas pendiente realizar mesa de trabajo de conciliacion</t>
  </si>
  <si>
    <t>validacion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</si>
</sst>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.00\ _€_-;\-* #,##0.00\ _€_-;_-* &quot;-&quot;??\ _€_-;_-@_-"/>
    <numFmt numFmtId="166" formatCode="_-* #,##0_-;\-* #,##0_-;_-* &quot;-&quot;??_-;_-@_-"/>
    <numFmt numFmtId="167" formatCode="dd/mm/yyyy;@"/>
    <numFmt numFmtId="168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555555"/>
      <name val="Arial"/>
      <family val="2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2" fillId="0" borderId="0"/>
  </cellStyleXfs>
  <cellXfs count="120">
    <xf numFmtId="0" fontId="0" fillId="0" borderId="0" xfId="0"/>
    <xf numFmtId="0" fontId="0" fillId="2" borderId="0" xfId="0" applyFill="1"/>
    <xf numFmtId="0" fontId="3" fillId="2" borderId="1" xfId="0" applyFont="1" applyFill="1" applyBorder="1"/>
    <xf numFmtId="167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4" fontId="3" fillId="3" borderId="1" xfId="3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14" fontId="0" fillId="2" borderId="1" xfId="0" applyNumberFormat="1" applyFont="1" applyFill="1" applyBorder="1" applyAlignment="1">
      <alignment horizontal="center"/>
    </xf>
    <xf numFmtId="14" fontId="0" fillId="2" borderId="0" xfId="0" applyNumberFormat="1" applyFill="1"/>
    <xf numFmtId="41" fontId="0" fillId="2" borderId="0" xfId="5" applyFont="1" applyFill="1"/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6" fontId="8" fillId="0" borderId="1" xfId="6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6" fontId="8" fillId="5" borderId="1" xfId="6" applyNumberFormat="1" applyFont="1" applyFill="1" applyBorder="1" applyAlignment="1">
      <alignment horizontal="center" vertical="center" wrapText="1"/>
    </xf>
    <xf numFmtId="43" fontId="8" fillId="5" borderId="1" xfId="6" applyFont="1" applyFill="1" applyBorder="1" applyAlignment="1">
      <alignment horizontal="center" vertical="center" wrapText="1"/>
    </xf>
    <xf numFmtId="166" fontId="8" fillId="4" borderId="1" xfId="6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66" fontId="9" fillId="0" borderId="1" xfId="6" applyNumberFormat="1" applyFont="1" applyBorder="1" applyAlignment="1">
      <alignment horizontal="center" vertical="center"/>
    </xf>
    <xf numFmtId="166" fontId="9" fillId="0" borderId="11" xfId="6" applyNumberFormat="1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3" fontId="9" fillId="0" borderId="11" xfId="6" applyFont="1" applyBorder="1" applyAlignment="1">
      <alignment horizontal="center" vertical="center"/>
    </xf>
    <xf numFmtId="166" fontId="9" fillId="0" borderId="11" xfId="6" applyNumberFormat="1" applyFont="1" applyBorder="1" applyAlignment="1">
      <alignment horizontal="center" vertical="center"/>
    </xf>
    <xf numFmtId="41" fontId="0" fillId="0" borderId="0" xfId="5" applyFont="1"/>
    <xf numFmtId="41" fontId="9" fillId="0" borderId="11" xfId="5" applyFont="1" applyBorder="1" applyAlignment="1">
      <alignment horizontal="left" vertical="center"/>
    </xf>
    <xf numFmtId="41" fontId="9" fillId="0" borderId="11" xfId="5" applyFont="1" applyBorder="1" applyAlignment="1">
      <alignment horizontal="right" vertical="center"/>
    </xf>
    <xf numFmtId="41" fontId="9" fillId="0" borderId="1" xfId="5" applyFont="1" applyBorder="1" applyAlignment="1">
      <alignment horizontal="center" vertical="center"/>
    </xf>
    <xf numFmtId="41" fontId="9" fillId="0" borderId="11" xfId="5" applyFont="1" applyBorder="1" applyAlignment="1">
      <alignment horizontal="center" vertical="center"/>
    </xf>
    <xf numFmtId="166" fontId="8" fillId="3" borderId="1" xfId="6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3" fontId="8" fillId="3" borderId="1" xfId="6" applyFont="1" applyFill="1" applyBorder="1" applyAlignment="1">
      <alignment horizontal="center" vertical="center" wrapText="1"/>
    </xf>
    <xf numFmtId="1" fontId="9" fillId="0" borderId="1" xfId="6" applyNumberFormat="1" applyFont="1" applyBorder="1" applyAlignment="1">
      <alignment horizontal="center" vertic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13" fillId="0" borderId="0" xfId="8" applyFont="1"/>
    <xf numFmtId="0" fontId="13" fillId="0" borderId="12" xfId="8" applyFont="1" applyBorder="1" applyAlignment="1">
      <alignment horizontal="centerContinuous"/>
    </xf>
    <xf numFmtId="0" fontId="13" fillId="0" borderId="13" xfId="8" applyFont="1" applyBorder="1" applyAlignment="1">
      <alignment horizontal="centerContinuous"/>
    </xf>
    <xf numFmtId="0" fontId="14" fillId="0" borderId="12" xfId="8" applyFont="1" applyBorder="1" applyAlignment="1">
      <alignment horizontal="centerContinuous" vertical="center"/>
    </xf>
    <xf numFmtId="0" fontId="14" fillId="0" borderId="14" xfId="8" applyFont="1" applyBorder="1" applyAlignment="1">
      <alignment horizontal="centerContinuous" vertical="center"/>
    </xf>
    <xf numFmtId="0" fontId="14" fillId="0" borderId="13" xfId="8" applyFont="1" applyBorder="1" applyAlignment="1">
      <alignment horizontal="centerContinuous" vertical="center"/>
    </xf>
    <xf numFmtId="0" fontId="14" fillId="0" borderId="15" xfId="8" applyFont="1" applyBorder="1" applyAlignment="1">
      <alignment horizontal="centerContinuous" vertical="center"/>
    </xf>
    <xf numFmtId="0" fontId="13" fillId="0" borderId="16" xfId="8" applyFont="1" applyBorder="1" applyAlignment="1">
      <alignment horizontal="centerContinuous"/>
    </xf>
    <xf numFmtId="0" fontId="13" fillId="0" borderId="17" xfId="8" applyFont="1" applyBorder="1" applyAlignment="1">
      <alignment horizontal="centerContinuous"/>
    </xf>
    <xf numFmtId="0" fontId="14" fillId="0" borderId="18" xfId="8" applyFont="1" applyBorder="1" applyAlignment="1">
      <alignment horizontal="centerContinuous" vertical="center"/>
    </xf>
    <xf numFmtId="0" fontId="14" fillId="0" borderId="19" xfId="8" applyFont="1" applyBorder="1" applyAlignment="1">
      <alignment horizontal="centerContinuous" vertical="center"/>
    </xf>
    <xf numFmtId="0" fontId="14" fillId="0" borderId="20" xfId="8" applyFont="1" applyBorder="1" applyAlignment="1">
      <alignment horizontal="centerContinuous" vertical="center"/>
    </xf>
    <xf numFmtId="0" fontId="14" fillId="0" borderId="21" xfId="8" applyFont="1" applyBorder="1" applyAlignment="1">
      <alignment horizontal="centerContinuous" vertical="center"/>
    </xf>
    <xf numFmtId="0" fontId="14" fillId="0" borderId="16" xfId="8" applyFont="1" applyBorder="1" applyAlignment="1">
      <alignment horizontal="centerContinuous" vertical="center"/>
    </xf>
    <xf numFmtId="0" fontId="14" fillId="0" borderId="0" xfId="8" applyFont="1" applyAlignment="1">
      <alignment horizontal="centerContinuous" vertical="center"/>
    </xf>
    <xf numFmtId="0" fontId="14" fillId="0" borderId="17" xfId="8" applyFont="1" applyBorder="1" applyAlignment="1">
      <alignment horizontal="centerContinuous" vertical="center"/>
    </xf>
    <xf numFmtId="0" fontId="14" fillId="0" borderId="22" xfId="8" applyFont="1" applyBorder="1" applyAlignment="1">
      <alignment horizontal="centerContinuous" vertical="center"/>
    </xf>
    <xf numFmtId="0" fontId="13" fillId="0" borderId="18" xfId="8" applyFont="1" applyBorder="1" applyAlignment="1">
      <alignment horizontal="centerContinuous"/>
    </xf>
    <xf numFmtId="0" fontId="13" fillId="0" borderId="20" xfId="8" applyFont="1" applyBorder="1" applyAlignment="1">
      <alignment horizontal="centerContinuous"/>
    </xf>
    <xf numFmtId="0" fontId="13" fillId="0" borderId="16" xfId="8" applyFont="1" applyBorder="1"/>
    <xf numFmtId="0" fontId="13" fillId="0" borderId="17" xfId="8" applyFont="1" applyBorder="1"/>
    <xf numFmtId="14" fontId="13" fillId="0" borderId="0" xfId="8" applyNumberFormat="1" applyFont="1"/>
    <xf numFmtId="0" fontId="0" fillId="0" borderId="0" xfId="0" applyBorder="1"/>
    <xf numFmtId="14" fontId="13" fillId="0" borderId="0" xfId="8" applyNumberFormat="1" applyFont="1" applyAlignment="1">
      <alignment horizontal="left"/>
    </xf>
    <xf numFmtId="0" fontId="14" fillId="0" borderId="0" xfId="8" applyFont="1" applyAlignment="1">
      <alignment horizontal="center"/>
    </xf>
    <xf numFmtId="42" fontId="13" fillId="0" borderId="0" xfId="7" applyFont="1"/>
    <xf numFmtId="0" fontId="14" fillId="0" borderId="0" xfId="8" applyFont="1"/>
    <xf numFmtId="1" fontId="14" fillId="0" borderId="0" xfId="8" applyNumberFormat="1" applyFont="1" applyAlignment="1">
      <alignment horizontal="center"/>
    </xf>
    <xf numFmtId="42" fontId="14" fillId="0" borderId="0" xfId="8" applyNumberFormat="1" applyFont="1" applyAlignment="1">
      <alignment horizontal="right"/>
    </xf>
    <xf numFmtId="1" fontId="13" fillId="0" borderId="0" xfId="8" applyNumberFormat="1" applyFont="1" applyAlignment="1">
      <alignment horizontal="center"/>
    </xf>
    <xf numFmtId="168" fontId="13" fillId="0" borderId="0" xfId="8" applyNumberFormat="1" applyFont="1" applyAlignment="1">
      <alignment horizontal="right"/>
    </xf>
    <xf numFmtId="1" fontId="13" fillId="2" borderId="0" xfId="8" applyNumberFormat="1" applyFont="1" applyFill="1" applyAlignment="1">
      <alignment horizontal="center"/>
    </xf>
    <xf numFmtId="1" fontId="13" fillId="2" borderId="6" xfId="8" applyNumberFormat="1" applyFont="1" applyFill="1" applyBorder="1" applyAlignment="1">
      <alignment horizontal="center"/>
    </xf>
    <xf numFmtId="168" fontId="13" fillId="0" borderId="6" xfId="8" applyNumberFormat="1" applyFont="1" applyBorder="1" applyAlignment="1">
      <alignment horizontal="right"/>
    </xf>
    <xf numFmtId="0" fontId="13" fillId="0" borderId="0" xfId="8" applyFont="1" applyAlignment="1">
      <alignment horizontal="center"/>
    </xf>
    <xf numFmtId="168" fontId="14" fillId="0" borderId="0" xfId="8" applyNumberFormat="1" applyFont="1" applyAlignment="1">
      <alignment horizontal="right"/>
    </xf>
    <xf numFmtId="1" fontId="13" fillId="2" borderId="0" xfId="8" applyNumberFormat="1" applyFont="1" applyFill="1" applyBorder="1" applyAlignment="1">
      <alignment horizontal="center"/>
    </xf>
    <xf numFmtId="168" fontId="14" fillId="0" borderId="0" xfId="8" applyNumberFormat="1" applyFont="1" applyBorder="1" applyAlignment="1">
      <alignment horizontal="right"/>
    </xf>
    <xf numFmtId="1" fontId="13" fillId="0" borderId="23" xfId="8" applyNumberFormat="1" applyFont="1" applyBorder="1" applyAlignment="1">
      <alignment horizontal="center"/>
    </xf>
    <xf numFmtId="168" fontId="13" fillId="0" borderId="23" xfId="8" applyNumberFormat="1" applyFont="1" applyBorder="1" applyAlignment="1">
      <alignment horizontal="right"/>
    </xf>
    <xf numFmtId="168" fontId="13" fillId="0" borderId="0" xfId="8" applyNumberFormat="1" applyFont="1"/>
    <xf numFmtId="168" fontId="13" fillId="0" borderId="19" xfId="8" applyNumberFormat="1" applyFont="1" applyBorder="1"/>
    <xf numFmtId="0" fontId="13" fillId="0" borderId="18" xfId="8" applyFont="1" applyBorder="1"/>
    <xf numFmtId="0" fontId="13" fillId="0" borderId="19" xfId="8" applyFont="1" applyBorder="1"/>
    <xf numFmtId="0" fontId="13" fillId="0" borderId="20" xfId="8" applyFont="1" applyBorder="1"/>
    <xf numFmtId="0" fontId="6" fillId="0" borderId="1" xfId="0" applyFont="1" applyBorder="1" applyAlignment="1">
      <alignment horizontal="center" wrapText="1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0" fillId="0" borderId="1" xfId="0" applyBorder="1"/>
    <xf numFmtId="44" fontId="0" fillId="2" borderId="8" xfId="4" applyFont="1" applyFill="1" applyBorder="1" applyAlignment="1">
      <alignment horizontal="center"/>
    </xf>
    <xf numFmtId="44" fontId="0" fillId="2" borderId="9" xfId="4" applyFont="1" applyFill="1" applyBorder="1" applyAlignment="1">
      <alignment horizontal="center"/>
    </xf>
    <xf numFmtId="44" fontId="0" fillId="2" borderId="10" xfId="4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2" fillId="0" borderId="0" xfId="1" applyFill="1"/>
    <xf numFmtId="0" fontId="0" fillId="0" borderId="0" xfId="0" applyFill="1"/>
    <xf numFmtId="0" fontId="5" fillId="0" borderId="1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left"/>
    </xf>
    <xf numFmtId="1" fontId="0" fillId="2" borderId="1" xfId="0" applyNumberFormat="1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left"/>
    </xf>
    <xf numFmtId="166" fontId="3" fillId="2" borderId="2" xfId="2" applyNumberFormat="1" applyFont="1" applyFill="1" applyBorder="1" applyAlignment="1">
      <alignment horizontal="center" vertical="center"/>
    </xf>
    <xf numFmtId="166" fontId="3" fillId="2" borderId="3" xfId="2" applyNumberFormat="1" applyFont="1" applyFill="1" applyBorder="1" applyAlignment="1">
      <alignment horizontal="center" vertical="center"/>
    </xf>
    <xf numFmtId="166" fontId="3" fillId="2" borderId="4" xfId="2" applyNumberFormat="1" applyFont="1" applyFill="1" applyBorder="1" applyAlignment="1">
      <alignment horizontal="center" vertical="center"/>
    </xf>
    <xf numFmtId="166" fontId="3" fillId="2" borderId="5" xfId="2" applyNumberFormat="1" applyFont="1" applyFill="1" applyBorder="1" applyAlignment="1">
      <alignment horizontal="center" vertical="center"/>
    </xf>
    <xf numFmtId="166" fontId="3" fillId="2" borderId="6" xfId="2" applyNumberFormat="1" applyFont="1" applyFill="1" applyBorder="1" applyAlignment="1">
      <alignment horizontal="center" vertical="center"/>
    </xf>
    <xf numFmtId="166" fontId="3" fillId="2" borderId="7" xfId="2" applyNumberFormat="1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</cellXfs>
  <cellStyles count="9">
    <cellStyle name="Hipervínculo" xfId="1" builtinId="8"/>
    <cellStyle name="Millares" xfId="6" builtinId="3"/>
    <cellStyle name="Millares [0]" xfId="5" builtinId="6"/>
    <cellStyle name="Millares 3" xfId="2"/>
    <cellStyle name="Moneda" xfId="4" builtinId="4"/>
    <cellStyle name="Moneda [0]" xfId="7" builtinId="7"/>
    <cellStyle name="Moneda [0] 2 2" xfId="3"/>
    <cellStyle name="Normal" xfId="0" builtinId="0"/>
    <cellStyle name="Normal 2 2" xfId="8"/>
  </cellStyles>
  <dxfs count="10"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29</xdr:row>
      <xdr:rowOff>57151</xdr:rowOff>
    </xdr:from>
    <xdr:to>
      <xdr:col>8</xdr:col>
      <xdr:colOff>142876</xdr:colOff>
      <xdr:row>31</xdr:row>
      <xdr:rowOff>40791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1" y="5314951"/>
          <a:ext cx="1600200" cy="3074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34.620321180555" createdVersion="5" refreshedVersion="5" minRefreshableVersion="3" recordCount="163">
  <cacheSource type="worksheet">
    <worksheetSource ref="A2:AU165" sheet="ESTADO DE CADA FACTURA"/>
  </cacheSource>
  <cacheFields count="47">
    <cacheField name="NIT IPS" numFmtId="0">
      <sharedItems containsSemiMixedTypes="0" containsString="0" containsNumber="1" containsInteger="1" minValue="891900650" maxValue="89190065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979" maxValue="1970898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79" maxValue="1970898"/>
    </cacheField>
    <cacheField name="DOC CONTABLE" numFmtId="0">
      <sharedItems containsString="0" containsBlank="1" containsNumber="1" containsInteger="1" minValue="1220270438" maxValue="1221616934"/>
    </cacheField>
    <cacheField name="FECHA FACT IPS" numFmtId="14">
      <sharedItems containsSemiMixedTypes="0" containsNonDate="0" containsDate="1" containsString="0" minDate="2013-02-08T00:00:00" maxDate="2022-04-30T00:00:00"/>
    </cacheField>
    <cacheField name="VALOR FACT IPS" numFmtId="166">
      <sharedItems containsSemiMixedTypes="0" containsString="0" containsNumber="1" containsInteger="1" minValue="5300" maxValue="1132973"/>
    </cacheField>
    <cacheField name="SALDO FACT IPS" numFmtId="166">
      <sharedItems containsSemiMixedTypes="0" containsString="0" containsNumber="1" containsInteger="1" minValue="5300" maxValue="1132973"/>
    </cacheField>
    <cacheField name="OBSERVACION SASS" numFmtId="0">
      <sharedItems/>
    </cacheField>
    <cacheField name="ESTADO EPS JUNIO 22 DE 2022" numFmtId="0">
      <sharedItems count="9">
        <s v="FACTURA NO RADICADA"/>
        <s v="FACTURA CANCELADA"/>
        <s v="FACTURA EN PROGRAMACION DE PAGO"/>
        <s v="FACTURA EN PROGRAMACION DE PAGO CON GLOSA ACEPTADA POR LA IPS"/>
        <s v="GLOSA ACEPTADA POR LA IPS"/>
        <s v="FACTURA CERRADA POR EXTEMPORNEIDAD"/>
        <s v="FACTURA CANCELADA CON GLOSA ACEPTADA POR LA IPS"/>
        <s v="FACTURA DEVUELTA"/>
        <s v="GLOSA POR CONCILIAR"/>
      </sharedItems>
    </cacheField>
    <cacheField name="DOCUMENTO CONTABLE" numFmtId="0">
      <sharedItems containsString="0" containsBlank="1" containsNumber="1" containsInteger="1" minValue="1221816755" maxValue="4800055571"/>
    </cacheField>
    <cacheField name="POR PAGAR" numFmtId="0">
      <sharedItems containsString="0" containsBlank="1" containsNumber="1" containsInteger="1" minValue="5300" maxValue="862292" count="18">
        <m/>
        <n v="70740"/>
        <n v="128626"/>
        <n v="91637"/>
        <n v="85321"/>
        <n v="5300"/>
        <n v="76360"/>
        <n v="60708"/>
        <n v="69564"/>
        <n v="32800"/>
        <n v="338088"/>
        <n v="97528"/>
        <n v="66828"/>
        <n v="149531"/>
        <n v="83910"/>
        <n v="862292"/>
        <n v="75450"/>
        <n v="99423"/>
      </sharedItems>
    </cacheField>
    <cacheField name="VALOR VAGLO" numFmtId="166">
      <sharedItems containsString="0" containsBlank="1" containsNumber="1" containsInteger="1" minValue="5300" maxValue="18591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132973"/>
    </cacheField>
    <cacheField name="VALOR CRUZADO SASS" numFmtId="166">
      <sharedItems containsSemiMixedTypes="0" containsString="0" containsNumber="1" containsInteger="1" minValue="0" maxValue="1132973"/>
    </cacheField>
    <cacheField name="SALDO SASS" numFmtId="166">
      <sharedItems containsSemiMixedTypes="0" containsString="0" containsNumber="1" containsInteger="1" minValue="0" maxValue="18591"/>
    </cacheField>
    <cacheField name="VALOR CANCELADO SAP" numFmtId="166">
      <sharedItems containsBlank="1" containsMixedTypes="1" containsNumber="1" containsInteger="1" minValue="5300" maxValue="327295"/>
    </cacheField>
    <cacheField name="DOC COMPENSACION SAP" numFmtId="0">
      <sharedItems containsBlank="1" containsMixedTypes="1" containsNumber="1" containsInteger="1" minValue="4800037632" maxValue="4800052343"/>
    </cacheField>
    <cacheField name="FECHA COMPENSACION SAP" numFmtId="166">
      <sharedItems containsBlank="1"/>
    </cacheField>
    <cacheField name="VALOR TRANFERENCIA" numFmtId="166">
      <sharedItems containsNonDate="0" containsString="0" containsBlank="1"/>
    </cacheField>
    <cacheField name="VALOR CANCELADO SAP2" numFmtId="166">
      <sharedItems containsSemiMixedTypes="0" containsString="0" containsNumber="1" containsInteger="1" minValue="0" maxValue="1132973"/>
    </cacheField>
    <cacheField name="RETENCION" numFmtId="166">
      <sharedItems containsSemiMixedTypes="0" containsString="0" containsNumber="1" containsInteger="1" minValue="0" maxValue="0"/>
    </cacheField>
    <cacheField name="DOC COMPENSACION SAP2" numFmtId="0">
      <sharedItems containsString="0" containsBlank="1" containsNumber="1" containsInteger="1" minValue="2200180838" maxValue="4800052343"/>
    </cacheField>
    <cacheField name="FECHA COMPENSACION SAP2" numFmtId="0">
      <sharedItems containsNonDate="0" containsDate="1" containsString="0" containsBlank="1" minDate="2013-05-02T00:00:00" maxDate="2022-01-04T00:00:00"/>
    </cacheField>
    <cacheField name="VALOR TRANFERENCIA2" numFmtId="0">
      <sharedItems containsSemiMixedTypes="0" containsString="0" containsNumber="1" containsInteger="1" minValue="0" maxValue="3202278"/>
    </cacheField>
    <cacheField name="AUTORIZACION" numFmtId="0">
      <sharedItems containsBlank="1"/>
    </cacheField>
    <cacheField name="VALOR GLOSA ACEPTDA" numFmtId="166">
      <sharedItems containsSemiMixedTypes="0" containsString="0" containsNumber="1" containsInteger="1" minValue="0" maxValue="202900"/>
    </cacheField>
    <cacheField name="VALOR GLOSA DEVOLUCION" numFmtId="166">
      <sharedItems containsSemiMixedTypes="0" containsString="0" containsNumber="1" containsInteger="1" minValue="0" maxValue="18591"/>
    </cacheField>
    <cacheField name="OBSERVACION GLOSA DEVOLCION" numFmtId="0">
      <sharedItems containsBlank="1"/>
    </cacheField>
    <cacheField name="FECHA RAD IPS" numFmtId="14">
      <sharedItems containsSemiMixedTypes="0" containsNonDate="0" containsDate="1" containsString="0" minDate="2013-02-08T00:00:00" maxDate="2022-04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3"/>
    </cacheField>
    <cacheField name="F PROBABLE PAGO SASS" numFmtId="0">
      <sharedItems containsMixedTypes="1" containsNumber="1" containsInteger="1" minValue="20150613" maxValue="21001231"/>
    </cacheField>
    <cacheField name="F RAD SASS" numFmtId="0">
      <sharedItems containsMixedTypes="1" containsNumber="1" containsInteger="1" minValue="20150513" maxValue="20220521"/>
    </cacheField>
    <cacheField name="VALOR REPORTADO CRICULAR 030" numFmtId="166">
      <sharedItems containsSemiMixedTypes="0" containsString="0" containsNumber="1" containsInteger="1" minValue="0" maxValue="1132973"/>
    </cacheField>
    <cacheField name="VALOR GLOSA ACEPTADA REPORTADO CIRCULAR 030" numFmtId="166">
      <sharedItems containsString="0" containsBlank="1" containsNumber="1" containsInteger="1" minValue="0" maxValue="202900"/>
    </cacheField>
    <cacheField name="OBSERVACION GLOSA ACEPTADA" numFmtId="0">
      <sharedItems containsBlank="1"/>
    </cacheField>
    <cacheField name="F CORTE" numFmtId="0">
      <sharedItems containsSemiMixedTypes="0" containsString="0" containsNumber="1" containsInteger="1" minValue="20220622" maxValue="202206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3">
  <r>
    <n v="891900650"/>
    <s v="HOSPITAL SAN BERNABE E.S.E."/>
    <m/>
    <n v="9562"/>
    <s v="_9562"/>
    <s v="891900650__9562"/>
    <m/>
    <m/>
    <m/>
    <d v="2016-06-08T00:00:00"/>
    <n v="515137"/>
    <n v="515137"/>
    <s v="A)Factura no radicada en ERP"/>
    <x v="0"/>
    <m/>
    <x v="0"/>
    <m/>
    <m/>
    <s v="no_cruza"/>
    <n v="0"/>
    <n v="0"/>
    <n v="0"/>
    <e v="#N/A"/>
    <e v="#N/A"/>
    <s v="03.01.2022"/>
    <m/>
    <n v="0"/>
    <n v="0"/>
    <m/>
    <m/>
    <n v="0"/>
    <s v=" "/>
    <n v="0"/>
    <n v="0"/>
    <m/>
    <d v="2016-06-08T00:00:00"/>
    <m/>
    <m/>
    <m/>
    <s v="SI"/>
    <n v="0"/>
    <s v=" "/>
    <s v=" "/>
    <n v="0"/>
    <m/>
    <m/>
    <n v="20220622"/>
  </r>
  <r>
    <n v="891900650"/>
    <s v="HOSPITAL SAN BERNABE E.S.E."/>
    <m/>
    <n v="9882"/>
    <s v="_9882"/>
    <s v="891900650__9882"/>
    <m/>
    <m/>
    <m/>
    <d v="2017-03-06T00:00:00"/>
    <n v="475403"/>
    <n v="475403"/>
    <s v="A)Factura no radicada en ERP"/>
    <x v="0"/>
    <m/>
    <x v="0"/>
    <m/>
    <m/>
    <s v="no_cruza"/>
    <n v="0"/>
    <n v="0"/>
    <n v="0"/>
    <e v="#N/A"/>
    <e v="#N/A"/>
    <s v="03.01.2022"/>
    <m/>
    <n v="0"/>
    <n v="0"/>
    <m/>
    <m/>
    <n v="0"/>
    <s v=" "/>
    <n v="0"/>
    <n v="0"/>
    <m/>
    <d v="2017-03-06T00:00:00"/>
    <m/>
    <m/>
    <m/>
    <s v="SI"/>
    <n v="0"/>
    <s v=" "/>
    <s v=" "/>
    <n v="0"/>
    <m/>
    <m/>
    <n v="20220622"/>
  </r>
  <r>
    <n v="891900650"/>
    <s v="HOSPITAL SAN BERNABE E.S.E."/>
    <m/>
    <n v="9927"/>
    <s v="_9927"/>
    <s v="891900650__9927"/>
    <m/>
    <m/>
    <m/>
    <d v="2017-04-05T00:00:00"/>
    <n v="379881"/>
    <n v="379881"/>
    <s v="A)Factura no radicada en ERP"/>
    <x v="0"/>
    <m/>
    <x v="0"/>
    <m/>
    <m/>
    <s v="no_cruza"/>
    <n v="0"/>
    <n v="0"/>
    <n v="0"/>
    <e v="#N/A"/>
    <e v="#N/A"/>
    <s v="03.01.2022"/>
    <m/>
    <n v="0"/>
    <n v="0"/>
    <m/>
    <m/>
    <n v="0"/>
    <s v=" "/>
    <n v="0"/>
    <n v="0"/>
    <m/>
    <d v="2017-04-05T00:00:00"/>
    <m/>
    <m/>
    <m/>
    <s v="SI"/>
    <n v="0"/>
    <s v=" "/>
    <s v=" "/>
    <n v="0"/>
    <m/>
    <m/>
    <n v="20220622"/>
  </r>
  <r>
    <n v="891900650"/>
    <s v="HOSPITAL SAN BERNABE E.S.E."/>
    <m/>
    <n v="10265"/>
    <s v="_10265"/>
    <s v="891900650__10265"/>
    <m/>
    <m/>
    <m/>
    <d v="2017-12-07T00:00:00"/>
    <n v="168314"/>
    <n v="168314"/>
    <s v="A)Factura no radicada en ERP"/>
    <x v="0"/>
    <m/>
    <x v="0"/>
    <m/>
    <m/>
    <s v="no_cruza"/>
    <n v="0"/>
    <n v="0"/>
    <n v="0"/>
    <e v="#N/A"/>
    <e v="#N/A"/>
    <e v="#N/A"/>
    <m/>
    <n v="0"/>
    <n v="0"/>
    <m/>
    <m/>
    <n v="0"/>
    <s v=" "/>
    <n v="0"/>
    <n v="0"/>
    <m/>
    <d v="2017-12-07T00:00:00"/>
    <m/>
    <m/>
    <m/>
    <s v="SI"/>
    <n v="0"/>
    <s v=" "/>
    <s v=" "/>
    <n v="0"/>
    <m/>
    <m/>
    <n v="20220622"/>
  </r>
  <r>
    <n v="891900650"/>
    <s v="HOSPITAL SAN BERNABE E.S.E."/>
    <s v="FEVE"/>
    <n v="97347"/>
    <s v="FEVE_97347"/>
    <s v="891900650_FEVE_97347"/>
    <m/>
    <m/>
    <m/>
    <d v="2022-01-02T00:00:00"/>
    <n v="62799"/>
    <n v="62799"/>
    <s v="A)Factura no radicada en ERP"/>
    <x v="0"/>
    <m/>
    <x v="0"/>
    <m/>
    <m/>
    <s v="no_cruza"/>
    <n v="0"/>
    <n v="0"/>
    <n v="0"/>
    <e v="#N/A"/>
    <e v="#N/A"/>
    <s v="29.07.2016"/>
    <m/>
    <n v="0"/>
    <n v="0"/>
    <m/>
    <m/>
    <n v="0"/>
    <s v=" "/>
    <n v="0"/>
    <n v="0"/>
    <m/>
    <d v="2022-01-02T00:00:00"/>
    <m/>
    <m/>
    <m/>
    <s v="SI"/>
    <n v="0"/>
    <s v=" "/>
    <s v=" "/>
    <n v="0"/>
    <m/>
    <m/>
    <n v="20220622"/>
  </r>
  <r>
    <n v="891900650"/>
    <s v="HOSPITAL SAN BERNABE E.S.E."/>
    <s v="FEVE"/>
    <n v="97819"/>
    <s v="FEVE_97819"/>
    <s v="891900650_FEVE_97819"/>
    <m/>
    <m/>
    <m/>
    <d v="2022-01-04T00:00:00"/>
    <n v="81356"/>
    <n v="81356"/>
    <s v="A)Factura no radicada en ERP"/>
    <x v="0"/>
    <m/>
    <x v="0"/>
    <m/>
    <m/>
    <s v="no_cruza"/>
    <n v="0"/>
    <n v="0"/>
    <n v="0"/>
    <e v="#N/A"/>
    <e v="#N/A"/>
    <s v="29.07.2016"/>
    <m/>
    <n v="0"/>
    <n v="0"/>
    <m/>
    <m/>
    <n v="0"/>
    <s v=" "/>
    <n v="0"/>
    <n v="0"/>
    <m/>
    <d v="2022-01-04T00:00:00"/>
    <m/>
    <m/>
    <m/>
    <s v="SI"/>
    <n v="0"/>
    <s v=" "/>
    <s v=" "/>
    <n v="0"/>
    <m/>
    <m/>
    <n v="20220622"/>
  </r>
  <r>
    <n v="891900650"/>
    <s v="HOSPITAL SAN BERNABE E.S.E."/>
    <s v="FEVE"/>
    <n v="97820"/>
    <s v="FEVE_97820"/>
    <s v="891900650_FEVE_97820"/>
    <m/>
    <m/>
    <m/>
    <d v="2022-01-04T00:00:00"/>
    <n v="109400"/>
    <n v="109400"/>
    <s v="A)Factura no radicada en ERP"/>
    <x v="0"/>
    <m/>
    <x v="0"/>
    <m/>
    <m/>
    <s v="no_cruza"/>
    <n v="0"/>
    <n v="0"/>
    <n v="0"/>
    <e v="#N/A"/>
    <e v="#N/A"/>
    <s v="29.07.2016"/>
    <m/>
    <n v="0"/>
    <n v="0"/>
    <m/>
    <m/>
    <n v="0"/>
    <s v=" "/>
    <n v="0"/>
    <n v="0"/>
    <m/>
    <d v="2022-01-04T00:00:00"/>
    <m/>
    <m/>
    <m/>
    <s v="SI"/>
    <n v="0"/>
    <s v=" "/>
    <s v=" "/>
    <n v="0"/>
    <m/>
    <m/>
    <n v="20220622"/>
  </r>
  <r>
    <n v="891900650"/>
    <s v="HOSPITAL SAN BERNABE E.S.E."/>
    <s v="FEVE"/>
    <n v="99715"/>
    <s v="FEVE_99715"/>
    <s v="891900650_FEVE_99715"/>
    <m/>
    <m/>
    <m/>
    <d v="2022-01-13T00:00:00"/>
    <n v="79950"/>
    <n v="79950"/>
    <s v="A)Factura no radicada en ERP"/>
    <x v="0"/>
    <m/>
    <x v="0"/>
    <m/>
    <m/>
    <s v="no_cruza"/>
    <n v="0"/>
    <n v="0"/>
    <n v="0"/>
    <e v="#N/A"/>
    <e v="#N/A"/>
    <s v="29.07.2016"/>
    <m/>
    <n v="0"/>
    <n v="0"/>
    <m/>
    <m/>
    <n v="0"/>
    <s v=" "/>
    <n v="0"/>
    <n v="0"/>
    <m/>
    <d v="2022-01-13T00:00:00"/>
    <m/>
    <m/>
    <m/>
    <s v="SI"/>
    <n v="0"/>
    <s v=" "/>
    <s v=" "/>
    <n v="0"/>
    <m/>
    <m/>
    <n v="20220622"/>
  </r>
  <r>
    <n v="891900650"/>
    <s v="HOSPITAL SAN BERNABE E.S.E."/>
    <s v="FEVE"/>
    <n v="99734"/>
    <s v="FEVE_99734"/>
    <s v="891900650_FEVE_99734"/>
    <m/>
    <m/>
    <m/>
    <d v="2022-01-14T00:00:00"/>
    <n v="108900"/>
    <n v="108900"/>
    <s v="A)Factura no radicada en ERP"/>
    <x v="0"/>
    <m/>
    <x v="0"/>
    <m/>
    <m/>
    <s v="no_cruza"/>
    <n v="0"/>
    <n v="0"/>
    <n v="0"/>
    <e v="#N/A"/>
    <e v="#N/A"/>
    <s v="29.07.2016"/>
    <m/>
    <n v="0"/>
    <n v="0"/>
    <m/>
    <m/>
    <n v="0"/>
    <s v=" "/>
    <n v="0"/>
    <n v="0"/>
    <m/>
    <d v="2022-01-14T00:00:00"/>
    <m/>
    <m/>
    <m/>
    <s v="SI"/>
    <n v="0"/>
    <s v=" "/>
    <s v=" "/>
    <n v="0"/>
    <m/>
    <m/>
    <n v="20220622"/>
  </r>
  <r>
    <n v="891900650"/>
    <s v="HOSPITAL SAN BERNABE E.S.E."/>
    <s v="FEVE"/>
    <n v="100029"/>
    <s v="FEVE_100029"/>
    <s v="891900650_FEVE_100029"/>
    <m/>
    <m/>
    <m/>
    <d v="2022-01-16T00:00:00"/>
    <n v="69533"/>
    <n v="69533"/>
    <s v="A)Factura no radicada en ERP"/>
    <x v="0"/>
    <m/>
    <x v="0"/>
    <m/>
    <m/>
    <s v="no_cruza"/>
    <n v="0"/>
    <n v="0"/>
    <n v="0"/>
    <e v="#N/A"/>
    <e v="#N/A"/>
    <s v="03.01.2022"/>
    <m/>
    <n v="0"/>
    <n v="0"/>
    <m/>
    <m/>
    <n v="0"/>
    <s v=" "/>
    <n v="0"/>
    <n v="0"/>
    <m/>
    <d v="2022-01-16T00:00:00"/>
    <m/>
    <m/>
    <m/>
    <s v="SI"/>
    <n v="0"/>
    <s v=" "/>
    <s v=" "/>
    <n v="0"/>
    <m/>
    <m/>
    <n v="20220622"/>
  </r>
  <r>
    <n v="891900650"/>
    <s v="HOSPITAL SAN BERNABE E.S.E."/>
    <s v="FEVE"/>
    <n v="102041"/>
    <s v="FEVE_102041"/>
    <s v="891900650_FEVE_102041"/>
    <m/>
    <m/>
    <m/>
    <d v="2022-01-24T00:00:00"/>
    <n v="300500"/>
    <n v="300500"/>
    <s v="A)Factura no radicada en ERP"/>
    <x v="0"/>
    <m/>
    <x v="0"/>
    <m/>
    <m/>
    <s v="no_cruza"/>
    <n v="0"/>
    <n v="0"/>
    <n v="0"/>
    <e v="#N/A"/>
    <e v="#N/A"/>
    <s v="03.01.2022"/>
    <m/>
    <n v="0"/>
    <n v="0"/>
    <m/>
    <m/>
    <n v="0"/>
    <s v=" "/>
    <n v="0"/>
    <n v="0"/>
    <m/>
    <d v="2022-01-24T00:00:00"/>
    <m/>
    <m/>
    <m/>
    <s v="SI"/>
    <n v="0"/>
    <s v=" "/>
    <s v=" "/>
    <n v="0"/>
    <m/>
    <m/>
    <n v="20220622"/>
  </r>
  <r>
    <n v="891900650"/>
    <s v="HOSPITAL SAN BERNABE E.S.E."/>
    <s v="FEVE"/>
    <n v="102063"/>
    <s v="FEVE_102063"/>
    <s v="891900650_FEVE_102063"/>
    <m/>
    <m/>
    <m/>
    <d v="2022-01-24T00:00:00"/>
    <n v="51300"/>
    <n v="51300"/>
    <s v="A)Factura no radicada en ERP"/>
    <x v="0"/>
    <m/>
    <x v="0"/>
    <m/>
    <m/>
    <s v="no_cruza"/>
    <n v="0"/>
    <n v="0"/>
    <n v="0"/>
    <e v="#N/A"/>
    <e v="#N/A"/>
    <s v="03.01.2022"/>
    <m/>
    <n v="0"/>
    <n v="0"/>
    <m/>
    <m/>
    <n v="0"/>
    <s v=" "/>
    <n v="0"/>
    <n v="0"/>
    <m/>
    <d v="2022-01-24T00:00:00"/>
    <m/>
    <m/>
    <m/>
    <s v="SI"/>
    <n v="0"/>
    <s v=" "/>
    <s v=" "/>
    <n v="0"/>
    <m/>
    <m/>
    <n v="20220622"/>
  </r>
  <r>
    <n v="891900650"/>
    <s v="HOSPITAL SAN BERNABE E.S.E."/>
    <s v="FEVE"/>
    <n v="40495"/>
    <s v="FEVE_40495"/>
    <s v="891900650_FEVE_40495"/>
    <s v="FEVE"/>
    <n v="40495"/>
    <m/>
    <d v="2021-05-04T00:00:00"/>
    <n v="113130"/>
    <n v="113130"/>
    <s v="B)Factura sin saldo ERP"/>
    <x v="1"/>
    <m/>
    <x v="0"/>
    <m/>
    <m/>
    <s v="OK"/>
    <n v="113130"/>
    <n v="113130"/>
    <n v="0"/>
    <m/>
    <m/>
    <s v="03.01.2022"/>
    <m/>
    <n v="113130"/>
    <n v="0"/>
    <n v="4800052343"/>
    <d v="2022-01-03T00:00:00"/>
    <n v="0"/>
    <s v=" "/>
    <n v="0"/>
    <n v="0"/>
    <m/>
    <d v="2021-05-04T00:00:00"/>
    <m/>
    <n v="2"/>
    <m/>
    <s v="SI"/>
    <n v="1"/>
    <n v="20210630"/>
    <n v="20210608"/>
    <n v="113130"/>
    <n v="0"/>
    <m/>
    <n v="20220622"/>
  </r>
  <r>
    <n v="891900650"/>
    <s v="HOSPITAL SAN BERNABE E.S.E."/>
    <s v="FEVE"/>
    <n v="43270"/>
    <s v="FEVE_43270"/>
    <s v="891900650_FEVE_43270"/>
    <s v="FEVE"/>
    <n v="43270"/>
    <m/>
    <d v="2021-05-14T00:00:00"/>
    <n v="5300"/>
    <n v="5300"/>
    <s v="B)Factura sin saldo ERP"/>
    <x v="1"/>
    <m/>
    <x v="0"/>
    <m/>
    <m/>
    <s v="OK"/>
    <n v="5300"/>
    <n v="5300"/>
    <n v="0"/>
    <n v="5300"/>
    <n v="4800052343"/>
    <s v="03.01.2022"/>
    <m/>
    <n v="0"/>
    <n v="0"/>
    <m/>
    <m/>
    <n v="0"/>
    <s v=" "/>
    <n v="0"/>
    <n v="0"/>
    <m/>
    <d v="2021-05-14T00:00:00"/>
    <m/>
    <n v="2"/>
    <m/>
    <s v="SI"/>
    <n v="2"/>
    <n v="20210730"/>
    <n v="20210712"/>
    <n v="5300"/>
    <n v="0"/>
    <m/>
    <n v="20220622"/>
  </r>
  <r>
    <n v="891900650"/>
    <s v="HOSPITAL SAN BERNABE E.S.E."/>
    <s v="FEVE"/>
    <n v="44395"/>
    <s v="FEVE_44395"/>
    <s v="891900650_FEVE_44395"/>
    <s v="FEVE"/>
    <n v="44395"/>
    <m/>
    <d v="2021-05-20T00:00:00"/>
    <n v="5300"/>
    <n v="5300"/>
    <s v="B)Factura sin saldo ERP"/>
    <x v="1"/>
    <m/>
    <x v="0"/>
    <m/>
    <m/>
    <s v="OK"/>
    <n v="5300"/>
    <n v="5300"/>
    <n v="0"/>
    <n v="5300"/>
    <n v="4800052343"/>
    <s v="03.01.2022"/>
    <m/>
    <n v="0"/>
    <n v="0"/>
    <m/>
    <m/>
    <n v="0"/>
    <s v=" "/>
    <n v="0"/>
    <n v="0"/>
    <m/>
    <d v="2021-05-20T00:00:00"/>
    <m/>
    <n v="2"/>
    <m/>
    <s v="SI"/>
    <n v="2"/>
    <n v="20210730"/>
    <n v="20210712"/>
    <n v="5300"/>
    <n v="0"/>
    <m/>
    <n v="20220622"/>
  </r>
  <r>
    <n v="891900650"/>
    <s v="HOSPITAL SAN BERNABE E.S.E."/>
    <s v="FEVE"/>
    <n v="45019"/>
    <s v="FEVE_45019"/>
    <s v="891900650_FEVE_45019"/>
    <s v="FEVE"/>
    <n v="45019"/>
    <m/>
    <d v="2021-05-22T00:00:00"/>
    <n v="176181"/>
    <n v="176181"/>
    <s v="B)Factura sin saldo ERP"/>
    <x v="1"/>
    <m/>
    <x v="0"/>
    <m/>
    <m/>
    <s v="OK"/>
    <n v="176181"/>
    <n v="176181"/>
    <n v="0"/>
    <m/>
    <m/>
    <s v="03.01.2022"/>
    <m/>
    <n v="176181"/>
    <n v="0"/>
    <n v="4800052343"/>
    <d v="2022-01-03T00:00:00"/>
    <n v="0"/>
    <s v=" "/>
    <n v="0"/>
    <n v="0"/>
    <m/>
    <d v="2021-05-22T00:00:00"/>
    <m/>
    <n v="2"/>
    <m/>
    <s v="SI"/>
    <n v="1"/>
    <n v="20210630"/>
    <n v="20210608"/>
    <n v="176181"/>
    <n v="0"/>
    <m/>
    <n v="20220622"/>
  </r>
  <r>
    <n v="891900650"/>
    <s v="HOSPITAL SAN BERNABE E.S.E."/>
    <s v="FEVE"/>
    <n v="18359"/>
    <s v="FEVE_18359"/>
    <s v="891900650_FEVE_18359"/>
    <s v="FEVE"/>
    <n v="18359"/>
    <m/>
    <d v="2021-02-06T00:00:00"/>
    <n v="97886"/>
    <n v="97886"/>
    <s v="B)Factura sin saldo ERP"/>
    <x v="1"/>
    <m/>
    <x v="0"/>
    <m/>
    <m/>
    <s v="OK"/>
    <n v="97886"/>
    <n v="97886"/>
    <n v="0"/>
    <m/>
    <m/>
    <s v="03.01.2022"/>
    <m/>
    <n v="97886"/>
    <n v="0"/>
    <n v="4800052343"/>
    <d v="2022-01-03T00:00:00"/>
    <n v="0"/>
    <s v=" "/>
    <n v="0"/>
    <n v="0"/>
    <m/>
    <d v="2021-02-06T00:00:00"/>
    <m/>
    <n v="2"/>
    <m/>
    <s v="SI"/>
    <n v="1"/>
    <n v="20210430"/>
    <n v="20210405"/>
    <n v="97886"/>
    <n v="0"/>
    <m/>
    <n v="20220622"/>
  </r>
  <r>
    <n v="891900650"/>
    <s v="HOSPITAL SAN BERNABE E.S.E."/>
    <s v="FEVE"/>
    <n v="18960"/>
    <s v="FEVE_18960"/>
    <s v="891900650_FEVE_18960"/>
    <s v="FEVE"/>
    <n v="18960"/>
    <m/>
    <d v="2021-02-09T00:00:00"/>
    <n v="72830"/>
    <n v="72830"/>
    <s v="B)Factura sin saldo ERP"/>
    <x v="1"/>
    <m/>
    <x v="0"/>
    <m/>
    <m/>
    <s v="OK"/>
    <n v="72830"/>
    <n v="72830"/>
    <n v="0"/>
    <m/>
    <m/>
    <s v="03.01.2022"/>
    <m/>
    <n v="72830"/>
    <n v="0"/>
    <n v="4800052343"/>
    <d v="2022-01-03T00:00:00"/>
    <n v="0"/>
    <s v=" "/>
    <n v="0"/>
    <n v="0"/>
    <m/>
    <d v="2021-02-09T00:00:00"/>
    <m/>
    <n v="2"/>
    <m/>
    <s v="SI"/>
    <n v="1"/>
    <n v="20210430"/>
    <n v="20210405"/>
    <n v="72830"/>
    <n v="0"/>
    <m/>
    <n v="20220622"/>
  </r>
  <r>
    <n v="891900650"/>
    <s v="HOSPITAL SAN BERNABE E.S.E."/>
    <s v="FEVE"/>
    <n v="21562"/>
    <s v="FEVE_21562"/>
    <s v="891900650_FEVE_21562"/>
    <s v="FEVE"/>
    <n v="21562"/>
    <m/>
    <d v="2021-02-19T00:00:00"/>
    <n v="20500"/>
    <n v="20500"/>
    <s v="B)Factura sin saldo ERP"/>
    <x v="1"/>
    <m/>
    <x v="0"/>
    <m/>
    <m/>
    <s v="OK"/>
    <n v="20500"/>
    <n v="20500"/>
    <n v="0"/>
    <n v="20500"/>
    <n v="4800052343"/>
    <s v="03.01.2022"/>
    <m/>
    <n v="0"/>
    <n v="0"/>
    <m/>
    <m/>
    <n v="0"/>
    <s v=" "/>
    <n v="0"/>
    <n v="0"/>
    <m/>
    <d v="2021-02-19T00:00:00"/>
    <m/>
    <n v="2"/>
    <m/>
    <s v="SI"/>
    <n v="2"/>
    <n v="20210930"/>
    <n v="20210930"/>
    <n v="20500"/>
    <n v="0"/>
    <m/>
    <n v="20220622"/>
  </r>
  <r>
    <n v="891900650"/>
    <s v="HOSPITAL SAN BERNABE E.S.E."/>
    <s v="FEVE"/>
    <n v="21701"/>
    <s v="FEVE_21701"/>
    <s v="891900650_FEVE_21701"/>
    <s v="FEVE"/>
    <n v="21701"/>
    <m/>
    <d v="2021-02-19T00:00:00"/>
    <n v="15900"/>
    <n v="15900"/>
    <s v="B)Factura sin saldo ERP"/>
    <x v="1"/>
    <m/>
    <x v="0"/>
    <m/>
    <m/>
    <s v="OK"/>
    <n v="15900"/>
    <n v="15900"/>
    <n v="0"/>
    <n v="15900"/>
    <n v="4800052343"/>
    <s v="03.01.2022"/>
    <m/>
    <n v="0"/>
    <n v="0"/>
    <m/>
    <m/>
    <n v="0"/>
    <s v=" "/>
    <n v="0"/>
    <n v="0"/>
    <m/>
    <d v="2021-02-19T00:00:00"/>
    <m/>
    <n v="2"/>
    <m/>
    <s v="SI"/>
    <n v="2"/>
    <n v="20210930"/>
    <n v="20210930"/>
    <n v="15900"/>
    <n v="0"/>
    <m/>
    <n v="20220622"/>
  </r>
  <r>
    <n v="891900650"/>
    <s v="HOSPITAL SAN BERNABE E.S.E."/>
    <s v="FEVE"/>
    <n v="28354"/>
    <s v="FEVE_28354"/>
    <s v="891900650_FEVE_28354"/>
    <s v="FEVE"/>
    <n v="28354"/>
    <m/>
    <d v="2021-03-22T00:00:00"/>
    <n v="72630"/>
    <n v="72630"/>
    <s v="B)Factura sin saldo ERP"/>
    <x v="1"/>
    <m/>
    <x v="0"/>
    <m/>
    <m/>
    <s v="OK"/>
    <n v="72630"/>
    <n v="72630"/>
    <n v="0"/>
    <m/>
    <m/>
    <s v="03.01.2022"/>
    <m/>
    <n v="72630"/>
    <n v="0"/>
    <n v="4800052343"/>
    <d v="2022-01-03T00:00:00"/>
    <n v="0"/>
    <s v=" "/>
    <n v="0"/>
    <n v="0"/>
    <m/>
    <d v="2021-03-22T00:00:00"/>
    <m/>
    <n v="2"/>
    <m/>
    <s v="SI"/>
    <n v="1"/>
    <n v="20210430"/>
    <n v="20210409"/>
    <n v="72630"/>
    <n v="0"/>
    <m/>
    <n v="20220622"/>
  </r>
  <r>
    <n v="891900650"/>
    <s v="HOSPITAL SAN BERNABE E.S.E."/>
    <s v="FEVE"/>
    <n v="28462"/>
    <s v="FEVE_28462"/>
    <s v="891900650_FEVE_28462"/>
    <s v="FEVE"/>
    <n v="28462"/>
    <m/>
    <d v="2021-03-23T00:00:00"/>
    <n v="129082"/>
    <n v="129082"/>
    <s v="B)Factura sin saldo ERP"/>
    <x v="1"/>
    <m/>
    <x v="0"/>
    <m/>
    <m/>
    <s v="OK"/>
    <n v="129082"/>
    <n v="129082"/>
    <n v="0"/>
    <m/>
    <m/>
    <s v="03.01.2022"/>
    <m/>
    <n v="129082"/>
    <n v="0"/>
    <n v="4800052343"/>
    <d v="2022-01-03T00:00:00"/>
    <n v="0"/>
    <s v=" "/>
    <n v="0"/>
    <n v="0"/>
    <m/>
    <d v="2021-03-23T00:00:00"/>
    <m/>
    <n v="2"/>
    <m/>
    <s v="SI"/>
    <n v="1"/>
    <n v="20210430"/>
    <n v="20210409"/>
    <n v="129082"/>
    <n v="0"/>
    <m/>
    <n v="20220622"/>
  </r>
  <r>
    <n v="891900650"/>
    <s v="HOSPITAL SAN BERNABE E.S.E."/>
    <s v="FEVE"/>
    <n v="30944"/>
    <s v="FEVE_30944"/>
    <s v="891900650_FEVE_30944"/>
    <s v="FEVE"/>
    <n v="30944"/>
    <m/>
    <d v="2021-04-02T00:00:00"/>
    <n v="59600"/>
    <n v="59600"/>
    <s v="B)Factura sin saldo ERP"/>
    <x v="1"/>
    <m/>
    <x v="0"/>
    <m/>
    <m/>
    <s v="OK"/>
    <n v="59600"/>
    <n v="59600"/>
    <n v="0"/>
    <m/>
    <m/>
    <s v="03.01.2022"/>
    <m/>
    <n v="59600"/>
    <n v="0"/>
    <n v="4800052343"/>
    <d v="2022-01-03T00:00:00"/>
    <n v="0"/>
    <s v=" "/>
    <n v="0"/>
    <n v="0"/>
    <m/>
    <d v="2021-04-02T00:00:00"/>
    <m/>
    <n v="2"/>
    <m/>
    <s v="SI"/>
    <n v="1"/>
    <n v="20210530"/>
    <n v="20210510"/>
    <n v="59600"/>
    <n v="0"/>
    <m/>
    <n v="20220622"/>
  </r>
  <r>
    <n v="891900650"/>
    <s v="HOSPITAL SAN BERNABE E.S.E."/>
    <s v="FEVE"/>
    <n v="30994"/>
    <s v="FEVE_30994"/>
    <s v="891900650_FEVE_30994"/>
    <s v="FEVE"/>
    <n v="30994"/>
    <m/>
    <d v="2021-04-04T00:00:00"/>
    <n v="92000"/>
    <n v="92000"/>
    <s v="B)Factura sin saldo ERP"/>
    <x v="1"/>
    <m/>
    <x v="0"/>
    <m/>
    <m/>
    <s v="OK"/>
    <n v="92000"/>
    <n v="92000"/>
    <n v="0"/>
    <m/>
    <m/>
    <s v="03.01.2022"/>
    <m/>
    <n v="92000"/>
    <n v="0"/>
    <n v="4800052343"/>
    <d v="2022-01-03T00:00:00"/>
    <n v="0"/>
    <s v=" "/>
    <n v="0"/>
    <n v="0"/>
    <m/>
    <d v="2021-04-04T00:00:00"/>
    <m/>
    <n v="2"/>
    <m/>
    <s v="SI"/>
    <n v="1"/>
    <n v="20210530"/>
    <n v="20210510"/>
    <n v="92000"/>
    <n v="0"/>
    <m/>
    <n v="20220622"/>
  </r>
  <r>
    <n v="891900650"/>
    <s v="HOSPITAL SAN BERNABE E.S.E."/>
    <s v="FEVE"/>
    <n v="31008"/>
    <s v="FEVE_31008"/>
    <s v="891900650_FEVE_31008"/>
    <s v="FEVE"/>
    <n v="31008"/>
    <m/>
    <d v="2021-04-04T00:00:00"/>
    <n v="93600"/>
    <n v="93600"/>
    <s v="B)Factura sin saldo ERP"/>
    <x v="1"/>
    <m/>
    <x v="0"/>
    <m/>
    <m/>
    <s v="OK"/>
    <n v="93600"/>
    <n v="93600"/>
    <n v="0"/>
    <m/>
    <m/>
    <s v="03.01.2022"/>
    <m/>
    <n v="93600"/>
    <n v="0"/>
    <n v="4800052343"/>
    <d v="2022-01-03T00:00:00"/>
    <n v="0"/>
    <s v=" "/>
    <n v="0"/>
    <n v="0"/>
    <m/>
    <d v="2021-04-04T00:00:00"/>
    <m/>
    <n v="2"/>
    <m/>
    <s v="SI"/>
    <n v="1"/>
    <n v="20210530"/>
    <n v="20210510"/>
    <n v="93600"/>
    <n v="0"/>
    <m/>
    <n v="20220622"/>
  </r>
  <r>
    <n v="891900650"/>
    <s v="HOSPITAL SAN BERNABE E.S.E."/>
    <s v="FEVE"/>
    <n v="56157"/>
    <s v="FEVE_56157"/>
    <s v="891900650_FEVE_56157"/>
    <s v="FEVE"/>
    <n v="56157"/>
    <m/>
    <d v="2021-06-27T00:00:00"/>
    <n v="62740"/>
    <n v="62740"/>
    <s v="B)Factura sin saldo ERP"/>
    <x v="1"/>
    <m/>
    <x v="0"/>
    <m/>
    <m/>
    <s v="OK"/>
    <n v="62740"/>
    <n v="62740"/>
    <n v="0"/>
    <m/>
    <m/>
    <s v="03.01.2022"/>
    <m/>
    <n v="62740"/>
    <n v="0"/>
    <n v="4800052343"/>
    <d v="2022-01-03T00:00:00"/>
    <n v="0"/>
    <s v=" "/>
    <n v="0"/>
    <n v="0"/>
    <m/>
    <d v="2021-06-27T00:00:00"/>
    <m/>
    <n v="2"/>
    <m/>
    <s v="SI"/>
    <n v="1"/>
    <n v="20210730"/>
    <n v="20210708"/>
    <n v="62740"/>
    <n v="0"/>
    <m/>
    <n v="20220622"/>
  </r>
  <r>
    <n v="891900650"/>
    <s v="HOSPITAL SAN BERNABE E.S.E."/>
    <s v="FEVE"/>
    <n v="57214"/>
    <s v="FEVE_57214"/>
    <s v="891900650_FEVE_57214"/>
    <s v="FEVE"/>
    <n v="57214"/>
    <m/>
    <d v="2021-07-01T00:00:00"/>
    <n v="97881"/>
    <n v="97881"/>
    <s v="B)Factura sin saldo ERP"/>
    <x v="1"/>
    <m/>
    <x v="0"/>
    <m/>
    <m/>
    <s v="OK"/>
    <n v="97881"/>
    <n v="97881"/>
    <n v="0"/>
    <n v="97881"/>
    <n v="4800052343"/>
    <s v="03.01.2022"/>
    <m/>
    <n v="0"/>
    <n v="0"/>
    <m/>
    <m/>
    <n v="0"/>
    <s v=" "/>
    <n v="0"/>
    <n v="0"/>
    <m/>
    <d v="2021-07-01T00:00:00"/>
    <m/>
    <n v="2"/>
    <m/>
    <s v="SI"/>
    <n v="1"/>
    <n v="20210831"/>
    <n v="20210823"/>
    <n v="97881"/>
    <n v="0"/>
    <m/>
    <n v="20220622"/>
  </r>
  <r>
    <n v="891900650"/>
    <s v="HOSPITAL SAN BERNABE E.S.E."/>
    <s v="FEVE"/>
    <n v="33266"/>
    <s v="FEVE_33266"/>
    <s v="891900650_FEVE_33266"/>
    <s v="FEVE"/>
    <n v="33266"/>
    <m/>
    <d v="2021-04-12T00:00:00"/>
    <n v="96466"/>
    <n v="96466"/>
    <s v="B)Factura sin saldo ERP"/>
    <x v="1"/>
    <m/>
    <x v="0"/>
    <m/>
    <m/>
    <s v="OK"/>
    <n v="96466"/>
    <n v="96466"/>
    <n v="0"/>
    <m/>
    <m/>
    <s v="03.01.2022"/>
    <m/>
    <n v="96466"/>
    <n v="0"/>
    <n v="4800052343"/>
    <d v="2022-01-03T00:00:00"/>
    <n v="0"/>
    <s v=" "/>
    <n v="0"/>
    <n v="0"/>
    <m/>
    <d v="2021-04-12T00:00:00"/>
    <m/>
    <n v="2"/>
    <m/>
    <s v="SI"/>
    <n v="1"/>
    <n v="20210530"/>
    <n v="20210510"/>
    <n v="96466"/>
    <n v="0"/>
    <m/>
    <n v="20220622"/>
  </r>
  <r>
    <n v="891900650"/>
    <s v="HOSPITAL SAN BERNABE E.S.E."/>
    <s v="FEVE"/>
    <n v="71874"/>
    <s v="FEVE_71874"/>
    <s v="891900650_FEVE_71874"/>
    <s v="FEVE"/>
    <n v="71874"/>
    <m/>
    <d v="2021-09-14T00:00:00"/>
    <n v="70740"/>
    <n v="70740"/>
    <s v="B)Factura sin saldo ERP"/>
    <x v="2"/>
    <n v="1221897356"/>
    <x v="1"/>
    <m/>
    <m/>
    <s v="OK"/>
    <n v="70740"/>
    <n v="70740"/>
    <n v="0"/>
    <e v="#N/A"/>
    <e v="#N/A"/>
    <s v="29.07.2016"/>
    <m/>
    <n v="0"/>
    <n v="0"/>
    <m/>
    <m/>
    <n v="0"/>
    <s v=" "/>
    <n v="0"/>
    <n v="0"/>
    <m/>
    <d v="2021-09-14T00:00:00"/>
    <m/>
    <n v="2"/>
    <m/>
    <s v="SI"/>
    <n v="1"/>
    <n v="20211030"/>
    <n v="20211015"/>
    <n v="70740"/>
    <n v="0"/>
    <m/>
    <n v="20220622"/>
  </r>
  <r>
    <n v="891900650"/>
    <s v="HOSPITAL SAN BERNABE E.S.E."/>
    <s v="FEVE"/>
    <n v="75235"/>
    <s v="FEVE_75235"/>
    <s v="891900650_FEVE_75235"/>
    <s v="FEVE"/>
    <n v="75235"/>
    <m/>
    <d v="2021-09-24T00:00:00"/>
    <n v="128626"/>
    <n v="128626"/>
    <s v="B)Factura sin saldo ERP"/>
    <x v="2"/>
    <n v="1221897357"/>
    <x v="2"/>
    <m/>
    <m/>
    <s v="OK"/>
    <n v="128626"/>
    <n v="128626"/>
    <n v="0"/>
    <e v="#N/A"/>
    <e v="#N/A"/>
    <s v="29.07.2016"/>
    <m/>
    <n v="0"/>
    <n v="0"/>
    <m/>
    <m/>
    <n v="0"/>
    <s v=" "/>
    <n v="0"/>
    <n v="0"/>
    <m/>
    <d v="2021-09-24T00:00:00"/>
    <m/>
    <n v="2"/>
    <m/>
    <s v="SI"/>
    <n v="1"/>
    <n v="20211030"/>
    <n v="20211015"/>
    <n v="128626"/>
    <n v="0"/>
    <m/>
    <n v="20220622"/>
  </r>
  <r>
    <n v="891900650"/>
    <s v="HOSPITAL SAN BERNABE E.S.E."/>
    <s v="FEVE"/>
    <n v="78323"/>
    <s v="FEVE_78323"/>
    <s v="891900650_FEVE_78323"/>
    <s v="FEVE"/>
    <n v="78323"/>
    <m/>
    <d v="2021-10-07T00:00:00"/>
    <n v="91637"/>
    <n v="91637"/>
    <s v="B)Factura sin saldo ERP"/>
    <x v="2"/>
    <n v="1221917737"/>
    <x v="3"/>
    <m/>
    <m/>
    <s v="OK"/>
    <n v="91637"/>
    <n v="91637"/>
    <n v="0"/>
    <e v="#N/A"/>
    <e v="#N/A"/>
    <s v="29.07.2016"/>
    <m/>
    <n v="0"/>
    <n v="0"/>
    <m/>
    <m/>
    <n v="0"/>
    <s v=" "/>
    <n v="0"/>
    <n v="0"/>
    <m/>
    <d v="2021-10-07T00:00:00"/>
    <m/>
    <n v="2"/>
    <m/>
    <s v="SI"/>
    <n v="1"/>
    <n v="20211130"/>
    <n v="20211108"/>
    <n v="91637"/>
    <n v="0"/>
    <m/>
    <n v="20220622"/>
  </r>
  <r>
    <n v="891900650"/>
    <s v="HOSPITAL SAN BERNABE E.S.E."/>
    <s v="FEVE"/>
    <n v="78722"/>
    <s v="FEVE_78722"/>
    <s v="891900650_FEVE_78722"/>
    <s v="FEVE"/>
    <n v="78722"/>
    <m/>
    <d v="2021-10-09T00:00:00"/>
    <n v="85321"/>
    <n v="85321"/>
    <s v="B)Factura sin saldo ERP"/>
    <x v="2"/>
    <n v="1221917738"/>
    <x v="4"/>
    <m/>
    <m/>
    <s v="OK"/>
    <n v="85321"/>
    <n v="85321"/>
    <n v="0"/>
    <e v="#N/A"/>
    <e v="#N/A"/>
    <s v="29.07.2016"/>
    <m/>
    <n v="0"/>
    <n v="0"/>
    <m/>
    <m/>
    <n v="0"/>
    <s v=" "/>
    <n v="0"/>
    <n v="0"/>
    <m/>
    <d v="2021-10-09T00:00:00"/>
    <m/>
    <n v="2"/>
    <m/>
    <s v="SI"/>
    <n v="1"/>
    <n v="20211130"/>
    <n v="20211108"/>
    <n v="85321"/>
    <n v="0"/>
    <m/>
    <n v="20220622"/>
  </r>
  <r>
    <n v="891900650"/>
    <s v="HOSPITAL SAN BERNABE E.S.E."/>
    <s v="FEVE"/>
    <n v="79467"/>
    <s v="FEVE_79467"/>
    <s v="891900650_FEVE_79467"/>
    <s v="FEVE"/>
    <n v="79467"/>
    <m/>
    <d v="2021-10-13T00:00:00"/>
    <n v="5300"/>
    <n v="5300"/>
    <s v="B)Factura sin saldo ERP"/>
    <x v="2"/>
    <n v="1221933934"/>
    <x v="5"/>
    <m/>
    <m/>
    <s v="OK"/>
    <n v="5300"/>
    <n v="5300"/>
    <n v="0"/>
    <e v="#N/A"/>
    <e v="#N/A"/>
    <s v="29.07.2016"/>
    <m/>
    <n v="0"/>
    <n v="0"/>
    <m/>
    <m/>
    <n v="0"/>
    <s v=" "/>
    <n v="0"/>
    <n v="0"/>
    <m/>
    <d v="2021-10-13T00:00:00"/>
    <m/>
    <n v="2"/>
    <m/>
    <s v="SI"/>
    <n v="1"/>
    <n v="20211130"/>
    <n v="20211108"/>
    <n v="5300"/>
    <n v="0"/>
    <m/>
    <n v="20220622"/>
  </r>
  <r>
    <n v="891900650"/>
    <s v="HOSPITAL SAN BERNABE E.S.E."/>
    <s v="FEVE"/>
    <n v="85012"/>
    <s v="FEVE_85012"/>
    <s v="891900650_FEVE_85012"/>
    <s v="FEVE"/>
    <n v="85012"/>
    <m/>
    <d v="2021-11-03T00:00:00"/>
    <n v="5300"/>
    <n v="5300"/>
    <s v="B)Factura sin saldo ERP"/>
    <x v="2"/>
    <n v="1221940163"/>
    <x v="5"/>
    <m/>
    <m/>
    <s v="OK"/>
    <n v="5300"/>
    <n v="5300"/>
    <n v="0"/>
    <e v="#N/A"/>
    <e v="#N/A"/>
    <s v="29.07.2016"/>
    <m/>
    <n v="0"/>
    <n v="0"/>
    <m/>
    <m/>
    <n v="0"/>
    <s v=" "/>
    <n v="0"/>
    <n v="0"/>
    <m/>
    <d v="2021-11-03T00:00:00"/>
    <m/>
    <n v="2"/>
    <m/>
    <s v="SI"/>
    <n v="1"/>
    <n v="20211230"/>
    <n v="20211213"/>
    <n v="5300"/>
    <n v="0"/>
    <m/>
    <n v="20220622"/>
  </r>
  <r>
    <n v="891900650"/>
    <s v="HOSPITAL SAN BERNABE E.S.E."/>
    <s v="FEVE"/>
    <n v="86398"/>
    <s v="FEVE_86398"/>
    <s v="891900650_FEVE_86398"/>
    <s v="FEVE"/>
    <n v="86398"/>
    <m/>
    <d v="2021-11-09T00:00:00"/>
    <n v="5300"/>
    <n v="5300"/>
    <s v="B)Factura sin saldo ERP"/>
    <x v="2"/>
    <n v="1221940164"/>
    <x v="5"/>
    <m/>
    <m/>
    <s v="OK"/>
    <n v="5300"/>
    <n v="5300"/>
    <n v="0"/>
    <e v="#N/A"/>
    <e v="#N/A"/>
    <s v="29.07.2016"/>
    <m/>
    <n v="0"/>
    <n v="0"/>
    <m/>
    <m/>
    <n v="0"/>
    <s v=" "/>
    <n v="0"/>
    <n v="0"/>
    <m/>
    <d v="2021-11-09T00:00:00"/>
    <m/>
    <n v="2"/>
    <m/>
    <s v="SI"/>
    <n v="1"/>
    <n v="20211230"/>
    <n v="20211213"/>
    <n v="5300"/>
    <n v="0"/>
    <m/>
    <n v="20220622"/>
  </r>
  <r>
    <n v="891900650"/>
    <s v="HOSPITAL SAN BERNABE E.S.E."/>
    <s v="FEVE"/>
    <n v="86555"/>
    <s v="FEVE_86555"/>
    <s v="891900650_FEVE_86555"/>
    <s v="FEVE"/>
    <n v="86555"/>
    <m/>
    <d v="2021-11-09T00:00:00"/>
    <n v="76360"/>
    <n v="76360"/>
    <s v="B)Factura sin saldo ERP"/>
    <x v="2"/>
    <n v="1221957313"/>
    <x v="6"/>
    <m/>
    <m/>
    <s v="OK"/>
    <n v="76360"/>
    <n v="76360"/>
    <n v="0"/>
    <e v="#N/A"/>
    <e v="#N/A"/>
    <s v="29.07.2016"/>
    <m/>
    <n v="0"/>
    <n v="0"/>
    <m/>
    <m/>
    <n v="0"/>
    <s v=" "/>
    <n v="0"/>
    <n v="0"/>
    <m/>
    <d v="2021-11-09T00:00:00"/>
    <m/>
    <n v="2"/>
    <m/>
    <s v="SI"/>
    <n v="1"/>
    <n v="20211230"/>
    <n v="20211213"/>
    <n v="76360"/>
    <n v="0"/>
    <m/>
    <n v="20220622"/>
  </r>
  <r>
    <n v="891900650"/>
    <s v="HOSPITAL SAN BERNABE E.S.E."/>
    <s v="FEVE"/>
    <n v="87795"/>
    <s v="FEVE_87795"/>
    <s v="891900650_FEVE_87795"/>
    <s v="FEVE"/>
    <n v="87795"/>
    <m/>
    <d v="2021-11-16T00:00:00"/>
    <n v="60708"/>
    <n v="60708"/>
    <s v="B)Factura sin saldo ERP"/>
    <x v="2"/>
    <n v="1221957314"/>
    <x v="7"/>
    <m/>
    <m/>
    <s v="OK"/>
    <n v="60708"/>
    <n v="60708"/>
    <n v="0"/>
    <e v="#N/A"/>
    <e v="#N/A"/>
    <s v="29.07.2016"/>
    <m/>
    <n v="0"/>
    <n v="0"/>
    <m/>
    <m/>
    <n v="0"/>
    <s v=" "/>
    <n v="0"/>
    <n v="0"/>
    <m/>
    <d v="2021-11-16T00:00:00"/>
    <m/>
    <n v="2"/>
    <m/>
    <s v="SI"/>
    <n v="1"/>
    <n v="20211230"/>
    <n v="20211213"/>
    <n v="60708"/>
    <n v="0"/>
    <m/>
    <n v="20220622"/>
  </r>
  <r>
    <n v="891900650"/>
    <s v="HOSPITAL SAN BERNABE E.S.E."/>
    <s v="FEVE"/>
    <n v="88015"/>
    <s v="FEVE_88015"/>
    <s v="891900650_FEVE_88015"/>
    <s v="FEVE"/>
    <n v="88015"/>
    <m/>
    <d v="2021-11-16T00:00:00"/>
    <n v="69564"/>
    <n v="69564"/>
    <s v="B)Factura sin saldo ERP"/>
    <x v="2"/>
    <n v="1221957315"/>
    <x v="8"/>
    <m/>
    <m/>
    <s v="OK"/>
    <n v="69564"/>
    <n v="69564"/>
    <n v="0"/>
    <e v="#N/A"/>
    <e v="#N/A"/>
    <s v="29.07.2016"/>
    <m/>
    <n v="0"/>
    <n v="0"/>
    <m/>
    <m/>
    <n v="0"/>
    <s v=" "/>
    <n v="0"/>
    <n v="0"/>
    <m/>
    <d v="2021-11-16T00:00:00"/>
    <m/>
    <n v="2"/>
    <m/>
    <s v="SI"/>
    <n v="1"/>
    <n v="20211230"/>
    <n v="20211213"/>
    <n v="69564"/>
    <n v="0"/>
    <m/>
    <n v="20220622"/>
  </r>
  <r>
    <n v="891900650"/>
    <s v="HOSPITAL SAN BERNABE E.S.E."/>
    <s v="FEVE"/>
    <n v="91769"/>
    <s v="FEVE_91769"/>
    <s v="891900650_FEVE_91769"/>
    <s v="FEVE"/>
    <n v="91769"/>
    <m/>
    <d v="2021-12-02T00:00:00"/>
    <n v="32800"/>
    <n v="32800"/>
    <s v="B)Factura sin saldo ERP"/>
    <x v="2"/>
    <n v="4800055571"/>
    <x v="9"/>
    <m/>
    <m/>
    <s v="OK"/>
    <n v="32800"/>
    <n v="32800"/>
    <n v="0"/>
    <e v="#N/A"/>
    <e v="#N/A"/>
    <s v="29.07.2016"/>
    <m/>
    <n v="0"/>
    <n v="0"/>
    <m/>
    <m/>
    <n v="0"/>
    <s v=" "/>
    <n v="0"/>
    <n v="0"/>
    <m/>
    <d v="2021-12-02T00:00:00"/>
    <m/>
    <n v="2"/>
    <m/>
    <s v="SI"/>
    <n v="1"/>
    <n v="20220130"/>
    <n v="20220112"/>
    <n v="32800"/>
    <n v="0"/>
    <m/>
    <n v="20220622"/>
  </r>
  <r>
    <n v="891900650"/>
    <s v="HOSPITAL SAN BERNABE E.S.E."/>
    <s v="FEVE"/>
    <n v="91777"/>
    <s v="FEVE_91777"/>
    <s v="891900650_FEVE_91777"/>
    <s v="FEVE"/>
    <n v="91777"/>
    <m/>
    <d v="2021-12-02T00:00:00"/>
    <n v="32800"/>
    <n v="32800"/>
    <s v="B)Factura sin saldo ERP"/>
    <x v="2"/>
    <n v="1221973128"/>
    <x v="9"/>
    <m/>
    <m/>
    <s v="OK"/>
    <n v="32800"/>
    <n v="32800"/>
    <n v="0"/>
    <e v="#N/A"/>
    <e v="#N/A"/>
    <s v="29.07.2016"/>
    <m/>
    <n v="0"/>
    <n v="0"/>
    <m/>
    <m/>
    <n v="0"/>
    <s v=" "/>
    <n v="0"/>
    <n v="0"/>
    <m/>
    <d v="2021-12-02T00:00:00"/>
    <m/>
    <n v="2"/>
    <m/>
    <s v="SI"/>
    <n v="1"/>
    <n v="20220130"/>
    <n v="20220112"/>
    <n v="32800"/>
    <n v="0"/>
    <m/>
    <n v="20220622"/>
  </r>
  <r>
    <n v="891900650"/>
    <s v="HOSPITAL SAN BERNABE E.S.E."/>
    <s v="FEVE"/>
    <n v="96713"/>
    <s v="FEVE_96713"/>
    <s v="891900650_FEVE_96713"/>
    <s v="FEVE"/>
    <n v="96713"/>
    <m/>
    <d v="2021-12-28T00:00:00"/>
    <n v="338088"/>
    <n v="338088"/>
    <s v="B)Factura sin saldo ERP"/>
    <x v="2"/>
    <n v="1221973116"/>
    <x v="10"/>
    <m/>
    <m/>
    <s v="OK"/>
    <n v="338088"/>
    <n v="338088"/>
    <n v="0"/>
    <e v="#N/A"/>
    <e v="#N/A"/>
    <s v="29.07.2016"/>
    <m/>
    <n v="0"/>
    <n v="0"/>
    <m/>
    <m/>
    <n v="0"/>
    <s v=" "/>
    <n v="0"/>
    <n v="0"/>
    <m/>
    <d v="2021-12-28T00:00:00"/>
    <m/>
    <n v="2"/>
    <m/>
    <s v="SI"/>
    <n v="1"/>
    <n v="20220130"/>
    <n v="20220112"/>
    <n v="338088"/>
    <n v="0"/>
    <m/>
    <n v="20220622"/>
  </r>
  <r>
    <n v="891900650"/>
    <s v="HOSPITAL SAN BERNABE E.S.E."/>
    <s v="FEVE"/>
    <n v="97292"/>
    <s v="FEVE_97292"/>
    <s v="891900650_FEVE_97292"/>
    <s v="FEVE"/>
    <n v="97292"/>
    <m/>
    <d v="2021-12-31T00:00:00"/>
    <n v="97528"/>
    <n v="97528"/>
    <s v="B)Factura sin saldo ERP"/>
    <x v="2"/>
    <n v="1221973117"/>
    <x v="11"/>
    <m/>
    <m/>
    <s v="OK"/>
    <n v="97528"/>
    <n v="97528"/>
    <n v="0"/>
    <e v="#N/A"/>
    <e v="#N/A"/>
    <s v="29.07.2016"/>
    <m/>
    <n v="0"/>
    <n v="0"/>
    <m/>
    <m/>
    <n v="0"/>
    <s v=" "/>
    <n v="0"/>
    <n v="0"/>
    <m/>
    <d v="2021-12-31T00:00:00"/>
    <m/>
    <n v="2"/>
    <m/>
    <s v="SI"/>
    <n v="1"/>
    <n v="20220130"/>
    <n v="20220112"/>
    <n v="97528"/>
    <n v="0"/>
    <m/>
    <n v="20220622"/>
  </r>
  <r>
    <n v="891900650"/>
    <s v="HOSPITAL SAN BERNABE E.S.E."/>
    <s v="FEVE"/>
    <n v="105368"/>
    <s v="FEVE_105368"/>
    <s v="891900650_FEVE_105368"/>
    <s v="FEVE"/>
    <n v="105368"/>
    <m/>
    <d v="2022-02-04T00:00:00"/>
    <n v="86050"/>
    <n v="86050"/>
    <s v="B)Factura sin saldo ERP"/>
    <x v="2"/>
    <m/>
    <x v="0"/>
    <m/>
    <m/>
    <s v="OK"/>
    <n v="86050"/>
    <n v="86050"/>
    <n v="0"/>
    <e v="#N/A"/>
    <e v="#N/A"/>
    <s v="03.01.2022"/>
    <m/>
    <n v="0"/>
    <n v="0"/>
    <m/>
    <m/>
    <n v="0"/>
    <s v=" "/>
    <n v="0"/>
    <n v="0"/>
    <m/>
    <d v="2022-02-04T00:00:00"/>
    <m/>
    <n v="2"/>
    <m/>
    <s v="SI"/>
    <n v="1"/>
    <n v="20220330"/>
    <n v="20220322"/>
    <n v="86050"/>
    <n v="0"/>
    <m/>
    <n v="20220622"/>
  </r>
  <r>
    <n v="891900650"/>
    <s v="HOSPITAL SAN BERNABE E.S.E."/>
    <s v="FEVE"/>
    <n v="106825"/>
    <s v="FEVE_106825"/>
    <s v="891900650_FEVE_106825"/>
    <s v="FEVE"/>
    <n v="106825"/>
    <m/>
    <d v="2022-02-10T00:00:00"/>
    <n v="66828"/>
    <n v="66828"/>
    <s v="B)Factura sin saldo ERP"/>
    <x v="2"/>
    <n v="1221933255"/>
    <x v="12"/>
    <m/>
    <m/>
    <s v="OK"/>
    <n v="66828"/>
    <n v="66828"/>
    <n v="0"/>
    <e v="#N/A"/>
    <e v="#N/A"/>
    <s v="03.01.2022"/>
    <m/>
    <n v="0"/>
    <n v="0"/>
    <m/>
    <m/>
    <n v="0"/>
    <s v=" "/>
    <n v="0"/>
    <n v="0"/>
    <m/>
    <d v="2022-02-10T00:00:00"/>
    <m/>
    <n v="2"/>
    <m/>
    <s v="SI"/>
    <n v="1"/>
    <n v="20220330"/>
    <n v="20220324"/>
    <n v="66828"/>
    <n v="0"/>
    <m/>
    <n v="20220622"/>
  </r>
  <r>
    <n v="891900650"/>
    <s v="HOSPITAL SAN BERNABE E.S.E."/>
    <s v="FEVE"/>
    <n v="112977"/>
    <s v="FEVE_112977"/>
    <s v="891900650_FEVE_112977"/>
    <s v="FEVE"/>
    <n v="112977"/>
    <m/>
    <d v="2022-03-08T00:00:00"/>
    <n v="82880"/>
    <n v="82880"/>
    <s v="B)Factura sin saldo ERP"/>
    <x v="2"/>
    <m/>
    <x v="0"/>
    <m/>
    <m/>
    <s v="OK"/>
    <n v="82880"/>
    <n v="82880"/>
    <n v="0"/>
    <e v="#N/A"/>
    <e v="#N/A"/>
    <s v="03.01.2022"/>
    <m/>
    <n v="0"/>
    <n v="0"/>
    <m/>
    <m/>
    <n v="0"/>
    <s v=" "/>
    <n v="0"/>
    <n v="0"/>
    <m/>
    <d v="2022-03-08T00:00:00"/>
    <m/>
    <n v="2"/>
    <m/>
    <s v="SI"/>
    <n v="1"/>
    <n v="20220430"/>
    <n v="20220406"/>
    <n v="82880"/>
    <n v="0"/>
    <m/>
    <n v="20220622"/>
  </r>
  <r>
    <n v="891900650"/>
    <s v="HOSPITAL SAN BERNABE E.S.E."/>
    <s v="FEVE"/>
    <n v="118177"/>
    <s v="FEVE_118177"/>
    <s v="891900650_FEVE_118177"/>
    <s v="FEVE"/>
    <n v="118177"/>
    <m/>
    <d v="2022-03-29T00:00:00"/>
    <n v="110580"/>
    <n v="110580"/>
    <s v="B)Factura sin saldo ERP"/>
    <x v="2"/>
    <m/>
    <x v="0"/>
    <m/>
    <m/>
    <s v="OK"/>
    <n v="110580"/>
    <n v="110580"/>
    <n v="0"/>
    <e v="#N/A"/>
    <e v="#N/A"/>
    <s v="03.01.2022"/>
    <m/>
    <n v="0"/>
    <n v="0"/>
    <m/>
    <m/>
    <n v="0"/>
    <s v=" "/>
    <n v="0"/>
    <n v="0"/>
    <m/>
    <d v="2022-03-29T00:00:00"/>
    <m/>
    <n v="2"/>
    <m/>
    <s v="SI"/>
    <n v="1"/>
    <n v="20220430"/>
    <n v="20220406"/>
    <n v="110580"/>
    <n v="0"/>
    <m/>
    <n v="20220622"/>
  </r>
  <r>
    <n v="891900650"/>
    <s v="HOSPITAL SAN BERNABE E.S.E."/>
    <s v="FEVE"/>
    <n v="120607"/>
    <s v="FEVE_120607"/>
    <s v="891900650_FEVE_120607"/>
    <s v="FEVE"/>
    <n v="120607"/>
    <m/>
    <d v="2022-04-07T00:00:00"/>
    <n v="69327"/>
    <n v="69327"/>
    <s v="B)Factura sin saldo ERP"/>
    <x v="2"/>
    <m/>
    <x v="0"/>
    <m/>
    <m/>
    <s v="OK"/>
    <n v="69327"/>
    <n v="69327"/>
    <n v="0"/>
    <e v="#N/A"/>
    <e v="#N/A"/>
    <s v="03.01.2022"/>
    <m/>
    <n v="0"/>
    <n v="0"/>
    <m/>
    <m/>
    <n v="0"/>
    <s v=" "/>
    <n v="0"/>
    <n v="0"/>
    <m/>
    <d v="2022-04-07T00:00:00"/>
    <m/>
    <n v="2"/>
    <m/>
    <s v="SI"/>
    <n v="1"/>
    <n v="20220530"/>
    <n v="20220517"/>
    <n v="69327"/>
    <n v="0"/>
    <m/>
    <n v="20220622"/>
  </r>
  <r>
    <n v="891900650"/>
    <s v="HOSPITAL SAN BERNABE E.S.E."/>
    <s v="FEVE"/>
    <n v="122095"/>
    <s v="FEVE_122095"/>
    <s v="891900650_FEVE_122095"/>
    <s v="FEVE"/>
    <n v="122095"/>
    <m/>
    <d v="2022-04-16T00:00:00"/>
    <n v="82340"/>
    <n v="82340"/>
    <s v="B)Factura sin saldo ERP"/>
    <x v="2"/>
    <m/>
    <x v="0"/>
    <m/>
    <m/>
    <s v="OK"/>
    <n v="82340"/>
    <n v="82340"/>
    <n v="0"/>
    <e v="#N/A"/>
    <e v="#N/A"/>
    <s v="03.01.2022"/>
    <m/>
    <n v="0"/>
    <n v="0"/>
    <m/>
    <m/>
    <n v="0"/>
    <s v=" "/>
    <n v="0"/>
    <n v="0"/>
    <m/>
    <d v="2022-04-16T00:00:00"/>
    <m/>
    <n v="2"/>
    <m/>
    <s v="SI"/>
    <n v="1"/>
    <n v="20220530"/>
    <n v="20220517"/>
    <n v="82340"/>
    <n v="0"/>
    <m/>
    <n v="20220622"/>
  </r>
  <r>
    <n v="891900650"/>
    <s v="HOSPITAL SAN BERNABE E.S.E."/>
    <s v="FEVE"/>
    <n v="122791"/>
    <s v="FEVE_122791"/>
    <s v="891900650_FEVE_122791"/>
    <s v="FEVE"/>
    <n v="122791"/>
    <m/>
    <d v="2022-04-19T00:00:00"/>
    <n v="149531"/>
    <n v="149531"/>
    <s v="B)Factura sin saldo ERP"/>
    <x v="2"/>
    <n v="1221977236"/>
    <x v="13"/>
    <m/>
    <m/>
    <s v="OK"/>
    <n v="149531"/>
    <n v="149531"/>
    <n v="0"/>
    <e v="#N/A"/>
    <e v="#N/A"/>
    <s v="03.01.2022"/>
    <m/>
    <n v="0"/>
    <n v="0"/>
    <m/>
    <m/>
    <n v="0"/>
    <s v=" "/>
    <n v="0"/>
    <n v="0"/>
    <m/>
    <d v="2022-04-19T00:00:00"/>
    <m/>
    <n v="2"/>
    <m/>
    <s v="SI"/>
    <n v="1"/>
    <n v="20220530"/>
    <n v="20220521"/>
    <n v="149531"/>
    <n v="0"/>
    <m/>
    <n v="20220622"/>
  </r>
  <r>
    <n v="891900650"/>
    <s v="HOSPITAL SAN BERNABE E.S.E."/>
    <s v="FEVE"/>
    <n v="123694"/>
    <s v="FEVE_123694"/>
    <s v="891900650_FEVE_123694"/>
    <s v="FEVE"/>
    <n v="123694"/>
    <m/>
    <d v="2022-04-24T00:00:00"/>
    <n v="83910"/>
    <n v="83910"/>
    <s v="B)Factura sin saldo ERP"/>
    <x v="2"/>
    <n v="1221977237"/>
    <x v="14"/>
    <m/>
    <m/>
    <s v="OK"/>
    <n v="83910"/>
    <n v="83910"/>
    <n v="0"/>
    <e v="#N/A"/>
    <e v="#N/A"/>
    <s v="03.01.2022"/>
    <m/>
    <n v="0"/>
    <n v="0"/>
    <m/>
    <m/>
    <n v="0"/>
    <s v=" "/>
    <n v="0"/>
    <n v="0"/>
    <m/>
    <d v="2022-04-24T00:00:00"/>
    <m/>
    <n v="2"/>
    <m/>
    <s v="SI"/>
    <n v="1"/>
    <n v="20220530"/>
    <n v="20220521"/>
    <n v="83910"/>
    <n v="0"/>
    <m/>
    <n v="20220622"/>
  </r>
  <r>
    <n v="891900650"/>
    <s v="HOSPITAL SAN BERNABE E.S.E."/>
    <s v="FEVE"/>
    <n v="123945"/>
    <s v="FEVE_123945"/>
    <s v="891900650_FEVE_123945"/>
    <s v="FEVE"/>
    <n v="123945"/>
    <m/>
    <d v="2022-04-25T00:00:00"/>
    <n v="862292"/>
    <n v="862292"/>
    <s v="B)Factura sin saldo ERP"/>
    <x v="2"/>
    <n v="1221991773"/>
    <x v="15"/>
    <m/>
    <m/>
    <s v="OK"/>
    <n v="862292"/>
    <n v="862292"/>
    <n v="0"/>
    <e v="#N/A"/>
    <e v="#N/A"/>
    <s v="03.01.2022"/>
    <m/>
    <n v="0"/>
    <n v="0"/>
    <m/>
    <m/>
    <n v="0"/>
    <s v=" "/>
    <n v="0"/>
    <n v="0"/>
    <m/>
    <d v="2022-04-25T00:00:00"/>
    <m/>
    <n v="2"/>
    <m/>
    <s v="SI"/>
    <n v="1"/>
    <n v="20220530"/>
    <n v="20220521"/>
    <n v="862292"/>
    <n v="0"/>
    <m/>
    <n v="20220622"/>
  </r>
  <r>
    <n v="891900650"/>
    <s v="HOSPITAL SAN BERNABE E.S.E."/>
    <s v="FEVE"/>
    <n v="124780"/>
    <s v="FEVE_124780"/>
    <s v="891900650_FEVE_124780"/>
    <s v="FEVE"/>
    <n v="124780"/>
    <m/>
    <d v="2022-04-28T00:00:00"/>
    <n v="15900"/>
    <n v="15900"/>
    <s v="B)Factura sin saldo ERP"/>
    <x v="2"/>
    <m/>
    <x v="0"/>
    <m/>
    <m/>
    <s v="OK"/>
    <n v="15900"/>
    <n v="15900"/>
    <n v="0"/>
    <e v="#N/A"/>
    <e v="#N/A"/>
    <s v="03.01.2022"/>
    <m/>
    <n v="0"/>
    <n v="0"/>
    <m/>
    <m/>
    <n v="0"/>
    <s v=" "/>
    <n v="0"/>
    <n v="0"/>
    <m/>
    <d v="2022-04-28T00:00:00"/>
    <m/>
    <n v="2"/>
    <m/>
    <s v="SI"/>
    <n v="1"/>
    <n v="20220530"/>
    <n v="20220517"/>
    <n v="15900"/>
    <n v="0"/>
    <m/>
    <n v="20220622"/>
  </r>
  <r>
    <n v="891900650"/>
    <s v="HOSPITAL SAN BERNABE E.S.E."/>
    <s v="FEVE"/>
    <n v="124980"/>
    <s v="FEVE_124980"/>
    <s v="891900650_FEVE_124980"/>
    <s v="FEVE"/>
    <n v="124980"/>
    <m/>
    <d v="2022-04-28T00:00:00"/>
    <n v="141302"/>
    <n v="141302"/>
    <s v="B)Factura sin saldo ERP"/>
    <x v="2"/>
    <m/>
    <x v="0"/>
    <m/>
    <m/>
    <s v="OK"/>
    <n v="141302"/>
    <n v="141302"/>
    <n v="0"/>
    <e v="#N/A"/>
    <e v="#N/A"/>
    <s v="03.01.2022"/>
    <m/>
    <n v="0"/>
    <n v="0"/>
    <m/>
    <m/>
    <n v="0"/>
    <s v=" "/>
    <n v="0"/>
    <n v="0"/>
    <m/>
    <d v="2022-04-28T00:00:00"/>
    <m/>
    <n v="2"/>
    <m/>
    <s v="SI"/>
    <n v="1"/>
    <n v="20220530"/>
    <n v="20220517"/>
    <n v="141302"/>
    <n v="0"/>
    <m/>
    <n v="20220622"/>
  </r>
  <r>
    <n v="891900650"/>
    <s v="HOSPITAL SAN BERNABE E.S.E."/>
    <s v="FEVE"/>
    <n v="125157"/>
    <s v="FEVE_125157"/>
    <s v="891900650_FEVE_125157"/>
    <s v="FEVE"/>
    <n v="125157"/>
    <m/>
    <d v="2022-04-29T00:00:00"/>
    <n v="69447"/>
    <n v="69447"/>
    <s v="B)Factura sin saldo ERP"/>
    <x v="2"/>
    <m/>
    <x v="0"/>
    <m/>
    <m/>
    <s v="OK"/>
    <n v="69447"/>
    <n v="69447"/>
    <n v="0"/>
    <e v="#N/A"/>
    <e v="#N/A"/>
    <s v="03.01.2022"/>
    <m/>
    <n v="0"/>
    <n v="0"/>
    <m/>
    <m/>
    <n v="0"/>
    <s v=" "/>
    <n v="0"/>
    <n v="0"/>
    <m/>
    <d v="2022-04-29T00:00:00"/>
    <m/>
    <n v="2"/>
    <m/>
    <s v="SI"/>
    <n v="1"/>
    <n v="20220530"/>
    <n v="20220517"/>
    <n v="69447"/>
    <n v="0"/>
    <m/>
    <n v="20220622"/>
  </r>
  <r>
    <n v="891900650"/>
    <s v="HOSPITAL SAN BERNABE E.S.E."/>
    <m/>
    <n v="9024"/>
    <s v="_9024"/>
    <s v="891900650__9024"/>
    <m/>
    <n v="9024"/>
    <n v="1221106031"/>
    <d v="2015-05-06T00:00:00"/>
    <n v="158215"/>
    <n v="158215"/>
    <s v="B)Factura sin saldo ERP"/>
    <x v="1"/>
    <m/>
    <x v="0"/>
    <m/>
    <m/>
    <s v="OK"/>
    <n v="158215"/>
    <n v="158215"/>
    <n v="0"/>
    <e v="#N/A"/>
    <e v="#N/A"/>
    <s v="03.01.2022"/>
    <m/>
    <n v="158215"/>
    <n v="0"/>
    <n v="4800018335"/>
    <d v="2017-02-10T00:00:00"/>
    <n v="677861"/>
    <m/>
    <n v="0"/>
    <n v="0"/>
    <m/>
    <d v="2015-05-06T00:00:00"/>
    <m/>
    <n v="2"/>
    <m/>
    <s v="SI"/>
    <n v="1"/>
    <n v="20150613"/>
    <n v="20150513"/>
    <n v="158215"/>
    <n v="0"/>
    <m/>
    <n v="20220622"/>
  </r>
  <r>
    <n v="891900650"/>
    <s v="HOSPITAL SAN BERNABE E.S.E."/>
    <m/>
    <n v="9060"/>
    <s v="_9060"/>
    <s v="891900650__9060"/>
    <m/>
    <n v="9060"/>
    <n v="1221106030"/>
    <d v="2015-06-05T00:00:00"/>
    <n v="277346"/>
    <n v="277346"/>
    <s v="B)Factura sin saldo ERP"/>
    <x v="1"/>
    <m/>
    <x v="0"/>
    <m/>
    <m/>
    <s v="OK"/>
    <n v="277346"/>
    <n v="277346"/>
    <n v="0"/>
    <e v="#N/A"/>
    <e v="#N/A"/>
    <s v="03.01.2022"/>
    <m/>
    <n v="277346"/>
    <n v="0"/>
    <n v="4800018335"/>
    <d v="2017-02-10T00:00:00"/>
    <n v="677861"/>
    <m/>
    <n v="0"/>
    <n v="0"/>
    <m/>
    <d v="2015-06-05T00:00:00"/>
    <m/>
    <n v="2"/>
    <m/>
    <s v="SI"/>
    <n v="1"/>
    <n v="20150711"/>
    <n v="20150610"/>
    <n v="277346"/>
    <n v="0"/>
    <m/>
    <n v="20220622"/>
  </r>
  <r>
    <n v="891900650"/>
    <s v="HOSPITAL SAN BERNABE E.S.E."/>
    <m/>
    <n v="9105"/>
    <s v="_9105"/>
    <s v="891900650__9105"/>
    <m/>
    <n v="9105"/>
    <n v="1221106032"/>
    <d v="2015-07-09T00:00:00"/>
    <n v="242300"/>
    <n v="242300"/>
    <s v="B)Factura sin saldo ERP"/>
    <x v="1"/>
    <m/>
    <x v="0"/>
    <m/>
    <m/>
    <s v="OK"/>
    <n v="242300"/>
    <n v="242300"/>
    <n v="0"/>
    <e v="#N/A"/>
    <e v="#N/A"/>
    <s v="03.01.2022"/>
    <m/>
    <n v="242300"/>
    <n v="0"/>
    <n v="4800018335"/>
    <d v="2017-02-10T00:00:00"/>
    <n v="677861"/>
    <m/>
    <n v="0"/>
    <n v="0"/>
    <m/>
    <d v="2015-07-09T00:00:00"/>
    <m/>
    <n v="2"/>
    <m/>
    <s v="SI"/>
    <n v="1"/>
    <n v="20150808"/>
    <n v="20150710"/>
    <n v="242300"/>
    <n v="0"/>
    <m/>
    <n v="20220622"/>
  </r>
  <r>
    <n v="891900650"/>
    <s v="HOSPITAL SAN BERNABE E.S.E."/>
    <m/>
    <n v="9185"/>
    <s v="_9185"/>
    <s v="891900650__9185"/>
    <m/>
    <n v="9185"/>
    <n v="1220927976"/>
    <d v="2015-09-03T00:00:00"/>
    <n v="747794"/>
    <n v="747794"/>
    <s v="B)Factura sin saldo ERP"/>
    <x v="1"/>
    <m/>
    <x v="0"/>
    <m/>
    <m/>
    <s v="OK"/>
    <n v="747794"/>
    <n v="747794"/>
    <n v="0"/>
    <e v="#N/A"/>
    <e v="#N/A"/>
    <s v="03.01.2022"/>
    <m/>
    <n v="747794"/>
    <n v="0"/>
    <n v="4800017764"/>
    <d v="2016-12-31T00:00:00"/>
    <n v="747794"/>
    <m/>
    <n v="0"/>
    <n v="0"/>
    <m/>
    <d v="2015-09-03T00:00:00"/>
    <m/>
    <n v="2"/>
    <m/>
    <s v="SI"/>
    <n v="1"/>
    <n v="20150917"/>
    <n v="20150910"/>
    <n v="747794"/>
    <n v="0"/>
    <m/>
    <n v="20220622"/>
  </r>
  <r>
    <n v="891900650"/>
    <s v="HOSPITAL SAN BERNABE E.S.E."/>
    <m/>
    <n v="9354"/>
    <s v="_9354"/>
    <s v="891900650__9354"/>
    <m/>
    <n v="9354"/>
    <m/>
    <d v="2016-01-05T00:00:00"/>
    <n v="654230"/>
    <n v="654230"/>
    <s v="B)Factura sin saldo ERP"/>
    <x v="1"/>
    <m/>
    <x v="0"/>
    <m/>
    <m/>
    <s v="OK"/>
    <n v="654230"/>
    <n v="654230"/>
    <n v="0"/>
    <e v="#N/A"/>
    <e v="#N/A"/>
    <s v="03.01.2022"/>
    <m/>
    <n v="0"/>
    <n v="0"/>
    <n v="4800014686"/>
    <d v="2016-06-27T00:00:00"/>
    <n v="654230"/>
    <s v=" "/>
    <n v="0"/>
    <n v="0"/>
    <m/>
    <d v="2016-01-05T00:00:00"/>
    <m/>
    <n v="2"/>
    <m/>
    <s v="SI"/>
    <n v="1"/>
    <n v="20160206"/>
    <n v="20160108"/>
    <n v="654230"/>
    <n v="0"/>
    <m/>
    <n v="20220622"/>
  </r>
  <r>
    <n v="891900650"/>
    <s v="HOSPITAL SAN BERNABE E.S.E."/>
    <m/>
    <n v="1615303"/>
    <s v="_1615303"/>
    <s v="891900650__1615303"/>
    <m/>
    <n v="1615303"/>
    <n v="1221195503"/>
    <d v="2017-07-05T00:00:00"/>
    <n v="242710"/>
    <n v="242710"/>
    <s v="B)Factura sin saldo ERP"/>
    <x v="1"/>
    <m/>
    <x v="0"/>
    <m/>
    <m/>
    <s v="OK"/>
    <n v="242710"/>
    <n v="242710"/>
    <n v="0"/>
    <e v="#N/A"/>
    <e v="#N/A"/>
    <e v="#N/A"/>
    <m/>
    <n v="242710"/>
    <n v="0"/>
    <n v="4800023358"/>
    <d v="2017-09-20T00:00:00"/>
    <n v="242710"/>
    <m/>
    <n v="0"/>
    <n v="0"/>
    <m/>
    <d v="2017-07-05T00:00:00"/>
    <m/>
    <n v="2"/>
    <m/>
    <s v="SI"/>
    <n v="1"/>
    <n v="20170730"/>
    <n v="20170710"/>
    <n v="242710"/>
    <n v="0"/>
    <m/>
    <n v="20220622"/>
  </r>
  <r>
    <n v="891900650"/>
    <s v="HOSPITAL SAN BERNABE E.S.E."/>
    <m/>
    <n v="1616971"/>
    <s v="_1616971"/>
    <s v="891900650__1616971"/>
    <m/>
    <n v="1616971"/>
    <n v="1221205101"/>
    <d v="2017-08-02T00:00:00"/>
    <n v="105506"/>
    <n v="105506"/>
    <s v="B)Factura sin saldo ERP"/>
    <x v="1"/>
    <m/>
    <x v="0"/>
    <m/>
    <m/>
    <s v="OK"/>
    <n v="105506"/>
    <n v="105506"/>
    <n v="0"/>
    <e v="#N/A"/>
    <e v="#N/A"/>
    <e v="#N/A"/>
    <m/>
    <n v="105506"/>
    <n v="0"/>
    <n v="4800023368"/>
    <d v="2017-09-20T00:00:00"/>
    <n v="105506"/>
    <m/>
    <n v="0"/>
    <n v="0"/>
    <m/>
    <d v="2017-08-02T00:00:00"/>
    <m/>
    <n v="2"/>
    <m/>
    <s v="SI"/>
    <n v="1"/>
    <n v="20170830"/>
    <n v="20170810"/>
    <n v="105506"/>
    <n v="0"/>
    <m/>
    <n v="20220622"/>
  </r>
  <r>
    <n v="891900650"/>
    <s v="HOSPITAL SAN BERNABE E.S.E."/>
    <s v="FEVE"/>
    <n v="60089"/>
    <s v="FEVE_60089"/>
    <s v="891900650_FEVE_60089"/>
    <s v="FEVE"/>
    <n v="60089"/>
    <m/>
    <d v="2021-07-13T00:00:00"/>
    <n v="5300"/>
    <n v="5300"/>
    <s v="B)Factura sin saldo ERP"/>
    <x v="1"/>
    <m/>
    <x v="0"/>
    <m/>
    <m/>
    <s v="OK"/>
    <n v="5300"/>
    <n v="5300"/>
    <n v="0"/>
    <n v="5300"/>
    <n v="4800052343"/>
    <s v="03.01.2022"/>
    <m/>
    <n v="0"/>
    <n v="0"/>
    <m/>
    <m/>
    <n v="0"/>
    <s v=" "/>
    <n v="0"/>
    <n v="0"/>
    <m/>
    <d v="2021-07-13T00:00:00"/>
    <m/>
    <n v="2"/>
    <m/>
    <s v="SI"/>
    <n v="2"/>
    <n v="20210930"/>
    <n v="20210910"/>
    <n v="5300"/>
    <n v="0"/>
    <m/>
    <n v="20220622"/>
  </r>
  <r>
    <n v="891900650"/>
    <s v="HOSPITAL SAN BERNABE E.S.E."/>
    <s v="FEVE"/>
    <n v="60116"/>
    <s v="FEVE_60116"/>
    <s v="891900650_FEVE_60116"/>
    <s v="FEVE"/>
    <n v="60116"/>
    <m/>
    <d v="2021-07-14T00:00:00"/>
    <n v="140604"/>
    <n v="140604"/>
    <s v="B)Factura sin saldo ERP"/>
    <x v="1"/>
    <m/>
    <x v="0"/>
    <m/>
    <m/>
    <s v="OK"/>
    <n v="140604"/>
    <n v="140604"/>
    <n v="0"/>
    <m/>
    <m/>
    <s v="03.01.2022"/>
    <m/>
    <n v="140604"/>
    <n v="0"/>
    <n v="4800052343"/>
    <d v="2022-01-03T00:00:00"/>
    <n v="0"/>
    <s v=" "/>
    <n v="0"/>
    <n v="0"/>
    <m/>
    <d v="2021-07-14T00:00:00"/>
    <m/>
    <n v="2"/>
    <m/>
    <s v="SI"/>
    <n v="1"/>
    <n v="20210831"/>
    <n v="20210819"/>
    <n v="140604"/>
    <n v="0"/>
    <m/>
    <n v="20220622"/>
  </r>
  <r>
    <n v="891900650"/>
    <s v="HOSPITAL SAN BERNABE E.S.E."/>
    <s v="FEVE"/>
    <n v="61893"/>
    <s v="FEVE_61893"/>
    <s v="891900650_FEVE_61893"/>
    <s v="FEVE"/>
    <n v="61893"/>
    <m/>
    <d v="2021-07-21T00:00:00"/>
    <n v="5300"/>
    <n v="5300"/>
    <s v="B)Factura sin saldo ERP"/>
    <x v="1"/>
    <m/>
    <x v="0"/>
    <m/>
    <m/>
    <s v="OK"/>
    <n v="5300"/>
    <n v="5300"/>
    <n v="0"/>
    <n v="5300"/>
    <n v="4800052343"/>
    <s v="03.01.2022"/>
    <m/>
    <n v="0"/>
    <n v="0"/>
    <m/>
    <m/>
    <n v="0"/>
    <s v=" "/>
    <n v="0"/>
    <n v="0"/>
    <m/>
    <d v="2021-07-21T00:00:00"/>
    <m/>
    <n v="2"/>
    <m/>
    <s v="SI"/>
    <n v="2"/>
    <n v="20210930"/>
    <n v="20210910"/>
    <n v="5300"/>
    <n v="0"/>
    <m/>
    <n v="20220622"/>
  </r>
  <r>
    <n v="891900650"/>
    <s v="HOSPITAL SAN BERNABE E.S.E."/>
    <s v="FEVE"/>
    <n v="62857"/>
    <s v="FEVE_62857"/>
    <s v="891900650_FEVE_62857"/>
    <s v="FEVE"/>
    <n v="62857"/>
    <m/>
    <d v="2021-07-27T00:00:00"/>
    <n v="59600"/>
    <n v="59600"/>
    <s v="B)Factura sin saldo ERP"/>
    <x v="1"/>
    <m/>
    <x v="0"/>
    <m/>
    <m/>
    <s v="OK"/>
    <n v="59600"/>
    <n v="59600"/>
    <n v="0"/>
    <m/>
    <m/>
    <s v="29.07.2016"/>
    <m/>
    <n v="59600"/>
    <n v="0"/>
    <n v="4800052343"/>
    <d v="2022-01-03T00:00:00"/>
    <n v="0"/>
    <s v=" "/>
    <n v="0"/>
    <n v="0"/>
    <m/>
    <d v="2021-07-27T00:00:00"/>
    <m/>
    <n v="2"/>
    <m/>
    <s v="SI"/>
    <n v="1"/>
    <n v="20210831"/>
    <n v="20210819"/>
    <n v="59600"/>
    <n v="0"/>
    <m/>
    <n v="20220622"/>
  </r>
  <r>
    <n v="891900650"/>
    <s v="HOSPITAL SAN BERNABE E.S.E."/>
    <s v="FEVE"/>
    <n v="63875"/>
    <s v="FEVE_63875"/>
    <s v="891900650_FEVE_63875"/>
    <s v="FEVE"/>
    <n v="63875"/>
    <m/>
    <d v="2021-08-02T00:00:00"/>
    <n v="75450"/>
    <n v="75450"/>
    <s v="B)Factura sin saldo ERP"/>
    <x v="2"/>
    <n v="1221869838"/>
    <x v="16"/>
    <m/>
    <m/>
    <s v="OK"/>
    <n v="75450"/>
    <n v="75450"/>
    <n v="0"/>
    <e v="#N/A"/>
    <e v="#N/A"/>
    <s v="29.07.2016"/>
    <m/>
    <n v="0"/>
    <n v="0"/>
    <m/>
    <m/>
    <n v="0"/>
    <s v=" "/>
    <n v="0"/>
    <n v="0"/>
    <m/>
    <d v="2021-08-02T00:00:00"/>
    <m/>
    <n v="2"/>
    <m/>
    <s v="SI"/>
    <n v="1"/>
    <n v="20210930"/>
    <n v="20210909"/>
    <n v="75450"/>
    <n v="0"/>
    <m/>
    <n v="20220622"/>
  </r>
  <r>
    <n v="891900650"/>
    <s v="HOSPITAL SAN BERNABE E.S.E."/>
    <s v="FEVE"/>
    <n v="67939"/>
    <s v="FEVE_67939"/>
    <s v="891900650_FEVE_67939"/>
    <s v="FEVE"/>
    <n v="67939"/>
    <m/>
    <d v="2021-08-18T00:00:00"/>
    <n v="5300"/>
    <n v="5300"/>
    <s v="B)Factura sin saldo ERP"/>
    <x v="2"/>
    <n v="1909143440"/>
    <x v="5"/>
    <m/>
    <m/>
    <s v="OK"/>
    <n v="5300"/>
    <n v="5300"/>
    <n v="0"/>
    <e v="#N/A"/>
    <e v="#N/A"/>
    <s v="29.07.2016"/>
    <m/>
    <n v="0"/>
    <n v="0"/>
    <m/>
    <m/>
    <n v="0"/>
    <s v=" "/>
    <n v="0"/>
    <n v="0"/>
    <m/>
    <d v="2021-08-18T00:00:00"/>
    <m/>
    <n v="2"/>
    <m/>
    <s v="SI"/>
    <n v="2"/>
    <n v="20211030"/>
    <n v="20211011"/>
    <n v="5300"/>
    <n v="0"/>
    <m/>
    <n v="20220622"/>
  </r>
  <r>
    <n v="891900650"/>
    <s v="HOSPITAL SAN BERNABE E.S.E."/>
    <m/>
    <n v="1773023"/>
    <s v="_1773023"/>
    <s v="891900650__1773023"/>
    <m/>
    <n v="1773023"/>
    <n v="1221396341"/>
    <d v="2018-12-31T00:00:00"/>
    <n v="67033"/>
    <n v="67033"/>
    <s v="B)Factura sin saldo ERP"/>
    <x v="1"/>
    <m/>
    <x v="0"/>
    <m/>
    <m/>
    <s v="OK"/>
    <n v="67033"/>
    <n v="67033"/>
    <n v="0"/>
    <e v="#N/A"/>
    <e v="#N/A"/>
    <e v="#N/A"/>
    <m/>
    <n v="67033"/>
    <n v="0"/>
    <n v="4800032773"/>
    <d v="2019-06-21T00:00:00"/>
    <n v="1344008"/>
    <m/>
    <n v="0"/>
    <n v="0"/>
    <m/>
    <d v="2018-12-31T00:00:00"/>
    <m/>
    <n v="2"/>
    <m/>
    <s v="SI"/>
    <n v="1"/>
    <n v="20190130"/>
    <n v="20190109"/>
    <n v="67033"/>
    <n v="0"/>
    <m/>
    <n v="20220622"/>
  </r>
  <r>
    <n v="891900650"/>
    <s v="HOSPITAL SAN BERNABE E.S.E."/>
    <m/>
    <n v="1779664"/>
    <s v="_1779664"/>
    <s v="891900650__1779664"/>
    <m/>
    <n v="1779664"/>
    <n v="1221396342"/>
    <d v="2018-12-31T00:00:00"/>
    <n v="334038"/>
    <n v="334038"/>
    <s v="B)Factura sin saldo ERP"/>
    <x v="1"/>
    <m/>
    <x v="0"/>
    <m/>
    <m/>
    <s v="OK"/>
    <n v="334038"/>
    <n v="334038"/>
    <n v="0"/>
    <e v="#N/A"/>
    <e v="#N/A"/>
    <e v="#N/A"/>
    <m/>
    <n v="334038"/>
    <n v="0"/>
    <n v="4800032773"/>
    <d v="2019-06-21T00:00:00"/>
    <n v="1344008"/>
    <m/>
    <n v="0"/>
    <n v="0"/>
    <m/>
    <d v="2018-12-31T00:00:00"/>
    <m/>
    <n v="2"/>
    <m/>
    <s v="SI"/>
    <n v="1"/>
    <n v="20190130"/>
    <n v="20190109"/>
    <n v="334038"/>
    <n v="0"/>
    <m/>
    <n v="20220622"/>
  </r>
  <r>
    <n v="891900650"/>
    <s v="HOSPITAL SAN BERNABE E.S.E."/>
    <m/>
    <n v="1784825"/>
    <s v="_1784825"/>
    <s v="891900650__1784825"/>
    <m/>
    <n v="1784825"/>
    <n v="1221404416"/>
    <d v="2019-02-04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2773"/>
    <d v="2019-06-21T00:00:00"/>
    <n v="1344008"/>
    <m/>
    <n v="0"/>
    <n v="0"/>
    <m/>
    <d v="2019-02-04T00:00:00"/>
    <m/>
    <n v="2"/>
    <m/>
    <s v="SI"/>
    <n v="1"/>
    <n v="20190228"/>
    <n v="20190207"/>
    <n v="54400"/>
    <n v="0"/>
    <m/>
    <n v="20220622"/>
  </r>
  <r>
    <n v="891900650"/>
    <s v="HOSPITAL SAN BERNABE E.S.E."/>
    <m/>
    <n v="1796580"/>
    <s v="_1796580"/>
    <s v="891900650__1796580"/>
    <m/>
    <n v="1796580"/>
    <n v="1221410911"/>
    <d v="2019-03-01T00:00:00"/>
    <n v="72488"/>
    <n v="72488"/>
    <s v="B)Factura sin saldo ERP"/>
    <x v="1"/>
    <m/>
    <x v="0"/>
    <m/>
    <m/>
    <s v="OK"/>
    <n v="72488"/>
    <n v="72488"/>
    <n v="0"/>
    <e v="#N/A"/>
    <e v="#N/A"/>
    <e v="#N/A"/>
    <m/>
    <n v="72488"/>
    <n v="0"/>
    <n v="4800032773"/>
    <d v="2019-06-21T00:00:00"/>
    <n v="1344008"/>
    <m/>
    <n v="0"/>
    <n v="0"/>
    <m/>
    <d v="2019-03-01T00:00:00"/>
    <m/>
    <n v="2"/>
    <m/>
    <s v="SI"/>
    <n v="1"/>
    <n v="20190330"/>
    <n v="20190307"/>
    <n v="72488"/>
    <n v="0"/>
    <m/>
    <n v="20220622"/>
  </r>
  <r>
    <n v="891900650"/>
    <s v="HOSPITAL SAN BERNABE E.S.E."/>
    <m/>
    <n v="1805373"/>
    <s v="_1805373"/>
    <s v="891900650__1805373"/>
    <m/>
    <n v="1805373"/>
    <n v="1221421464"/>
    <d v="2019-04-02T00:00:00"/>
    <n v="745964"/>
    <n v="745964"/>
    <s v="B)Factura sin saldo ERP"/>
    <x v="1"/>
    <m/>
    <x v="0"/>
    <m/>
    <m/>
    <s v="OK"/>
    <n v="745964"/>
    <n v="745964"/>
    <n v="0"/>
    <e v="#N/A"/>
    <e v="#N/A"/>
    <e v="#N/A"/>
    <m/>
    <n v="745964"/>
    <n v="0"/>
    <n v="4800032773"/>
    <d v="2019-06-21T00:00:00"/>
    <n v="1344008"/>
    <m/>
    <n v="0"/>
    <n v="0"/>
    <m/>
    <d v="2019-04-02T00:00:00"/>
    <m/>
    <n v="2"/>
    <m/>
    <s v="SI"/>
    <n v="1"/>
    <n v="20190430"/>
    <n v="20190405"/>
    <n v="745964"/>
    <n v="0"/>
    <m/>
    <n v="20220622"/>
  </r>
  <r>
    <n v="891900650"/>
    <s v="HOSPITAL SAN BERNABE E.S.E."/>
    <m/>
    <n v="1806062"/>
    <s v="_1806062"/>
    <s v="891900650__1806062"/>
    <m/>
    <n v="1806062"/>
    <n v="1221421465"/>
    <d v="2019-04-02T00:00:00"/>
    <n v="70085"/>
    <n v="70085"/>
    <s v="B)Factura sin saldo ERP"/>
    <x v="1"/>
    <m/>
    <x v="0"/>
    <m/>
    <m/>
    <s v="OK"/>
    <n v="70085"/>
    <n v="70085"/>
    <n v="0"/>
    <e v="#N/A"/>
    <e v="#N/A"/>
    <e v="#N/A"/>
    <m/>
    <n v="70085"/>
    <n v="0"/>
    <n v="4800032773"/>
    <d v="2019-06-21T00:00:00"/>
    <n v="1344008"/>
    <m/>
    <n v="0"/>
    <n v="0"/>
    <m/>
    <d v="2019-04-02T00:00:00"/>
    <m/>
    <n v="2"/>
    <m/>
    <s v="SI"/>
    <n v="1"/>
    <n v="20190430"/>
    <n v="20190405"/>
    <n v="70085"/>
    <n v="0"/>
    <m/>
    <n v="20220622"/>
  </r>
  <r>
    <n v="891900650"/>
    <s v="HOSPITAL SAN BERNABE E.S.E."/>
    <m/>
    <n v="1822236"/>
    <s v="_1822236"/>
    <s v="891900650__1822236"/>
    <m/>
    <n v="1822236"/>
    <n v="1221438386"/>
    <d v="2019-06-04T00:00:00"/>
    <n v="65112"/>
    <n v="65112"/>
    <s v="B)Factura sin saldo ERP"/>
    <x v="1"/>
    <m/>
    <x v="0"/>
    <m/>
    <m/>
    <s v="OK"/>
    <n v="65112"/>
    <n v="65112"/>
    <n v="0"/>
    <e v="#N/A"/>
    <e v="#N/A"/>
    <e v="#N/A"/>
    <m/>
    <n v="65112"/>
    <n v="0"/>
    <n v="4800033727"/>
    <d v="2019-08-27T00:00:00"/>
    <n v="569473"/>
    <m/>
    <n v="0"/>
    <n v="0"/>
    <m/>
    <d v="2019-06-04T00:00:00"/>
    <m/>
    <n v="2"/>
    <m/>
    <s v="SI"/>
    <n v="1"/>
    <n v="20190630"/>
    <n v="20190607"/>
    <n v="65112"/>
    <n v="0"/>
    <m/>
    <n v="20220622"/>
  </r>
  <r>
    <n v="891900650"/>
    <s v="HOSPITAL SAN BERNABE E.S.E."/>
    <m/>
    <n v="1823874"/>
    <s v="_1823874"/>
    <s v="891900650__1823874"/>
    <m/>
    <n v="1823874"/>
    <n v="1221438384"/>
    <d v="2019-06-04T00:00:00"/>
    <n v="65364"/>
    <n v="65364"/>
    <s v="B)Factura sin saldo ERP"/>
    <x v="1"/>
    <m/>
    <x v="0"/>
    <m/>
    <m/>
    <s v="OK"/>
    <n v="65364"/>
    <n v="65364"/>
    <n v="0"/>
    <e v="#N/A"/>
    <e v="#N/A"/>
    <e v="#N/A"/>
    <m/>
    <n v="65364"/>
    <n v="0"/>
    <n v="4800033727"/>
    <d v="2019-08-27T00:00:00"/>
    <n v="569473"/>
    <m/>
    <n v="0"/>
    <n v="0"/>
    <m/>
    <d v="2019-06-04T00:00:00"/>
    <m/>
    <n v="2"/>
    <m/>
    <s v="SI"/>
    <n v="1"/>
    <n v="20190630"/>
    <n v="20190607"/>
    <n v="65364"/>
    <n v="0"/>
    <m/>
    <n v="20220622"/>
  </r>
  <r>
    <n v="891900650"/>
    <s v="HOSPITAL SAN BERNABE E.S.E."/>
    <m/>
    <n v="1825586"/>
    <s v="_1825586"/>
    <s v="891900650__1825586"/>
    <m/>
    <n v="1825586"/>
    <n v="1221438385"/>
    <d v="2019-06-04T00:00:00"/>
    <n v="102140"/>
    <n v="102140"/>
    <s v="B)Factura sin saldo ERP"/>
    <x v="1"/>
    <m/>
    <x v="0"/>
    <m/>
    <m/>
    <s v="OK"/>
    <n v="102140"/>
    <n v="102140"/>
    <n v="0"/>
    <e v="#N/A"/>
    <e v="#N/A"/>
    <e v="#N/A"/>
    <m/>
    <n v="102140"/>
    <n v="0"/>
    <n v="4800033727"/>
    <d v="2019-08-27T00:00:00"/>
    <n v="569473"/>
    <m/>
    <n v="0"/>
    <n v="0"/>
    <m/>
    <d v="2019-06-04T00:00:00"/>
    <m/>
    <n v="2"/>
    <m/>
    <s v="SI"/>
    <n v="1"/>
    <n v="20190630"/>
    <n v="20190607"/>
    <n v="102140"/>
    <n v="0"/>
    <m/>
    <n v="20220622"/>
  </r>
  <r>
    <n v="891900650"/>
    <s v="HOSPITAL SAN BERNABE E.S.E."/>
    <m/>
    <n v="1829505"/>
    <s v="_1829505"/>
    <s v="891900650__1829505"/>
    <m/>
    <n v="1829505"/>
    <n v="1221445473"/>
    <d v="2019-07-03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3727"/>
    <d v="2019-08-27T00:00:00"/>
    <n v="569473"/>
    <m/>
    <n v="0"/>
    <n v="0"/>
    <m/>
    <d v="2019-07-03T00:00:00"/>
    <m/>
    <n v="2"/>
    <m/>
    <s v="SI"/>
    <n v="1"/>
    <n v="20190730"/>
    <n v="20190705"/>
    <n v="54400"/>
    <n v="0"/>
    <m/>
    <n v="20220622"/>
  </r>
  <r>
    <n v="891900650"/>
    <s v="HOSPITAL SAN BERNABE E.S.E."/>
    <m/>
    <n v="1831962"/>
    <s v="_1831962"/>
    <s v="891900650__1831962"/>
    <m/>
    <n v="1831962"/>
    <n v="1221445474"/>
    <d v="2019-07-03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3727"/>
    <d v="2019-08-27T00:00:00"/>
    <n v="569473"/>
    <m/>
    <n v="0"/>
    <n v="0"/>
    <m/>
    <d v="2019-07-03T00:00:00"/>
    <m/>
    <n v="2"/>
    <m/>
    <s v="SI"/>
    <n v="1"/>
    <n v="20190730"/>
    <n v="20190705"/>
    <n v="54400"/>
    <n v="0"/>
    <m/>
    <n v="20220622"/>
  </r>
  <r>
    <n v="891900650"/>
    <s v="HOSPITAL SAN BERNABE E.S.E."/>
    <m/>
    <n v="1832960"/>
    <s v="_1832960"/>
    <s v="891900650__1832960"/>
    <m/>
    <n v="1832960"/>
    <n v="1221445475"/>
    <d v="2019-07-03T00:00:00"/>
    <n v="58072"/>
    <n v="58072"/>
    <s v="B)Factura sin saldo ERP"/>
    <x v="1"/>
    <m/>
    <x v="0"/>
    <m/>
    <m/>
    <s v="OK"/>
    <n v="58072"/>
    <n v="58072"/>
    <n v="0"/>
    <e v="#N/A"/>
    <e v="#N/A"/>
    <e v="#N/A"/>
    <m/>
    <n v="58072"/>
    <n v="0"/>
    <n v="4800033727"/>
    <d v="2019-08-27T00:00:00"/>
    <n v="569473"/>
    <m/>
    <n v="0"/>
    <n v="0"/>
    <m/>
    <d v="2019-07-03T00:00:00"/>
    <m/>
    <n v="2"/>
    <m/>
    <s v="SI"/>
    <n v="1"/>
    <n v="20190730"/>
    <n v="20190705"/>
    <n v="58072"/>
    <n v="0"/>
    <m/>
    <n v="20220622"/>
  </r>
  <r>
    <n v="891900650"/>
    <s v="HOSPITAL SAN BERNABE E.S.E."/>
    <m/>
    <n v="1834074"/>
    <s v="_1834074"/>
    <s v="891900650__1834074"/>
    <m/>
    <n v="1834074"/>
    <n v="1221445476"/>
    <d v="2019-07-03T00:00:00"/>
    <n v="115585"/>
    <n v="115585"/>
    <s v="B)Factura sin saldo ERP"/>
    <x v="1"/>
    <m/>
    <x v="0"/>
    <m/>
    <m/>
    <s v="OK"/>
    <n v="115585"/>
    <n v="115585"/>
    <n v="0"/>
    <e v="#N/A"/>
    <e v="#N/A"/>
    <e v="#N/A"/>
    <m/>
    <n v="115585"/>
    <n v="0"/>
    <n v="4800033727"/>
    <d v="2019-08-27T00:00:00"/>
    <n v="569473"/>
    <m/>
    <n v="0"/>
    <n v="0"/>
    <m/>
    <d v="2019-07-03T00:00:00"/>
    <m/>
    <n v="2"/>
    <m/>
    <s v="SI"/>
    <n v="1"/>
    <n v="20190730"/>
    <n v="20190705"/>
    <n v="115585"/>
    <n v="0"/>
    <m/>
    <n v="20220622"/>
  </r>
  <r>
    <n v="891900650"/>
    <s v="HOSPITAL SAN BERNABE E.S.E."/>
    <m/>
    <n v="1835617"/>
    <s v="_1835617"/>
    <s v="891900650__1835617"/>
    <m/>
    <n v="1835617"/>
    <n v="1221445477"/>
    <d v="2019-07-03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3727"/>
    <d v="2019-08-27T00:00:00"/>
    <n v="569473"/>
    <m/>
    <n v="0"/>
    <n v="0"/>
    <m/>
    <d v="2019-07-03T00:00:00"/>
    <m/>
    <n v="2"/>
    <m/>
    <s v="SI"/>
    <n v="1"/>
    <n v="20190730"/>
    <n v="20190705"/>
    <n v="54400"/>
    <n v="0"/>
    <m/>
    <n v="20220622"/>
  </r>
  <r>
    <n v="891900650"/>
    <s v="HOSPITAL SAN BERNABE E.S.E."/>
    <m/>
    <n v="1840817"/>
    <s v="_1840817"/>
    <s v="891900650__1840817"/>
    <m/>
    <n v="1840817"/>
    <n v="1221474810"/>
    <d v="2019-08-02T00:00:00"/>
    <n v="113377"/>
    <n v="113377"/>
    <s v="B)Factura sin saldo ERP"/>
    <x v="1"/>
    <m/>
    <x v="0"/>
    <m/>
    <m/>
    <s v="OK"/>
    <n v="113377"/>
    <n v="113377"/>
    <n v="0"/>
    <e v="#N/A"/>
    <e v="#N/A"/>
    <e v="#N/A"/>
    <m/>
    <n v="113377"/>
    <n v="0"/>
    <n v="4800036174"/>
    <d v="2020-01-30T00:00:00"/>
    <n v="2339475"/>
    <m/>
    <n v="0"/>
    <n v="0"/>
    <m/>
    <d v="2019-08-02T00:00:00"/>
    <m/>
    <n v="2"/>
    <m/>
    <s v="SI"/>
    <n v="1"/>
    <n v="20190830"/>
    <n v="20190809"/>
    <n v="113377"/>
    <n v="0"/>
    <m/>
    <n v="20220622"/>
  </r>
  <r>
    <n v="891900650"/>
    <s v="HOSPITAL SAN BERNABE E.S.E."/>
    <m/>
    <n v="1841811"/>
    <s v="_1841811"/>
    <s v="891900650__1841811"/>
    <m/>
    <n v="1841811"/>
    <n v="1221474811"/>
    <d v="2019-08-02T00:00:00"/>
    <n v="115230"/>
    <n v="115230"/>
    <s v="B)Factura sin saldo ERP"/>
    <x v="1"/>
    <m/>
    <x v="0"/>
    <m/>
    <m/>
    <s v="OK"/>
    <n v="115230"/>
    <n v="115230"/>
    <n v="0"/>
    <e v="#N/A"/>
    <e v="#N/A"/>
    <e v="#N/A"/>
    <m/>
    <n v="115230"/>
    <n v="0"/>
    <n v="4800036174"/>
    <d v="2020-01-30T00:00:00"/>
    <n v="2339475"/>
    <m/>
    <n v="0"/>
    <n v="0"/>
    <m/>
    <d v="2019-08-02T00:00:00"/>
    <m/>
    <n v="2"/>
    <m/>
    <s v="SI"/>
    <n v="1"/>
    <n v="20190830"/>
    <n v="20190809"/>
    <n v="115230"/>
    <n v="0"/>
    <m/>
    <n v="20220622"/>
  </r>
  <r>
    <n v="891900650"/>
    <s v="HOSPITAL SAN BERNABE E.S.E."/>
    <m/>
    <n v="1846645"/>
    <s v="_1846645"/>
    <s v="891900650__1846645"/>
    <m/>
    <n v="1846645"/>
    <n v="1221474812"/>
    <d v="2019-08-02T00:00:00"/>
    <n v="167585"/>
    <n v="167585"/>
    <s v="B)Factura sin saldo ERP"/>
    <x v="1"/>
    <m/>
    <x v="0"/>
    <m/>
    <m/>
    <s v="OK"/>
    <n v="167585"/>
    <n v="167585"/>
    <n v="0"/>
    <e v="#N/A"/>
    <e v="#N/A"/>
    <e v="#N/A"/>
    <m/>
    <n v="167585"/>
    <n v="0"/>
    <n v="4800036174"/>
    <d v="2020-01-30T00:00:00"/>
    <n v="2339475"/>
    <m/>
    <n v="0"/>
    <n v="0"/>
    <m/>
    <d v="2019-08-02T00:00:00"/>
    <m/>
    <n v="2"/>
    <m/>
    <s v="SI"/>
    <n v="1"/>
    <n v="20190830"/>
    <n v="20190809"/>
    <n v="167585"/>
    <n v="0"/>
    <m/>
    <n v="20220622"/>
  </r>
  <r>
    <n v="891900650"/>
    <s v="HOSPITAL SAN BERNABE E.S.E."/>
    <m/>
    <n v="1846741"/>
    <s v="_1846741"/>
    <s v="891900650__1846741"/>
    <m/>
    <n v="1846741"/>
    <n v="1221474813"/>
    <d v="2019-08-02T00:00:00"/>
    <n v="617594"/>
    <n v="617594"/>
    <s v="B)Factura sin saldo ERP"/>
    <x v="1"/>
    <m/>
    <x v="0"/>
    <m/>
    <m/>
    <s v="OK"/>
    <n v="617594"/>
    <n v="617594"/>
    <n v="0"/>
    <e v="#N/A"/>
    <e v="#N/A"/>
    <e v="#N/A"/>
    <m/>
    <n v="617594"/>
    <n v="0"/>
    <n v="4800036174"/>
    <d v="2020-01-30T00:00:00"/>
    <n v="2339475"/>
    <m/>
    <n v="0"/>
    <n v="0"/>
    <m/>
    <d v="2019-08-02T00:00:00"/>
    <m/>
    <n v="2"/>
    <m/>
    <s v="SI"/>
    <n v="1"/>
    <n v="20190830"/>
    <n v="20190809"/>
    <n v="617594"/>
    <n v="0"/>
    <m/>
    <n v="20220622"/>
  </r>
  <r>
    <n v="891900650"/>
    <s v="HOSPITAL SAN BERNABE E.S.E."/>
    <m/>
    <n v="1849592"/>
    <s v="_1849592"/>
    <s v="891900650__1849592"/>
    <m/>
    <n v="1849592"/>
    <n v="1221490428"/>
    <d v="2019-09-03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6174"/>
    <d v="2020-01-30T00:00:00"/>
    <n v="2339475"/>
    <m/>
    <n v="0"/>
    <n v="0"/>
    <m/>
    <d v="2019-09-03T00:00:00"/>
    <m/>
    <n v="2"/>
    <m/>
    <s v="SI"/>
    <n v="1"/>
    <n v="20190930"/>
    <n v="20190906"/>
    <n v="54400"/>
    <n v="0"/>
    <m/>
    <n v="20220622"/>
  </r>
  <r>
    <n v="891900650"/>
    <s v="HOSPITAL SAN BERNABE E.S.E."/>
    <m/>
    <n v="1852592"/>
    <s v="_1852592"/>
    <s v="891900650__1852592"/>
    <m/>
    <n v="1852592"/>
    <n v="1221490429"/>
    <d v="2019-09-03T00:00:00"/>
    <n v="84105"/>
    <n v="84105"/>
    <s v="B)Factura sin saldo ERP"/>
    <x v="1"/>
    <m/>
    <x v="0"/>
    <m/>
    <m/>
    <s v="OK"/>
    <n v="84105"/>
    <n v="84105"/>
    <n v="0"/>
    <e v="#N/A"/>
    <e v="#N/A"/>
    <e v="#N/A"/>
    <m/>
    <n v="84105"/>
    <n v="0"/>
    <n v="4800036174"/>
    <d v="2020-01-30T00:00:00"/>
    <n v="2339475"/>
    <m/>
    <n v="0"/>
    <n v="0"/>
    <m/>
    <d v="2019-09-03T00:00:00"/>
    <m/>
    <n v="2"/>
    <m/>
    <s v="SI"/>
    <n v="1"/>
    <n v="20190930"/>
    <n v="20190906"/>
    <n v="84105"/>
    <n v="0"/>
    <m/>
    <n v="20220622"/>
  </r>
  <r>
    <n v="891900650"/>
    <s v="HOSPITAL SAN BERNABE E.S.E."/>
    <m/>
    <n v="1857399"/>
    <s v="_1857399"/>
    <s v="891900650__1857399"/>
    <m/>
    <n v="1857399"/>
    <n v="1221490430"/>
    <d v="2019-09-03T00:00:00"/>
    <n v="56543"/>
    <n v="56543"/>
    <s v="B)Factura sin saldo ERP"/>
    <x v="1"/>
    <m/>
    <x v="0"/>
    <m/>
    <m/>
    <s v="OK"/>
    <n v="56543"/>
    <n v="56543"/>
    <n v="0"/>
    <e v="#N/A"/>
    <e v="#N/A"/>
    <e v="#N/A"/>
    <m/>
    <n v="56543"/>
    <n v="0"/>
    <n v="4800036174"/>
    <d v="2020-01-30T00:00:00"/>
    <n v="2339475"/>
    <m/>
    <n v="0"/>
    <n v="0"/>
    <m/>
    <d v="2019-09-03T00:00:00"/>
    <m/>
    <n v="2"/>
    <m/>
    <s v="SI"/>
    <n v="1"/>
    <n v="20190930"/>
    <n v="20190906"/>
    <n v="56543"/>
    <n v="0"/>
    <m/>
    <n v="20220622"/>
  </r>
  <r>
    <n v="891900650"/>
    <s v="HOSPITAL SAN BERNABE E.S.E."/>
    <m/>
    <n v="1862916"/>
    <s v="_1862916"/>
    <s v="891900650__1862916"/>
    <m/>
    <n v="1862916"/>
    <n v="1221504051"/>
    <d v="2019-10-04T00:00:00"/>
    <n v="69378"/>
    <n v="69378"/>
    <s v="B)Factura sin saldo ERP"/>
    <x v="1"/>
    <m/>
    <x v="0"/>
    <m/>
    <m/>
    <s v="OK"/>
    <n v="69378"/>
    <n v="69378"/>
    <n v="0"/>
    <n v="69378"/>
    <n v="4800037632"/>
    <e v="#N/A"/>
    <m/>
    <n v="69378"/>
    <n v="0"/>
    <n v="4800037632"/>
    <d v="2020-04-28T00:00:00"/>
    <n v="765433"/>
    <m/>
    <n v="0"/>
    <n v="0"/>
    <m/>
    <d v="2019-10-04T00:00:00"/>
    <m/>
    <n v="2"/>
    <m/>
    <s v="SI"/>
    <n v="1"/>
    <n v="20191030"/>
    <n v="20191010"/>
    <n v="69378"/>
    <n v="0"/>
    <m/>
    <n v="20220622"/>
  </r>
  <r>
    <n v="891900650"/>
    <s v="HOSPITAL SAN BERNABE E.S.E."/>
    <m/>
    <n v="1865568"/>
    <s v="_1865568"/>
    <s v="891900650__1865568"/>
    <m/>
    <n v="1865568"/>
    <n v="1221505701"/>
    <d v="2019-10-04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6174"/>
    <d v="2020-01-30T00:00:00"/>
    <n v="2339475"/>
    <m/>
    <n v="0"/>
    <n v="0"/>
    <m/>
    <d v="2019-10-04T00:00:00"/>
    <m/>
    <n v="2"/>
    <m/>
    <s v="SI"/>
    <n v="1"/>
    <n v="20191030"/>
    <n v="20191008"/>
    <n v="54400"/>
    <n v="0"/>
    <m/>
    <n v="20220622"/>
  </r>
  <r>
    <n v="891900650"/>
    <s v="HOSPITAL SAN BERNABE E.S.E."/>
    <m/>
    <n v="1867411"/>
    <s v="_1867411"/>
    <s v="891900650__1867411"/>
    <m/>
    <n v="1867411"/>
    <n v="1221505702"/>
    <d v="2019-10-04T00:00:00"/>
    <n v="75169"/>
    <n v="75169"/>
    <s v="B)Factura sin saldo ERP"/>
    <x v="1"/>
    <m/>
    <x v="0"/>
    <m/>
    <m/>
    <s v="OK"/>
    <n v="75169"/>
    <n v="75169"/>
    <n v="0"/>
    <e v="#N/A"/>
    <e v="#N/A"/>
    <e v="#N/A"/>
    <m/>
    <n v="75169"/>
    <n v="0"/>
    <n v="4800036174"/>
    <d v="2020-01-30T00:00:00"/>
    <n v="2339475"/>
    <m/>
    <n v="0"/>
    <n v="0"/>
    <m/>
    <d v="2019-10-04T00:00:00"/>
    <m/>
    <n v="2"/>
    <m/>
    <s v="SI"/>
    <n v="1"/>
    <n v="20191030"/>
    <n v="20191008"/>
    <n v="75169"/>
    <n v="0"/>
    <m/>
    <n v="20220622"/>
  </r>
  <r>
    <n v="891900650"/>
    <s v="HOSPITAL SAN BERNABE E.S.E."/>
    <m/>
    <n v="1869517"/>
    <s v="_1869517"/>
    <s v="891900650__1869517"/>
    <m/>
    <n v="1869517"/>
    <n v="1221523799"/>
    <d v="2019-11-02T00:00:00"/>
    <n v="120684"/>
    <n v="120684"/>
    <s v="B)Factura sin saldo ERP"/>
    <x v="1"/>
    <m/>
    <x v="0"/>
    <m/>
    <m/>
    <s v="OK"/>
    <n v="120684"/>
    <n v="120684"/>
    <n v="0"/>
    <e v="#N/A"/>
    <e v="#N/A"/>
    <e v="#N/A"/>
    <m/>
    <n v="120684"/>
    <n v="0"/>
    <n v="4800036174"/>
    <d v="2020-01-30T00:00:00"/>
    <n v="2339475"/>
    <m/>
    <n v="0"/>
    <n v="0"/>
    <m/>
    <d v="2019-11-02T00:00:00"/>
    <m/>
    <n v="2"/>
    <m/>
    <s v="SI"/>
    <n v="1"/>
    <n v="20191130"/>
    <n v="20191108"/>
    <n v="120684"/>
    <n v="0"/>
    <m/>
    <n v="20220622"/>
  </r>
  <r>
    <n v="891900650"/>
    <s v="HOSPITAL SAN BERNABE E.S.E."/>
    <m/>
    <n v="1877112"/>
    <s v="_1877112"/>
    <s v="891900650__1877112"/>
    <m/>
    <n v="1877112"/>
    <n v="1221523800"/>
    <d v="2019-11-02T00:00:00"/>
    <n v="54400"/>
    <n v="54400"/>
    <s v="B)Factura sin saldo ERP"/>
    <x v="1"/>
    <m/>
    <x v="0"/>
    <m/>
    <m/>
    <s v="OK"/>
    <n v="54400"/>
    <n v="54400"/>
    <n v="0"/>
    <e v="#N/A"/>
    <e v="#N/A"/>
    <e v="#N/A"/>
    <m/>
    <n v="54400"/>
    <n v="0"/>
    <n v="4800036174"/>
    <d v="2020-01-30T00:00:00"/>
    <n v="2339475"/>
    <m/>
    <n v="0"/>
    <n v="0"/>
    <m/>
    <d v="2019-11-02T00:00:00"/>
    <m/>
    <n v="2"/>
    <m/>
    <s v="SI"/>
    <n v="1"/>
    <n v="20191130"/>
    <n v="20191108"/>
    <n v="54400"/>
    <n v="0"/>
    <m/>
    <n v="20220622"/>
  </r>
  <r>
    <n v="891900650"/>
    <s v="HOSPITAL SAN BERNABE E.S.E."/>
    <m/>
    <n v="1877306"/>
    <s v="_1877306"/>
    <s v="891900650__1877306"/>
    <m/>
    <n v="1877306"/>
    <n v="1221523801"/>
    <d v="2019-11-02T00:00:00"/>
    <n v="71142"/>
    <n v="71142"/>
    <s v="B)Factura sin saldo ERP"/>
    <x v="1"/>
    <m/>
    <x v="0"/>
    <m/>
    <m/>
    <s v="OK"/>
    <n v="71142"/>
    <n v="71142"/>
    <n v="0"/>
    <e v="#N/A"/>
    <e v="#N/A"/>
    <e v="#N/A"/>
    <m/>
    <n v="71142"/>
    <n v="0"/>
    <n v="4800036174"/>
    <d v="2020-01-30T00:00:00"/>
    <n v="2339475"/>
    <m/>
    <n v="0"/>
    <n v="0"/>
    <m/>
    <d v="2019-11-02T00:00:00"/>
    <m/>
    <n v="2"/>
    <m/>
    <s v="SI"/>
    <n v="1"/>
    <n v="20191130"/>
    <n v="20191108"/>
    <n v="71142"/>
    <n v="0"/>
    <m/>
    <n v="20220622"/>
  </r>
  <r>
    <n v="891900650"/>
    <s v="HOSPITAL SAN BERNABE E.S.E."/>
    <m/>
    <n v="1888129"/>
    <s v="_1888129"/>
    <s v="891900650__1888129"/>
    <m/>
    <n v="1888129"/>
    <n v="1221547970"/>
    <d v="2019-12-02T00:00:00"/>
    <n v="66323"/>
    <n v="66323"/>
    <s v="B)Factura sin saldo ERP"/>
    <x v="1"/>
    <m/>
    <x v="0"/>
    <m/>
    <m/>
    <s v="OK"/>
    <n v="66323"/>
    <n v="66323"/>
    <n v="0"/>
    <e v="#N/A"/>
    <e v="#N/A"/>
    <e v="#N/A"/>
    <m/>
    <n v="66323"/>
    <n v="0"/>
    <n v="4800037631"/>
    <d v="2020-04-28T00:00:00"/>
    <n v="1178609"/>
    <m/>
    <n v="0"/>
    <n v="0"/>
    <m/>
    <d v="2019-12-02T00:00:00"/>
    <m/>
    <n v="2"/>
    <m/>
    <s v="SI"/>
    <n v="1"/>
    <n v="20200130"/>
    <n v="20200109"/>
    <n v="66323"/>
    <n v="0"/>
    <m/>
    <n v="20220622"/>
  </r>
  <r>
    <n v="891900650"/>
    <s v="HOSPITAL SAN BERNABE E.S.E."/>
    <m/>
    <n v="1893285"/>
    <s v="_1893285"/>
    <s v="891900650__1893285"/>
    <m/>
    <n v="1893285"/>
    <n v="1221547971"/>
    <d v="2019-12-18T00:00:00"/>
    <n v="122692"/>
    <n v="122692"/>
    <s v="B)Factura sin saldo ERP"/>
    <x v="1"/>
    <m/>
    <x v="0"/>
    <m/>
    <m/>
    <s v="OK"/>
    <n v="122692"/>
    <n v="122692"/>
    <n v="0"/>
    <e v="#N/A"/>
    <e v="#N/A"/>
    <e v="#N/A"/>
    <m/>
    <n v="122692"/>
    <n v="0"/>
    <n v="4800037631"/>
    <d v="2020-04-28T00:00:00"/>
    <n v="1178609"/>
    <m/>
    <n v="0"/>
    <n v="0"/>
    <m/>
    <d v="2019-12-18T00:00:00"/>
    <m/>
    <n v="2"/>
    <m/>
    <s v="SI"/>
    <n v="1"/>
    <n v="20200130"/>
    <n v="20200109"/>
    <n v="122692"/>
    <n v="0"/>
    <m/>
    <n v="20220622"/>
  </r>
  <r>
    <n v="891900650"/>
    <s v="HOSPITAL SAN BERNABE E.S.E."/>
    <m/>
    <n v="1896648"/>
    <s v="_1896648"/>
    <s v="891900650__1896648"/>
    <m/>
    <n v="1896648"/>
    <n v="1221552160"/>
    <d v="2020-01-06T00:00:00"/>
    <n v="57700"/>
    <n v="57700"/>
    <s v="B)Factura sin saldo ERP"/>
    <x v="1"/>
    <m/>
    <x v="0"/>
    <m/>
    <m/>
    <s v="OK"/>
    <n v="57700"/>
    <n v="57700"/>
    <n v="0"/>
    <e v="#N/A"/>
    <e v="#N/A"/>
    <e v="#N/A"/>
    <m/>
    <n v="57700"/>
    <n v="0"/>
    <n v="4800037631"/>
    <d v="2020-04-28T00:00:00"/>
    <n v="1178609"/>
    <m/>
    <n v="0"/>
    <n v="0"/>
    <m/>
    <d v="2020-01-06T00:00:00"/>
    <m/>
    <n v="2"/>
    <m/>
    <s v="SI"/>
    <n v="1"/>
    <n v="20200229"/>
    <n v="20200207"/>
    <n v="57700"/>
    <n v="0"/>
    <m/>
    <n v="20220622"/>
  </r>
  <r>
    <n v="891900650"/>
    <s v="HOSPITAL SAN BERNABE E.S.E."/>
    <m/>
    <n v="1896722"/>
    <s v="_1896722"/>
    <s v="891900650__1896722"/>
    <m/>
    <n v="1896722"/>
    <n v="1221552161"/>
    <d v="2020-01-06T00:00:00"/>
    <n v="71946"/>
    <n v="71946"/>
    <s v="B)Factura sin saldo ERP"/>
    <x v="1"/>
    <m/>
    <x v="0"/>
    <m/>
    <m/>
    <s v="OK"/>
    <n v="71946"/>
    <n v="71946"/>
    <n v="0"/>
    <e v="#N/A"/>
    <e v="#N/A"/>
    <e v="#N/A"/>
    <m/>
    <n v="71946"/>
    <n v="0"/>
    <n v="4800037631"/>
    <d v="2020-04-28T00:00:00"/>
    <n v="1178609"/>
    <m/>
    <n v="0"/>
    <n v="0"/>
    <m/>
    <d v="2020-01-06T00:00:00"/>
    <m/>
    <n v="2"/>
    <m/>
    <s v="SI"/>
    <n v="1"/>
    <n v="20200229"/>
    <n v="20200207"/>
    <n v="71946"/>
    <n v="0"/>
    <m/>
    <n v="20220622"/>
  </r>
  <r>
    <n v="891900650"/>
    <s v="HOSPITAL SAN BERNABE E.S.E."/>
    <m/>
    <n v="1897159"/>
    <s v="_1897159"/>
    <s v="891900650__1897159"/>
    <m/>
    <n v="1897159"/>
    <n v="1221552162"/>
    <d v="2020-01-07T00:00:00"/>
    <n v="138315"/>
    <n v="138315"/>
    <s v="B)Factura sin saldo ERP"/>
    <x v="1"/>
    <m/>
    <x v="0"/>
    <m/>
    <m/>
    <s v="OK"/>
    <n v="138315"/>
    <n v="138315"/>
    <n v="0"/>
    <e v="#N/A"/>
    <e v="#N/A"/>
    <e v="#N/A"/>
    <m/>
    <n v="138315"/>
    <n v="0"/>
    <n v="4800037631"/>
    <d v="2020-04-28T00:00:00"/>
    <n v="1178609"/>
    <m/>
    <n v="0"/>
    <n v="0"/>
    <m/>
    <d v="2020-01-07T00:00:00"/>
    <m/>
    <n v="2"/>
    <m/>
    <s v="SI"/>
    <n v="1"/>
    <n v="20200229"/>
    <n v="20200207"/>
    <n v="138315"/>
    <n v="0"/>
    <m/>
    <n v="20220622"/>
  </r>
  <r>
    <n v="891900650"/>
    <s v="HOSPITAL SAN BERNABE E.S.E."/>
    <m/>
    <n v="1897992"/>
    <s v="_1897992"/>
    <s v="891900650__1897992"/>
    <m/>
    <n v="1897992"/>
    <n v="1221552163"/>
    <d v="2020-01-09T00:00:00"/>
    <n v="67944"/>
    <n v="67944"/>
    <s v="B)Factura sin saldo ERP"/>
    <x v="1"/>
    <m/>
    <x v="0"/>
    <m/>
    <m/>
    <s v="OK"/>
    <n v="67944"/>
    <n v="67944"/>
    <n v="0"/>
    <e v="#N/A"/>
    <e v="#N/A"/>
    <e v="#N/A"/>
    <m/>
    <n v="67944"/>
    <n v="0"/>
    <n v="4800037631"/>
    <d v="2020-04-28T00:00:00"/>
    <n v="1178609"/>
    <m/>
    <n v="0"/>
    <n v="0"/>
    <m/>
    <d v="2020-01-09T00:00:00"/>
    <m/>
    <n v="2"/>
    <m/>
    <s v="SI"/>
    <n v="1"/>
    <n v="20200229"/>
    <n v="20200207"/>
    <n v="67944"/>
    <n v="0"/>
    <m/>
    <n v="20220622"/>
  </r>
  <r>
    <n v="891900650"/>
    <s v="HOSPITAL SAN BERNABE E.S.E."/>
    <m/>
    <n v="1898136"/>
    <s v="_1898136"/>
    <s v="891900650__1898136"/>
    <m/>
    <n v="1898136"/>
    <n v="1221552164"/>
    <d v="2020-01-10T00:00:00"/>
    <n v="81900"/>
    <n v="81900"/>
    <s v="B)Factura sin saldo ERP"/>
    <x v="1"/>
    <m/>
    <x v="0"/>
    <m/>
    <m/>
    <s v="OK"/>
    <n v="81900"/>
    <n v="81900"/>
    <n v="0"/>
    <e v="#N/A"/>
    <e v="#N/A"/>
    <e v="#N/A"/>
    <m/>
    <n v="81900"/>
    <n v="0"/>
    <n v="4800037631"/>
    <d v="2020-04-28T00:00:00"/>
    <n v="1178609"/>
    <m/>
    <n v="0"/>
    <n v="0"/>
    <m/>
    <d v="2020-01-10T00:00:00"/>
    <m/>
    <n v="2"/>
    <m/>
    <s v="SI"/>
    <n v="1"/>
    <n v="20200229"/>
    <n v="20200207"/>
    <n v="81900"/>
    <n v="0"/>
    <m/>
    <n v="20220622"/>
  </r>
  <r>
    <n v="891900650"/>
    <s v="HOSPITAL SAN BERNABE E.S.E."/>
    <m/>
    <n v="1898397"/>
    <s v="_1898397"/>
    <s v="891900650__1898397"/>
    <m/>
    <n v="1898397"/>
    <n v="1221552165"/>
    <d v="2020-01-11T00:00:00"/>
    <n v="94922"/>
    <n v="94922"/>
    <s v="B)Factura sin saldo ERP"/>
    <x v="1"/>
    <m/>
    <x v="0"/>
    <m/>
    <m/>
    <s v="OK"/>
    <n v="94922"/>
    <n v="94922"/>
    <n v="0"/>
    <e v="#N/A"/>
    <e v="#N/A"/>
    <e v="#N/A"/>
    <m/>
    <n v="94922"/>
    <n v="0"/>
    <n v="4800037631"/>
    <d v="2020-04-28T00:00:00"/>
    <n v="1178609"/>
    <m/>
    <n v="0"/>
    <n v="0"/>
    <m/>
    <d v="2020-01-11T00:00:00"/>
    <m/>
    <n v="2"/>
    <m/>
    <s v="SI"/>
    <n v="1"/>
    <n v="20200229"/>
    <n v="20200207"/>
    <n v="94922"/>
    <n v="0"/>
    <m/>
    <n v="20220622"/>
  </r>
  <r>
    <n v="891900650"/>
    <s v="HOSPITAL SAN BERNABE E.S.E."/>
    <m/>
    <n v="1907673"/>
    <s v="_1907673"/>
    <s v="891900650__1907673"/>
    <m/>
    <n v="1907673"/>
    <n v="1221565443"/>
    <d v="2020-02-09T00:00:00"/>
    <n v="107740"/>
    <n v="107740"/>
    <s v="B)Factura sin saldo ERP"/>
    <x v="1"/>
    <m/>
    <x v="0"/>
    <m/>
    <m/>
    <s v="OK"/>
    <n v="107740"/>
    <n v="107740"/>
    <n v="0"/>
    <e v="#N/A"/>
    <e v="#N/A"/>
    <e v="#N/A"/>
    <m/>
    <n v="107740"/>
    <n v="0"/>
    <n v="4800037631"/>
    <d v="2020-04-28T00:00:00"/>
    <n v="1178609"/>
    <m/>
    <n v="0"/>
    <n v="0"/>
    <m/>
    <d v="2020-02-09T00:00:00"/>
    <m/>
    <n v="2"/>
    <m/>
    <s v="SI"/>
    <n v="1"/>
    <n v="20200330"/>
    <n v="20200309"/>
    <n v="107740"/>
    <n v="0"/>
    <m/>
    <n v="20220622"/>
  </r>
  <r>
    <n v="891900650"/>
    <s v="HOSPITAL SAN BERNABE E.S.E."/>
    <m/>
    <n v="1909506"/>
    <s v="_1909506"/>
    <s v="891900650__1909506"/>
    <m/>
    <n v="1909506"/>
    <n v="1221565438"/>
    <d v="2020-02-13T00:00:00"/>
    <n v="73413"/>
    <n v="73413"/>
    <s v="B)Factura sin saldo ERP"/>
    <x v="1"/>
    <m/>
    <x v="0"/>
    <m/>
    <m/>
    <s v="OK"/>
    <n v="73413"/>
    <n v="73413"/>
    <n v="0"/>
    <e v="#N/A"/>
    <e v="#N/A"/>
    <e v="#N/A"/>
    <m/>
    <n v="73413"/>
    <n v="0"/>
    <n v="4800037631"/>
    <d v="2020-04-28T00:00:00"/>
    <n v="1178609"/>
    <m/>
    <n v="0"/>
    <n v="0"/>
    <m/>
    <d v="2020-02-13T00:00:00"/>
    <m/>
    <n v="2"/>
    <m/>
    <s v="SI"/>
    <n v="1"/>
    <n v="20200330"/>
    <n v="20200309"/>
    <n v="73413"/>
    <n v="0"/>
    <m/>
    <n v="20220622"/>
  </r>
  <r>
    <n v="891900650"/>
    <s v="HOSPITAL SAN BERNABE E.S.E."/>
    <m/>
    <n v="1910919"/>
    <s v="_1910919"/>
    <s v="891900650__1910919"/>
    <m/>
    <n v="1910919"/>
    <n v="1221565439"/>
    <d v="2020-02-18T00:00:00"/>
    <n v="60382"/>
    <n v="60382"/>
    <s v="B)Factura sin saldo ERP"/>
    <x v="1"/>
    <m/>
    <x v="0"/>
    <m/>
    <m/>
    <s v="OK"/>
    <n v="60382"/>
    <n v="60382"/>
    <n v="0"/>
    <e v="#N/A"/>
    <e v="#N/A"/>
    <e v="#N/A"/>
    <m/>
    <n v="60382"/>
    <n v="0"/>
    <n v="4800037631"/>
    <d v="2020-04-28T00:00:00"/>
    <n v="1178609"/>
    <m/>
    <n v="0"/>
    <n v="0"/>
    <m/>
    <d v="2020-02-18T00:00:00"/>
    <m/>
    <n v="2"/>
    <m/>
    <s v="SI"/>
    <n v="1"/>
    <n v="20200330"/>
    <n v="20200309"/>
    <n v="60382"/>
    <n v="0"/>
    <m/>
    <n v="20220622"/>
  </r>
  <r>
    <n v="891900650"/>
    <s v="HOSPITAL SAN BERNABE E.S.E."/>
    <m/>
    <n v="1911305"/>
    <s v="_1911305"/>
    <s v="891900650__1911305"/>
    <m/>
    <n v="1911305"/>
    <n v="1221565440"/>
    <d v="2020-02-19T00:00:00"/>
    <n v="81900"/>
    <n v="81900"/>
    <s v="B)Factura sin saldo ERP"/>
    <x v="1"/>
    <m/>
    <x v="0"/>
    <m/>
    <m/>
    <s v="OK"/>
    <n v="81900"/>
    <n v="81900"/>
    <n v="0"/>
    <e v="#N/A"/>
    <e v="#N/A"/>
    <e v="#N/A"/>
    <m/>
    <n v="81900"/>
    <n v="0"/>
    <n v="4800037631"/>
    <d v="2020-04-28T00:00:00"/>
    <n v="1178609"/>
    <m/>
    <n v="0"/>
    <n v="0"/>
    <m/>
    <d v="2020-02-19T00:00:00"/>
    <m/>
    <n v="2"/>
    <m/>
    <s v="SI"/>
    <n v="1"/>
    <n v="20200330"/>
    <n v="20200309"/>
    <n v="81900"/>
    <n v="0"/>
    <m/>
    <n v="20220622"/>
  </r>
  <r>
    <n v="891900650"/>
    <s v="HOSPITAL SAN BERNABE E.S.E."/>
    <m/>
    <n v="1911772"/>
    <s v="_1911772"/>
    <s v="891900650__1911772"/>
    <m/>
    <n v="1911772"/>
    <n v="1221561493"/>
    <d v="2020-02-20T00:00:00"/>
    <n v="286680"/>
    <n v="286680"/>
    <s v="B)Factura sin saldo ERP"/>
    <x v="1"/>
    <m/>
    <x v="0"/>
    <m/>
    <m/>
    <s v="OK"/>
    <n v="286680"/>
    <n v="286680"/>
    <n v="0"/>
    <n v="286680"/>
    <n v="4800037632"/>
    <e v="#N/A"/>
    <m/>
    <n v="286680"/>
    <n v="0"/>
    <n v="4800037632"/>
    <d v="2020-04-28T00:00:00"/>
    <n v="765433"/>
    <m/>
    <n v="0"/>
    <n v="0"/>
    <m/>
    <d v="2020-02-20T00:00:00"/>
    <m/>
    <n v="2"/>
    <m/>
    <s v="SI"/>
    <n v="1"/>
    <n v="20200330"/>
    <n v="20200313"/>
    <n v="286680"/>
    <n v="0"/>
    <m/>
    <n v="20220622"/>
  </r>
  <r>
    <n v="891900650"/>
    <s v="HOSPITAL SAN BERNABE E.S.E."/>
    <m/>
    <n v="1912476"/>
    <s v="_1912476"/>
    <s v="891900650__1912476"/>
    <m/>
    <n v="1912476"/>
    <n v="1221565441"/>
    <d v="2020-02-21T00:00:00"/>
    <n v="83100"/>
    <n v="83100"/>
    <s v="B)Factura sin saldo ERP"/>
    <x v="1"/>
    <m/>
    <x v="0"/>
    <m/>
    <m/>
    <s v="OK"/>
    <n v="83100"/>
    <n v="83100"/>
    <n v="0"/>
    <e v="#N/A"/>
    <e v="#N/A"/>
    <e v="#N/A"/>
    <m/>
    <n v="83100"/>
    <n v="0"/>
    <n v="4800037631"/>
    <d v="2020-04-28T00:00:00"/>
    <n v="1178609"/>
    <m/>
    <n v="0"/>
    <n v="0"/>
    <m/>
    <d v="2020-02-21T00:00:00"/>
    <m/>
    <n v="2"/>
    <m/>
    <s v="SI"/>
    <n v="1"/>
    <n v="20200330"/>
    <n v="20200309"/>
    <n v="83100"/>
    <n v="0"/>
    <m/>
    <n v="20220622"/>
  </r>
  <r>
    <n v="891900650"/>
    <s v="HOSPITAL SAN BERNABE E.S.E."/>
    <m/>
    <n v="1912516"/>
    <s v="_1912516"/>
    <s v="891900650__1912516"/>
    <m/>
    <n v="1912516"/>
    <n v="1221561494"/>
    <d v="2020-02-23T00:00:00"/>
    <n v="327295"/>
    <n v="327295"/>
    <s v="B)Factura sin saldo ERP"/>
    <x v="1"/>
    <m/>
    <x v="0"/>
    <m/>
    <m/>
    <s v="OK"/>
    <n v="327295"/>
    <n v="327295"/>
    <n v="0"/>
    <n v="327295"/>
    <n v="4800037632"/>
    <e v="#N/A"/>
    <m/>
    <n v="327295"/>
    <n v="0"/>
    <n v="4800037632"/>
    <d v="2020-04-28T00:00:00"/>
    <n v="765433"/>
    <m/>
    <n v="0"/>
    <n v="0"/>
    <m/>
    <d v="2020-02-23T00:00:00"/>
    <m/>
    <n v="2"/>
    <m/>
    <s v="SI"/>
    <n v="1"/>
    <n v="20200330"/>
    <n v="20200313"/>
    <n v="327295"/>
    <n v="0"/>
    <m/>
    <n v="20220622"/>
  </r>
  <r>
    <n v="891900650"/>
    <s v="HOSPITAL SAN BERNABE E.S.E."/>
    <m/>
    <n v="1912560"/>
    <s v="_1912560"/>
    <s v="891900650__1912560"/>
    <m/>
    <n v="1912560"/>
    <n v="1221565442"/>
    <d v="2020-02-23T00:00:00"/>
    <n v="70332"/>
    <n v="70332"/>
    <s v="B)Factura sin saldo ERP"/>
    <x v="1"/>
    <m/>
    <x v="0"/>
    <m/>
    <m/>
    <s v="OK"/>
    <n v="70332"/>
    <n v="70332"/>
    <n v="0"/>
    <e v="#N/A"/>
    <e v="#N/A"/>
    <e v="#N/A"/>
    <m/>
    <n v="70332"/>
    <n v="0"/>
    <n v="4800037631"/>
    <d v="2020-04-28T00:00:00"/>
    <n v="1178609"/>
    <m/>
    <n v="0"/>
    <n v="0"/>
    <m/>
    <d v="2020-02-23T00:00:00"/>
    <m/>
    <n v="2"/>
    <m/>
    <s v="SI"/>
    <n v="1"/>
    <n v="20200330"/>
    <n v="20200309"/>
    <n v="70332"/>
    <n v="0"/>
    <m/>
    <n v="20220622"/>
  </r>
  <r>
    <n v="891900650"/>
    <s v="HOSPITAL SAN BERNABE E.S.E."/>
    <m/>
    <n v="1913175"/>
    <s v="_1913175"/>
    <s v="891900650__1913175"/>
    <m/>
    <n v="1913175"/>
    <n v="1221561495"/>
    <d v="2020-02-25T00:00:00"/>
    <n v="82080"/>
    <n v="82080"/>
    <s v="B)Factura sin saldo ERP"/>
    <x v="1"/>
    <m/>
    <x v="0"/>
    <m/>
    <m/>
    <s v="OK"/>
    <n v="82080"/>
    <n v="82080"/>
    <n v="0"/>
    <n v="82080"/>
    <n v="4800037632"/>
    <e v="#N/A"/>
    <m/>
    <n v="82080"/>
    <n v="0"/>
    <n v="4800037632"/>
    <d v="2020-04-28T00:00:00"/>
    <n v="765433"/>
    <m/>
    <n v="0"/>
    <n v="0"/>
    <m/>
    <d v="2020-02-25T00:00:00"/>
    <m/>
    <n v="2"/>
    <m/>
    <s v="SI"/>
    <n v="1"/>
    <n v="20200330"/>
    <n v="20200313"/>
    <n v="82080"/>
    <n v="0"/>
    <m/>
    <n v="20220622"/>
  </r>
  <r>
    <n v="891900650"/>
    <s v="HOSPITAL SAN BERNABE E.S.E."/>
    <m/>
    <n v="1915531"/>
    <s v="_1915531"/>
    <s v="891900650__1915531"/>
    <m/>
    <n v="1915531"/>
    <n v="1221572689"/>
    <d v="2020-03-03T00:00:00"/>
    <n v="60012"/>
    <n v="60012"/>
    <s v="B)Factura sin saldo ERP"/>
    <x v="1"/>
    <m/>
    <x v="0"/>
    <m/>
    <m/>
    <s v="OK"/>
    <n v="60012"/>
    <n v="60012"/>
    <n v="0"/>
    <e v="#N/A"/>
    <e v="#N/A"/>
    <e v="#N/A"/>
    <m/>
    <n v="60012"/>
    <n v="0"/>
    <n v="4800039760"/>
    <d v="2020-07-23T00:00:00"/>
    <n v="557002"/>
    <m/>
    <n v="0"/>
    <n v="0"/>
    <m/>
    <d v="2020-03-03T00:00:00"/>
    <m/>
    <n v="2"/>
    <m/>
    <s v="SI"/>
    <n v="1"/>
    <n v="20200430"/>
    <n v="20200408"/>
    <n v="60012"/>
    <n v="0"/>
    <m/>
    <n v="20220622"/>
  </r>
  <r>
    <n v="891900650"/>
    <s v="HOSPITAL SAN BERNABE E.S.E."/>
    <m/>
    <n v="1915562"/>
    <s v="_1915562"/>
    <s v="891900650__1915562"/>
    <m/>
    <n v="1915562"/>
    <n v="1221579228"/>
    <d v="2020-03-03T00:00:00"/>
    <n v="95338"/>
    <n v="95338"/>
    <s v="B)Factura sin saldo ERP"/>
    <x v="1"/>
    <m/>
    <x v="0"/>
    <m/>
    <m/>
    <s v="OK"/>
    <n v="95338"/>
    <n v="95338"/>
    <n v="0"/>
    <e v="#N/A"/>
    <e v="#N/A"/>
    <e v="#N/A"/>
    <m/>
    <n v="95338"/>
    <n v="0"/>
    <n v="4800039760"/>
    <d v="2020-07-23T00:00:00"/>
    <n v="557002"/>
    <m/>
    <n v="0"/>
    <n v="0"/>
    <m/>
    <d v="2020-03-03T00:00:00"/>
    <m/>
    <n v="2"/>
    <m/>
    <s v="SI"/>
    <n v="1"/>
    <n v="20200430"/>
    <n v="20200408"/>
    <n v="95338"/>
    <n v="0"/>
    <m/>
    <n v="20220622"/>
  </r>
  <r>
    <n v="891900650"/>
    <s v="HOSPITAL SAN BERNABE E.S.E."/>
    <m/>
    <n v="1918898"/>
    <s v="_1918898"/>
    <s v="891900650__1918898"/>
    <m/>
    <n v="1918898"/>
    <n v="1221572690"/>
    <d v="2020-03-11T00:00:00"/>
    <n v="57722"/>
    <n v="57722"/>
    <s v="B)Factura sin saldo ERP"/>
    <x v="1"/>
    <m/>
    <x v="0"/>
    <m/>
    <m/>
    <s v="OK"/>
    <n v="57722"/>
    <n v="57722"/>
    <n v="0"/>
    <e v="#N/A"/>
    <e v="#N/A"/>
    <e v="#N/A"/>
    <m/>
    <n v="57722"/>
    <n v="0"/>
    <n v="4800039760"/>
    <d v="2020-07-23T00:00:00"/>
    <n v="557002"/>
    <m/>
    <n v="0"/>
    <n v="0"/>
    <m/>
    <d v="2020-03-11T00:00:00"/>
    <m/>
    <n v="2"/>
    <m/>
    <s v="SI"/>
    <n v="1"/>
    <n v="20200430"/>
    <n v="20200408"/>
    <n v="57722"/>
    <n v="0"/>
    <m/>
    <n v="20220622"/>
  </r>
  <r>
    <n v="891900650"/>
    <s v="HOSPITAL SAN BERNABE E.S.E."/>
    <m/>
    <n v="1919036"/>
    <s v="_1919036"/>
    <s v="891900650__1919036"/>
    <m/>
    <n v="1919036"/>
    <n v="1221579227"/>
    <d v="2020-03-12T00:00:00"/>
    <n v="82022"/>
    <n v="82022"/>
    <s v="B)Factura sin saldo ERP"/>
    <x v="1"/>
    <m/>
    <x v="0"/>
    <m/>
    <m/>
    <s v="OK"/>
    <n v="82022"/>
    <n v="82022"/>
    <n v="0"/>
    <e v="#N/A"/>
    <e v="#N/A"/>
    <e v="#N/A"/>
    <m/>
    <n v="82022"/>
    <n v="0"/>
    <n v="4800039760"/>
    <d v="2020-07-23T00:00:00"/>
    <n v="557002"/>
    <m/>
    <n v="0"/>
    <n v="0"/>
    <m/>
    <d v="2020-03-12T00:00:00"/>
    <m/>
    <n v="2"/>
    <m/>
    <s v="SI"/>
    <n v="1"/>
    <n v="20200430"/>
    <n v="20200408"/>
    <n v="82022"/>
    <n v="0"/>
    <m/>
    <n v="20220622"/>
  </r>
  <r>
    <n v="891900650"/>
    <s v="HOSPITAL SAN BERNABE E.S.E."/>
    <m/>
    <n v="1925094"/>
    <s v="_1925094"/>
    <s v="891900650__1925094"/>
    <m/>
    <n v="1925094"/>
    <n v="1221586576"/>
    <d v="2020-04-11T00:00:00"/>
    <n v="69761"/>
    <n v="69761"/>
    <s v="B)Factura sin saldo ERP"/>
    <x v="1"/>
    <m/>
    <x v="0"/>
    <m/>
    <m/>
    <s v="OK"/>
    <n v="69761"/>
    <n v="69761"/>
    <n v="0"/>
    <n v="69761"/>
    <n v="4800042036"/>
    <e v="#N/A"/>
    <m/>
    <n v="69761"/>
    <n v="0"/>
    <n v="4800042036"/>
    <d v="2020-10-29T00:00:00"/>
    <n v="434275"/>
    <m/>
    <n v="0"/>
    <n v="0"/>
    <m/>
    <d v="2020-04-11T00:00:00"/>
    <m/>
    <n v="2"/>
    <m/>
    <s v="SI"/>
    <n v="1"/>
    <n v="20200530"/>
    <n v="20200511"/>
    <n v="69761"/>
    <n v="0"/>
    <m/>
    <n v="20220622"/>
  </r>
  <r>
    <n v="891900650"/>
    <s v="HOSPITAL SAN BERNABE E.S.E."/>
    <m/>
    <n v="1927117"/>
    <s v="_1927117"/>
    <s v="891900650__1927117"/>
    <m/>
    <n v="1927117"/>
    <n v="1221580468"/>
    <d v="2020-04-22T00:00:00"/>
    <n v="57600"/>
    <n v="57600"/>
    <s v="B)Factura sin saldo ERP"/>
    <x v="1"/>
    <m/>
    <x v="0"/>
    <m/>
    <m/>
    <s v="OK"/>
    <n v="57600"/>
    <n v="57600"/>
    <n v="0"/>
    <e v="#N/A"/>
    <e v="#N/A"/>
    <e v="#N/A"/>
    <m/>
    <n v="57600"/>
    <n v="0"/>
    <n v="4800039760"/>
    <d v="2020-07-23T00:00:00"/>
    <n v="557002"/>
    <m/>
    <n v="0"/>
    <n v="0"/>
    <m/>
    <d v="2020-04-22T00:00:00"/>
    <m/>
    <n v="2"/>
    <m/>
    <s v="SI"/>
    <n v="1"/>
    <n v="20200530"/>
    <n v="20200506"/>
    <n v="57600"/>
    <n v="0"/>
    <m/>
    <n v="20220622"/>
  </r>
  <r>
    <n v="891900650"/>
    <s v="HOSPITAL SAN BERNABE E.S.E."/>
    <m/>
    <n v="1929732"/>
    <s v="_1929732"/>
    <s v="891900650__1929732"/>
    <m/>
    <n v="1929732"/>
    <n v="1221587470"/>
    <d v="2020-05-06T00:00:00"/>
    <n v="70335"/>
    <n v="70335"/>
    <s v="B)Factura sin saldo ERP"/>
    <x v="1"/>
    <m/>
    <x v="0"/>
    <m/>
    <m/>
    <s v="OK"/>
    <n v="70335"/>
    <n v="70335"/>
    <n v="0"/>
    <e v="#N/A"/>
    <e v="#N/A"/>
    <e v="#N/A"/>
    <m/>
    <n v="70335"/>
    <n v="0"/>
    <n v="4800039760"/>
    <d v="2020-07-23T00:00:00"/>
    <n v="557002"/>
    <m/>
    <n v="0"/>
    <n v="0"/>
    <m/>
    <d v="2020-05-06T00:00:00"/>
    <m/>
    <n v="2"/>
    <m/>
    <s v="SI"/>
    <n v="1"/>
    <n v="20200630"/>
    <n v="20200609"/>
    <n v="70335"/>
    <n v="0"/>
    <m/>
    <n v="20220622"/>
  </r>
  <r>
    <n v="891900650"/>
    <s v="HOSPITAL SAN BERNABE E.S.E."/>
    <m/>
    <n v="1933098"/>
    <s v="_1933098"/>
    <s v="891900650__1933098"/>
    <m/>
    <n v="1933098"/>
    <n v="1221593615"/>
    <d v="2020-05-19T00:00:00"/>
    <n v="71095"/>
    <n v="71095"/>
    <s v="B)Factura sin saldo ERP"/>
    <x v="1"/>
    <m/>
    <x v="0"/>
    <m/>
    <m/>
    <s v="OK"/>
    <n v="71095"/>
    <n v="71095"/>
    <n v="0"/>
    <n v="71095"/>
    <n v="4800042036"/>
    <e v="#N/A"/>
    <m/>
    <n v="71095"/>
    <n v="0"/>
    <n v="4800042036"/>
    <d v="2020-10-29T00:00:00"/>
    <n v="434275"/>
    <m/>
    <n v="0"/>
    <n v="0"/>
    <m/>
    <d v="2020-05-19T00:00:00"/>
    <m/>
    <n v="2"/>
    <m/>
    <s v="SI"/>
    <n v="1"/>
    <n v="20200630"/>
    <n v="20200610"/>
    <n v="71095"/>
    <n v="0"/>
    <m/>
    <n v="20220622"/>
  </r>
  <r>
    <n v="891900650"/>
    <s v="HOSPITAL SAN BERNABE E.S.E."/>
    <m/>
    <n v="1933100"/>
    <s v="_1933100"/>
    <s v="891900650__1933100"/>
    <m/>
    <n v="1933100"/>
    <n v="1221587471"/>
    <d v="2020-05-20T00:00:00"/>
    <n v="62939"/>
    <n v="62939"/>
    <s v="B)Factura sin saldo ERP"/>
    <x v="1"/>
    <m/>
    <x v="0"/>
    <m/>
    <m/>
    <s v="OK"/>
    <n v="62939"/>
    <n v="62939"/>
    <n v="0"/>
    <e v="#N/A"/>
    <e v="#N/A"/>
    <e v="#N/A"/>
    <m/>
    <n v="62939"/>
    <n v="0"/>
    <n v="4800039760"/>
    <d v="2020-07-23T00:00:00"/>
    <n v="557002"/>
    <m/>
    <n v="0"/>
    <n v="0"/>
    <m/>
    <d v="2020-05-20T00:00:00"/>
    <m/>
    <n v="2"/>
    <m/>
    <s v="SI"/>
    <n v="1"/>
    <n v="20200630"/>
    <n v="20200609"/>
    <n v="62939"/>
    <n v="0"/>
    <m/>
    <n v="20220622"/>
  </r>
  <r>
    <n v="891900650"/>
    <s v="HOSPITAL SAN BERNABE E.S.E."/>
    <m/>
    <n v="1934197"/>
    <s v="_1934197"/>
    <s v="891900650__1934197"/>
    <m/>
    <n v="1934197"/>
    <n v="1221587472"/>
    <d v="2020-05-25T00:00:00"/>
    <n v="71034"/>
    <n v="71034"/>
    <s v="B)Factura sin saldo ERP"/>
    <x v="1"/>
    <m/>
    <x v="0"/>
    <m/>
    <m/>
    <s v="OK"/>
    <n v="71034"/>
    <n v="71034"/>
    <n v="0"/>
    <e v="#N/A"/>
    <e v="#N/A"/>
    <e v="#N/A"/>
    <m/>
    <n v="71034"/>
    <n v="0"/>
    <n v="4800039760"/>
    <d v="2020-07-23T00:00:00"/>
    <n v="557002"/>
    <m/>
    <n v="0"/>
    <n v="0"/>
    <m/>
    <d v="2020-05-25T00:00:00"/>
    <m/>
    <n v="2"/>
    <m/>
    <s v="SI"/>
    <n v="1"/>
    <n v="20200630"/>
    <n v="20200609"/>
    <n v="71034"/>
    <n v="0"/>
    <m/>
    <n v="20220622"/>
  </r>
  <r>
    <n v="891900650"/>
    <s v="HOSPITAL SAN BERNABE E.S.E."/>
    <m/>
    <n v="1936234"/>
    <s v="_1936234"/>
    <s v="891900650__1936234"/>
    <m/>
    <n v="1936234"/>
    <n v="1221598291"/>
    <d v="2020-06-02T00:00:00"/>
    <n v="57600"/>
    <n v="57600"/>
    <s v="B)Factura sin saldo ERP"/>
    <x v="1"/>
    <m/>
    <x v="0"/>
    <m/>
    <m/>
    <s v="OK"/>
    <n v="57600"/>
    <n v="57600"/>
    <n v="0"/>
    <e v="#N/A"/>
    <e v="#N/A"/>
    <e v="#N/A"/>
    <m/>
    <n v="57600"/>
    <n v="0"/>
    <n v="4800042036"/>
    <d v="2020-10-29T00:00:00"/>
    <n v="434275"/>
    <m/>
    <n v="0"/>
    <n v="0"/>
    <m/>
    <d v="2020-06-02T00:00:00"/>
    <m/>
    <n v="2"/>
    <m/>
    <s v="SI"/>
    <n v="1"/>
    <n v="20200730"/>
    <n v="20200710"/>
    <n v="57600"/>
    <n v="0"/>
    <m/>
    <n v="20220622"/>
  </r>
  <r>
    <n v="891900650"/>
    <s v="HOSPITAL SAN BERNABE E.S.E."/>
    <m/>
    <n v="1937037"/>
    <s v="_1937037"/>
    <s v="891900650__1937037"/>
    <m/>
    <n v="1937037"/>
    <n v="1221616933"/>
    <d v="2020-06-04T00:00:00"/>
    <n v="75820"/>
    <n v="75820"/>
    <s v="B)Factura sin saldo ERP"/>
    <x v="1"/>
    <m/>
    <x v="0"/>
    <m/>
    <m/>
    <s v="OK"/>
    <n v="75820"/>
    <n v="75820"/>
    <n v="0"/>
    <n v="75820"/>
    <n v="4800042036"/>
    <e v="#N/A"/>
    <m/>
    <n v="75820"/>
    <n v="0"/>
    <n v="4800042036"/>
    <d v="2020-10-29T00:00:00"/>
    <n v="434275"/>
    <m/>
    <n v="0"/>
    <n v="0"/>
    <m/>
    <d v="2020-06-04T00:00:00"/>
    <m/>
    <n v="2"/>
    <m/>
    <s v="SI"/>
    <n v="1"/>
    <n v="20200730"/>
    <n v="20200724"/>
    <n v="75820"/>
    <n v="0"/>
    <m/>
    <n v="20220622"/>
  </r>
  <r>
    <n v="891900650"/>
    <s v="HOSPITAL SAN BERNABE E.S.E."/>
    <m/>
    <n v="1944654"/>
    <s v="_1944654"/>
    <s v="891900650__1944654"/>
    <m/>
    <n v="1944654"/>
    <n v="1221605490"/>
    <d v="2020-07-08T00:00:00"/>
    <n v="74729"/>
    <n v="74729"/>
    <s v="B)Factura sin saldo ERP"/>
    <x v="1"/>
    <m/>
    <x v="0"/>
    <m/>
    <m/>
    <s v="OK"/>
    <n v="74729"/>
    <n v="74729"/>
    <n v="0"/>
    <e v="#N/A"/>
    <e v="#N/A"/>
    <e v="#N/A"/>
    <m/>
    <n v="74729"/>
    <n v="0"/>
    <n v="4800042036"/>
    <d v="2020-10-29T00:00:00"/>
    <n v="434275"/>
    <m/>
    <n v="0"/>
    <n v="0"/>
    <m/>
    <d v="2020-07-08T00:00:00"/>
    <m/>
    <n v="2"/>
    <m/>
    <s v="SI"/>
    <n v="1"/>
    <n v="20200831"/>
    <n v="20200808"/>
    <n v="74729"/>
    <n v="0"/>
    <m/>
    <n v="20220622"/>
  </r>
  <r>
    <n v="891900650"/>
    <s v="HOSPITAL SAN BERNABE E.S.E."/>
    <m/>
    <n v="1949093"/>
    <s v="_1949093"/>
    <s v="891900650__1949093"/>
    <m/>
    <n v="1949093"/>
    <n v="1221616934"/>
    <d v="2020-08-02T00:00:00"/>
    <n v="85270"/>
    <n v="85270"/>
    <s v="B)Factura sin saldo ERP"/>
    <x v="1"/>
    <m/>
    <x v="0"/>
    <m/>
    <m/>
    <s v="OK"/>
    <n v="85270"/>
    <n v="85270"/>
    <n v="0"/>
    <n v="85270"/>
    <n v="4800042036"/>
    <e v="#N/A"/>
    <m/>
    <n v="85270"/>
    <n v="0"/>
    <n v="4800042036"/>
    <d v="2020-10-29T00:00:00"/>
    <n v="434275"/>
    <m/>
    <n v="0"/>
    <n v="0"/>
    <m/>
    <d v="2020-08-02T00:00:00"/>
    <m/>
    <n v="2"/>
    <m/>
    <s v="SI"/>
    <n v="1"/>
    <n v="20200930"/>
    <n v="20200929"/>
    <n v="85270"/>
    <n v="0"/>
    <m/>
    <n v="20220622"/>
  </r>
  <r>
    <n v="891900650"/>
    <s v="HOSPITAL SAN BERNABE E.S.E."/>
    <m/>
    <n v="1952469"/>
    <s v="_1952469"/>
    <s v="891900650__1952469"/>
    <m/>
    <n v="1952469"/>
    <m/>
    <d v="2020-08-18T00:00:00"/>
    <n v="31700"/>
    <n v="31700"/>
    <s v="B)Factura sin saldo ERP"/>
    <x v="1"/>
    <m/>
    <x v="0"/>
    <m/>
    <m/>
    <s v="OK"/>
    <n v="31700"/>
    <n v="31700"/>
    <n v="0"/>
    <m/>
    <m/>
    <m/>
    <m/>
    <n v="31700"/>
    <n v="0"/>
    <n v="4800052343"/>
    <d v="2022-01-03T00:00:00"/>
    <n v="0"/>
    <s v=" "/>
    <n v="0"/>
    <n v="0"/>
    <m/>
    <d v="2020-08-18T00:00:00"/>
    <m/>
    <n v="2"/>
    <m/>
    <s v="SI"/>
    <n v="1"/>
    <n v="20200930"/>
    <n v="20200908"/>
    <n v="31700"/>
    <n v="0"/>
    <m/>
    <n v="20220622"/>
  </r>
  <r>
    <n v="891900650"/>
    <s v="HOSPITAL SAN BERNABE E.S.E."/>
    <m/>
    <n v="1953561"/>
    <s v="_1953561"/>
    <s v="891900650__1953561"/>
    <m/>
    <n v="1953561"/>
    <m/>
    <d v="2020-08-21T00:00:00"/>
    <n v="191136"/>
    <n v="191136"/>
    <s v="B)Factura sin saldo ERP"/>
    <x v="1"/>
    <m/>
    <x v="0"/>
    <m/>
    <m/>
    <s v="OK"/>
    <n v="191136"/>
    <n v="191136"/>
    <n v="0"/>
    <m/>
    <m/>
    <m/>
    <m/>
    <n v="191136"/>
    <n v="0"/>
    <n v="4800052343"/>
    <d v="2022-01-03T00:00:00"/>
    <n v="0"/>
    <s v=" "/>
    <n v="0"/>
    <n v="0"/>
    <m/>
    <d v="2020-08-21T00:00:00"/>
    <m/>
    <n v="2"/>
    <m/>
    <s v="SI"/>
    <n v="1"/>
    <n v="20200930"/>
    <n v="20200908"/>
    <n v="191136"/>
    <n v="0"/>
    <m/>
    <n v="20220622"/>
  </r>
  <r>
    <n v="891900650"/>
    <s v="HOSPITAL SAN BERNABE E.S.E."/>
    <m/>
    <n v="1955958"/>
    <s v="_1955958"/>
    <s v="891900650__1955958"/>
    <m/>
    <n v="1955958"/>
    <m/>
    <d v="2020-09-01T00:00:00"/>
    <n v="71474"/>
    <n v="71474"/>
    <s v="B)Factura sin saldo ERP"/>
    <x v="1"/>
    <m/>
    <x v="0"/>
    <m/>
    <m/>
    <s v="OK"/>
    <n v="71474"/>
    <n v="71474"/>
    <n v="0"/>
    <m/>
    <m/>
    <m/>
    <m/>
    <n v="71474"/>
    <n v="0"/>
    <n v="4800052343"/>
    <d v="2022-01-03T00:00:00"/>
    <n v="0"/>
    <s v=" "/>
    <n v="0"/>
    <n v="0"/>
    <m/>
    <d v="2020-09-01T00:00:00"/>
    <m/>
    <n v="2"/>
    <m/>
    <s v="SI"/>
    <n v="1"/>
    <n v="20201030"/>
    <n v="20201007"/>
    <n v="71474"/>
    <n v="0"/>
    <m/>
    <n v="20220622"/>
  </r>
  <r>
    <n v="891900650"/>
    <s v="HOSPITAL SAN BERNABE E.S.E."/>
    <m/>
    <n v="1956360"/>
    <s v="_1956360"/>
    <s v="891900650__1956360"/>
    <m/>
    <n v="1956360"/>
    <m/>
    <d v="2020-09-02T00:00:00"/>
    <n v="109272"/>
    <n v="109272"/>
    <s v="B)Factura sin saldo ERP"/>
    <x v="1"/>
    <m/>
    <x v="0"/>
    <m/>
    <m/>
    <s v="OK"/>
    <n v="109272"/>
    <n v="109272"/>
    <n v="0"/>
    <m/>
    <m/>
    <m/>
    <m/>
    <n v="109272"/>
    <n v="0"/>
    <n v="4800052343"/>
    <d v="2022-01-03T00:00:00"/>
    <n v="0"/>
    <s v=" "/>
    <n v="0"/>
    <n v="0"/>
    <m/>
    <d v="2020-09-02T00:00:00"/>
    <m/>
    <n v="2"/>
    <m/>
    <s v="SI"/>
    <n v="1"/>
    <n v="20201030"/>
    <n v="20201007"/>
    <n v="109272"/>
    <n v="0"/>
    <m/>
    <n v="20220622"/>
  </r>
  <r>
    <n v="891900650"/>
    <s v="HOSPITAL SAN BERNABE E.S.E."/>
    <m/>
    <n v="1957984"/>
    <s v="_1957984"/>
    <s v="891900650__1957984"/>
    <m/>
    <n v="1957984"/>
    <m/>
    <d v="2020-09-08T00:00:00"/>
    <n v="78400"/>
    <n v="78400"/>
    <s v="B)Factura sin saldo ERP"/>
    <x v="1"/>
    <m/>
    <x v="0"/>
    <m/>
    <m/>
    <s v="OK"/>
    <n v="78400"/>
    <n v="78400"/>
    <n v="0"/>
    <m/>
    <m/>
    <m/>
    <m/>
    <n v="78400"/>
    <n v="0"/>
    <n v="4800052343"/>
    <d v="2022-01-03T00:00:00"/>
    <n v="0"/>
    <s v=" "/>
    <n v="0"/>
    <n v="0"/>
    <m/>
    <d v="2020-09-08T00:00:00"/>
    <m/>
    <n v="2"/>
    <m/>
    <s v="SI"/>
    <n v="1"/>
    <n v="20201030"/>
    <n v="20201007"/>
    <n v="78400"/>
    <n v="0"/>
    <m/>
    <n v="20220622"/>
  </r>
  <r>
    <n v="891900650"/>
    <s v="HOSPITAL SAN BERNABE E.S.E."/>
    <m/>
    <n v="1960164"/>
    <s v="_1960164"/>
    <s v="891900650__1960164"/>
    <m/>
    <n v="1960164"/>
    <m/>
    <d v="2020-09-16T00:00:00"/>
    <n v="57600"/>
    <n v="57600"/>
    <s v="B)Factura sin saldo ERP"/>
    <x v="1"/>
    <m/>
    <x v="0"/>
    <m/>
    <m/>
    <s v="OK"/>
    <n v="57600"/>
    <n v="57600"/>
    <n v="0"/>
    <m/>
    <m/>
    <m/>
    <m/>
    <n v="57600"/>
    <n v="0"/>
    <n v="4800052343"/>
    <d v="2022-01-03T00:00:00"/>
    <n v="0"/>
    <s v=" "/>
    <n v="0"/>
    <n v="0"/>
    <m/>
    <d v="2020-09-16T00:00:00"/>
    <m/>
    <n v="2"/>
    <m/>
    <s v="SI"/>
    <n v="1"/>
    <n v="20201030"/>
    <n v="20201007"/>
    <n v="57600"/>
    <n v="0"/>
    <m/>
    <n v="20220622"/>
  </r>
  <r>
    <n v="891900650"/>
    <s v="HOSPITAL SAN BERNABE E.S.E."/>
    <m/>
    <n v="1962279"/>
    <s v="_1962279"/>
    <s v="891900650__1962279"/>
    <m/>
    <n v="1962279"/>
    <m/>
    <d v="2020-09-23T00:00:00"/>
    <n v="95867"/>
    <n v="95867"/>
    <s v="B)Factura sin saldo ERP"/>
    <x v="1"/>
    <m/>
    <x v="0"/>
    <m/>
    <m/>
    <s v="OK"/>
    <n v="95867"/>
    <n v="95867"/>
    <n v="0"/>
    <n v="95867"/>
    <n v="4800052343"/>
    <e v="#N/A"/>
    <m/>
    <n v="35100"/>
    <n v="0"/>
    <m/>
    <m/>
    <n v="0"/>
    <s v=" "/>
    <n v="0"/>
    <n v="0"/>
    <m/>
    <d v="2020-09-23T00:00:00"/>
    <m/>
    <n v="2"/>
    <m/>
    <s v="SI"/>
    <n v="1"/>
    <n v="20201031"/>
    <n v="20201030"/>
    <n v="95867"/>
    <n v="0"/>
    <m/>
    <n v="20220622"/>
  </r>
  <r>
    <n v="891900650"/>
    <s v="HOSPITAL SAN BERNABE E.S.E."/>
    <m/>
    <n v="1962546"/>
    <s v="_1962546"/>
    <s v="891900650__1962546"/>
    <m/>
    <n v="1962546"/>
    <m/>
    <d v="2020-09-23T00:00:00"/>
    <n v="35100"/>
    <n v="35100"/>
    <s v="B)Factura sin saldo ERP"/>
    <x v="1"/>
    <m/>
    <x v="0"/>
    <m/>
    <m/>
    <s v="OK"/>
    <n v="35100"/>
    <n v="35100"/>
    <n v="0"/>
    <m/>
    <m/>
    <m/>
    <m/>
    <n v="35100"/>
    <n v="0"/>
    <n v="4800052343"/>
    <d v="2022-01-03T00:00:00"/>
    <n v="0"/>
    <s v=" "/>
    <n v="0"/>
    <n v="0"/>
    <m/>
    <d v="2020-09-23T00:00:00"/>
    <m/>
    <n v="2"/>
    <m/>
    <s v="SI"/>
    <n v="1"/>
    <n v="20201030"/>
    <n v="20201007"/>
    <n v="35100"/>
    <n v="0"/>
    <m/>
    <n v="20220622"/>
  </r>
  <r>
    <n v="891900650"/>
    <s v="HOSPITAL SAN BERNABE E.S.E."/>
    <m/>
    <n v="1962826"/>
    <s v="_1962826"/>
    <s v="891900650__1962826"/>
    <m/>
    <n v="1962826"/>
    <m/>
    <d v="2020-09-24T00:00:00"/>
    <n v="81900"/>
    <n v="81900"/>
    <s v="B)Factura sin saldo ERP"/>
    <x v="1"/>
    <m/>
    <x v="0"/>
    <m/>
    <m/>
    <s v="OK"/>
    <n v="81900"/>
    <n v="81900"/>
    <n v="0"/>
    <n v="81900"/>
    <n v="4800052343"/>
    <s v="03.01.2022"/>
    <m/>
    <n v="71067"/>
    <n v="0"/>
    <m/>
    <m/>
    <n v="0"/>
    <s v=" "/>
    <n v="0"/>
    <n v="0"/>
    <m/>
    <d v="2020-09-24T00:00:00"/>
    <m/>
    <n v="2"/>
    <m/>
    <s v="SI"/>
    <n v="1"/>
    <n v="20201030"/>
    <n v="20201030"/>
    <n v="81900"/>
    <n v="0"/>
    <m/>
    <n v="20220622"/>
  </r>
  <r>
    <n v="891900650"/>
    <s v="HOSPITAL SAN BERNABE E.S.E."/>
    <m/>
    <n v="1963215"/>
    <s v="_1963215"/>
    <s v="891900650__1963215"/>
    <m/>
    <n v="1963215"/>
    <m/>
    <d v="2020-09-25T00:00:00"/>
    <n v="94980"/>
    <n v="94980"/>
    <s v="B)Factura sin saldo ERP"/>
    <x v="1"/>
    <m/>
    <x v="0"/>
    <m/>
    <m/>
    <s v="OK"/>
    <n v="94980"/>
    <n v="94980"/>
    <n v="0"/>
    <n v="94980"/>
    <n v="4800052343"/>
    <s v="03.01.2022"/>
    <m/>
    <n v="71966"/>
    <n v="0"/>
    <m/>
    <m/>
    <n v="0"/>
    <s v=" "/>
    <n v="0"/>
    <n v="0"/>
    <m/>
    <d v="2020-09-25T00:00:00"/>
    <m/>
    <n v="2"/>
    <m/>
    <s v="SI"/>
    <n v="1"/>
    <n v="20201030"/>
    <n v="20201030"/>
    <n v="94980"/>
    <n v="0"/>
    <m/>
    <n v="20220622"/>
  </r>
  <r>
    <n v="891900650"/>
    <s v="HOSPITAL SAN BERNABE E.S.E."/>
    <m/>
    <n v="1964457"/>
    <s v="_1964457"/>
    <s v="891900650__1964457"/>
    <m/>
    <n v="1964457"/>
    <m/>
    <d v="2020-09-29T00:00:00"/>
    <n v="74729"/>
    <n v="74729"/>
    <s v="B)Factura sin saldo ERP"/>
    <x v="1"/>
    <m/>
    <x v="0"/>
    <m/>
    <m/>
    <s v="OK"/>
    <n v="74729"/>
    <n v="74729"/>
    <n v="0"/>
    <m/>
    <m/>
    <s v="03.01.2022"/>
    <m/>
    <n v="74729"/>
    <n v="0"/>
    <n v="4800052343"/>
    <d v="2022-01-03T00:00:00"/>
    <n v="0"/>
    <s v=" "/>
    <n v="0"/>
    <n v="0"/>
    <m/>
    <d v="2020-09-29T00:00:00"/>
    <m/>
    <n v="2"/>
    <m/>
    <s v="SI"/>
    <n v="1"/>
    <n v="20201030"/>
    <n v="20201007"/>
    <n v="74729"/>
    <n v="0"/>
    <m/>
    <n v="20220622"/>
  </r>
  <r>
    <n v="891900650"/>
    <s v="HOSPITAL SAN BERNABE E.S.E."/>
    <m/>
    <n v="1970898"/>
    <s v="_1970898"/>
    <s v="891900650__1970898"/>
    <m/>
    <n v="1970898"/>
    <m/>
    <d v="2020-10-23T00:00:00"/>
    <n v="71067"/>
    <n v="71067"/>
    <s v="B)Factura sin saldo ERP"/>
    <x v="1"/>
    <m/>
    <x v="0"/>
    <m/>
    <m/>
    <s v="OK"/>
    <n v="71067"/>
    <n v="71067"/>
    <n v="0"/>
    <m/>
    <m/>
    <s v="03.01.2022"/>
    <m/>
    <n v="71067"/>
    <n v="0"/>
    <n v="4800052343"/>
    <d v="2022-01-03T00:00:00"/>
    <n v="0"/>
    <s v=" "/>
    <n v="0"/>
    <n v="0"/>
    <m/>
    <d v="2020-10-23T00:00:00"/>
    <m/>
    <n v="2"/>
    <m/>
    <s v="SI"/>
    <n v="1"/>
    <n v="20201130"/>
    <n v="20201109"/>
    <n v="71067"/>
    <n v="0"/>
    <m/>
    <n v="20220622"/>
  </r>
  <r>
    <n v="891900650"/>
    <s v="HOSPITAL SAN BERNABE E.S.E."/>
    <s v="FEVE"/>
    <n v="979"/>
    <s v="FEVE_979"/>
    <s v="891900650_FEVE_979"/>
    <s v="FEVE"/>
    <n v="979"/>
    <m/>
    <d v="2020-11-08T00:00:00"/>
    <n v="71966"/>
    <n v="71966"/>
    <s v="B)Factura sin saldo ERP"/>
    <x v="1"/>
    <m/>
    <x v="0"/>
    <m/>
    <m/>
    <s v="OK"/>
    <n v="71966"/>
    <n v="71966"/>
    <n v="0"/>
    <m/>
    <m/>
    <s v="29.07.2016"/>
    <m/>
    <n v="71966"/>
    <n v="0"/>
    <n v="4800052343"/>
    <d v="2022-01-03T00:00:00"/>
    <n v="0"/>
    <s v=" "/>
    <n v="0"/>
    <n v="0"/>
    <m/>
    <d v="2020-11-08T00:00:00"/>
    <m/>
    <n v="2"/>
    <m/>
    <s v="SI"/>
    <n v="1"/>
    <n v="20201230"/>
    <n v="20201215"/>
    <n v="71966"/>
    <n v="0"/>
    <m/>
    <n v="20220622"/>
  </r>
  <r>
    <n v="891900650"/>
    <s v="HOSPITAL SAN BERNABE E.S.E."/>
    <s v="FEVE"/>
    <n v="980"/>
    <s v="FEVE_980"/>
    <s v="891900650_FEVE_980"/>
    <s v="FEVE"/>
    <n v="980"/>
    <m/>
    <d v="2020-11-08T00:00:00"/>
    <n v="69951"/>
    <n v="69951"/>
    <s v="B)Factura sin saldo ERP"/>
    <x v="1"/>
    <m/>
    <x v="0"/>
    <m/>
    <m/>
    <s v="OK"/>
    <n v="69951"/>
    <n v="69951"/>
    <n v="0"/>
    <m/>
    <m/>
    <s v="29.07.2016"/>
    <m/>
    <n v="71330"/>
    <n v="0"/>
    <n v="4800052343"/>
    <d v="2022-01-03T00:00:00"/>
    <n v="0"/>
    <s v=" "/>
    <n v="0"/>
    <n v="0"/>
    <m/>
    <d v="2020-11-08T00:00:00"/>
    <m/>
    <n v="2"/>
    <m/>
    <s v="SI"/>
    <n v="1"/>
    <n v="20201230"/>
    <n v="20201215"/>
    <n v="69951"/>
    <n v="0"/>
    <m/>
    <n v="20220622"/>
  </r>
  <r>
    <n v="891900650"/>
    <s v="HOSPITAL SAN BERNABE E.S.E."/>
    <s v="FEVE"/>
    <n v="981"/>
    <s v="FEVE_981"/>
    <s v="891900650_FEVE_981"/>
    <s v="FEVE"/>
    <n v="981"/>
    <m/>
    <d v="2020-11-08T00:00:00"/>
    <n v="71330"/>
    <n v="71330"/>
    <s v="B)Factura sin saldo ERP"/>
    <x v="1"/>
    <m/>
    <x v="0"/>
    <m/>
    <m/>
    <s v="OK"/>
    <n v="71330"/>
    <n v="71330"/>
    <n v="0"/>
    <m/>
    <m/>
    <s v="29.07.2016"/>
    <m/>
    <n v="71830"/>
    <n v="0"/>
    <n v="4800052343"/>
    <d v="2022-01-03T00:00:00"/>
    <n v="0"/>
    <s v=" "/>
    <n v="0"/>
    <n v="0"/>
    <m/>
    <d v="2020-11-08T00:00:00"/>
    <m/>
    <n v="2"/>
    <m/>
    <s v="SI"/>
    <n v="1"/>
    <n v="20201230"/>
    <n v="20201215"/>
    <n v="71330"/>
    <n v="0"/>
    <m/>
    <n v="20220622"/>
  </r>
  <r>
    <n v="891900650"/>
    <s v="HOSPITAL SAN BERNABE E.S.E."/>
    <s v="FEVE"/>
    <n v="986"/>
    <s v="FEVE_986"/>
    <s v="891900650_FEVE_986"/>
    <s v="FEVE"/>
    <n v="986"/>
    <m/>
    <d v="2020-11-08T00:00:00"/>
    <n v="70830"/>
    <n v="70830"/>
    <s v="B)Factura sin saldo ERP"/>
    <x v="1"/>
    <m/>
    <x v="0"/>
    <m/>
    <m/>
    <s v="OK"/>
    <n v="70830"/>
    <n v="70830"/>
    <n v="0"/>
    <m/>
    <m/>
    <s v="29.07.2016"/>
    <m/>
    <n v="70830"/>
    <n v="0"/>
    <n v="4800052343"/>
    <d v="2022-01-03T00:00:00"/>
    <n v="0"/>
    <s v=" "/>
    <n v="0"/>
    <n v="0"/>
    <m/>
    <d v="2020-11-08T00:00:00"/>
    <m/>
    <n v="2"/>
    <m/>
    <s v="SI"/>
    <n v="1"/>
    <n v="20201230"/>
    <n v="20201215"/>
    <n v="70830"/>
    <n v="0"/>
    <m/>
    <n v="20220622"/>
  </r>
  <r>
    <n v="891900650"/>
    <s v="HOSPITAL SAN BERNABE E.S.E."/>
    <s v="FEVE"/>
    <n v="3028"/>
    <s v="FEVE_3028"/>
    <s v="891900650_FEVE_3028"/>
    <s v="FEVE"/>
    <n v="3028"/>
    <m/>
    <d v="2020-11-18T00:00:00"/>
    <n v="10600"/>
    <n v="10600"/>
    <s v="B)Factura sin saldo ERP"/>
    <x v="1"/>
    <m/>
    <x v="0"/>
    <m/>
    <m/>
    <s v="OK"/>
    <n v="10600"/>
    <n v="10600"/>
    <n v="0"/>
    <m/>
    <m/>
    <s v="03.01.2022"/>
    <m/>
    <n v="10600"/>
    <n v="0"/>
    <n v="4800052343"/>
    <d v="2022-01-03T00:00:00"/>
    <n v="0"/>
    <s v=" "/>
    <n v="0"/>
    <n v="0"/>
    <m/>
    <d v="2020-11-18T00:00:00"/>
    <m/>
    <n v="2"/>
    <m/>
    <s v="SI"/>
    <n v="1"/>
    <n v="20201230"/>
    <n v="20201215"/>
    <n v="10600"/>
    <n v="0"/>
    <m/>
    <n v="20220622"/>
  </r>
  <r>
    <n v="891900650"/>
    <s v="HOSPITAL SAN BERNABE E.S.E."/>
    <s v="FEVE"/>
    <n v="15383"/>
    <s v="FEVE_15383"/>
    <s v="891900650_FEVE_15383"/>
    <s v="FEVE"/>
    <n v="15383"/>
    <m/>
    <d v="2021-01-26T00:00:00"/>
    <n v="74765"/>
    <n v="74765"/>
    <s v="B)Factura sin saldo ERP"/>
    <x v="1"/>
    <m/>
    <x v="0"/>
    <m/>
    <m/>
    <s v="OK"/>
    <n v="74765"/>
    <n v="74765"/>
    <n v="0"/>
    <m/>
    <m/>
    <s v="03.01.2022"/>
    <m/>
    <n v="74765"/>
    <n v="0"/>
    <n v="4800052343"/>
    <d v="2022-01-03T00:00:00"/>
    <n v="0"/>
    <s v=" "/>
    <n v="0"/>
    <n v="0"/>
    <m/>
    <d v="2021-01-26T00:00:00"/>
    <m/>
    <n v="2"/>
    <m/>
    <s v="SI"/>
    <n v="1"/>
    <n v="20210330"/>
    <n v="20210305"/>
    <n v="74765"/>
    <n v="0"/>
    <m/>
    <n v="20220622"/>
  </r>
  <r>
    <n v="891900650"/>
    <s v="HOSPITAL SAN BERNABE E.S.E."/>
    <s v="FEVE"/>
    <n v="15785"/>
    <s v="FEVE_15785"/>
    <s v="891900650_FEVE_15785"/>
    <s v="FEVE"/>
    <n v="15785"/>
    <m/>
    <d v="2021-01-28T00:00:00"/>
    <n v="99423"/>
    <n v="99423"/>
    <s v="B)Factura sin saldo ERP"/>
    <x v="1"/>
    <m/>
    <x v="0"/>
    <m/>
    <m/>
    <s v="OK"/>
    <n v="99423"/>
    <n v="99423"/>
    <n v="0"/>
    <m/>
    <m/>
    <s v="03.01.2022"/>
    <m/>
    <n v="99423"/>
    <n v="0"/>
    <n v="4800052343"/>
    <d v="2022-01-03T00:00:00"/>
    <n v="0"/>
    <s v=" "/>
    <n v="0"/>
    <n v="0"/>
    <m/>
    <d v="2021-01-28T00:00:00"/>
    <m/>
    <n v="2"/>
    <m/>
    <s v="SI"/>
    <n v="1"/>
    <n v="20210331"/>
    <n v="20210305"/>
    <n v="99423"/>
    <n v="0"/>
    <m/>
    <n v="20220622"/>
  </r>
  <r>
    <n v="891900650"/>
    <s v="HOSPITAL SAN BERNABE E.S.E."/>
    <s v="FEVE"/>
    <n v="16897"/>
    <s v="FEVE_16897"/>
    <s v="891900650_FEVE_16897"/>
    <s v="FEVE"/>
    <n v="16897"/>
    <m/>
    <d v="2021-02-01T00:00:00"/>
    <n v="129733"/>
    <n v="129733"/>
    <s v="B)Factura sin saldo ERP"/>
    <x v="1"/>
    <m/>
    <x v="0"/>
    <m/>
    <m/>
    <s v="OK"/>
    <n v="129733"/>
    <n v="129733"/>
    <n v="0"/>
    <m/>
    <m/>
    <s v="03.01.2022"/>
    <m/>
    <n v="129733"/>
    <n v="0"/>
    <n v="4800052343"/>
    <d v="2022-01-03T00:00:00"/>
    <n v="0"/>
    <s v=" "/>
    <n v="0"/>
    <n v="0"/>
    <m/>
    <d v="2021-02-01T00:00:00"/>
    <m/>
    <n v="2"/>
    <m/>
    <s v="SI"/>
    <n v="1"/>
    <n v="20210430"/>
    <n v="20210405"/>
    <n v="129733"/>
    <n v="0"/>
    <m/>
    <n v="20220622"/>
  </r>
  <r>
    <n v="891900650"/>
    <s v="HOSPITAL SAN BERNABE E.S.E."/>
    <s v="FEVE"/>
    <n v="17261"/>
    <s v="FEVE_17261"/>
    <s v="891900650_FEVE_17261"/>
    <s v="FEVE"/>
    <n v="17261"/>
    <m/>
    <d v="2021-02-02T00:00:00"/>
    <n v="53600"/>
    <n v="53600"/>
    <s v="B)Factura sin saldo ERP"/>
    <x v="1"/>
    <m/>
    <x v="0"/>
    <m/>
    <m/>
    <s v="OK"/>
    <n v="53600"/>
    <n v="53600"/>
    <n v="0"/>
    <m/>
    <m/>
    <s v="03.01.2022"/>
    <m/>
    <n v="53600"/>
    <n v="0"/>
    <n v="4800052343"/>
    <d v="2022-01-03T00:00:00"/>
    <n v="0"/>
    <s v=" "/>
    <n v="0"/>
    <n v="0"/>
    <m/>
    <d v="2021-02-02T00:00:00"/>
    <m/>
    <n v="2"/>
    <m/>
    <s v="SI"/>
    <n v="1"/>
    <n v="20210430"/>
    <n v="20210405"/>
    <n v="53600"/>
    <n v="0"/>
    <m/>
    <n v="20220622"/>
  </r>
  <r>
    <n v="891900650"/>
    <s v="HOSPITAL SAN BERNABE E.S.E."/>
    <s v="FEVE"/>
    <n v="18015"/>
    <s v="FEVE_18015"/>
    <s v="891900650_FEVE_18015"/>
    <s v="FEVE"/>
    <n v="18015"/>
    <m/>
    <d v="2021-02-04T00:00:00"/>
    <n v="148386"/>
    <n v="148386"/>
    <s v="B)Factura sin saldo ERP"/>
    <x v="1"/>
    <m/>
    <x v="0"/>
    <m/>
    <m/>
    <s v="OK"/>
    <n v="148386"/>
    <n v="148386"/>
    <n v="0"/>
    <m/>
    <m/>
    <s v="03.01.2022"/>
    <m/>
    <n v="148386"/>
    <n v="0"/>
    <n v="4800052343"/>
    <d v="2022-01-03T00:00:00"/>
    <n v="0"/>
    <s v=" "/>
    <n v="0"/>
    <n v="0"/>
    <m/>
    <d v="2021-02-04T00:00:00"/>
    <m/>
    <n v="2"/>
    <m/>
    <s v="SI"/>
    <n v="1"/>
    <n v="20210430"/>
    <n v="20210405"/>
    <n v="148386"/>
    <n v="0"/>
    <m/>
    <n v="20220622"/>
  </r>
  <r>
    <n v="891900650"/>
    <s v="HOSPITAL SAN BERNABE E.S.E."/>
    <s v="FEVE"/>
    <n v="46002"/>
    <s v="FEVE_46002"/>
    <s v="891900650_FEVE_46002"/>
    <s v="FEVE"/>
    <n v="46002"/>
    <m/>
    <d v="2021-05-26T00:00:00"/>
    <n v="1132973"/>
    <n v="1132973"/>
    <s v="B)Factura sin saldo ERP"/>
    <x v="1"/>
    <m/>
    <x v="0"/>
    <m/>
    <m/>
    <s v="OK"/>
    <n v="1132973"/>
    <n v="1132973"/>
    <n v="0"/>
    <m/>
    <m/>
    <s v="03.01.2022"/>
    <m/>
    <n v="1132973"/>
    <n v="0"/>
    <n v="4800052343"/>
    <d v="2022-01-03T00:00:00"/>
    <n v="0"/>
    <s v=" "/>
    <n v="0"/>
    <n v="0"/>
    <m/>
    <d v="2021-05-26T00:00:00"/>
    <m/>
    <n v="2"/>
    <m/>
    <s v="SI"/>
    <n v="1"/>
    <n v="20210630"/>
    <n v="20210608"/>
    <n v="1132973"/>
    <n v="0"/>
    <m/>
    <n v="20220622"/>
  </r>
  <r>
    <n v="891900650"/>
    <s v="HOSPITAL SAN BERNABE E.S.E."/>
    <s v="FEVE"/>
    <n v="52816"/>
    <s v="FEVE_52816"/>
    <s v="891900650_FEVE_52816"/>
    <s v="FEVE"/>
    <n v="52816"/>
    <m/>
    <d v="2021-06-12T00:00:00"/>
    <n v="131609"/>
    <n v="131609"/>
    <s v="B)Factura sin saldo ERP"/>
    <x v="1"/>
    <m/>
    <x v="0"/>
    <m/>
    <m/>
    <s v="OK"/>
    <n v="131609"/>
    <n v="131609"/>
    <n v="0"/>
    <m/>
    <m/>
    <s v="03.01.2022"/>
    <m/>
    <n v="131609"/>
    <n v="0"/>
    <n v="4800052343"/>
    <d v="2022-01-03T00:00:00"/>
    <n v="0"/>
    <s v=" "/>
    <n v="0"/>
    <n v="0"/>
    <m/>
    <d v="2021-06-12T00:00:00"/>
    <m/>
    <n v="2"/>
    <m/>
    <s v="SI"/>
    <n v="1"/>
    <n v="20210730"/>
    <n v="20210708"/>
    <n v="131609"/>
    <n v="0"/>
    <m/>
    <n v="20220622"/>
  </r>
  <r>
    <n v="891900650"/>
    <s v="HOSPITAL SAN BERNABE E.S.E."/>
    <s v="FEVE"/>
    <n v="54339"/>
    <s v="FEVE_54339"/>
    <s v="891900650_FEVE_54339"/>
    <s v="FEVE"/>
    <n v="54339"/>
    <m/>
    <d v="2021-06-19T00:00:00"/>
    <n v="162870"/>
    <n v="162870"/>
    <s v="B)Factura sin saldo ERP"/>
    <x v="1"/>
    <m/>
    <x v="0"/>
    <m/>
    <m/>
    <s v="OK"/>
    <n v="162870"/>
    <n v="162870"/>
    <n v="0"/>
    <m/>
    <m/>
    <s v="03.01.2022"/>
    <m/>
    <n v="162870"/>
    <n v="0"/>
    <n v="4800052343"/>
    <d v="2022-01-03T00:00:00"/>
    <n v="0"/>
    <s v=" "/>
    <n v="0"/>
    <n v="0"/>
    <m/>
    <d v="2021-06-19T00:00:00"/>
    <m/>
    <n v="2"/>
    <m/>
    <s v="SI"/>
    <n v="1"/>
    <n v="20210730"/>
    <n v="20210708"/>
    <n v="162870"/>
    <n v="0"/>
    <m/>
    <n v="20220622"/>
  </r>
  <r>
    <n v="891900650"/>
    <s v="HOSPITAL SAN BERNABE E.S.E."/>
    <s v="FEVE"/>
    <n v="54340"/>
    <s v="FEVE_54340"/>
    <s v="891900650_FEVE_54340"/>
    <s v="FEVE"/>
    <n v="54340"/>
    <m/>
    <d v="2021-06-19T00:00:00"/>
    <n v="99423"/>
    <n v="99423"/>
    <s v="B)Factura sin saldo ERP/conciliar diferencia glosa aceptada"/>
    <x v="3"/>
    <n v="1221816755"/>
    <x v="17"/>
    <m/>
    <m/>
    <s v="OK"/>
    <n v="99423"/>
    <n v="80832"/>
    <n v="0"/>
    <e v="#N/A"/>
    <e v="#N/A"/>
    <s v="03.01.2022"/>
    <m/>
    <n v="0"/>
    <n v="0"/>
    <m/>
    <m/>
    <n v="0"/>
    <s v=" "/>
    <n v="18591"/>
    <n v="0"/>
    <m/>
    <d v="2021-06-19T00:00:00"/>
    <m/>
    <n v="2"/>
    <m/>
    <s v="SI"/>
    <n v="2"/>
    <n v="20211002"/>
    <n v="20210907"/>
    <n v="99423"/>
    <n v="18591"/>
    <s v="IPS ACEPTA EN ACTA DE CONCILIACION REALIZADAEL 07-09-2021, POR MAIBER ACEVEDO, ELIZABETH FERNANDEZANA MARIA LONDOÑO. ANDRES FERNANDEZ"/>
    <n v="20220622"/>
  </r>
  <r>
    <n v="891900650"/>
    <s v="HOSPITAL SAN BERNABE E.S.E."/>
    <s v="FEVE"/>
    <n v="55979"/>
    <s v="FEVE_55979"/>
    <s v="891900650_FEVE_55979"/>
    <s v="FEVE"/>
    <n v="55979"/>
    <m/>
    <d v="2021-06-25T00:00:00"/>
    <n v="5300"/>
    <n v="5300"/>
    <s v="B)Factura sin saldo ERP/conciliar diferencia glosa aceptada"/>
    <x v="4"/>
    <m/>
    <x v="0"/>
    <m/>
    <m/>
    <s v="OK"/>
    <n v="5300"/>
    <n v="0"/>
    <n v="0"/>
    <e v="#N/A"/>
    <e v="#N/A"/>
    <s v="03.01.2022"/>
    <m/>
    <n v="0"/>
    <n v="0"/>
    <m/>
    <m/>
    <n v="0"/>
    <s v=" "/>
    <n v="5300"/>
    <n v="0"/>
    <m/>
    <d v="2021-06-25T00:00:00"/>
    <m/>
    <n v="2"/>
    <m/>
    <s v="SI"/>
    <n v="2"/>
    <n v="20210930"/>
    <n v="20210930"/>
    <n v="5300"/>
    <n v="5300"/>
    <s v="IPS ACEPTA EN ACTA DE CONCILIACION REALIZADAEL 07-09-2021, POR MAIBER ACEVEDO, ELIZABETH FERNANDEZANA MARIA LONDOÑO. ANDRES FERNANDEZ"/>
    <n v="20220622"/>
  </r>
  <r>
    <n v="891900650"/>
    <s v="HOSPITAL SAN BERNABE E.S.E."/>
    <m/>
    <n v="1646681"/>
    <s v="_1646681"/>
    <s v="891900650__1646681"/>
    <m/>
    <n v="1646681"/>
    <m/>
    <d v="2017-11-02T00:00:00"/>
    <n v="66500"/>
    <n v="66500"/>
    <s v="B)Factura sin saldo ERP/conciliar diferencia glosa aceptada"/>
    <x v="5"/>
    <m/>
    <x v="0"/>
    <m/>
    <m/>
    <s v="OK"/>
    <n v="66500"/>
    <n v="0"/>
    <n v="0"/>
    <e v="#N/A"/>
    <e v="#N/A"/>
    <e v="#N/A"/>
    <m/>
    <n v="0"/>
    <n v="0"/>
    <m/>
    <m/>
    <n v="0"/>
    <s v=" "/>
    <n v="66500"/>
    <n v="0"/>
    <m/>
    <d v="2017-11-02T00:00:00"/>
    <m/>
    <n v="2"/>
    <m/>
    <s v="SI"/>
    <n v="2"/>
    <n v="20180330"/>
    <n v="20180317"/>
    <n v="66500"/>
    <n v="66500"/>
    <m/>
    <n v="20220622"/>
  </r>
  <r>
    <n v="891900650"/>
    <s v="HOSPITAL SAN BERNABE E.S.E."/>
    <s v="FEVE"/>
    <n v="38537"/>
    <s v="FEVE_38537"/>
    <s v="891900650_FEVE_38537"/>
    <s v="FEVE"/>
    <n v="38537"/>
    <m/>
    <d v="2021-04-28T00:00:00"/>
    <n v="5300"/>
    <n v="5300"/>
    <s v="B)Factura sin saldo ERP/conciliar diferencia glosa aceptada"/>
    <x v="4"/>
    <m/>
    <x v="0"/>
    <m/>
    <m/>
    <s v="OK"/>
    <n v="5300"/>
    <n v="0"/>
    <n v="0"/>
    <e v="#N/A"/>
    <e v="#N/A"/>
    <s v="03.01.2022"/>
    <m/>
    <n v="0"/>
    <n v="0"/>
    <m/>
    <m/>
    <n v="0"/>
    <s v=" "/>
    <n v="5300"/>
    <n v="0"/>
    <m/>
    <d v="2021-04-28T00:00:00"/>
    <m/>
    <n v="2"/>
    <m/>
    <s v="SI"/>
    <n v="2"/>
    <n v="20210930"/>
    <n v="20210930"/>
    <n v="5300"/>
    <n v="5300"/>
    <s v="IPS ACEPTA EN ACTA DE CONCILIACION REALIZADAEL 07-09-2021, POR MAIBER ACEVEDO, ELIZABETH FERNANDEZANA MARIA LONDOÑO. ANDRES FERNANDEZ"/>
    <n v="20220622"/>
  </r>
  <r>
    <n v="891900650"/>
    <s v="HOSPITAL SAN BERNABE E.S.E."/>
    <s v="FEVE"/>
    <n v="57215"/>
    <s v="FEVE_57215"/>
    <s v="891900650_FEVE_57215"/>
    <s v="FEVE"/>
    <n v="57215"/>
    <m/>
    <d v="2021-07-01T00:00:00"/>
    <n v="99423"/>
    <n v="99423"/>
    <s v="B)Factura sin saldo ERP/conciliar diferencia glosa aceptada"/>
    <x v="6"/>
    <m/>
    <x v="0"/>
    <m/>
    <m/>
    <s v="OK"/>
    <n v="99423"/>
    <n v="80832"/>
    <n v="0"/>
    <n v="80832"/>
    <n v="4800051764"/>
    <s v="03.01.2022"/>
    <m/>
    <n v="0"/>
    <n v="0"/>
    <m/>
    <m/>
    <n v="0"/>
    <s v=" "/>
    <n v="18591"/>
    <n v="0"/>
    <m/>
    <d v="2021-07-01T00:00:00"/>
    <m/>
    <n v="2"/>
    <m/>
    <s v="SI"/>
    <n v="2"/>
    <n v="20210923"/>
    <n v="20210910"/>
    <n v="99423"/>
    <n v="18591"/>
    <s v="IPS ACEPTA $ 18.591, SEGUN CARTA DE RESPUESTA DEL 08 SEPTIEMBRE 2021, PRTE DE LA IPS , FIRMADA POR HUGO CAICEDO RENDON.ELIZABETH FERNANDEZ"/>
    <n v="20220622"/>
  </r>
  <r>
    <n v="891900650"/>
    <s v="HOSPITAL SAN BERNABE E.S.E."/>
    <m/>
    <n v="7950"/>
    <s v="_7950"/>
    <s v="891900650__7950"/>
    <m/>
    <n v="7950"/>
    <n v="1220270438"/>
    <d v="2013-02-08T00:00:00"/>
    <n v="1053472"/>
    <n v="1053472"/>
    <s v="B)Factura sin saldo ERP/conciliar diferencia glosa aceptada"/>
    <x v="1"/>
    <m/>
    <x v="0"/>
    <m/>
    <m/>
    <s v="OK"/>
    <n v="1053472"/>
    <n v="850572"/>
    <n v="0"/>
    <e v="#N/A"/>
    <e v="#N/A"/>
    <s v="03.01.2022"/>
    <m/>
    <n v="850572"/>
    <n v="0"/>
    <n v="2200180838"/>
    <d v="2013-05-02T00:00:00"/>
    <n v="3202278"/>
    <m/>
    <n v="202900"/>
    <n v="0"/>
    <m/>
    <d v="2013-02-08T00:00:00"/>
    <m/>
    <n v="2"/>
    <m/>
    <s v="SI"/>
    <n v="3"/>
    <n v="20180228"/>
    <n v="20180222"/>
    <n v="1053472"/>
    <n v="202900"/>
    <m/>
    <n v="20220622"/>
  </r>
  <r>
    <n v="891900650"/>
    <s v="HOSPITAL SAN BERNABE E.S.E."/>
    <m/>
    <n v="8163"/>
    <s v="_8163"/>
    <s v="891900650__8163"/>
    <m/>
    <n v="8163"/>
    <m/>
    <d v="2013-07-10T00:00:00"/>
    <n v="1110339"/>
    <n v="1110339"/>
    <s v="B)Factura sin saldo ERP/conciliar diferencia glosa aceptada"/>
    <x v="1"/>
    <m/>
    <x v="0"/>
    <m/>
    <m/>
    <s v="OK"/>
    <n v="1110339"/>
    <n v="976739"/>
    <n v="0"/>
    <e v="#N/A"/>
    <e v="#N/A"/>
    <s v="03.01.2022"/>
    <m/>
    <n v="0"/>
    <n v="0"/>
    <n v="2200199519"/>
    <d v="2013-08-29T00:00:00"/>
    <n v="976739"/>
    <s v=" "/>
    <n v="133600"/>
    <n v="0"/>
    <m/>
    <d v="2013-07-10T00:00:00"/>
    <m/>
    <n v="2"/>
    <m/>
    <s v="SI"/>
    <n v="2"/>
    <n v="20180228"/>
    <n v="20180222"/>
    <n v="1110339"/>
    <n v="133600"/>
    <m/>
    <n v="20220622"/>
  </r>
  <r>
    <n v="891900650"/>
    <s v="HOSPITAL SAN BERNABE E.S.E."/>
    <s v="FEVE"/>
    <n v="18355"/>
    <s v="FEVE_18355"/>
    <s v="891900650_FEVE_18355"/>
    <s v="FEVE"/>
    <n v="18355"/>
    <m/>
    <d v="2021-02-06T00:00:00"/>
    <n v="72014"/>
    <n v="72014"/>
    <s v="B)Factura sin saldo ERP/conciliar diferencia valor de factura"/>
    <x v="2"/>
    <m/>
    <x v="0"/>
    <m/>
    <m/>
    <s v="OK"/>
    <n v="68084"/>
    <n v="68084"/>
    <n v="0"/>
    <e v="#N/A"/>
    <e v="#N/A"/>
    <s v="03.01.2022"/>
    <m/>
    <n v="0"/>
    <n v="0"/>
    <m/>
    <m/>
    <n v="0"/>
    <s v=" "/>
    <n v="0"/>
    <n v="0"/>
    <m/>
    <d v="2021-02-06T00:00:00"/>
    <m/>
    <n v="2"/>
    <m/>
    <s v="SI"/>
    <n v="1"/>
    <n v="20210430"/>
    <n v="20210405"/>
    <n v="68084"/>
    <n v="0"/>
    <m/>
    <n v="20220622"/>
  </r>
  <r>
    <n v="891900650"/>
    <s v="HOSPITAL SAN BERNABE E.S.E."/>
    <s v="FEVE"/>
    <n v="31676"/>
    <s v="FEVE_31676"/>
    <s v="891900650_FEVE_31676"/>
    <s v="FEVE"/>
    <n v="31676"/>
    <m/>
    <d v="2021-04-06T00:00:00"/>
    <n v="32900"/>
    <n v="32900"/>
    <s v="B)Factura sin saldo ERP/conciliar diferencia valor de factura"/>
    <x v="2"/>
    <m/>
    <x v="0"/>
    <m/>
    <m/>
    <s v="OK"/>
    <n v="36300"/>
    <n v="36300"/>
    <n v="0"/>
    <e v="#N/A"/>
    <e v="#N/A"/>
    <s v="03.01.2022"/>
    <m/>
    <n v="0"/>
    <n v="0"/>
    <m/>
    <m/>
    <n v="0"/>
    <s v=" "/>
    <n v="0"/>
    <n v="0"/>
    <m/>
    <d v="2021-04-06T00:00:00"/>
    <m/>
    <n v="2"/>
    <m/>
    <s v="SI"/>
    <n v="1"/>
    <n v="20210530"/>
    <n v="20210510"/>
    <n v="36300"/>
    <n v="0"/>
    <m/>
    <n v="20220622"/>
  </r>
  <r>
    <n v="891900650"/>
    <s v="HOSPITAL SAN BERNABE E.S.E."/>
    <s v="FEVE"/>
    <n v="45797"/>
    <s v="FEVE_45797"/>
    <s v="891900650_FEVE_45797"/>
    <s v="FEVE"/>
    <n v="45797"/>
    <m/>
    <d v="2021-05-25T00:00:00"/>
    <n v="21200"/>
    <n v="21200"/>
    <s v="B)Factura sin saldo ERP/conciliar diferencia valor de factura"/>
    <x v="1"/>
    <m/>
    <x v="0"/>
    <m/>
    <m/>
    <s v="OK"/>
    <n v="10600"/>
    <n v="10600"/>
    <n v="0"/>
    <n v="10600"/>
    <n v="4800052343"/>
    <s v="03.01.2022"/>
    <m/>
    <n v="0"/>
    <n v="0"/>
    <m/>
    <m/>
    <n v="0"/>
    <s v=" "/>
    <n v="0"/>
    <n v="0"/>
    <m/>
    <d v="2021-05-25T00:00:00"/>
    <m/>
    <n v="2"/>
    <m/>
    <s v="SI"/>
    <n v="2"/>
    <n v="20210730"/>
    <n v="20210712"/>
    <n v="10600"/>
    <n v="0"/>
    <m/>
    <n v="20220622"/>
  </r>
  <r>
    <n v="891900650"/>
    <s v="HOSPITAL SAN BERNABE E.S.E."/>
    <s v="FEVE"/>
    <n v="69485"/>
    <s v="FEVE_69485"/>
    <s v="891900650_FEVE_69485"/>
    <s v="FEVE"/>
    <n v="69485"/>
    <m/>
    <d v="2021-09-04T00:00:00"/>
    <n v="5300"/>
    <n v="5300"/>
    <s v="C)Glosas total pendiente por respuesta de IPS"/>
    <x v="7"/>
    <m/>
    <x v="0"/>
    <n v="5300"/>
    <s v="DEVOLUCION"/>
    <s v="OK"/>
    <n v="5300"/>
    <n v="0"/>
    <n v="5300"/>
    <e v="#N/A"/>
    <e v="#N/A"/>
    <s v="29.07.2016"/>
    <m/>
    <n v="0"/>
    <n v="0"/>
    <m/>
    <m/>
    <n v="0"/>
    <s v=" "/>
    <n v="0"/>
    <n v="5300"/>
    <s v="Se hace dev de fact con soportes completos y originales,ya que no se evidencia registro del usuario en elPAIWEB. Favor verificar para tramite de pago.NC"/>
    <d v="2021-09-04T00:00:00"/>
    <m/>
    <n v="9"/>
    <m/>
    <s v="SI"/>
    <n v="1"/>
    <n v="21001231"/>
    <n v="20211015"/>
    <n v="5300"/>
    <n v="0"/>
    <m/>
    <n v="20220622"/>
  </r>
  <r>
    <n v="891900650"/>
    <s v="HOSPITAL SAN BERNABE E.S.E."/>
    <s v="FEVE"/>
    <n v="69525"/>
    <s v="FEVE_69525"/>
    <s v="891900650_FEVE_69525"/>
    <s v="FEVE"/>
    <n v="69525"/>
    <m/>
    <d v="2021-09-04T00:00:00"/>
    <n v="5300"/>
    <n v="5300"/>
    <s v="C)Glosas total pendiente por respuesta de IPS"/>
    <x v="7"/>
    <m/>
    <x v="0"/>
    <n v="5300"/>
    <s v="DEVOLUCION"/>
    <s v="OK"/>
    <n v="5300"/>
    <n v="0"/>
    <n v="5300"/>
    <e v="#N/A"/>
    <e v="#N/A"/>
    <s v="29.07.2016"/>
    <m/>
    <n v="0"/>
    <n v="0"/>
    <m/>
    <m/>
    <n v="0"/>
    <s v=" "/>
    <n v="0"/>
    <n v="5300"/>
    <s v="Se hace dev de fact con soportes completos y originales,ya que no se evidencia registro del usuario en elPAIWEB. Favor verificar para tramite de pago.NC"/>
    <d v="2021-09-04T00:00:00"/>
    <m/>
    <n v="9"/>
    <m/>
    <s v="SI"/>
    <n v="1"/>
    <n v="21001231"/>
    <n v="20211015"/>
    <n v="5300"/>
    <n v="0"/>
    <m/>
    <n v="20220622"/>
  </r>
  <r>
    <n v="891900650"/>
    <s v="HOSPITAL SAN BERNABE E.S.E."/>
    <s v="FEVE"/>
    <n v="96714"/>
    <s v="FEVE_96714"/>
    <s v="891900650_FEVE_96714"/>
    <s v="FEVE"/>
    <n v="96714"/>
    <m/>
    <d v="2021-12-28T00:00:00"/>
    <n v="99423"/>
    <n v="99423"/>
    <s v="C)Glosas total pendiente por respuesta de IPS/conciliar diferencia valor de factura"/>
    <x v="8"/>
    <m/>
    <x v="0"/>
    <n v="18591"/>
    <s v="GLOSA"/>
    <s v="OK"/>
    <n v="99423"/>
    <n v="80832"/>
    <n v="18591"/>
    <e v="#N/A"/>
    <e v="#N/A"/>
    <s v="29.07.2016"/>
    <m/>
    <n v="0"/>
    <n v="0"/>
    <m/>
    <m/>
    <n v="0"/>
    <s v=" "/>
    <n v="0"/>
    <n v="18591"/>
    <s v="GLOSA - FACTURA POR MAYOR VALOR COBRADO.Tarifa $80.832 Res.1463/2020 - KEVIN YALANDA"/>
    <d v="2021-12-28T00:00:00"/>
    <m/>
    <n v="9"/>
    <m/>
    <s v="SI"/>
    <n v="1"/>
    <n v="21001231"/>
    <n v="20220112"/>
    <n v="99423"/>
    <n v="0"/>
    <m/>
    <n v="202206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E13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10">
        <item x="1"/>
        <item x="6"/>
        <item x="5"/>
        <item x="7"/>
        <item x="2"/>
        <item x="3"/>
        <item x="0"/>
        <item x="4"/>
        <item x="8"/>
        <item t="default"/>
      </items>
    </pivotField>
    <pivotField showAll="0"/>
    <pivotField dataField="1" showAll="0">
      <items count="19">
        <item x="5"/>
        <item x="9"/>
        <item x="7"/>
        <item x="12"/>
        <item x="8"/>
        <item x="1"/>
        <item x="16"/>
        <item x="6"/>
        <item x="14"/>
        <item x="4"/>
        <item x="3"/>
        <item x="11"/>
        <item x="17"/>
        <item x="2"/>
        <item x="13"/>
        <item x="10"/>
        <item x="15"/>
        <item x="0"/>
        <item t="default"/>
      </items>
    </pivotField>
    <pivotField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66" showAll="0"/>
    <pivotField numFmtId="166" showAll="0"/>
    <pivotField showAll="0"/>
    <pivotField showAll="0"/>
    <pivotField showAll="0"/>
    <pivotField showAll="0"/>
    <pivotField numFmtId="166" showAll="0"/>
    <pivotField dataField="1"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</pivotFields>
  <rowFields count="1">
    <field x="1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 FACTURAS" fld="11" subtotal="count" baseField="13" baseItem="0"/>
    <dataField name="SALDO IPS" fld="11" baseField="0" baseItem="0" numFmtId="42"/>
    <dataField name=" POR PAGAR" fld="15" baseField="13" baseItem="0" numFmtId="42"/>
    <dataField name=" VALOR GLOSA DEVOLUCION" fld="33" baseField="0" baseItem="0" numFmtId="42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peraciones07dfa@gmail.com" TargetMode="External"/><Relationship Id="rId1" Type="http://schemas.openxmlformats.org/officeDocument/2006/relationships/hyperlink" Target="mailto:gestiondecobro@hospitalsanbernabe.gov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topLeftCell="A152" workbookViewId="0">
      <selection activeCell="B166" sqref="B166"/>
    </sheetView>
  </sheetViews>
  <sheetFormatPr baseColWidth="10" defaultRowHeight="15" x14ac:dyDescent="0.25"/>
  <cols>
    <col min="1" max="1" width="18.7109375" style="1" bestFit="1" customWidth="1"/>
    <col min="2" max="2" width="23.5703125" style="1" customWidth="1"/>
    <col min="3" max="3" width="12" style="1" customWidth="1"/>
    <col min="4" max="4" width="19.7109375" style="11" bestFit="1" customWidth="1"/>
    <col min="5" max="5" width="14.42578125" style="11" bestFit="1" customWidth="1"/>
    <col min="6" max="6" width="12.85546875" style="12" bestFit="1" customWidth="1"/>
    <col min="7" max="7" width="15" style="12" customWidth="1"/>
    <col min="8" max="8" width="16.85546875" style="12" customWidth="1"/>
    <col min="9" max="16384" width="11.42578125" style="1"/>
  </cols>
  <sheetData>
    <row r="1" spans="1:8" x14ac:dyDescent="0.25">
      <c r="A1" s="2" t="s">
        <v>0</v>
      </c>
      <c r="B1" s="110">
        <f ca="1">TODAY()</f>
        <v>44742</v>
      </c>
      <c r="C1" s="110"/>
      <c r="D1" s="111" t="s">
        <v>1</v>
      </c>
      <c r="E1" s="112"/>
      <c r="F1" s="113"/>
      <c r="G1" s="3" t="s">
        <v>2</v>
      </c>
      <c r="H1" s="3" t="s">
        <v>3</v>
      </c>
    </row>
    <row r="2" spans="1:8" x14ac:dyDescent="0.25">
      <c r="A2" s="2" t="s">
        <v>4</v>
      </c>
      <c r="B2" s="97" t="s">
        <v>31</v>
      </c>
      <c r="C2" s="97"/>
      <c r="D2" s="114"/>
      <c r="E2" s="115"/>
      <c r="F2" s="116"/>
      <c r="G2" s="10">
        <f>MIN(D11:D1048576)</f>
        <v>41313</v>
      </c>
      <c r="H2" s="10">
        <f>MAX(D11:D1048576)</f>
        <v>44680</v>
      </c>
    </row>
    <row r="3" spans="1:8" x14ac:dyDescent="0.25">
      <c r="A3" s="2" t="s">
        <v>5</v>
      </c>
      <c r="B3" s="97">
        <v>891900650</v>
      </c>
      <c r="C3" s="97"/>
      <c r="D3" s="93" t="s">
        <v>23</v>
      </c>
      <c r="E3" s="93"/>
      <c r="F3" s="117" t="str">
        <f>A11</f>
        <v>COMFENALCO</v>
      </c>
      <c r="G3" s="118"/>
      <c r="H3" s="119"/>
    </row>
    <row r="4" spans="1:8" x14ac:dyDescent="0.25">
      <c r="A4" s="2" t="s">
        <v>7</v>
      </c>
      <c r="B4" s="97" t="s">
        <v>28</v>
      </c>
      <c r="C4" s="97"/>
      <c r="D4" s="93" t="s">
        <v>6</v>
      </c>
      <c r="E4" s="93"/>
      <c r="F4" s="94">
        <f>SUM(H11:H1048576)</f>
        <v>21584197</v>
      </c>
      <c r="G4" s="95"/>
      <c r="H4" s="96"/>
    </row>
    <row r="5" spans="1:8" x14ac:dyDescent="0.25">
      <c r="A5" s="2" t="s">
        <v>9</v>
      </c>
      <c r="B5" s="98" t="s">
        <v>19</v>
      </c>
      <c r="C5" s="98"/>
      <c r="D5" s="93" t="s">
        <v>8</v>
      </c>
      <c r="E5" s="93"/>
      <c r="F5" s="99">
        <f>COUNT(C11:C1048576)</f>
        <v>84</v>
      </c>
      <c r="G5" s="100"/>
      <c r="H5" s="101"/>
    </row>
    <row r="6" spans="1:8" x14ac:dyDescent="0.25">
      <c r="A6" s="4" t="s">
        <v>10</v>
      </c>
      <c r="B6" s="102" t="s">
        <v>32</v>
      </c>
      <c r="C6" s="103"/>
      <c r="D6" s="104" t="s">
        <v>22</v>
      </c>
      <c r="E6" s="104"/>
      <c r="F6" s="104"/>
      <c r="G6" s="104"/>
      <c r="H6" s="104"/>
    </row>
    <row r="7" spans="1:8" x14ac:dyDescent="0.25">
      <c r="A7" s="2" t="s">
        <v>11</v>
      </c>
      <c r="B7" s="105" t="s">
        <v>26</v>
      </c>
      <c r="C7" s="105"/>
      <c r="D7" s="106" t="s">
        <v>29</v>
      </c>
      <c r="E7" s="107"/>
      <c r="F7" s="107"/>
      <c r="G7" s="107"/>
      <c r="H7" s="107"/>
    </row>
    <row r="8" spans="1:8" x14ac:dyDescent="0.25">
      <c r="A8" s="2" t="s">
        <v>17</v>
      </c>
      <c r="B8" s="108" t="s">
        <v>18</v>
      </c>
      <c r="C8" s="108"/>
      <c r="D8" s="109"/>
      <c r="E8" s="109"/>
      <c r="F8" s="109"/>
      <c r="G8" s="109"/>
      <c r="H8" s="109"/>
    </row>
    <row r="9" spans="1:8" x14ac:dyDescent="0.25">
      <c r="A9" s="89" t="s">
        <v>27</v>
      </c>
      <c r="B9" s="89"/>
      <c r="C9" s="89" t="s">
        <v>25</v>
      </c>
      <c r="D9" s="89"/>
      <c r="E9" s="9" t="s">
        <v>24</v>
      </c>
      <c r="F9" s="90"/>
      <c r="G9" s="91"/>
      <c r="H9" s="92"/>
    </row>
    <row r="10" spans="1:8" ht="30" x14ac:dyDescent="0.25">
      <c r="A10" s="5" t="s">
        <v>30</v>
      </c>
      <c r="B10" s="5" t="s">
        <v>20</v>
      </c>
      <c r="C10" s="6" t="s">
        <v>12</v>
      </c>
      <c r="D10" s="6" t="s">
        <v>13</v>
      </c>
      <c r="E10" s="6" t="s">
        <v>21</v>
      </c>
      <c r="F10" s="7" t="s">
        <v>14</v>
      </c>
      <c r="G10" s="8" t="s">
        <v>15</v>
      </c>
      <c r="H10" s="8" t="s">
        <v>16</v>
      </c>
    </row>
    <row r="11" spans="1:8" x14ac:dyDescent="0.25">
      <c r="A11" s="1" t="s">
        <v>92</v>
      </c>
      <c r="B11" s="1">
        <v>7950</v>
      </c>
      <c r="C11" s="1">
        <v>7950</v>
      </c>
      <c r="D11" s="11">
        <v>41313</v>
      </c>
      <c r="E11" s="11">
        <v>41313</v>
      </c>
      <c r="F11" s="12">
        <v>1053472</v>
      </c>
      <c r="H11" s="12">
        <v>1053472</v>
      </c>
    </row>
    <row r="12" spans="1:8" x14ac:dyDescent="0.25">
      <c r="A12" s="1" t="s">
        <v>92</v>
      </c>
      <c r="B12" s="1">
        <v>8163</v>
      </c>
      <c r="C12" s="1">
        <v>8163</v>
      </c>
      <c r="D12" s="11">
        <v>41465</v>
      </c>
      <c r="E12" s="11">
        <v>41465</v>
      </c>
      <c r="F12" s="12">
        <v>1110339</v>
      </c>
      <c r="H12" s="12">
        <v>1110339</v>
      </c>
    </row>
    <row r="13" spans="1:8" x14ac:dyDescent="0.25">
      <c r="A13" s="1" t="s">
        <v>92</v>
      </c>
      <c r="B13" s="1">
        <v>9024</v>
      </c>
      <c r="C13" s="1">
        <v>9024</v>
      </c>
      <c r="D13" s="11">
        <v>42130</v>
      </c>
      <c r="E13" s="11">
        <v>42130</v>
      </c>
      <c r="F13" s="12">
        <v>158215</v>
      </c>
      <c r="H13" s="12">
        <v>158215</v>
      </c>
    </row>
    <row r="14" spans="1:8" x14ac:dyDescent="0.25">
      <c r="A14" s="1" t="s">
        <v>92</v>
      </c>
      <c r="B14" s="1">
        <v>9060</v>
      </c>
      <c r="C14" s="1">
        <v>9060</v>
      </c>
      <c r="D14" s="11">
        <v>42160</v>
      </c>
      <c r="E14" s="11">
        <v>42160</v>
      </c>
      <c r="F14" s="12">
        <v>277346</v>
      </c>
      <c r="H14" s="12">
        <v>277346</v>
      </c>
    </row>
    <row r="15" spans="1:8" x14ac:dyDescent="0.25">
      <c r="A15" s="1" t="s">
        <v>92</v>
      </c>
      <c r="B15" s="1">
        <v>9105</v>
      </c>
      <c r="C15" s="1">
        <v>9105</v>
      </c>
      <c r="D15" s="11">
        <v>42194</v>
      </c>
      <c r="E15" s="11">
        <v>42194</v>
      </c>
      <c r="F15" s="12">
        <v>242300</v>
      </c>
      <c r="H15" s="12">
        <v>242300</v>
      </c>
    </row>
    <row r="16" spans="1:8" x14ac:dyDescent="0.25">
      <c r="A16" s="1" t="s">
        <v>92</v>
      </c>
      <c r="B16" s="1">
        <v>9185</v>
      </c>
      <c r="C16" s="1">
        <v>9185</v>
      </c>
      <c r="D16" s="11">
        <v>42250</v>
      </c>
      <c r="E16" s="11">
        <v>42250</v>
      </c>
      <c r="F16" s="12">
        <v>747794</v>
      </c>
      <c r="H16" s="12">
        <v>747794</v>
      </c>
    </row>
    <row r="17" spans="1:8" x14ac:dyDescent="0.25">
      <c r="A17" s="1" t="s">
        <v>92</v>
      </c>
      <c r="B17" s="1">
        <v>9354</v>
      </c>
      <c r="C17" s="1">
        <v>9354</v>
      </c>
      <c r="D17" s="11">
        <v>42374</v>
      </c>
      <c r="E17" s="11">
        <v>42374</v>
      </c>
      <c r="F17" s="12">
        <v>654230</v>
      </c>
      <c r="H17" s="12">
        <v>654230</v>
      </c>
    </row>
    <row r="18" spans="1:8" x14ac:dyDescent="0.25">
      <c r="A18" s="1" t="s">
        <v>92</v>
      </c>
      <c r="B18" s="1">
        <v>9562</v>
      </c>
      <c r="C18" s="1">
        <v>9562</v>
      </c>
      <c r="D18" s="11">
        <v>42529</v>
      </c>
      <c r="E18" s="11">
        <v>42529</v>
      </c>
      <c r="F18" s="12">
        <v>515137</v>
      </c>
      <c r="H18" s="12">
        <v>515137</v>
      </c>
    </row>
    <row r="19" spans="1:8" x14ac:dyDescent="0.25">
      <c r="A19" s="1" t="s">
        <v>92</v>
      </c>
      <c r="B19" s="1">
        <v>9882</v>
      </c>
      <c r="C19" s="1">
        <v>9882</v>
      </c>
      <c r="D19" s="11">
        <v>42800</v>
      </c>
      <c r="E19" s="11">
        <v>42800</v>
      </c>
      <c r="F19" s="12">
        <v>475403</v>
      </c>
      <c r="H19" s="12">
        <v>475403</v>
      </c>
    </row>
    <row r="20" spans="1:8" x14ac:dyDescent="0.25">
      <c r="A20" s="1" t="s">
        <v>92</v>
      </c>
      <c r="B20" s="1">
        <v>9927</v>
      </c>
      <c r="C20" s="1">
        <v>9927</v>
      </c>
      <c r="D20" s="11">
        <v>42830</v>
      </c>
      <c r="E20" s="11">
        <v>42830</v>
      </c>
      <c r="F20" s="12">
        <v>379881</v>
      </c>
      <c r="H20" s="12">
        <v>379881</v>
      </c>
    </row>
    <row r="21" spans="1:8" x14ac:dyDescent="0.25">
      <c r="A21" s="1" t="s">
        <v>92</v>
      </c>
      <c r="B21" s="1">
        <v>10046</v>
      </c>
      <c r="C21" s="1">
        <v>1615303</v>
      </c>
      <c r="D21" s="11">
        <v>42921</v>
      </c>
      <c r="E21" s="11">
        <v>42921</v>
      </c>
      <c r="F21" s="12">
        <v>242710</v>
      </c>
      <c r="H21" s="12">
        <v>242710</v>
      </c>
    </row>
    <row r="22" spans="1:8" x14ac:dyDescent="0.25">
      <c r="A22" s="1" t="s">
        <v>92</v>
      </c>
      <c r="B22" s="1">
        <v>10087</v>
      </c>
      <c r="C22" s="1">
        <v>1616971</v>
      </c>
      <c r="D22" s="11">
        <v>42949</v>
      </c>
      <c r="E22" s="11">
        <v>42949</v>
      </c>
      <c r="F22" s="12">
        <v>105506</v>
      </c>
      <c r="H22" s="12">
        <v>105506</v>
      </c>
    </row>
    <row r="23" spans="1:8" x14ac:dyDescent="0.25">
      <c r="A23" s="1" t="s">
        <v>92</v>
      </c>
      <c r="B23" s="1">
        <v>10213</v>
      </c>
      <c r="C23" s="1">
        <v>1646681</v>
      </c>
      <c r="D23" s="11">
        <v>43041</v>
      </c>
      <c r="E23" s="11">
        <v>43041</v>
      </c>
      <c r="F23" s="12">
        <v>66500</v>
      </c>
      <c r="H23" s="12">
        <v>66500</v>
      </c>
    </row>
    <row r="24" spans="1:8" x14ac:dyDescent="0.25">
      <c r="A24" s="1" t="s">
        <v>92</v>
      </c>
      <c r="B24" s="1">
        <v>10265</v>
      </c>
      <c r="C24" s="1">
        <v>10265</v>
      </c>
      <c r="D24" s="11">
        <v>43076</v>
      </c>
      <c r="E24" s="11">
        <v>43076</v>
      </c>
      <c r="F24" s="12">
        <v>168314</v>
      </c>
      <c r="H24" s="12">
        <v>168314</v>
      </c>
    </row>
    <row r="25" spans="1:8" x14ac:dyDescent="0.25">
      <c r="A25" s="1" t="s">
        <v>92</v>
      </c>
      <c r="B25" s="1">
        <v>10851</v>
      </c>
      <c r="C25" s="1">
        <v>1773023</v>
      </c>
      <c r="D25" s="11">
        <v>43465</v>
      </c>
      <c r="E25" s="11">
        <v>43465</v>
      </c>
      <c r="F25" s="12">
        <v>67033</v>
      </c>
      <c r="H25" s="12">
        <v>67033</v>
      </c>
    </row>
    <row r="26" spans="1:8" x14ac:dyDescent="0.25">
      <c r="A26" s="1" t="s">
        <v>92</v>
      </c>
      <c r="B26" s="1">
        <v>10851</v>
      </c>
      <c r="C26" s="1">
        <v>1779664</v>
      </c>
      <c r="D26" s="11">
        <v>43465</v>
      </c>
      <c r="E26" s="11">
        <v>43465</v>
      </c>
      <c r="F26" s="12">
        <v>334038</v>
      </c>
      <c r="H26" s="12">
        <v>334038</v>
      </c>
    </row>
    <row r="27" spans="1:8" x14ac:dyDescent="0.25">
      <c r="A27" s="1" t="s">
        <v>92</v>
      </c>
      <c r="B27" s="1">
        <v>10892</v>
      </c>
      <c r="C27" s="1">
        <v>1784825</v>
      </c>
      <c r="D27" s="11">
        <v>43500</v>
      </c>
      <c r="E27" s="11">
        <v>43500</v>
      </c>
      <c r="F27" s="12">
        <v>54400</v>
      </c>
      <c r="H27" s="12">
        <v>54400</v>
      </c>
    </row>
    <row r="28" spans="1:8" x14ac:dyDescent="0.25">
      <c r="A28" s="1" t="s">
        <v>92</v>
      </c>
      <c r="B28" s="1">
        <v>10936</v>
      </c>
      <c r="C28" s="1">
        <v>1796580</v>
      </c>
      <c r="D28" s="11">
        <v>43525</v>
      </c>
      <c r="E28" s="11">
        <v>43525</v>
      </c>
      <c r="F28" s="12">
        <v>72488</v>
      </c>
      <c r="H28" s="12">
        <v>72488</v>
      </c>
    </row>
    <row r="29" spans="1:8" x14ac:dyDescent="0.25">
      <c r="A29" s="1" t="s">
        <v>92</v>
      </c>
      <c r="B29" s="1">
        <v>10987</v>
      </c>
      <c r="C29" s="1">
        <v>1805373</v>
      </c>
      <c r="D29" s="11">
        <v>43557</v>
      </c>
      <c r="E29" s="11">
        <v>43557</v>
      </c>
      <c r="F29" s="12">
        <v>745964</v>
      </c>
      <c r="H29" s="12">
        <v>745964</v>
      </c>
    </row>
    <row r="30" spans="1:8" x14ac:dyDescent="0.25">
      <c r="A30" s="1" t="s">
        <v>92</v>
      </c>
      <c r="B30" s="1">
        <v>10987</v>
      </c>
      <c r="C30" s="1">
        <v>1806062</v>
      </c>
      <c r="D30" s="11">
        <v>43557</v>
      </c>
      <c r="E30" s="11">
        <v>43557</v>
      </c>
      <c r="F30" s="12">
        <v>70085</v>
      </c>
      <c r="H30" s="12">
        <v>70085</v>
      </c>
    </row>
    <row r="31" spans="1:8" x14ac:dyDescent="0.25">
      <c r="A31" s="1" t="s">
        <v>92</v>
      </c>
      <c r="B31" s="1">
        <v>11073</v>
      </c>
      <c r="C31" s="1">
        <v>1822236</v>
      </c>
      <c r="D31" s="11">
        <v>43620</v>
      </c>
      <c r="E31" s="11">
        <v>43620</v>
      </c>
      <c r="F31" s="12">
        <v>65112</v>
      </c>
      <c r="H31" s="12">
        <v>65112</v>
      </c>
    </row>
    <row r="32" spans="1:8" x14ac:dyDescent="0.25">
      <c r="A32" s="1" t="s">
        <v>92</v>
      </c>
      <c r="B32" s="1">
        <v>11073</v>
      </c>
      <c r="C32" s="1">
        <v>1823874</v>
      </c>
      <c r="D32" s="11">
        <v>43620</v>
      </c>
      <c r="E32" s="11">
        <v>43620</v>
      </c>
      <c r="F32" s="12">
        <v>65364</v>
      </c>
      <c r="H32" s="12">
        <v>65364</v>
      </c>
    </row>
    <row r="33" spans="1:8" x14ac:dyDescent="0.25">
      <c r="A33" s="1" t="s">
        <v>92</v>
      </c>
      <c r="B33" s="1">
        <v>11073</v>
      </c>
      <c r="C33" s="1">
        <v>1825586</v>
      </c>
      <c r="D33" s="11">
        <v>43620</v>
      </c>
      <c r="E33" s="11">
        <v>43620</v>
      </c>
      <c r="F33" s="12">
        <v>102140</v>
      </c>
      <c r="H33" s="12">
        <v>102140</v>
      </c>
    </row>
    <row r="34" spans="1:8" x14ac:dyDescent="0.25">
      <c r="A34" s="1" t="s">
        <v>92</v>
      </c>
      <c r="B34" s="1">
        <v>11123</v>
      </c>
      <c r="C34" s="1">
        <v>1829505</v>
      </c>
      <c r="D34" s="11">
        <v>43649</v>
      </c>
      <c r="E34" s="11">
        <v>43649</v>
      </c>
      <c r="F34" s="12">
        <v>54400</v>
      </c>
      <c r="H34" s="12">
        <v>54400</v>
      </c>
    </row>
    <row r="35" spans="1:8" x14ac:dyDescent="0.25">
      <c r="A35" s="1" t="s">
        <v>92</v>
      </c>
      <c r="B35" s="1">
        <v>11123</v>
      </c>
      <c r="C35" s="1">
        <v>1831962</v>
      </c>
      <c r="D35" s="11">
        <v>43649</v>
      </c>
      <c r="E35" s="11">
        <v>43649</v>
      </c>
      <c r="F35" s="12">
        <v>54400</v>
      </c>
      <c r="H35" s="12">
        <v>54400</v>
      </c>
    </row>
    <row r="36" spans="1:8" x14ac:dyDescent="0.25">
      <c r="A36" s="1" t="s">
        <v>92</v>
      </c>
      <c r="B36" s="1">
        <v>11123</v>
      </c>
      <c r="C36" s="1">
        <v>1832960</v>
      </c>
      <c r="D36" s="11">
        <v>43649</v>
      </c>
      <c r="E36" s="11">
        <v>43649</v>
      </c>
      <c r="F36" s="12">
        <v>58072</v>
      </c>
      <c r="H36" s="12">
        <v>58072</v>
      </c>
    </row>
    <row r="37" spans="1:8" x14ac:dyDescent="0.25">
      <c r="A37" s="1" t="s">
        <v>92</v>
      </c>
      <c r="B37" s="1">
        <v>11123</v>
      </c>
      <c r="C37" s="1">
        <v>1834074</v>
      </c>
      <c r="D37" s="11">
        <v>43649</v>
      </c>
      <c r="E37" s="11">
        <v>43649</v>
      </c>
      <c r="F37" s="12">
        <v>115585</v>
      </c>
      <c r="H37" s="12">
        <v>115585</v>
      </c>
    </row>
    <row r="38" spans="1:8" x14ac:dyDescent="0.25">
      <c r="A38" s="1" t="s">
        <v>92</v>
      </c>
      <c r="B38" s="1">
        <v>11123</v>
      </c>
      <c r="C38" s="1">
        <v>1835617</v>
      </c>
      <c r="D38" s="11">
        <v>43649</v>
      </c>
      <c r="E38" s="11">
        <v>43649</v>
      </c>
      <c r="F38" s="12">
        <v>54400</v>
      </c>
      <c r="H38" s="12">
        <v>54400</v>
      </c>
    </row>
    <row r="39" spans="1:8" x14ac:dyDescent="0.25">
      <c r="A39" s="1" t="s">
        <v>92</v>
      </c>
      <c r="B39" s="1">
        <v>11176</v>
      </c>
      <c r="C39" s="1">
        <v>1840817</v>
      </c>
      <c r="D39" s="11">
        <v>43679</v>
      </c>
      <c r="E39" s="11">
        <v>43679</v>
      </c>
      <c r="F39" s="12">
        <v>113377</v>
      </c>
      <c r="H39" s="12">
        <v>113377</v>
      </c>
    </row>
    <row r="40" spans="1:8" x14ac:dyDescent="0.25">
      <c r="A40" s="1" t="s">
        <v>92</v>
      </c>
      <c r="B40" s="1">
        <v>11176</v>
      </c>
      <c r="C40" s="1">
        <v>1841811</v>
      </c>
      <c r="D40" s="11">
        <v>43679</v>
      </c>
      <c r="E40" s="11">
        <v>43679</v>
      </c>
      <c r="F40" s="12">
        <v>115230</v>
      </c>
      <c r="H40" s="12">
        <v>115230</v>
      </c>
    </row>
    <row r="41" spans="1:8" x14ac:dyDescent="0.25">
      <c r="A41" s="1" t="s">
        <v>92</v>
      </c>
      <c r="B41" s="1">
        <v>11176</v>
      </c>
      <c r="C41" s="1">
        <v>1846645</v>
      </c>
      <c r="D41" s="11">
        <v>43679</v>
      </c>
      <c r="E41" s="11">
        <v>43679</v>
      </c>
      <c r="F41" s="12">
        <v>167585</v>
      </c>
      <c r="H41" s="12">
        <v>167585</v>
      </c>
    </row>
    <row r="42" spans="1:8" x14ac:dyDescent="0.25">
      <c r="A42" s="1" t="s">
        <v>92</v>
      </c>
      <c r="B42" s="1">
        <v>11176</v>
      </c>
      <c r="C42" s="1">
        <v>1846741</v>
      </c>
      <c r="D42" s="11">
        <v>43679</v>
      </c>
      <c r="E42" s="11">
        <v>43679</v>
      </c>
      <c r="F42" s="12">
        <v>617594</v>
      </c>
      <c r="H42" s="12">
        <v>617594</v>
      </c>
    </row>
    <row r="43" spans="1:8" x14ac:dyDescent="0.25">
      <c r="A43" s="1" t="s">
        <v>92</v>
      </c>
      <c r="B43" s="1">
        <v>11228</v>
      </c>
      <c r="C43" s="1">
        <v>1849592</v>
      </c>
      <c r="D43" s="11">
        <v>43711</v>
      </c>
      <c r="E43" s="11">
        <v>43711</v>
      </c>
      <c r="F43" s="12">
        <v>54400</v>
      </c>
      <c r="H43" s="12">
        <v>54400</v>
      </c>
    </row>
    <row r="44" spans="1:8" x14ac:dyDescent="0.25">
      <c r="A44" s="1" t="s">
        <v>92</v>
      </c>
      <c r="B44" s="1">
        <v>11228</v>
      </c>
      <c r="C44" s="1">
        <v>1852592</v>
      </c>
      <c r="D44" s="11">
        <v>43711</v>
      </c>
      <c r="E44" s="11">
        <v>43711</v>
      </c>
      <c r="F44" s="12">
        <v>84105</v>
      </c>
      <c r="H44" s="12">
        <v>84105</v>
      </c>
    </row>
    <row r="45" spans="1:8" x14ac:dyDescent="0.25">
      <c r="A45" s="1" t="s">
        <v>92</v>
      </c>
      <c r="B45" s="1">
        <v>11228</v>
      </c>
      <c r="C45" s="1">
        <v>1857399</v>
      </c>
      <c r="D45" s="11">
        <v>43711</v>
      </c>
      <c r="E45" s="11">
        <v>43711</v>
      </c>
      <c r="F45" s="12">
        <v>56543</v>
      </c>
      <c r="H45" s="12">
        <v>56543</v>
      </c>
    </row>
    <row r="46" spans="1:8" x14ac:dyDescent="0.25">
      <c r="A46" s="1" t="s">
        <v>92</v>
      </c>
      <c r="B46" s="1">
        <v>11281</v>
      </c>
      <c r="C46" s="1">
        <v>1862916</v>
      </c>
      <c r="D46" s="11">
        <v>43742</v>
      </c>
      <c r="E46" s="11">
        <v>43742</v>
      </c>
      <c r="F46" s="12">
        <v>69378</v>
      </c>
      <c r="H46" s="12">
        <v>69378</v>
      </c>
    </row>
    <row r="47" spans="1:8" x14ac:dyDescent="0.25">
      <c r="A47" s="1" t="s">
        <v>92</v>
      </c>
      <c r="B47" s="1">
        <v>11281</v>
      </c>
      <c r="C47" s="1">
        <v>1865568</v>
      </c>
      <c r="D47" s="11">
        <v>43742</v>
      </c>
      <c r="E47" s="11">
        <v>43742</v>
      </c>
      <c r="F47" s="12">
        <v>54400</v>
      </c>
      <c r="H47" s="12">
        <v>54400</v>
      </c>
    </row>
    <row r="48" spans="1:8" x14ac:dyDescent="0.25">
      <c r="A48" s="1" t="s">
        <v>92</v>
      </c>
      <c r="B48" s="1">
        <v>11281</v>
      </c>
      <c r="C48" s="1">
        <v>1867411</v>
      </c>
      <c r="D48" s="11">
        <v>43742</v>
      </c>
      <c r="E48" s="11">
        <v>43742</v>
      </c>
      <c r="F48" s="12">
        <v>75169</v>
      </c>
      <c r="H48" s="12">
        <v>75169</v>
      </c>
    </row>
    <row r="49" spans="1:8" x14ac:dyDescent="0.25">
      <c r="A49" s="1" t="s">
        <v>92</v>
      </c>
      <c r="B49" s="1">
        <v>11315</v>
      </c>
      <c r="C49" s="1">
        <v>1869517</v>
      </c>
      <c r="D49" s="11">
        <v>43771</v>
      </c>
      <c r="E49" s="11">
        <v>43771</v>
      </c>
      <c r="F49" s="12">
        <v>120684</v>
      </c>
      <c r="H49" s="12">
        <v>120684</v>
      </c>
    </row>
    <row r="50" spans="1:8" x14ac:dyDescent="0.25">
      <c r="A50" s="1" t="s">
        <v>92</v>
      </c>
      <c r="B50" s="1">
        <v>11315</v>
      </c>
      <c r="C50" s="1">
        <v>1877112</v>
      </c>
      <c r="D50" s="11">
        <v>43771</v>
      </c>
      <c r="E50" s="11">
        <v>43771</v>
      </c>
      <c r="F50" s="12">
        <v>54400</v>
      </c>
      <c r="H50" s="12">
        <v>54400</v>
      </c>
    </row>
    <row r="51" spans="1:8" x14ac:dyDescent="0.25">
      <c r="A51" s="1" t="s">
        <v>92</v>
      </c>
      <c r="B51" s="1">
        <v>11315</v>
      </c>
      <c r="C51" s="1">
        <v>1877306</v>
      </c>
      <c r="D51" s="11">
        <v>43771</v>
      </c>
      <c r="E51" s="11">
        <v>43771</v>
      </c>
      <c r="F51" s="12">
        <v>71142</v>
      </c>
      <c r="H51" s="12">
        <v>71142</v>
      </c>
    </row>
    <row r="52" spans="1:8" x14ac:dyDescent="0.25">
      <c r="A52" s="1" t="s">
        <v>92</v>
      </c>
      <c r="B52" s="1">
        <v>11420</v>
      </c>
      <c r="C52" s="1">
        <v>1888129</v>
      </c>
      <c r="D52" s="11">
        <v>43801</v>
      </c>
      <c r="E52" s="11">
        <v>43839</v>
      </c>
      <c r="F52" s="12">
        <v>66323</v>
      </c>
      <c r="H52" s="12">
        <v>66323</v>
      </c>
    </row>
    <row r="53" spans="1:8" x14ac:dyDescent="0.25">
      <c r="A53" s="1" t="s">
        <v>92</v>
      </c>
      <c r="B53" s="1">
        <v>11420</v>
      </c>
      <c r="C53" s="1">
        <v>1893285</v>
      </c>
      <c r="D53" s="11">
        <v>43817</v>
      </c>
      <c r="E53" s="11">
        <v>43839</v>
      </c>
      <c r="F53" s="12">
        <v>122692</v>
      </c>
      <c r="H53" s="12">
        <v>122692</v>
      </c>
    </row>
    <row r="54" spans="1:8" x14ac:dyDescent="0.25">
      <c r="A54" s="1" t="s">
        <v>92</v>
      </c>
      <c r="B54" s="1">
        <v>11458</v>
      </c>
      <c r="C54" s="1">
        <v>1896648</v>
      </c>
      <c r="D54" s="11">
        <v>43836</v>
      </c>
      <c r="E54" s="11">
        <v>43868</v>
      </c>
      <c r="F54" s="12">
        <v>57700</v>
      </c>
      <c r="H54" s="12">
        <v>57700</v>
      </c>
    </row>
    <row r="55" spans="1:8" x14ac:dyDescent="0.25">
      <c r="A55" s="1" t="s">
        <v>92</v>
      </c>
      <c r="B55" s="1">
        <v>11458</v>
      </c>
      <c r="C55" s="1">
        <v>1896722</v>
      </c>
      <c r="D55" s="11">
        <v>43836</v>
      </c>
      <c r="E55" s="11">
        <v>43868</v>
      </c>
      <c r="F55" s="12">
        <v>71946</v>
      </c>
      <c r="H55" s="12">
        <v>71946</v>
      </c>
    </row>
    <row r="56" spans="1:8" x14ac:dyDescent="0.25">
      <c r="A56" s="1" t="s">
        <v>92</v>
      </c>
      <c r="B56" s="1">
        <v>11458</v>
      </c>
      <c r="C56" s="1">
        <v>1897159</v>
      </c>
      <c r="D56" s="11">
        <v>43837</v>
      </c>
      <c r="E56" s="11">
        <v>43868</v>
      </c>
      <c r="F56" s="12">
        <v>138315</v>
      </c>
      <c r="H56" s="12">
        <v>138315</v>
      </c>
    </row>
    <row r="57" spans="1:8" x14ac:dyDescent="0.25">
      <c r="A57" s="1" t="s">
        <v>92</v>
      </c>
      <c r="B57" s="1">
        <v>11458</v>
      </c>
      <c r="C57" s="1">
        <v>1897992</v>
      </c>
      <c r="D57" s="11">
        <v>43839</v>
      </c>
      <c r="E57" s="11">
        <v>43868</v>
      </c>
      <c r="F57" s="12">
        <v>67944</v>
      </c>
      <c r="H57" s="12">
        <v>67944</v>
      </c>
    </row>
    <row r="58" spans="1:8" x14ac:dyDescent="0.25">
      <c r="A58" s="1" t="s">
        <v>92</v>
      </c>
      <c r="B58" s="1">
        <v>11458</v>
      </c>
      <c r="C58" s="1">
        <v>1898136</v>
      </c>
      <c r="D58" s="11">
        <v>43840</v>
      </c>
      <c r="E58" s="11">
        <v>43868</v>
      </c>
      <c r="F58" s="12">
        <v>81900</v>
      </c>
      <c r="H58" s="12">
        <v>81900</v>
      </c>
    </row>
    <row r="59" spans="1:8" x14ac:dyDescent="0.25">
      <c r="A59" s="1" t="s">
        <v>92</v>
      </c>
      <c r="B59" s="1">
        <v>11458</v>
      </c>
      <c r="C59" s="1">
        <v>1898397</v>
      </c>
      <c r="D59" s="11">
        <v>43841</v>
      </c>
      <c r="E59" s="11">
        <v>43868</v>
      </c>
      <c r="F59" s="12">
        <v>94922</v>
      </c>
      <c r="H59" s="12">
        <v>94922</v>
      </c>
    </row>
    <row r="60" spans="1:8" x14ac:dyDescent="0.25">
      <c r="A60" s="1" t="s">
        <v>92</v>
      </c>
      <c r="B60" s="1">
        <v>11506</v>
      </c>
      <c r="C60" s="1">
        <v>1907673</v>
      </c>
      <c r="D60" s="11">
        <v>43870</v>
      </c>
      <c r="E60" s="11">
        <v>43899</v>
      </c>
      <c r="F60" s="12">
        <v>107740</v>
      </c>
      <c r="H60" s="12">
        <v>107740</v>
      </c>
    </row>
    <row r="61" spans="1:8" x14ac:dyDescent="0.25">
      <c r="A61" s="1" t="s">
        <v>92</v>
      </c>
      <c r="B61" s="1">
        <v>11506</v>
      </c>
      <c r="C61" s="1">
        <v>1909506</v>
      </c>
      <c r="D61" s="11">
        <v>43874</v>
      </c>
      <c r="E61" s="11">
        <v>43899</v>
      </c>
      <c r="F61" s="12">
        <v>73413</v>
      </c>
      <c r="H61" s="12">
        <v>73413</v>
      </c>
    </row>
    <row r="62" spans="1:8" x14ac:dyDescent="0.25">
      <c r="A62" s="1" t="s">
        <v>92</v>
      </c>
      <c r="B62" s="1">
        <v>11506</v>
      </c>
      <c r="C62" s="1">
        <v>1910919</v>
      </c>
      <c r="D62" s="11">
        <v>43879</v>
      </c>
      <c r="E62" s="11">
        <v>43899</v>
      </c>
      <c r="F62" s="12">
        <v>60382</v>
      </c>
      <c r="H62" s="12">
        <v>60382</v>
      </c>
    </row>
    <row r="63" spans="1:8" x14ac:dyDescent="0.25">
      <c r="A63" s="1" t="s">
        <v>92</v>
      </c>
      <c r="B63" s="1">
        <v>11506</v>
      </c>
      <c r="C63" s="1">
        <v>1911305</v>
      </c>
      <c r="D63" s="11">
        <v>43880</v>
      </c>
      <c r="E63" s="11">
        <v>43899</v>
      </c>
      <c r="F63" s="12">
        <v>81900</v>
      </c>
      <c r="H63" s="12">
        <v>81900</v>
      </c>
    </row>
    <row r="64" spans="1:8" x14ac:dyDescent="0.25">
      <c r="A64" s="1" t="s">
        <v>92</v>
      </c>
      <c r="B64" s="1">
        <v>11506</v>
      </c>
      <c r="C64" s="1">
        <v>1911772</v>
      </c>
      <c r="D64" s="11">
        <v>43881</v>
      </c>
      <c r="E64" s="11">
        <v>43899</v>
      </c>
      <c r="F64" s="12">
        <v>286680</v>
      </c>
      <c r="H64" s="12">
        <v>286680</v>
      </c>
    </row>
    <row r="65" spans="1:8" x14ac:dyDescent="0.25">
      <c r="A65" s="1" t="s">
        <v>92</v>
      </c>
      <c r="B65" s="1">
        <v>11506</v>
      </c>
      <c r="C65" s="1">
        <v>1912476</v>
      </c>
      <c r="D65" s="11">
        <v>43882</v>
      </c>
      <c r="E65" s="11">
        <v>43899</v>
      </c>
      <c r="F65" s="12">
        <v>83100</v>
      </c>
      <c r="H65" s="12">
        <v>83100</v>
      </c>
    </row>
    <row r="66" spans="1:8" x14ac:dyDescent="0.25">
      <c r="A66" s="1" t="s">
        <v>92</v>
      </c>
      <c r="B66" s="1">
        <v>11506</v>
      </c>
      <c r="C66" s="1">
        <v>1912516</v>
      </c>
      <c r="D66" s="11">
        <v>43884</v>
      </c>
      <c r="E66" s="11">
        <v>43899</v>
      </c>
      <c r="F66" s="12">
        <v>327295</v>
      </c>
      <c r="H66" s="12">
        <v>327295</v>
      </c>
    </row>
    <row r="67" spans="1:8" x14ac:dyDescent="0.25">
      <c r="A67" s="1" t="s">
        <v>92</v>
      </c>
      <c r="B67" s="1">
        <v>11506</v>
      </c>
      <c r="C67" s="1">
        <v>1912560</v>
      </c>
      <c r="D67" s="11">
        <v>43884</v>
      </c>
      <c r="E67" s="11">
        <v>43899</v>
      </c>
      <c r="F67" s="12">
        <v>70332</v>
      </c>
      <c r="H67" s="12">
        <v>70332</v>
      </c>
    </row>
    <row r="68" spans="1:8" x14ac:dyDescent="0.25">
      <c r="A68" s="1" t="s">
        <v>92</v>
      </c>
      <c r="B68" s="1">
        <v>11506</v>
      </c>
      <c r="C68" s="1">
        <v>1913175</v>
      </c>
      <c r="D68" s="11">
        <v>43886</v>
      </c>
      <c r="E68" s="11">
        <v>43899</v>
      </c>
      <c r="F68" s="12">
        <v>82080</v>
      </c>
      <c r="H68" s="12">
        <v>82080</v>
      </c>
    </row>
    <row r="69" spans="1:8" x14ac:dyDescent="0.25">
      <c r="A69" s="1" t="s">
        <v>92</v>
      </c>
      <c r="B69" s="1">
        <v>11562</v>
      </c>
      <c r="C69" s="1">
        <v>1915531</v>
      </c>
      <c r="D69" s="11">
        <v>43893</v>
      </c>
      <c r="E69" s="11">
        <v>43930</v>
      </c>
      <c r="F69" s="12">
        <v>60012</v>
      </c>
      <c r="H69" s="12">
        <v>60012</v>
      </c>
    </row>
    <row r="70" spans="1:8" x14ac:dyDescent="0.25">
      <c r="A70" s="1" t="s">
        <v>92</v>
      </c>
      <c r="B70" s="1">
        <v>11562</v>
      </c>
      <c r="C70" s="1">
        <v>1915562</v>
      </c>
      <c r="D70" s="11">
        <v>43893</v>
      </c>
      <c r="E70" s="11">
        <v>43930</v>
      </c>
      <c r="F70" s="12">
        <v>95338</v>
      </c>
      <c r="H70" s="12">
        <v>95338</v>
      </c>
    </row>
    <row r="71" spans="1:8" x14ac:dyDescent="0.25">
      <c r="A71" s="1" t="s">
        <v>92</v>
      </c>
      <c r="B71" s="1">
        <v>11562</v>
      </c>
      <c r="C71" s="1">
        <v>1918898</v>
      </c>
      <c r="D71" s="11">
        <v>43901</v>
      </c>
      <c r="E71" s="11">
        <v>43930</v>
      </c>
      <c r="F71" s="12">
        <v>57722</v>
      </c>
      <c r="H71" s="12">
        <v>57722</v>
      </c>
    </row>
    <row r="72" spans="1:8" x14ac:dyDescent="0.25">
      <c r="A72" s="1" t="s">
        <v>92</v>
      </c>
      <c r="B72" s="1">
        <v>11562</v>
      </c>
      <c r="C72" s="1">
        <v>1919036</v>
      </c>
      <c r="D72" s="11">
        <v>43902</v>
      </c>
      <c r="E72" s="11">
        <v>43930</v>
      </c>
      <c r="F72" s="12">
        <v>82022</v>
      </c>
      <c r="H72" s="12">
        <v>82022</v>
      </c>
    </row>
    <row r="73" spans="1:8" x14ac:dyDescent="0.25">
      <c r="A73" s="1" t="s">
        <v>92</v>
      </c>
      <c r="B73" s="1">
        <v>11607</v>
      </c>
      <c r="C73" s="1">
        <v>1925094</v>
      </c>
      <c r="D73" s="11">
        <v>43932</v>
      </c>
      <c r="E73" s="11">
        <v>43957</v>
      </c>
      <c r="F73" s="12">
        <v>69761</v>
      </c>
      <c r="H73" s="12">
        <v>69761</v>
      </c>
    </row>
    <row r="74" spans="1:8" x14ac:dyDescent="0.25">
      <c r="A74" s="1" t="s">
        <v>92</v>
      </c>
      <c r="B74" s="1">
        <v>11607</v>
      </c>
      <c r="C74" s="1">
        <v>1927117</v>
      </c>
      <c r="D74" s="11">
        <v>43943</v>
      </c>
      <c r="E74" s="11">
        <v>43957</v>
      </c>
      <c r="F74" s="12">
        <v>57600</v>
      </c>
      <c r="H74" s="12">
        <v>57600</v>
      </c>
    </row>
    <row r="75" spans="1:8" x14ac:dyDescent="0.25">
      <c r="A75" s="1" t="s">
        <v>92</v>
      </c>
      <c r="B75" s="1">
        <v>11642</v>
      </c>
      <c r="C75" s="1">
        <v>1929732</v>
      </c>
      <c r="D75" s="11">
        <v>43957</v>
      </c>
      <c r="E75" s="11">
        <v>43991</v>
      </c>
      <c r="F75" s="12">
        <v>70335</v>
      </c>
      <c r="H75" s="12">
        <v>70335</v>
      </c>
    </row>
    <row r="76" spans="1:8" x14ac:dyDescent="0.25">
      <c r="A76" s="1" t="s">
        <v>92</v>
      </c>
      <c r="B76" s="1">
        <v>11642</v>
      </c>
      <c r="C76" s="1">
        <v>1933098</v>
      </c>
      <c r="D76" s="11">
        <v>43970</v>
      </c>
      <c r="E76" s="11">
        <v>43991</v>
      </c>
      <c r="F76" s="12">
        <v>71095</v>
      </c>
      <c r="H76" s="12">
        <v>71095</v>
      </c>
    </row>
    <row r="77" spans="1:8" x14ac:dyDescent="0.25">
      <c r="A77" s="1" t="s">
        <v>92</v>
      </c>
      <c r="B77" s="1">
        <v>11642</v>
      </c>
      <c r="C77" s="1">
        <v>1933100</v>
      </c>
      <c r="D77" s="11">
        <v>43971</v>
      </c>
      <c r="E77" s="11">
        <v>43991</v>
      </c>
      <c r="F77" s="12">
        <v>62939</v>
      </c>
      <c r="H77" s="12">
        <v>62939</v>
      </c>
    </row>
    <row r="78" spans="1:8" x14ac:dyDescent="0.25">
      <c r="A78" s="1" t="s">
        <v>92</v>
      </c>
      <c r="B78" s="1">
        <v>11642</v>
      </c>
      <c r="C78" s="1">
        <v>1934197</v>
      </c>
      <c r="D78" s="11">
        <v>43976</v>
      </c>
      <c r="E78" s="11">
        <v>43991</v>
      </c>
      <c r="F78" s="12">
        <v>71034</v>
      </c>
      <c r="H78" s="12">
        <v>71034</v>
      </c>
    </row>
    <row r="79" spans="1:8" x14ac:dyDescent="0.25">
      <c r="A79" s="1" t="s">
        <v>92</v>
      </c>
      <c r="B79" s="1">
        <v>11702</v>
      </c>
      <c r="C79" s="1">
        <v>1936234</v>
      </c>
      <c r="D79" s="11">
        <v>43984</v>
      </c>
      <c r="E79" s="11">
        <v>44022</v>
      </c>
      <c r="F79" s="12">
        <v>57600</v>
      </c>
      <c r="H79" s="12">
        <v>57600</v>
      </c>
    </row>
    <row r="80" spans="1:8" x14ac:dyDescent="0.25">
      <c r="A80" s="1" t="s">
        <v>92</v>
      </c>
      <c r="B80" s="1">
        <v>11702</v>
      </c>
      <c r="C80" s="1">
        <v>1937037</v>
      </c>
      <c r="D80" s="11">
        <v>43986</v>
      </c>
      <c r="E80" s="11">
        <v>44022</v>
      </c>
      <c r="F80" s="12">
        <v>75820</v>
      </c>
      <c r="H80" s="12">
        <v>75820</v>
      </c>
    </row>
    <row r="81" spans="1:8" x14ac:dyDescent="0.25">
      <c r="A81" s="1" t="s">
        <v>92</v>
      </c>
      <c r="B81" s="1">
        <v>11753</v>
      </c>
      <c r="C81" s="1">
        <v>1944654</v>
      </c>
      <c r="D81" s="11">
        <v>44020</v>
      </c>
      <c r="E81" s="11">
        <v>44047</v>
      </c>
      <c r="F81" s="12">
        <v>74729</v>
      </c>
      <c r="H81" s="12">
        <v>74729</v>
      </c>
    </row>
    <row r="82" spans="1:8" x14ac:dyDescent="0.25">
      <c r="A82" s="1" t="s">
        <v>92</v>
      </c>
      <c r="B82" s="1">
        <v>11799</v>
      </c>
      <c r="C82" s="1">
        <v>1949093</v>
      </c>
      <c r="D82" s="11">
        <v>44045</v>
      </c>
      <c r="E82" s="11">
        <v>44082</v>
      </c>
      <c r="F82" s="12">
        <v>85270</v>
      </c>
      <c r="H82" s="12">
        <v>85270</v>
      </c>
    </row>
    <row r="83" spans="1:8" x14ac:dyDescent="0.25">
      <c r="A83" s="1" t="s">
        <v>92</v>
      </c>
      <c r="B83" s="1">
        <v>11799</v>
      </c>
      <c r="C83" s="1">
        <v>1952469</v>
      </c>
      <c r="D83" s="11">
        <v>44061</v>
      </c>
      <c r="E83" s="11">
        <v>44082</v>
      </c>
      <c r="F83" s="12">
        <v>31700</v>
      </c>
      <c r="H83" s="12">
        <v>31700</v>
      </c>
    </row>
    <row r="84" spans="1:8" x14ac:dyDescent="0.25">
      <c r="A84" s="1" t="s">
        <v>92</v>
      </c>
      <c r="B84" s="1">
        <v>11799</v>
      </c>
      <c r="C84" s="1">
        <v>1953561</v>
      </c>
      <c r="D84" s="11">
        <v>44064</v>
      </c>
      <c r="E84" s="11">
        <v>44082</v>
      </c>
      <c r="F84" s="12">
        <v>191136</v>
      </c>
      <c r="H84" s="12">
        <v>191136</v>
      </c>
    </row>
    <row r="85" spans="1:8" x14ac:dyDescent="0.25">
      <c r="A85" s="1" t="s">
        <v>92</v>
      </c>
      <c r="B85" s="1">
        <v>11840</v>
      </c>
      <c r="C85" s="1">
        <v>1955958</v>
      </c>
      <c r="D85" s="11">
        <v>44075</v>
      </c>
      <c r="E85" s="11">
        <v>44111</v>
      </c>
      <c r="F85" s="12">
        <v>71474</v>
      </c>
      <c r="H85" s="12">
        <v>71474</v>
      </c>
    </row>
    <row r="86" spans="1:8" x14ac:dyDescent="0.25">
      <c r="A86" s="1" t="s">
        <v>92</v>
      </c>
      <c r="B86" s="1">
        <v>11840</v>
      </c>
      <c r="C86" s="1">
        <v>1956360</v>
      </c>
      <c r="D86" s="11">
        <v>44076</v>
      </c>
      <c r="E86" s="11">
        <v>44111</v>
      </c>
      <c r="F86" s="12">
        <v>109272</v>
      </c>
      <c r="H86" s="12">
        <v>109272</v>
      </c>
    </row>
    <row r="87" spans="1:8" x14ac:dyDescent="0.25">
      <c r="A87" s="1" t="s">
        <v>92</v>
      </c>
      <c r="B87" s="1">
        <v>11840</v>
      </c>
      <c r="C87" s="1">
        <v>1957984</v>
      </c>
      <c r="D87" s="11">
        <v>44082</v>
      </c>
      <c r="E87" s="11">
        <v>44111</v>
      </c>
      <c r="F87" s="12">
        <v>78400</v>
      </c>
      <c r="H87" s="12">
        <v>78400</v>
      </c>
    </row>
    <row r="88" spans="1:8" x14ac:dyDescent="0.25">
      <c r="A88" s="1" t="s">
        <v>92</v>
      </c>
      <c r="B88" s="1">
        <v>11840</v>
      </c>
      <c r="C88" s="1">
        <v>1960164</v>
      </c>
      <c r="D88" s="11">
        <v>44090</v>
      </c>
      <c r="E88" s="11">
        <v>44111</v>
      </c>
      <c r="F88" s="12">
        <v>57600</v>
      </c>
      <c r="H88" s="12">
        <v>57600</v>
      </c>
    </row>
    <row r="89" spans="1:8" x14ac:dyDescent="0.25">
      <c r="A89" s="1" t="s">
        <v>92</v>
      </c>
      <c r="B89" s="1">
        <v>11840</v>
      </c>
      <c r="C89" s="1">
        <v>1962279</v>
      </c>
      <c r="D89" s="11">
        <v>44097</v>
      </c>
      <c r="E89" s="11">
        <v>44111</v>
      </c>
      <c r="F89" s="12">
        <v>95867</v>
      </c>
      <c r="H89" s="12">
        <v>95867</v>
      </c>
    </row>
    <row r="90" spans="1:8" x14ac:dyDescent="0.25">
      <c r="A90" s="1" t="s">
        <v>92</v>
      </c>
      <c r="B90" s="1">
        <v>11840</v>
      </c>
      <c r="C90" s="1">
        <v>1962546</v>
      </c>
      <c r="D90" s="11">
        <v>44097</v>
      </c>
      <c r="E90" s="11">
        <v>44111</v>
      </c>
      <c r="F90" s="12">
        <v>35100</v>
      </c>
      <c r="H90" s="12">
        <v>35100</v>
      </c>
    </row>
    <row r="91" spans="1:8" x14ac:dyDescent="0.25">
      <c r="A91" s="1" t="s">
        <v>92</v>
      </c>
      <c r="B91" s="1">
        <v>11840</v>
      </c>
      <c r="C91" s="1">
        <v>1962826</v>
      </c>
      <c r="D91" s="11">
        <v>44098</v>
      </c>
      <c r="E91" s="11">
        <v>44111</v>
      </c>
      <c r="F91" s="12">
        <v>81900</v>
      </c>
      <c r="H91" s="12">
        <v>81900</v>
      </c>
    </row>
    <row r="92" spans="1:8" x14ac:dyDescent="0.25">
      <c r="A92" s="1" t="s">
        <v>92</v>
      </c>
      <c r="B92" s="1">
        <v>11840</v>
      </c>
      <c r="C92" s="1">
        <v>1963215</v>
      </c>
      <c r="D92" s="11">
        <v>44099</v>
      </c>
      <c r="E92" s="11">
        <v>44111</v>
      </c>
      <c r="F92" s="12">
        <v>94980</v>
      </c>
      <c r="H92" s="12">
        <v>94980</v>
      </c>
    </row>
    <row r="93" spans="1:8" x14ac:dyDescent="0.25">
      <c r="A93" s="1" t="s">
        <v>92</v>
      </c>
      <c r="B93" s="1">
        <v>11840</v>
      </c>
      <c r="C93" s="1">
        <v>1964457</v>
      </c>
      <c r="D93" s="11">
        <v>44103</v>
      </c>
      <c r="E93" s="11">
        <v>44111</v>
      </c>
      <c r="F93" s="12">
        <v>74729</v>
      </c>
      <c r="H93" s="12">
        <v>74729</v>
      </c>
    </row>
    <row r="94" spans="1:8" x14ac:dyDescent="0.25">
      <c r="A94" s="1" t="s">
        <v>92</v>
      </c>
      <c r="B94" s="1">
        <v>11878</v>
      </c>
      <c r="C94" s="1">
        <v>1970898</v>
      </c>
      <c r="D94" s="11">
        <v>44127</v>
      </c>
      <c r="E94" s="11">
        <v>44144</v>
      </c>
      <c r="F94" s="12">
        <v>71067</v>
      </c>
      <c r="H94" s="12">
        <v>71067</v>
      </c>
    </row>
    <row r="95" spans="1:8" x14ac:dyDescent="0.25">
      <c r="A95" s="1" t="s">
        <v>92</v>
      </c>
      <c r="B95" s="1">
        <v>11934</v>
      </c>
      <c r="C95" s="1" t="s">
        <v>33</v>
      </c>
      <c r="D95" s="11">
        <v>44143</v>
      </c>
      <c r="E95" s="11">
        <v>44175</v>
      </c>
      <c r="F95" s="12">
        <v>71966</v>
      </c>
      <c r="H95" s="12">
        <v>71966</v>
      </c>
    </row>
    <row r="96" spans="1:8" x14ac:dyDescent="0.25">
      <c r="A96" s="1" t="s">
        <v>92</v>
      </c>
      <c r="B96" s="1">
        <v>11934</v>
      </c>
      <c r="C96" s="1" t="s">
        <v>34</v>
      </c>
      <c r="D96" s="11">
        <v>44143</v>
      </c>
      <c r="E96" s="11">
        <v>44175</v>
      </c>
      <c r="F96" s="12">
        <v>69951</v>
      </c>
      <c r="H96" s="12">
        <v>69951</v>
      </c>
    </row>
    <row r="97" spans="1:8" x14ac:dyDescent="0.25">
      <c r="A97" s="1" t="s">
        <v>92</v>
      </c>
      <c r="B97" s="1">
        <v>11934</v>
      </c>
      <c r="C97" s="1" t="s">
        <v>35</v>
      </c>
      <c r="D97" s="11">
        <v>44143</v>
      </c>
      <c r="E97" s="11">
        <v>44175</v>
      </c>
      <c r="F97" s="12">
        <v>71330</v>
      </c>
      <c r="H97" s="12">
        <v>71330</v>
      </c>
    </row>
    <row r="98" spans="1:8" x14ac:dyDescent="0.25">
      <c r="A98" s="1" t="s">
        <v>92</v>
      </c>
      <c r="B98" s="1">
        <v>11934</v>
      </c>
      <c r="C98" s="1" t="s">
        <v>36</v>
      </c>
      <c r="D98" s="11">
        <v>44143</v>
      </c>
      <c r="E98" s="11">
        <v>44175</v>
      </c>
      <c r="F98" s="12">
        <v>70830</v>
      </c>
      <c r="H98" s="12">
        <v>70830</v>
      </c>
    </row>
    <row r="99" spans="1:8" x14ac:dyDescent="0.25">
      <c r="A99" s="1" t="s">
        <v>92</v>
      </c>
      <c r="B99" s="1">
        <v>11934</v>
      </c>
      <c r="C99" s="1" t="s">
        <v>37</v>
      </c>
      <c r="D99" s="11">
        <v>44153</v>
      </c>
      <c r="E99" s="11">
        <v>44175</v>
      </c>
      <c r="F99" s="12">
        <v>10600</v>
      </c>
      <c r="H99" s="12">
        <v>10600</v>
      </c>
    </row>
    <row r="100" spans="1:8" x14ac:dyDescent="0.25">
      <c r="A100" s="1" t="s">
        <v>92</v>
      </c>
      <c r="B100" s="1">
        <v>12062</v>
      </c>
      <c r="C100" s="1" t="s">
        <v>38</v>
      </c>
      <c r="D100" s="11">
        <v>44222</v>
      </c>
      <c r="E100" s="11">
        <v>44260</v>
      </c>
      <c r="F100" s="12">
        <v>74765</v>
      </c>
      <c r="H100" s="12">
        <v>74765</v>
      </c>
    </row>
    <row r="101" spans="1:8" x14ac:dyDescent="0.25">
      <c r="A101" s="1" t="s">
        <v>92</v>
      </c>
      <c r="B101" s="1">
        <v>12062</v>
      </c>
      <c r="C101" s="1" t="s">
        <v>39</v>
      </c>
      <c r="D101" s="11">
        <v>44224</v>
      </c>
      <c r="E101" s="11">
        <v>44260</v>
      </c>
      <c r="F101" s="12">
        <v>99423</v>
      </c>
      <c r="H101" s="12">
        <v>99423</v>
      </c>
    </row>
    <row r="102" spans="1:8" x14ac:dyDescent="0.25">
      <c r="A102" s="1" t="s">
        <v>92</v>
      </c>
      <c r="B102" s="1">
        <v>12062</v>
      </c>
      <c r="C102" s="1" t="s">
        <v>40</v>
      </c>
      <c r="D102" s="11">
        <v>44228</v>
      </c>
      <c r="E102" s="11">
        <v>44265</v>
      </c>
      <c r="F102" s="12">
        <v>129733</v>
      </c>
      <c r="H102" s="12">
        <v>129733</v>
      </c>
    </row>
    <row r="103" spans="1:8" x14ac:dyDescent="0.25">
      <c r="A103" s="1" t="s">
        <v>92</v>
      </c>
      <c r="B103" s="1">
        <v>12062</v>
      </c>
      <c r="C103" s="1" t="s">
        <v>41</v>
      </c>
      <c r="D103" s="11">
        <v>44229</v>
      </c>
      <c r="E103" s="11">
        <v>44265</v>
      </c>
      <c r="F103" s="12">
        <v>53600</v>
      </c>
      <c r="H103" s="12">
        <v>53600</v>
      </c>
    </row>
    <row r="104" spans="1:8" x14ac:dyDescent="0.25">
      <c r="A104" s="1" t="s">
        <v>92</v>
      </c>
      <c r="B104" s="1">
        <v>12062</v>
      </c>
      <c r="C104" s="1" t="s">
        <v>42</v>
      </c>
      <c r="D104" s="11">
        <v>44231</v>
      </c>
      <c r="E104" s="11">
        <v>44265</v>
      </c>
      <c r="F104" s="12">
        <v>148386</v>
      </c>
      <c r="H104" s="12">
        <v>148386</v>
      </c>
    </row>
    <row r="105" spans="1:8" x14ac:dyDescent="0.25">
      <c r="A105" s="1" t="s">
        <v>92</v>
      </c>
      <c r="B105" s="1">
        <v>12062</v>
      </c>
      <c r="C105" s="1" t="s">
        <v>43</v>
      </c>
      <c r="D105" s="11">
        <v>44233</v>
      </c>
      <c r="E105" s="11">
        <v>44265</v>
      </c>
      <c r="F105" s="12">
        <v>72014</v>
      </c>
      <c r="H105" s="12">
        <v>72014</v>
      </c>
    </row>
    <row r="106" spans="1:8" x14ac:dyDescent="0.25">
      <c r="A106" s="1" t="s">
        <v>92</v>
      </c>
      <c r="B106" s="1">
        <v>12062</v>
      </c>
      <c r="C106" s="1" t="s">
        <v>44</v>
      </c>
      <c r="D106" s="11">
        <v>44233</v>
      </c>
      <c r="E106" s="11">
        <v>44265</v>
      </c>
      <c r="F106" s="12">
        <v>97886</v>
      </c>
      <c r="H106" s="12">
        <v>97886</v>
      </c>
    </row>
    <row r="107" spans="1:8" x14ac:dyDescent="0.25">
      <c r="A107" s="1" t="s">
        <v>92</v>
      </c>
      <c r="B107" s="1">
        <v>12062</v>
      </c>
      <c r="C107" s="1" t="s">
        <v>45</v>
      </c>
      <c r="D107" s="11">
        <v>44236</v>
      </c>
      <c r="E107" s="11">
        <v>44265</v>
      </c>
      <c r="F107" s="12">
        <v>72830</v>
      </c>
      <c r="H107" s="12">
        <v>72830</v>
      </c>
    </row>
    <row r="108" spans="1:8" x14ac:dyDescent="0.25">
      <c r="A108" s="1" t="s">
        <v>92</v>
      </c>
      <c r="B108" s="1">
        <v>12062</v>
      </c>
      <c r="C108" s="1" t="s">
        <v>46</v>
      </c>
      <c r="D108" s="11">
        <v>44246</v>
      </c>
      <c r="E108" s="11">
        <v>44265</v>
      </c>
      <c r="F108" s="12">
        <v>20500</v>
      </c>
      <c r="H108" s="12">
        <v>20500</v>
      </c>
    </row>
    <row r="109" spans="1:8" x14ac:dyDescent="0.25">
      <c r="A109" s="1" t="s">
        <v>92</v>
      </c>
      <c r="B109" s="1">
        <v>12062</v>
      </c>
      <c r="C109" s="1" t="s">
        <v>47</v>
      </c>
      <c r="D109" s="11">
        <v>44246</v>
      </c>
      <c r="E109" s="11">
        <v>44265</v>
      </c>
      <c r="F109" s="12">
        <v>15900</v>
      </c>
      <c r="H109" s="12">
        <v>15900</v>
      </c>
    </row>
    <row r="110" spans="1:8" x14ac:dyDescent="0.25">
      <c r="A110" s="1" t="s">
        <v>92</v>
      </c>
      <c r="B110" s="1">
        <v>12088</v>
      </c>
      <c r="C110" s="1" t="s">
        <v>48</v>
      </c>
      <c r="D110" s="11">
        <v>44277</v>
      </c>
      <c r="E110" s="11">
        <v>44295</v>
      </c>
      <c r="F110" s="12">
        <v>72630</v>
      </c>
      <c r="H110" s="12">
        <v>72630</v>
      </c>
    </row>
    <row r="111" spans="1:8" x14ac:dyDescent="0.25">
      <c r="A111" s="1" t="s">
        <v>92</v>
      </c>
      <c r="B111" s="1">
        <v>12088</v>
      </c>
      <c r="C111" s="1" t="s">
        <v>49</v>
      </c>
      <c r="D111" s="11">
        <v>44278</v>
      </c>
      <c r="E111" s="11">
        <v>44295</v>
      </c>
      <c r="F111" s="12">
        <v>129082</v>
      </c>
      <c r="H111" s="12">
        <v>129082</v>
      </c>
    </row>
    <row r="112" spans="1:8" x14ac:dyDescent="0.25">
      <c r="A112" s="1" t="s">
        <v>92</v>
      </c>
      <c r="B112" s="1">
        <v>12118</v>
      </c>
      <c r="C112" s="1" t="s">
        <v>50</v>
      </c>
      <c r="D112" s="11">
        <v>44288</v>
      </c>
      <c r="E112" s="11">
        <v>44326</v>
      </c>
      <c r="F112" s="12">
        <v>59600</v>
      </c>
      <c r="H112" s="12">
        <v>59600</v>
      </c>
    </row>
    <row r="113" spans="1:8" x14ac:dyDescent="0.25">
      <c r="A113" s="1" t="s">
        <v>92</v>
      </c>
      <c r="B113" s="1">
        <v>12118</v>
      </c>
      <c r="C113" s="1" t="s">
        <v>51</v>
      </c>
      <c r="D113" s="11">
        <v>44290</v>
      </c>
      <c r="E113" s="11">
        <v>44326</v>
      </c>
      <c r="F113" s="12">
        <v>92000</v>
      </c>
      <c r="H113" s="12">
        <v>92000</v>
      </c>
    </row>
    <row r="114" spans="1:8" x14ac:dyDescent="0.25">
      <c r="A114" s="1" t="s">
        <v>92</v>
      </c>
      <c r="B114" s="1">
        <v>12118</v>
      </c>
      <c r="C114" s="1" t="s">
        <v>52</v>
      </c>
      <c r="D114" s="11">
        <v>44290</v>
      </c>
      <c r="E114" s="11">
        <v>44326</v>
      </c>
      <c r="F114" s="12">
        <v>93600</v>
      </c>
      <c r="H114" s="12">
        <v>93600</v>
      </c>
    </row>
    <row r="115" spans="1:8" x14ac:dyDescent="0.25">
      <c r="A115" s="1" t="s">
        <v>92</v>
      </c>
      <c r="B115" s="1">
        <v>12118</v>
      </c>
      <c r="C115" s="1" t="s">
        <v>53</v>
      </c>
      <c r="D115" s="11">
        <v>44292</v>
      </c>
      <c r="E115" s="11">
        <v>44326</v>
      </c>
      <c r="F115" s="12">
        <v>32900</v>
      </c>
      <c r="H115" s="12">
        <v>32900</v>
      </c>
    </row>
    <row r="116" spans="1:8" x14ac:dyDescent="0.25">
      <c r="A116" s="1" t="s">
        <v>92</v>
      </c>
      <c r="B116" s="1">
        <v>12118</v>
      </c>
      <c r="C116" s="1" t="s">
        <v>54</v>
      </c>
      <c r="D116" s="11">
        <v>44298</v>
      </c>
      <c r="E116" s="11">
        <v>44326</v>
      </c>
      <c r="F116" s="12">
        <v>96466</v>
      </c>
      <c r="H116" s="12">
        <v>96466</v>
      </c>
    </row>
    <row r="117" spans="1:8" x14ac:dyDescent="0.25">
      <c r="A117" s="1" t="s">
        <v>92</v>
      </c>
      <c r="B117" s="1">
        <v>12118</v>
      </c>
      <c r="C117" s="1" t="s">
        <v>55</v>
      </c>
      <c r="D117" s="11">
        <v>44314</v>
      </c>
      <c r="E117" s="11">
        <v>44326</v>
      </c>
      <c r="F117" s="12">
        <v>5300</v>
      </c>
      <c r="H117" s="12">
        <v>5300</v>
      </c>
    </row>
    <row r="118" spans="1:8" x14ac:dyDescent="0.25">
      <c r="A118" s="1" t="s">
        <v>92</v>
      </c>
      <c r="B118" s="1">
        <v>12163</v>
      </c>
      <c r="C118" s="1" t="s">
        <v>56</v>
      </c>
      <c r="D118" s="11">
        <v>44320</v>
      </c>
      <c r="E118" s="11">
        <v>44355</v>
      </c>
      <c r="F118" s="12">
        <v>113130</v>
      </c>
      <c r="H118" s="12">
        <v>113130</v>
      </c>
    </row>
    <row r="119" spans="1:8" x14ac:dyDescent="0.25">
      <c r="A119" s="1" t="s">
        <v>92</v>
      </c>
      <c r="B119" s="1">
        <v>12163</v>
      </c>
      <c r="C119" s="1" t="s">
        <v>57</v>
      </c>
      <c r="D119" s="11">
        <v>44330</v>
      </c>
      <c r="E119" s="11">
        <v>44355</v>
      </c>
      <c r="F119" s="12">
        <v>5300</v>
      </c>
      <c r="H119" s="12">
        <v>5300</v>
      </c>
    </row>
    <row r="120" spans="1:8" x14ac:dyDescent="0.25">
      <c r="A120" s="1" t="s">
        <v>92</v>
      </c>
      <c r="B120" s="1">
        <v>12163</v>
      </c>
      <c r="C120" s="1" t="s">
        <v>58</v>
      </c>
      <c r="D120" s="11">
        <v>44336</v>
      </c>
      <c r="E120" s="11">
        <v>44355</v>
      </c>
      <c r="F120" s="12">
        <v>5300</v>
      </c>
      <c r="H120" s="12">
        <v>5300</v>
      </c>
    </row>
    <row r="121" spans="1:8" x14ac:dyDescent="0.25">
      <c r="A121" s="1" t="s">
        <v>92</v>
      </c>
      <c r="B121" s="1">
        <v>12163</v>
      </c>
      <c r="C121" s="1" t="s">
        <v>59</v>
      </c>
      <c r="D121" s="11">
        <v>44338</v>
      </c>
      <c r="E121" s="11">
        <v>44355</v>
      </c>
      <c r="F121" s="12">
        <v>176181</v>
      </c>
      <c r="H121" s="12">
        <v>176181</v>
      </c>
    </row>
    <row r="122" spans="1:8" x14ac:dyDescent="0.25">
      <c r="A122" s="1" t="s">
        <v>92</v>
      </c>
      <c r="B122" s="1">
        <v>12163</v>
      </c>
      <c r="C122" s="1" t="s">
        <v>60</v>
      </c>
      <c r="D122" s="11">
        <v>44341</v>
      </c>
      <c r="E122" s="11">
        <v>44355</v>
      </c>
      <c r="F122" s="12">
        <v>21200</v>
      </c>
      <c r="H122" s="12">
        <v>21200</v>
      </c>
    </row>
    <row r="123" spans="1:8" x14ac:dyDescent="0.25">
      <c r="A123" s="1" t="s">
        <v>92</v>
      </c>
      <c r="B123" s="1">
        <v>12163</v>
      </c>
      <c r="C123" s="1" t="s">
        <v>61</v>
      </c>
      <c r="D123" s="11">
        <v>44342</v>
      </c>
      <c r="E123" s="11">
        <v>44355</v>
      </c>
      <c r="F123" s="12">
        <v>1132973</v>
      </c>
      <c r="H123" s="12">
        <v>1132973</v>
      </c>
    </row>
    <row r="124" spans="1:8" x14ac:dyDescent="0.25">
      <c r="A124" s="1" t="s">
        <v>92</v>
      </c>
      <c r="B124" s="1">
        <v>12223</v>
      </c>
      <c r="C124" s="1" t="s">
        <v>62</v>
      </c>
      <c r="D124" s="11">
        <v>44359</v>
      </c>
      <c r="E124" s="11">
        <v>44385</v>
      </c>
      <c r="F124" s="12">
        <v>131609</v>
      </c>
      <c r="H124" s="12">
        <v>131609</v>
      </c>
    </row>
    <row r="125" spans="1:8" x14ac:dyDescent="0.25">
      <c r="A125" s="1" t="s">
        <v>92</v>
      </c>
      <c r="B125" s="1">
        <v>12223</v>
      </c>
      <c r="C125" s="1" t="s">
        <v>63</v>
      </c>
      <c r="D125" s="11">
        <v>44366</v>
      </c>
      <c r="E125" s="11">
        <v>44385</v>
      </c>
      <c r="F125" s="12">
        <v>162870</v>
      </c>
      <c r="H125" s="12">
        <v>162870</v>
      </c>
    </row>
    <row r="126" spans="1:8" x14ac:dyDescent="0.25">
      <c r="A126" s="1" t="s">
        <v>92</v>
      </c>
      <c r="B126" s="1">
        <v>12223</v>
      </c>
      <c r="C126" s="1" t="s">
        <v>64</v>
      </c>
      <c r="D126" s="11">
        <v>44366</v>
      </c>
      <c r="E126" s="11">
        <v>44385</v>
      </c>
      <c r="F126" s="12">
        <v>99423</v>
      </c>
      <c r="H126" s="12">
        <v>99423</v>
      </c>
    </row>
    <row r="127" spans="1:8" x14ac:dyDescent="0.25">
      <c r="A127" s="1" t="s">
        <v>92</v>
      </c>
      <c r="B127" s="1">
        <v>12223</v>
      </c>
      <c r="C127" s="1" t="s">
        <v>65</v>
      </c>
      <c r="D127" s="11">
        <v>44372</v>
      </c>
      <c r="E127" s="11">
        <v>44385</v>
      </c>
      <c r="F127" s="12">
        <v>5300</v>
      </c>
      <c r="H127" s="12">
        <v>5300</v>
      </c>
    </row>
    <row r="128" spans="1:8" x14ac:dyDescent="0.25">
      <c r="A128" s="1" t="s">
        <v>92</v>
      </c>
      <c r="B128" s="1">
        <v>12223</v>
      </c>
      <c r="C128" s="1" t="s">
        <v>66</v>
      </c>
      <c r="D128" s="11">
        <v>44374</v>
      </c>
      <c r="E128" s="11">
        <v>44385</v>
      </c>
      <c r="F128" s="12">
        <v>62740</v>
      </c>
      <c r="H128" s="12">
        <v>62740</v>
      </c>
    </row>
    <row r="129" spans="1:8" x14ac:dyDescent="0.25">
      <c r="A129" s="1" t="s">
        <v>92</v>
      </c>
      <c r="B129" s="1">
        <v>12271</v>
      </c>
      <c r="C129" s="1" t="s">
        <v>67</v>
      </c>
      <c r="D129" s="11">
        <v>44378</v>
      </c>
      <c r="E129" s="11">
        <v>44413</v>
      </c>
      <c r="F129" s="12">
        <v>97881</v>
      </c>
      <c r="H129" s="12">
        <v>97881</v>
      </c>
    </row>
    <row r="130" spans="1:8" x14ac:dyDescent="0.25">
      <c r="A130" s="1" t="s">
        <v>92</v>
      </c>
      <c r="B130" s="1">
        <v>12271</v>
      </c>
      <c r="C130" s="1" t="s">
        <v>68</v>
      </c>
      <c r="D130" s="11">
        <v>44378</v>
      </c>
      <c r="E130" s="11">
        <v>44413</v>
      </c>
      <c r="F130" s="12">
        <v>99423</v>
      </c>
      <c r="H130" s="12">
        <v>99423</v>
      </c>
    </row>
    <row r="131" spans="1:8" x14ac:dyDescent="0.25">
      <c r="A131" s="1" t="s">
        <v>92</v>
      </c>
      <c r="B131" s="1">
        <v>12271</v>
      </c>
      <c r="C131" s="1" t="s">
        <v>69</v>
      </c>
      <c r="D131" s="11">
        <v>44390</v>
      </c>
      <c r="E131" s="11">
        <v>44413</v>
      </c>
      <c r="F131" s="12">
        <v>5300</v>
      </c>
      <c r="H131" s="12">
        <v>5300</v>
      </c>
    </row>
    <row r="132" spans="1:8" x14ac:dyDescent="0.25">
      <c r="A132" s="1" t="s">
        <v>92</v>
      </c>
      <c r="B132" s="1">
        <v>12271</v>
      </c>
      <c r="C132" s="1" t="s">
        <v>70</v>
      </c>
      <c r="D132" s="11">
        <v>44391</v>
      </c>
      <c r="E132" s="11">
        <v>44413</v>
      </c>
      <c r="F132" s="12">
        <v>140604</v>
      </c>
      <c r="H132" s="12">
        <v>140604</v>
      </c>
    </row>
    <row r="133" spans="1:8" x14ac:dyDescent="0.25">
      <c r="A133" s="1" t="s">
        <v>92</v>
      </c>
      <c r="B133" s="1">
        <v>12271</v>
      </c>
      <c r="C133" s="1" t="s">
        <v>71</v>
      </c>
      <c r="D133" s="11">
        <v>44398</v>
      </c>
      <c r="E133" s="11">
        <v>44413</v>
      </c>
      <c r="F133" s="12">
        <v>5300</v>
      </c>
      <c r="H133" s="12">
        <v>5300</v>
      </c>
    </row>
    <row r="134" spans="1:8" x14ac:dyDescent="0.25">
      <c r="A134" s="1" t="s">
        <v>92</v>
      </c>
      <c r="B134" s="1">
        <v>12271</v>
      </c>
      <c r="C134" s="1" t="s">
        <v>72</v>
      </c>
      <c r="D134" s="11">
        <v>44404</v>
      </c>
      <c r="E134" s="11">
        <v>44413</v>
      </c>
      <c r="F134" s="12">
        <v>59600</v>
      </c>
      <c r="H134" s="12">
        <v>59600</v>
      </c>
    </row>
    <row r="135" spans="1:8" x14ac:dyDescent="0.25">
      <c r="A135" s="1" t="s">
        <v>92</v>
      </c>
      <c r="B135" s="1">
        <v>12299</v>
      </c>
      <c r="C135" s="1" t="s">
        <v>73</v>
      </c>
      <c r="D135" s="11">
        <v>44410</v>
      </c>
      <c r="E135" s="11">
        <v>44447</v>
      </c>
      <c r="F135" s="12">
        <v>75450</v>
      </c>
      <c r="H135" s="12">
        <v>75450</v>
      </c>
    </row>
    <row r="136" spans="1:8" x14ac:dyDescent="0.25">
      <c r="A136" s="1" t="s">
        <v>92</v>
      </c>
      <c r="B136" s="1">
        <v>12299</v>
      </c>
      <c r="C136" s="1" t="s">
        <v>74</v>
      </c>
      <c r="D136" s="11">
        <v>44426</v>
      </c>
      <c r="E136" s="11">
        <v>44447</v>
      </c>
      <c r="F136" s="12">
        <v>5300</v>
      </c>
      <c r="H136" s="12">
        <v>5300</v>
      </c>
    </row>
    <row r="137" spans="1:8" x14ac:dyDescent="0.25">
      <c r="A137" s="1" t="s">
        <v>92</v>
      </c>
      <c r="B137" s="1">
        <v>12355</v>
      </c>
      <c r="C137" s="1" t="s">
        <v>75</v>
      </c>
      <c r="D137" s="11">
        <v>44443</v>
      </c>
      <c r="E137" s="11">
        <v>44481</v>
      </c>
      <c r="F137" s="12">
        <v>5300</v>
      </c>
      <c r="H137" s="12">
        <v>5300</v>
      </c>
    </row>
    <row r="138" spans="1:8" x14ac:dyDescent="0.25">
      <c r="A138" s="1" t="s">
        <v>92</v>
      </c>
      <c r="B138" s="1">
        <v>12355</v>
      </c>
      <c r="C138" s="1" t="s">
        <v>76</v>
      </c>
      <c r="D138" s="11">
        <v>44443</v>
      </c>
      <c r="E138" s="11">
        <v>44481</v>
      </c>
      <c r="F138" s="12">
        <v>5300</v>
      </c>
      <c r="H138" s="12">
        <v>5300</v>
      </c>
    </row>
    <row r="139" spans="1:8" x14ac:dyDescent="0.25">
      <c r="A139" s="1" t="s">
        <v>92</v>
      </c>
      <c r="B139" s="1">
        <v>12355</v>
      </c>
      <c r="C139" s="1" t="s">
        <v>77</v>
      </c>
      <c r="D139" s="11">
        <v>44453</v>
      </c>
      <c r="E139" s="11">
        <v>44481</v>
      </c>
      <c r="F139" s="12">
        <v>70740</v>
      </c>
      <c r="H139" s="12">
        <v>70740</v>
      </c>
    </row>
    <row r="140" spans="1:8" x14ac:dyDescent="0.25">
      <c r="A140" s="1" t="s">
        <v>92</v>
      </c>
      <c r="B140" s="1">
        <v>12355</v>
      </c>
      <c r="C140" s="1" t="s">
        <v>78</v>
      </c>
      <c r="D140" s="11">
        <v>44463</v>
      </c>
      <c r="E140" s="11">
        <v>44481</v>
      </c>
      <c r="F140" s="12">
        <v>128626</v>
      </c>
      <c r="H140" s="12">
        <v>128626</v>
      </c>
    </row>
    <row r="141" spans="1:8" x14ac:dyDescent="0.25">
      <c r="A141" s="1" t="s">
        <v>92</v>
      </c>
      <c r="B141" s="1">
        <v>12389</v>
      </c>
      <c r="C141" s="1" t="s">
        <v>79</v>
      </c>
      <c r="D141" s="11">
        <v>44476</v>
      </c>
      <c r="E141" s="11">
        <v>44508</v>
      </c>
      <c r="F141" s="12">
        <v>91637</v>
      </c>
      <c r="H141" s="12">
        <v>91637</v>
      </c>
    </row>
    <row r="142" spans="1:8" x14ac:dyDescent="0.25">
      <c r="A142" s="1" t="s">
        <v>92</v>
      </c>
      <c r="B142" s="1">
        <v>12389</v>
      </c>
      <c r="C142" s="1" t="s">
        <v>80</v>
      </c>
      <c r="D142" s="11">
        <v>44478</v>
      </c>
      <c r="E142" s="11">
        <v>44508</v>
      </c>
      <c r="F142" s="12">
        <v>85321</v>
      </c>
      <c r="H142" s="12">
        <v>85321</v>
      </c>
    </row>
    <row r="143" spans="1:8" x14ac:dyDescent="0.25">
      <c r="A143" s="1" t="s">
        <v>92</v>
      </c>
      <c r="B143" s="1">
        <v>12389</v>
      </c>
      <c r="C143" s="1" t="s">
        <v>81</v>
      </c>
      <c r="D143" s="11">
        <v>44482</v>
      </c>
      <c r="E143" s="11">
        <v>44508</v>
      </c>
      <c r="F143" s="12">
        <v>5300</v>
      </c>
      <c r="H143" s="12">
        <v>5300</v>
      </c>
    </row>
    <row r="144" spans="1:8" x14ac:dyDescent="0.25">
      <c r="A144" s="1" t="s">
        <v>92</v>
      </c>
      <c r="B144" s="1">
        <v>12455</v>
      </c>
      <c r="C144" s="1" t="s">
        <v>82</v>
      </c>
      <c r="D144" s="11">
        <v>44503</v>
      </c>
      <c r="E144" s="11">
        <v>44536</v>
      </c>
      <c r="F144" s="12">
        <v>5300</v>
      </c>
      <c r="H144" s="12">
        <v>5300</v>
      </c>
    </row>
    <row r="145" spans="1:8" x14ac:dyDescent="0.25">
      <c r="A145" s="1" t="s">
        <v>92</v>
      </c>
      <c r="B145" s="1">
        <v>12455</v>
      </c>
      <c r="C145" s="1" t="s">
        <v>83</v>
      </c>
      <c r="D145" s="11">
        <v>44509</v>
      </c>
      <c r="E145" s="11">
        <v>44536</v>
      </c>
      <c r="F145" s="12">
        <v>5300</v>
      </c>
      <c r="H145" s="12">
        <v>5300</v>
      </c>
    </row>
    <row r="146" spans="1:8" x14ac:dyDescent="0.25">
      <c r="A146" s="1" t="s">
        <v>92</v>
      </c>
      <c r="B146" s="1">
        <v>12455</v>
      </c>
      <c r="C146" s="1" t="s">
        <v>84</v>
      </c>
      <c r="D146" s="11">
        <v>44509</v>
      </c>
      <c r="E146" s="11">
        <v>44536</v>
      </c>
      <c r="F146" s="12">
        <v>76360</v>
      </c>
      <c r="H146" s="12">
        <v>76360</v>
      </c>
    </row>
    <row r="147" spans="1:8" x14ac:dyDescent="0.25">
      <c r="A147" s="1" t="s">
        <v>92</v>
      </c>
      <c r="B147" s="1">
        <v>12455</v>
      </c>
      <c r="C147" s="1" t="s">
        <v>85</v>
      </c>
      <c r="D147" s="11">
        <v>44516</v>
      </c>
      <c r="E147" s="11">
        <v>44536</v>
      </c>
      <c r="F147" s="12">
        <v>60708</v>
      </c>
      <c r="H147" s="12">
        <v>60708</v>
      </c>
    </row>
    <row r="148" spans="1:8" x14ac:dyDescent="0.25">
      <c r="A148" s="1" t="s">
        <v>92</v>
      </c>
      <c r="B148" s="1">
        <v>12455</v>
      </c>
      <c r="C148" s="1" t="s">
        <v>86</v>
      </c>
      <c r="D148" s="11">
        <v>44516</v>
      </c>
      <c r="E148" s="11">
        <v>44536</v>
      </c>
      <c r="F148" s="12">
        <v>69564</v>
      </c>
      <c r="H148" s="12">
        <v>69564</v>
      </c>
    </row>
    <row r="149" spans="1:8" x14ac:dyDescent="0.25">
      <c r="A149" s="1" t="s">
        <v>92</v>
      </c>
      <c r="B149" s="1">
        <v>12513</v>
      </c>
      <c r="C149" s="1" t="s">
        <v>87</v>
      </c>
      <c r="D149" s="11">
        <v>44532</v>
      </c>
      <c r="E149" s="11">
        <v>44568</v>
      </c>
      <c r="F149" s="12">
        <v>32800</v>
      </c>
      <c r="H149" s="12">
        <v>32800</v>
      </c>
    </row>
    <row r="150" spans="1:8" x14ac:dyDescent="0.25">
      <c r="A150" s="1" t="s">
        <v>92</v>
      </c>
      <c r="B150" s="1">
        <v>12513</v>
      </c>
      <c r="C150" s="1" t="s">
        <v>88</v>
      </c>
      <c r="D150" s="11">
        <v>44532</v>
      </c>
      <c r="E150" s="11">
        <v>44568</v>
      </c>
      <c r="F150" s="12">
        <v>32800</v>
      </c>
      <c r="H150" s="12">
        <v>32800</v>
      </c>
    </row>
    <row r="151" spans="1:8" x14ac:dyDescent="0.25">
      <c r="A151" s="1" t="s">
        <v>92</v>
      </c>
      <c r="B151" s="1">
        <v>12513</v>
      </c>
      <c r="C151" s="1" t="s">
        <v>89</v>
      </c>
      <c r="D151" s="11">
        <v>44558</v>
      </c>
      <c r="E151" s="11">
        <v>44568</v>
      </c>
      <c r="F151" s="12">
        <v>338088</v>
      </c>
      <c r="H151" s="12">
        <v>338088</v>
      </c>
    </row>
    <row r="152" spans="1:8" x14ac:dyDescent="0.25">
      <c r="A152" s="1" t="s">
        <v>92</v>
      </c>
      <c r="B152" s="1">
        <v>12513</v>
      </c>
      <c r="C152" s="1" t="s">
        <v>90</v>
      </c>
      <c r="D152" s="11">
        <v>44558</v>
      </c>
      <c r="E152" s="11">
        <v>44568</v>
      </c>
      <c r="F152" s="12">
        <v>99423</v>
      </c>
      <c r="H152" s="12">
        <v>99423</v>
      </c>
    </row>
    <row r="153" spans="1:8" x14ac:dyDescent="0.25">
      <c r="A153" s="1" t="s">
        <v>92</v>
      </c>
      <c r="B153" s="1">
        <v>12513</v>
      </c>
      <c r="C153" s="1" t="s">
        <v>91</v>
      </c>
      <c r="D153" s="11">
        <v>44561</v>
      </c>
      <c r="E153" s="11">
        <v>44568</v>
      </c>
      <c r="F153" s="12">
        <v>97528</v>
      </c>
      <c r="H153" s="12">
        <v>97528</v>
      </c>
    </row>
    <row r="154" spans="1:8" x14ac:dyDescent="0.25">
      <c r="A154" s="1" t="s">
        <v>92</v>
      </c>
      <c r="B154" s="1">
        <v>12539</v>
      </c>
      <c r="C154" s="1" t="s">
        <v>93</v>
      </c>
      <c r="D154" s="11">
        <v>44563</v>
      </c>
      <c r="E154" s="11">
        <v>44596</v>
      </c>
      <c r="F154" s="12">
        <v>62799</v>
      </c>
      <c r="H154" s="12">
        <v>62799</v>
      </c>
    </row>
    <row r="155" spans="1:8" x14ac:dyDescent="0.25">
      <c r="A155" s="1" t="s">
        <v>92</v>
      </c>
      <c r="B155" s="1">
        <v>12539</v>
      </c>
      <c r="C155" s="1" t="s">
        <v>94</v>
      </c>
      <c r="D155" s="11">
        <v>44565</v>
      </c>
      <c r="E155" s="11">
        <v>44596</v>
      </c>
      <c r="F155" s="12">
        <v>81356</v>
      </c>
      <c r="H155" s="12">
        <v>81356</v>
      </c>
    </row>
    <row r="156" spans="1:8" x14ac:dyDescent="0.25">
      <c r="A156" s="1" t="s">
        <v>92</v>
      </c>
      <c r="B156" s="1">
        <v>12539</v>
      </c>
      <c r="C156" s="1" t="s">
        <v>95</v>
      </c>
      <c r="D156" s="11">
        <v>44565</v>
      </c>
      <c r="E156" s="11">
        <v>44596</v>
      </c>
      <c r="F156" s="12">
        <v>109400</v>
      </c>
      <c r="H156" s="12">
        <v>109400</v>
      </c>
    </row>
    <row r="157" spans="1:8" x14ac:dyDescent="0.25">
      <c r="A157" s="1" t="s">
        <v>92</v>
      </c>
      <c r="B157" s="1">
        <v>12539</v>
      </c>
      <c r="C157" s="1" t="s">
        <v>96</v>
      </c>
      <c r="D157" s="11">
        <v>44574</v>
      </c>
      <c r="E157" s="11">
        <v>44596</v>
      </c>
      <c r="F157" s="12">
        <v>79950</v>
      </c>
      <c r="H157" s="12">
        <v>79950</v>
      </c>
    </row>
    <row r="158" spans="1:8" x14ac:dyDescent="0.25">
      <c r="A158" s="1" t="s">
        <v>92</v>
      </c>
      <c r="B158" s="1">
        <v>12539</v>
      </c>
      <c r="C158" s="1" t="s">
        <v>97</v>
      </c>
      <c r="D158" s="11">
        <v>44575</v>
      </c>
      <c r="E158" s="11">
        <v>44596</v>
      </c>
      <c r="F158" s="12">
        <v>108900</v>
      </c>
      <c r="H158" s="12">
        <v>108900</v>
      </c>
    </row>
    <row r="159" spans="1:8" x14ac:dyDescent="0.25">
      <c r="A159" s="1" t="s">
        <v>92</v>
      </c>
      <c r="B159" s="1">
        <v>12539</v>
      </c>
      <c r="C159" s="1" t="s">
        <v>98</v>
      </c>
      <c r="D159" s="11">
        <v>44577</v>
      </c>
      <c r="E159" s="11">
        <v>44596</v>
      </c>
      <c r="F159" s="12">
        <v>69533</v>
      </c>
      <c r="H159" s="12">
        <v>69533</v>
      </c>
    </row>
    <row r="160" spans="1:8" x14ac:dyDescent="0.25">
      <c r="A160" s="1" t="s">
        <v>92</v>
      </c>
      <c r="B160" s="1">
        <v>12539</v>
      </c>
      <c r="C160" s="1" t="s">
        <v>99</v>
      </c>
      <c r="D160" s="11">
        <v>44585</v>
      </c>
      <c r="E160" s="11">
        <v>44596</v>
      </c>
      <c r="F160" s="12">
        <v>300500</v>
      </c>
      <c r="H160" s="12">
        <v>300500</v>
      </c>
    </row>
    <row r="161" spans="1:8" x14ac:dyDescent="0.25">
      <c r="A161" s="1" t="s">
        <v>92</v>
      </c>
      <c r="B161" s="1">
        <v>12539</v>
      </c>
      <c r="C161" s="1" t="s">
        <v>100</v>
      </c>
      <c r="D161" s="11">
        <v>44585</v>
      </c>
      <c r="E161" s="11">
        <v>44596</v>
      </c>
      <c r="F161" s="12">
        <v>51300</v>
      </c>
      <c r="H161" s="12">
        <v>51300</v>
      </c>
    </row>
    <row r="162" spans="1:8" x14ac:dyDescent="0.25">
      <c r="A162" s="1" t="s">
        <v>92</v>
      </c>
      <c r="B162" s="1">
        <v>12597</v>
      </c>
      <c r="C162" s="1" t="s">
        <v>101</v>
      </c>
      <c r="D162" s="11">
        <v>44596</v>
      </c>
      <c r="E162" s="11">
        <v>44642</v>
      </c>
      <c r="F162" s="12">
        <v>86050</v>
      </c>
      <c r="H162" s="12">
        <v>86050</v>
      </c>
    </row>
    <row r="163" spans="1:8" x14ac:dyDescent="0.25">
      <c r="A163" s="1" t="s">
        <v>92</v>
      </c>
      <c r="B163" s="1">
        <v>12597</v>
      </c>
      <c r="C163" s="1" t="s">
        <v>102</v>
      </c>
      <c r="D163" s="11">
        <v>44602</v>
      </c>
      <c r="E163" s="11">
        <v>44642</v>
      </c>
      <c r="F163" s="12">
        <v>66828</v>
      </c>
      <c r="H163" s="12">
        <v>66828</v>
      </c>
    </row>
    <row r="164" spans="1:8" x14ac:dyDescent="0.25">
      <c r="A164" s="1" t="s">
        <v>92</v>
      </c>
      <c r="B164" s="1">
        <v>12615</v>
      </c>
      <c r="C164" s="1" t="s">
        <v>103</v>
      </c>
      <c r="D164" s="11">
        <v>44628</v>
      </c>
      <c r="E164" s="11">
        <v>44657</v>
      </c>
      <c r="F164" s="12">
        <v>82880</v>
      </c>
      <c r="H164" s="12">
        <v>82880</v>
      </c>
    </row>
    <row r="165" spans="1:8" x14ac:dyDescent="0.25">
      <c r="A165" s="1" t="s">
        <v>92</v>
      </c>
      <c r="B165" s="1">
        <v>12615</v>
      </c>
      <c r="C165" s="1" t="s">
        <v>104</v>
      </c>
      <c r="D165" s="11">
        <v>44649</v>
      </c>
      <c r="E165" s="11">
        <v>44657</v>
      </c>
      <c r="F165" s="12">
        <v>110580</v>
      </c>
      <c r="H165" s="12">
        <v>110580</v>
      </c>
    </row>
    <row r="166" spans="1:8" x14ac:dyDescent="0.25">
      <c r="A166" s="1" t="s">
        <v>92</v>
      </c>
      <c r="B166" s="1">
        <v>12662</v>
      </c>
      <c r="C166" s="1" t="s">
        <v>105</v>
      </c>
      <c r="D166" s="11">
        <v>44658</v>
      </c>
      <c r="E166" s="11">
        <v>44685</v>
      </c>
      <c r="F166" s="12">
        <v>69327</v>
      </c>
      <c r="H166" s="12">
        <v>69327</v>
      </c>
    </row>
    <row r="167" spans="1:8" x14ac:dyDescent="0.25">
      <c r="A167" s="1" t="s">
        <v>92</v>
      </c>
      <c r="B167" s="1">
        <v>12662</v>
      </c>
      <c r="C167" s="1" t="s">
        <v>106</v>
      </c>
      <c r="D167" s="11">
        <v>44667</v>
      </c>
      <c r="E167" s="11">
        <v>44685</v>
      </c>
      <c r="F167" s="12">
        <v>82340</v>
      </c>
      <c r="H167" s="12">
        <v>82340</v>
      </c>
    </row>
    <row r="168" spans="1:8" x14ac:dyDescent="0.25">
      <c r="A168" s="1" t="s">
        <v>92</v>
      </c>
      <c r="B168" s="1">
        <v>12662</v>
      </c>
      <c r="C168" s="1" t="s">
        <v>107</v>
      </c>
      <c r="D168" s="11">
        <v>44670</v>
      </c>
      <c r="E168" s="11">
        <v>44685</v>
      </c>
      <c r="F168" s="12">
        <v>149531</v>
      </c>
      <c r="H168" s="12">
        <v>149531</v>
      </c>
    </row>
    <row r="169" spans="1:8" x14ac:dyDescent="0.25">
      <c r="A169" s="1" t="s">
        <v>92</v>
      </c>
      <c r="B169" s="1">
        <v>12662</v>
      </c>
      <c r="C169" s="1" t="s">
        <v>108</v>
      </c>
      <c r="D169" s="11">
        <v>44675</v>
      </c>
      <c r="E169" s="11">
        <v>44685</v>
      </c>
      <c r="F169" s="12">
        <v>83910</v>
      </c>
      <c r="H169" s="12">
        <v>83910</v>
      </c>
    </row>
    <row r="170" spans="1:8" x14ac:dyDescent="0.25">
      <c r="A170" s="1" t="s">
        <v>92</v>
      </c>
      <c r="B170" s="1">
        <v>12662</v>
      </c>
      <c r="C170" s="1" t="s">
        <v>109</v>
      </c>
      <c r="D170" s="11">
        <v>44676</v>
      </c>
      <c r="E170" s="11">
        <v>44685</v>
      </c>
      <c r="F170" s="12">
        <v>862292</v>
      </c>
      <c r="H170" s="12">
        <v>862292</v>
      </c>
    </row>
    <row r="171" spans="1:8" x14ac:dyDescent="0.25">
      <c r="A171" s="1" t="s">
        <v>92</v>
      </c>
      <c r="B171" s="1">
        <v>12662</v>
      </c>
      <c r="C171" s="1" t="s">
        <v>110</v>
      </c>
      <c r="D171" s="11">
        <v>44679</v>
      </c>
      <c r="E171" s="11">
        <v>44685</v>
      </c>
      <c r="F171" s="12">
        <v>15900</v>
      </c>
      <c r="H171" s="12">
        <v>15900</v>
      </c>
    </row>
    <row r="172" spans="1:8" x14ac:dyDescent="0.25">
      <c r="A172" s="1" t="s">
        <v>92</v>
      </c>
      <c r="B172" s="1">
        <v>12662</v>
      </c>
      <c r="C172" s="1" t="s">
        <v>111</v>
      </c>
      <c r="D172" s="11">
        <v>44679</v>
      </c>
      <c r="E172" s="11">
        <v>44685</v>
      </c>
      <c r="F172" s="12">
        <v>141302</v>
      </c>
      <c r="H172" s="12">
        <v>141302</v>
      </c>
    </row>
    <row r="173" spans="1:8" x14ac:dyDescent="0.25">
      <c r="A173" s="1" t="s">
        <v>92</v>
      </c>
      <c r="B173" s="1">
        <v>12662</v>
      </c>
      <c r="C173" s="1" t="s">
        <v>112</v>
      </c>
      <c r="D173" s="11">
        <v>44680</v>
      </c>
      <c r="E173" s="11">
        <v>44685</v>
      </c>
      <c r="F173" s="12">
        <v>69447</v>
      </c>
      <c r="H173" s="12">
        <v>69447</v>
      </c>
    </row>
  </sheetData>
  <mergeCells count="21">
    <mergeCell ref="B1:C1"/>
    <mergeCell ref="D1:F2"/>
    <mergeCell ref="B2:C2"/>
    <mergeCell ref="B3:C3"/>
    <mergeCell ref="D3:E3"/>
    <mergeCell ref="F3:H3"/>
    <mergeCell ref="A9:B9"/>
    <mergeCell ref="C9:D9"/>
    <mergeCell ref="F9:H9"/>
    <mergeCell ref="D4:E4"/>
    <mergeCell ref="F4:H4"/>
    <mergeCell ref="B4:C4"/>
    <mergeCell ref="B5:C5"/>
    <mergeCell ref="D5:E5"/>
    <mergeCell ref="F5:H5"/>
    <mergeCell ref="B6:C6"/>
    <mergeCell ref="D6:H6"/>
    <mergeCell ref="B7:C7"/>
    <mergeCell ref="D7:H7"/>
    <mergeCell ref="B8:C8"/>
    <mergeCell ref="D8:H8"/>
  </mergeCells>
  <hyperlinks>
    <hyperlink ref="B6" r:id="rId1"/>
    <hyperlink ref="D7" r:id="rId2"/>
  </hyperlinks>
  <pageMargins left="0.7" right="0.7" top="0.75" bottom="0.75" header="0.3" footer="0.3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workbookViewId="0">
      <selection activeCell="A3" sqref="A3:E13"/>
    </sheetView>
  </sheetViews>
  <sheetFormatPr baseColWidth="10" defaultRowHeight="15" x14ac:dyDescent="0.25"/>
  <cols>
    <col min="1" max="1" width="67.7109375" customWidth="1"/>
    <col min="2" max="2" width="15.140625" customWidth="1"/>
    <col min="3" max="3" width="17.85546875" customWidth="1"/>
    <col min="4" max="4" width="17" customWidth="1"/>
    <col min="5" max="5" width="27.5703125" customWidth="1"/>
  </cols>
  <sheetData>
    <row r="3" spans="1:5" x14ac:dyDescent="0.25">
      <c r="A3" s="40" t="s">
        <v>512</v>
      </c>
      <c r="B3" s="13" t="s">
        <v>513</v>
      </c>
      <c r="C3" s="13" t="s">
        <v>514</v>
      </c>
      <c r="D3" s="13" t="s">
        <v>515</v>
      </c>
      <c r="E3" s="13" t="s">
        <v>516</v>
      </c>
    </row>
    <row r="4" spans="1:5" x14ac:dyDescent="0.25">
      <c r="A4" s="41" t="s">
        <v>507</v>
      </c>
      <c r="B4" s="42">
        <v>113</v>
      </c>
      <c r="C4" s="43">
        <v>15689632</v>
      </c>
      <c r="D4" s="43"/>
      <c r="E4" s="43">
        <v>0</v>
      </c>
    </row>
    <row r="5" spans="1:5" x14ac:dyDescent="0.25">
      <c r="A5" s="41" t="s">
        <v>510</v>
      </c>
      <c r="B5" s="42">
        <v>1</v>
      </c>
      <c r="C5" s="43">
        <v>99423</v>
      </c>
      <c r="D5" s="43"/>
      <c r="E5" s="43">
        <v>0</v>
      </c>
    </row>
    <row r="6" spans="1:5" x14ac:dyDescent="0.25">
      <c r="A6" s="41" t="s">
        <v>504</v>
      </c>
      <c r="B6" s="42">
        <v>1</v>
      </c>
      <c r="C6" s="43">
        <v>66500</v>
      </c>
      <c r="D6" s="43"/>
      <c r="E6" s="43">
        <v>0</v>
      </c>
    </row>
    <row r="7" spans="1:5" x14ac:dyDescent="0.25">
      <c r="A7" s="41" t="s">
        <v>501</v>
      </c>
      <c r="B7" s="42">
        <v>2</v>
      </c>
      <c r="C7" s="43">
        <v>10600</v>
      </c>
      <c r="D7" s="43"/>
      <c r="E7" s="43">
        <v>10600</v>
      </c>
    </row>
    <row r="8" spans="1:5" x14ac:dyDescent="0.25">
      <c r="A8" s="41" t="s">
        <v>502</v>
      </c>
      <c r="B8" s="42">
        <v>30</v>
      </c>
      <c r="C8" s="43">
        <v>3106123</v>
      </c>
      <c r="D8" s="43">
        <v>2343383</v>
      </c>
      <c r="E8" s="43">
        <v>0</v>
      </c>
    </row>
    <row r="9" spans="1:5" x14ac:dyDescent="0.25">
      <c r="A9" s="41" t="s">
        <v>505</v>
      </c>
      <c r="B9" s="42">
        <v>1</v>
      </c>
      <c r="C9" s="43">
        <v>99423</v>
      </c>
      <c r="D9" s="43">
        <v>99423</v>
      </c>
      <c r="E9" s="43">
        <v>0</v>
      </c>
    </row>
    <row r="10" spans="1:5" x14ac:dyDescent="0.25">
      <c r="A10" s="41" t="s">
        <v>499</v>
      </c>
      <c r="B10" s="42">
        <v>12</v>
      </c>
      <c r="C10" s="43">
        <v>2402473</v>
      </c>
      <c r="D10" s="43"/>
      <c r="E10" s="43">
        <v>0</v>
      </c>
    </row>
    <row r="11" spans="1:5" x14ac:dyDescent="0.25">
      <c r="A11" s="41" t="s">
        <v>503</v>
      </c>
      <c r="B11" s="42">
        <v>2</v>
      </c>
      <c r="C11" s="43">
        <v>10600</v>
      </c>
      <c r="D11" s="43"/>
      <c r="E11" s="43">
        <v>0</v>
      </c>
    </row>
    <row r="12" spans="1:5" x14ac:dyDescent="0.25">
      <c r="A12" s="41" t="s">
        <v>500</v>
      </c>
      <c r="B12" s="42">
        <v>1</v>
      </c>
      <c r="C12" s="43">
        <v>99423</v>
      </c>
      <c r="D12" s="43"/>
      <c r="E12" s="43">
        <v>18591</v>
      </c>
    </row>
    <row r="13" spans="1:5" x14ac:dyDescent="0.25">
      <c r="A13" s="41" t="s">
        <v>511</v>
      </c>
      <c r="B13" s="42">
        <v>163</v>
      </c>
      <c r="C13" s="43">
        <v>21584197</v>
      </c>
      <c r="D13" s="43">
        <v>2442806</v>
      </c>
      <c r="E13" s="43">
        <v>29191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U165"/>
  <sheetViews>
    <sheetView workbookViewId="0">
      <pane ySplit="2" topLeftCell="A165" activePane="bottomLeft" state="frozen"/>
      <selection pane="bottomLeft" activeCell="A165" sqref="A165"/>
    </sheetView>
  </sheetViews>
  <sheetFormatPr baseColWidth="10" defaultRowHeight="15" x14ac:dyDescent="0.25"/>
  <cols>
    <col min="2" max="2" width="24.85546875" customWidth="1"/>
    <col min="6" max="6" width="22.85546875" customWidth="1"/>
    <col min="13" max="13" width="56.7109375" customWidth="1"/>
    <col min="14" max="14" width="41.42578125" customWidth="1"/>
    <col min="24" max="24" width="14.42578125" customWidth="1"/>
    <col min="26" max="26" width="12.5703125" customWidth="1"/>
    <col min="29" max="29" width="13.5703125" customWidth="1"/>
    <col min="30" max="30" width="14.42578125" customWidth="1"/>
    <col min="31" max="31" width="13.42578125" customWidth="1"/>
    <col min="32" max="32" width="13.85546875" customWidth="1"/>
    <col min="35" max="35" width="14.140625" customWidth="1"/>
    <col min="46" max="46" width="12.7109375" customWidth="1"/>
  </cols>
  <sheetData>
    <row r="1" spans="1:47" x14ac:dyDescent="0.25">
      <c r="K1" s="31">
        <f>SUBTOTAL(9,K3:K165)</f>
        <v>99423</v>
      </c>
      <c r="L1" s="31">
        <f>SUBTOTAL(9,L3:L165)</f>
        <v>99423</v>
      </c>
      <c r="P1" s="31">
        <f>SUBTOTAL(9,P31:P153)</f>
        <v>0</v>
      </c>
      <c r="Q1" s="31">
        <f>SUBTOTAL(9,Q163:Q165)</f>
        <v>18591</v>
      </c>
      <c r="T1" s="31">
        <f>SUBTOTAL(9,T3:T165)</f>
        <v>99423</v>
      </c>
      <c r="U1" s="31">
        <f>SUBTOTAL(9,U3:U165)</f>
        <v>80832</v>
      </c>
      <c r="V1" s="31">
        <f>SUBTOTAL(9,V3:V165)</f>
        <v>18591</v>
      </c>
      <c r="W1" s="31"/>
      <c r="X1" s="31"/>
      <c r="Y1" s="31"/>
      <c r="Z1" s="31"/>
      <c r="AA1" s="31">
        <f>SUBTOTAL(9,AA3:AA165)</f>
        <v>0</v>
      </c>
      <c r="AE1" s="31">
        <f>SUBTOTAL(9,AE3:AE165)</f>
        <v>0</v>
      </c>
      <c r="AG1" s="31">
        <f>SUBTOTAL(9,AG3:AG165)</f>
        <v>0</v>
      </c>
      <c r="AH1" s="31">
        <f>SUBTOTAL(9,AH3:AH165)</f>
        <v>18591</v>
      </c>
      <c r="AR1" s="31">
        <f>SUBTOTAL(9,AR3:AR165)</f>
        <v>99423</v>
      </c>
      <c r="AS1" s="31">
        <f>SUBTOTAL(9,AS3:AS165)</f>
        <v>0</v>
      </c>
    </row>
    <row r="2" spans="1:47" ht="63" x14ac:dyDescent="0.25">
      <c r="A2" s="15" t="s">
        <v>113</v>
      </c>
      <c r="B2" s="14" t="s">
        <v>114</v>
      </c>
      <c r="C2" s="14" t="s">
        <v>115</v>
      </c>
      <c r="D2" s="16" t="s">
        <v>116</v>
      </c>
      <c r="E2" s="16" t="s">
        <v>117</v>
      </c>
      <c r="F2" s="14" t="s">
        <v>118</v>
      </c>
      <c r="G2" s="14" t="s">
        <v>119</v>
      </c>
      <c r="H2" s="14" t="s">
        <v>120</v>
      </c>
      <c r="I2" s="14" t="s">
        <v>121</v>
      </c>
      <c r="J2" s="14" t="s">
        <v>122</v>
      </c>
      <c r="K2" s="17" t="s">
        <v>123</v>
      </c>
      <c r="L2" s="21" t="s">
        <v>124</v>
      </c>
      <c r="M2" s="14" t="s">
        <v>125</v>
      </c>
      <c r="N2" s="18" t="s">
        <v>495</v>
      </c>
      <c r="O2" s="18" t="s">
        <v>506</v>
      </c>
      <c r="P2" s="18" t="s">
        <v>126</v>
      </c>
      <c r="Q2" s="19" t="s">
        <v>127</v>
      </c>
      <c r="R2" s="18" t="s">
        <v>128</v>
      </c>
      <c r="S2" s="14" t="s">
        <v>129</v>
      </c>
      <c r="T2" s="17" t="s">
        <v>130</v>
      </c>
      <c r="U2" s="17" t="s">
        <v>131</v>
      </c>
      <c r="V2" s="17" t="s">
        <v>132</v>
      </c>
      <c r="W2" s="36" t="s">
        <v>496</v>
      </c>
      <c r="X2" s="37" t="s">
        <v>134</v>
      </c>
      <c r="Y2" s="37" t="s">
        <v>135</v>
      </c>
      <c r="Z2" s="38" t="s">
        <v>136</v>
      </c>
      <c r="AA2" s="19" t="s">
        <v>496</v>
      </c>
      <c r="AB2" s="19" t="s">
        <v>133</v>
      </c>
      <c r="AC2" s="18" t="s">
        <v>134</v>
      </c>
      <c r="AD2" s="18" t="s">
        <v>135</v>
      </c>
      <c r="AE2" s="20" t="s">
        <v>136</v>
      </c>
      <c r="AF2" s="14" t="s">
        <v>137</v>
      </c>
      <c r="AG2" s="21" t="s">
        <v>138</v>
      </c>
      <c r="AH2" s="21" t="s">
        <v>497</v>
      </c>
      <c r="AI2" s="16" t="s">
        <v>498</v>
      </c>
      <c r="AJ2" s="14" t="s">
        <v>139</v>
      </c>
      <c r="AK2" s="14" t="s">
        <v>140</v>
      </c>
      <c r="AL2" s="16" t="s">
        <v>141</v>
      </c>
      <c r="AM2" s="14" t="s">
        <v>142</v>
      </c>
      <c r="AN2" s="14" t="s">
        <v>143</v>
      </c>
      <c r="AO2" s="14" t="s">
        <v>144</v>
      </c>
      <c r="AP2" s="16" t="s">
        <v>145</v>
      </c>
      <c r="AQ2" s="16" t="s">
        <v>146</v>
      </c>
      <c r="AR2" s="17" t="s">
        <v>147</v>
      </c>
      <c r="AS2" s="17" t="s">
        <v>148</v>
      </c>
      <c r="AT2" s="14" t="s">
        <v>149</v>
      </c>
      <c r="AU2" s="14" t="s">
        <v>150</v>
      </c>
    </row>
    <row r="3" spans="1:47" hidden="1" x14ac:dyDescent="0.25">
      <c r="A3" s="22">
        <v>891900650</v>
      </c>
      <c r="B3" s="23" t="s">
        <v>151</v>
      </c>
      <c r="C3" s="22"/>
      <c r="D3" s="23">
        <v>9562</v>
      </c>
      <c r="E3" s="22" t="s">
        <v>152</v>
      </c>
      <c r="F3" s="23" t="s">
        <v>153</v>
      </c>
      <c r="G3" s="22"/>
      <c r="H3" s="22"/>
      <c r="I3" s="24"/>
      <c r="J3" s="25">
        <v>42529</v>
      </c>
      <c r="K3" s="26">
        <v>515137</v>
      </c>
      <c r="L3" s="26">
        <v>515137</v>
      </c>
      <c r="M3" s="23" t="s">
        <v>154</v>
      </c>
      <c r="N3" s="23" t="s">
        <v>499</v>
      </c>
      <c r="O3" s="23"/>
      <c r="P3" s="28"/>
      <c r="Q3" s="27"/>
      <c r="R3" s="28"/>
      <c r="S3" s="22" t="s">
        <v>155</v>
      </c>
      <c r="T3" s="26">
        <v>0</v>
      </c>
      <c r="U3" s="26">
        <v>0</v>
      </c>
      <c r="V3" s="26">
        <v>0</v>
      </c>
      <c r="W3" s="26" t="e">
        <v>#N/A</v>
      </c>
      <c r="X3" s="26" t="e">
        <v>#N/A</v>
      </c>
      <c r="Y3" s="26" t="s">
        <v>508</v>
      </c>
      <c r="Z3" s="26"/>
      <c r="AA3" s="26">
        <v>0</v>
      </c>
      <c r="AB3" s="26">
        <v>0</v>
      </c>
      <c r="AC3" s="22"/>
      <c r="AD3" s="22"/>
      <c r="AE3" s="29">
        <v>0</v>
      </c>
      <c r="AF3" s="22" t="s">
        <v>156</v>
      </c>
      <c r="AG3" s="26">
        <v>0</v>
      </c>
      <c r="AH3" s="26">
        <v>0</v>
      </c>
      <c r="AI3" s="23"/>
      <c r="AJ3" s="25">
        <v>42529</v>
      </c>
      <c r="AK3" s="22"/>
      <c r="AL3" s="22"/>
      <c r="AM3" s="22"/>
      <c r="AN3" s="22" t="s">
        <v>157</v>
      </c>
      <c r="AO3" s="22">
        <v>0</v>
      </c>
      <c r="AP3" s="22" t="s">
        <v>156</v>
      </c>
      <c r="AQ3" s="22" t="s">
        <v>156</v>
      </c>
      <c r="AR3" s="26">
        <v>0</v>
      </c>
      <c r="AS3" s="26"/>
      <c r="AT3" s="22"/>
      <c r="AU3" s="22">
        <v>20220622</v>
      </c>
    </row>
    <row r="4" spans="1:47" hidden="1" x14ac:dyDescent="0.25">
      <c r="A4" s="22">
        <v>891900650</v>
      </c>
      <c r="B4" s="23" t="s">
        <v>151</v>
      </c>
      <c r="C4" s="22"/>
      <c r="D4" s="23">
        <v>9882</v>
      </c>
      <c r="E4" s="22" t="s">
        <v>158</v>
      </c>
      <c r="F4" s="23" t="s">
        <v>159</v>
      </c>
      <c r="G4" s="22"/>
      <c r="H4" s="22"/>
      <c r="I4" s="24"/>
      <c r="J4" s="25">
        <v>42800</v>
      </c>
      <c r="K4" s="26">
        <v>475403</v>
      </c>
      <c r="L4" s="26">
        <v>475403</v>
      </c>
      <c r="M4" s="23" t="s">
        <v>154</v>
      </c>
      <c r="N4" s="23" t="s">
        <v>499</v>
      </c>
      <c r="O4" s="23"/>
      <c r="P4" s="28"/>
      <c r="Q4" s="27"/>
      <c r="R4" s="28"/>
      <c r="S4" s="22" t="s">
        <v>155</v>
      </c>
      <c r="T4" s="26">
        <v>0</v>
      </c>
      <c r="U4" s="26">
        <v>0</v>
      </c>
      <c r="V4" s="26">
        <v>0</v>
      </c>
      <c r="W4" s="26" t="e">
        <v>#N/A</v>
      </c>
      <c r="X4" s="26" t="e">
        <v>#N/A</v>
      </c>
      <c r="Y4" s="26" t="s">
        <v>508</v>
      </c>
      <c r="Z4" s="26"/>
      <c r="AA4" s="26">
        <v>0</v>
      </c>
      <c r="AB4" s="26">
        <v>0</v>
      </c>
      <c r="AC4" s="22"/>
      <c r="AD4" s="22"/>
      <c r="AE4" s="29">
        <v>0</v>
      </c>
      <c r="AF4" s="22" t="s">
        <v>156</v>
      </c>
      <c r="AG4" s="26">
        <v>0</v>
      </c>
      <c r="AH4" s="26">
        <v>0</v>
      </c>
      <c r="AI4" s="23"/>
      <c r="AJ4" s="25">
        <v>42800</v>
      </c>
      <c r="AK4" s="22"/>
      <c r="AL4" s="22"/>
      <c r="AM4" s="22"/>
      <c r="AN4" s="22" t="s">
        <v>157</v>
      </c>
      <c r="AO4" s="22">
        <v>0</v>
      </c>
      <c r="AP4" s="22" t="s">
        <v>156</v>
      </c>
      <c r="AQ4" s="22" t="s">
        <v>156</v>
      </c>
      <c r="AR4" s="26">
        <v>0</v>
      </c>
      <c r="AS4" s="26"/>
      <c r="AT4" s="22"/>
      <c r="AU4" s="22">
        <v>20220622</v>
      </c>
    </row>
    <row r="5" spans="1:47" hidden="1" x14ac:dyDescent="0.25">
      <c r="A5" s="22">
        <v>891900650</v>
      </c>
      <c r="B5" s="23" t="s">
        <v>151</v>
      </c>
      <c r="C5" s="22"/>
      <c r="D5" s="23">
        <v>9927</v>
      </c>
      <c r="E5" s="22" t="s">
        <v>160</v>
      </c>
      <c r="F5" s="23" t="s">
        <v>161</v>
      </c>
      <c r="G5" s="22"/>
      <c r="H5" s="22"/>
      <c r="I5" s="24"/>
      <c r="J5" s="25">
        <v>42830</v>
      </c>
      <c r="K5" s="26">
        <v>379881</v>
      </c>
      <c r="L5" s="26">
        <v>379881</v>
      </c>
      <c r="M5" s="23" t="s">
        <v>154</v>
      </c>
      <c r="N5" s="23" t="s">
        <v>499</v>
      </c>
      <c r="O5" s="23"/>
      <c r="P5" s="28"/>
      <c r="Q5" s="27"/>
      <c r="R5" s="28"/>
      <c r="S5" s="22" t="s">
        <v>155</v>
      </c>
      <c r="T5" s="26">
        <v>0</v>
      </c>
      <c r="U5" s="26">
        <v>0</v>
      </c>
      <c r="V5" s="26">
        <v>0</v>
      </c>
      <c r="W5" s="26" t="e">
        <v>#N/A</v>
      </c>
      <c r="X5" s="26" t="e">
        <v>#N/A</v>
      </c>
      <c r="Y5" s="26" t="s">
        <v>508</v>
      </c>
      <c r="Z5" s="26"/>
      <c r="AA5" s="26">
        <v>0</v>
      </c>
      <c r="AB5" s="26">
        <v>0</v>
      </c>
      <c r="AC5" s="22"/>
      <c r="AD5" s="22"/>
      <c r="AE5" s="29">
        <v>0</v>
      </c>
      <c r="AF5" s="22" t="s">
        <v>156</v>
      </c>
      <c r="AG5" s="26">
        <v>0</v>
      </c>
      <c r="AH5" s="26">
        <v>0</v>
      </c>
      <c r="AI5" s="23"/>
      <c r="AJ5" s="25">
        <v>42830</v>
      </c>
      <c r="AK5" s="22"/>
      <c r="AL5" s="22"/>
      <c r="AM5" s="22"/>
      <c r="AN5" s="22" t="s">
        <v>157</v>
      </c>
      <c r="AO5" s="22">
        <v>0</v>
      </c>
      <c r="AP5" s="22" t="s">
        <v>156</v>
      </c>
      <c r="AQ5" s="22" t="s">
        <v>156</v>
      </c>
      <c r="AR5" s="26">
        <v>0</v>
      </c>
      <c r="AS5" s="26"/>
      <c r="AT5" s="22"/>
      <c r="AU5" s="22">
        <v>20220622</v>
      </c>
    </row>
    <row r="6" spans="1:47" hidden="1" x14ac:dyDescent="0.25">
      <c r="A6" s="22">
        <v>891900650</v>
      </c>
      <c r="B6" s="23" t="s">
        <v>151</v>
      </c>
      <c r="C6" s="22"/>
      <c r="D6" s="23">
        <v>10265</v>
      </c>
      <c r="E6" s="22" t="s">
        <v>162</v>
      </c>
      <c r="F6" s="23" t="s">
        <v>163</v>
      </c>
      <c r="G6" s="22"/>
      <c r="H6" s="22"/>
      <c r="I6" s="24"/>
      <c r="J6" s="25">
        <v>43076</v>
      </c>
      <c r="K6" s="26">
        <v>168314</v>
      </c>
      <c r="L6" s="26">
        <v>168314</v>
      </c>
      <c r="M6" s="23" t="s">
        <v>154</v>
      </c>
      <c r="N6" s="23" t="s">
        <v>499</v>
      </c>
      <c r="O6" s="23"/>
      <c r="P6" s="28"/>
      <c r="Q6" s="27"/>
      <c r="R6" s="28"/>
      <c r="S6" s="22" t="s">
        <v>155</v>
      </c>
      <c r="T6" s="26">
        <v>0</v>
      </c>
      <c r="U6" s="26">
        <v>0</v>
      </c>
      <c r="V6" s="26">
        <v>0</v>
      </c>
      <c r="W6" s="26" t="e">
        <v>#N/A</v>
      </c>
      <c r="X6" s="26" t="e">
        <v>#N/A</v>
      </c>
      <c r="Y6" s="26" t="e">
        <v>#N/A</v>
      </c>
      <c r="Z6" s="26"/>
      <c r="AA6" s="26">
        <v>0</v>
      </c>
      <c r="AB6" s="26">
        <v>0</v>
      </c>
      <c r="AC6" s="22"/>
      <c r="AD6" s="22"/>
      <c r="AE6" s="29">
        <v>0</v>
      </c>
      <c r="AF6" s="22" t="s">
        <v>156</v>
      </c>
      <c r="AG6" s="26">
        <v>0</v>
      </c>
      <c r="AH6" s="26">
        <v>0</v>
      </c>
      <c r="AI6" s="23"/>
      <c r="AJ6" s="25">
        <v>43076</v>
      </c>
      <c r="AK6" s="22"/>
      <c r="AL6" s="22"/>
      <c r="AM6" s="22"/>
      <c r="AN6" s="22" t="s">
        <v>157</v>
      </c>
      <c r="AO6" s="22">
        <v>0</v>
      </c>
      <c r="AP6" s="22" t="s">
        <v>156</v>
      </c>
      <c r="AQ6" s="22" t="s">
        <v>156</v>
      </c>
      <c r="AR6" s="26">
        <v>0</v>
      </c>
      <c r="AS6" s="26"/>
      <c r="AT6" s="22"/>
      <c r="AU6" s="22">
        <v>20220622</v>
      </c>
    </row>
    <row r="7" spans="1:47" hidden="1" x14ac:dyDescent="0.25">
      <c r="A7" s="22">
        <v>891900650</v>
      </c>
      <c r="B7" s="23" t="s">
        <v>151</v>
      </c>
      <c r="C7" s="22" t="s">
        <v>164</v>
      </c>
      <c r="D7" s="23">
        <v>97347</v>
      </c>
      <c r="E7" s="22" t="s">
        <v>165</v>
      </c>
      <c r="F7" s="23" t="s">
        <v>166</v>
      </c>
      <c r="G7" s="22"/>
      <c r="H7" s="22"/>
      <c r="I7" s="24"/>
      <c r="J7" s="25">
        <v>44563</v>
      </c>
      <c r="K7" s="26">
        <v>62799</v>
      </c>
      <c r="L7" s="26">
        <v>62799</v>
      </c>
      <c r="M7" s="23" t="s">
        <v>154</v>
      </c>
      <c r="N7" s="23" t="s">
        <v>499</v>
      </c>
      <c r="O7" s="23"/>
      <c r="P7" s="28"/>
      <c r="Q7" s="27"/>
      <c r="R7" s="28"/>
      <c r="S7" s="22" t="s">
        <v>155</v>
      </c>
      <c r="T7" s="26">
        <v>0</v>
      </c>
      <c r="U7" s="26">
        <v>0</v>
      </c>
      <c r="V7" s="26">
        <v>0</v>
      </c>
      <c r="W7" s="26" t="e">
        <v>#N/A</v>
      </c>
      <c r="X7" s="26" t="e">
        <v>#N/A</v>
      </c>
      <c r="Y7" s="26" t="s">
        <v>509</v>
      </c>
      <c r="Z7" s="26"/>
      <c r="AA7" s="26">
        <v>0</v>
      </c>
      <c r="AB7" s="26">
        <v>0</v>
      </c>
      <c r="AC7" s="22"/>
      <c r="AD7" s="22"/>
      <c r="AE7" s="29">
        <v>0</v>
      </c>
      <c r="AF7" s="22" t="s">
        <v>156</v>
      </c>
      <c r="AG7" s="26">
        <v>0</v>
      </c>
      <c r="AH7" s="26">
        <v>0</v>
      </c>
      <c r="AI7" s="23"/>
      <c r="AJ7" s="25">
        <v>44563</v>
      </c>
      <c r="AK7" s="22"/>
      <c r="AL7" s="22"/>
      <c r="AM7" s="22"/>
      <c r="AN7" s="22" t="s">
        <v>157</v>
      </c>
      <c r="AO7" s="22">
        <v>0</v>
      </c>
      <c r="AP7" s="22" t="s">
        <v>156</v>
      </c>
      <c r="AQ7" s="22" t="s">
        <v>156</v>
      </c>
      <c r="AR7" s="26">
        <v>0</v>
      </c>
      <c r="AS7" s="26"/>
      <c r="AT7" s="22"/>
      <c r="AU7" s="22">
        <v>20220622</v>
      </c>
    </row>
    <row r="8" spans="1:47" hidden="1" x14ac:dyDescent="0.25">
      <c r="A8" s="22">
        <v>891900650</v>
      </c>
      <c r="B8" s="23" t="s">
        <v>151</v>
      </c>
      <c r="C8" s="22" t="s">
        <v>164</v>
      </c>
      <c r="D8" s="23">
        <v>97819</v>
      </c>
      <c r="E8" s="22" t="s">
        <v>167</v>
      </c>
      <c r="F8" s="23" t="s">
        <v>168</v>
      </c>
      <c r="G8" s="22"/>
      <c r="H8" s="22"/>
      <c r="I8" s="24"/>
      <c r="J8" s="25">
        <v>44565</v>
      </c>
      <c r="K8" s="26">
        <v>81356</v>
      </c>
      <c r="L8" s="26">
        <v>81356</v>
      </c>
      <c r="M8" s="23" t="s">
        <v>154</v>
      </c>
      <c r="N8" s="23" t="s">
        <v>499</v>
      </c>
      <c r="O8" s="23"/>
      <c r="P8" s="28"/>
      <c r="Q8" s="27"/>
      <c r="R8" s="28"/>
      <c r="S8" s="22" t="s">
        <v>155</v>
      </c>
      <c r="T8" s="26">
        <v>0</v>
      </c>
      <c r="U8" s="26">
        <v>0</v>
      </c>
      <c r="V8" s="26">
        <v>0</v>
      </c>
      <c r="W8" s="26" t="e">
        <v>#N/A</v>
      </c>
      <c r="X8" s="26" t="e">
        <v>#N/A</v>
      </c>
      <c r="Y8" s="26" t="s">
        <v>509</v>
      </c>
      <c r="Z8" s="26"/>
      <c r="AA8" s="26">
        <v>0</v>
      </c>
      <c r="AB8" s="26">
        <v>0</v>
      </c>
      <c r="AC8" s="22"/>
      <c r="AD8" s="22"/>
      <c r="AE8" s="29">
        <v>0</v>
      </c>
      <c r="AF8" s="22" t="s">
        <v>156</v>
      </c>
      <c r="AG8" s="26">
        <v>0</v>
      </c>
      <c r="AH8" s="26">
        <v>0</v>
      </c>
      <c r="AI8" s="23"/>
      <c r="AJ8" s="25">
        <v>44565</v>
      </c>
      <c r="AK8" s="22"/>
      <c r="AL8" s="22"/>
      <c r="AM8" s="22"/>
      <c r="AN8" s="22" t="s">
        <v>157</v>
      </c>
      <c r="AO8" s="22">
        <v>0</v>
      </c>
      <c r="AP8" s="22" t="s">
        <v>156</v>
      </c>
      <c r="AQ8" s="22" t="s">
        <v>156</v>
      </c>
      <c r="AR8" s="26">
        <v>0</v>
      </c>
      <c r="AS8" s="26"/>
      <c r="AT8" s="22"/>
      <c r="AU8" s="22">
        <v>20220622</v>
      </c>
    </row>
    <row r="9" spans="1:47" hidden="1" x14ac:dyDescent="0.25">
      <c r="A9" s="22">
        <v>891900650</v>
      </c>
      <c r="B9" s="23" t="s">
        <v>151</v>
      </c>
      <c r="C9" s="22" t="s">
        <v>164</v>
      </c>
      <c r="D9" s="23">
        <v>97820</v>
      </c>
      <c r="E9" s="22" t="s">
        <v>169</v>
      </c>
      <c r="F9" s="23" t="s">
        <v>170</v>
      </c>
      <c r="G9" s="22"/>
      <c r="H9" s="22"/>
      <c r="I9" s="24"/>
      <c r="J9" s="25">
        <v>44565</v>
      </c>
      <c r="K9" s="26">
        <v>109400</v>
      </c>
      <c r="L9" s="26">
        <v>109400</v>
      </c>
      <c r="M9" s="23" t="s">
        <v>154</v>
      </c>
      <c r="N9" s="23" t="s">
        <v>499</v>
      </c>
      <c r="O9" s="23"/>
      <c r="P9" s="28"/>
      <c r="Q9" s="27"/>
      <c r="R9" s="28"/>
      <c r="S9" s="22" t="s">
        <v>155</v>
      </c>
      <c r="T9" s="26">
        <v>0</v>
      </c>
      <c r="U9" s="26">
        <v>0</v>
      </c>
      <c r="V9" s="26">
        <v>0</v>
      </c>
      <c r="W9" s="26" t="e">
        <v>#N/A</v>
      </c>
      <c r="X9" s="26" t="e">
        <v>#N/A</v>
      </c>
      <c r="Y9" s="26" t="s">
        <v>509</v>
      </c>
      <c r="Z9" s="26"/>
      <c r="AA9" s="26">
        <v>0</v>
      </c>
      <c r="AB9" s="26">
        <v>0</v>
      </c>
      <c r="AC9" s="22"/>
      <c r="AD9" s="22"/>
      <c r="AE9" s="29">
        <v>0</v>
      </c>
      <c r="AF9" s="22" t="s">
        <v>156</v>
      </c>
      <c r="AG9" s="26">
        <v>0</v>
      </c>
      <c r="AH9" s="26">
        <v>0</v>
      </c>
      <c r="AI9" s="23"/>
      <c r="AJ9" s="25">
        <v>44565</v>
      </c>
      <c r="AK9" s="22"/>
      <c r="AL9" s="22"/>
      <c r="AM9" s="22"/>
      <c r="AN9" s="22" t="s">
        <v>157</v>
      </c>
      <c r="AO9" s="22">
        <v>0</v>
      </c>
      <c r="AP9" s="22" t="s">
        <v>156</v>
      </c>
      <c r="AQ9" s="22" t="s">
        <v>156</v>
      </c>
      <c r="AR9" s="26">
        <v>0</v>
      </c>
      <c r="AS9" s="26"/>
      <c r="AT9" s="22"/>
      <c r="AU9" s="22">
        <v>20220622</v>
      </c>
    </row>
    <row r="10" spans="1:47" hidden="1" x14ac:dyDescent="0.25">
      <c r="A10" s="22">
        <v>891900650</v>
      </c>
      <c r="B10" s="23" t="s">
        <v>151</v>
      </c>
      <c r="C10" s="22" t="s">
        <v>164</v>
      </c>
      <c r="D10" s="23">
        <v>99715</v>
      </c>
      <c r="E10" s="22" t="s">
        <v>171</v>
      </c>
      <c r="F10" s="23" t="s">
        <v>172</v>
      </c>
      <c r="G10" s="22"/>
      <c r="H10" s="22"/>
      <c r="I10" s="24"/>
      <c r="J10" s="25">
        <v>44574</v>
      </c>
      <c r="K10" s="26">
        <v>79950</v>
      </c>
      <c r="L10" s="26">
        <v>79950</v>
      </c>
      <c r="M10" s="23" t="s">
        <v>154</v>
      </c>
      <c r="N10" s="23" t="s">
        <v>499</v>
      </c>
      <c r="O10" s="23"/>
      <c r="P10" s="28"/>
      <c r="Q10" s="27"/>
      <c r="R10" s="28"/>
      <c r="S10" s="22" t="s">
        <v>155</v>
      </c>
      <c r="T10" s="26">
        <v>0</v>
      </c>
      <c r="U10" s="26">
        <v>0</v>
      </c>
      <c r="V10" s="26">
        <v>0</v>
      </c>
      <c r="W10" s="26" t="e">
        <v>#N/A</v>
      </c>
      <c r="X10" s="26" t="e">
        <v>#N/A</v>
      </c>
      <c r="Y10" s="26" t="s">
        <v>509</v>
      </c>
      <c r="Z10" s="26"/>
      <c r="AA10" s="26">
        <v>0</v>
      </c>
      <c r="AB10" s="26">
        <v>0</v>
      </c>
      <c r="AC10" s="22"/>
      <c r="AD10" s="22"/>
      <c r="AE10" s="29">
        <v>0</v>
      </c>
      <c r="AF10" s="22" t="s">
        <v>156</v>
      </c>
      <c r="AG10" s="26">
        <v>0</v>
      </c>
      <c r="AH10" s="26">
        <v>0</v>
      </c>
      <c r="AI10" s="23"/>
      <c r="AJ10" s="25">
        <v>44574</v>
      </c>
      <c r="AK10" s="22"/>
      <c r="AL10" s="22"/>
      <c r="AM10" s="22"/>
      <c r="AN10" s="22" t="s">
        <v>157</v>
      </c>
      <c r="AO10" s="22">
        <v>0</v>
      </c>
      <c r="AP10" s="22" t="s">
        <v>156</v>
      </c>
      <c r="AQ10" s="22" t="s">
        <v>156</v>
      </c>
      <c r="AR10" s="26">
        <v>0</v>
      </c>
      <c r="AS10" s="26"/>
      <c r="AT10" s="22"/>
      <c r="AU10" s="22">
        <v>20220622</v>
      </c>
    </row>
    <row r="11" spans="1:47" hidden="1" x14ac:dyDescent="0.25">
      <c r="A11" s="22">
        <v>891900650</v>
      </c>
      <c r="B11" s="23" t="s">
        <v>151</v>
      </c>
      <c r="C11" s="22" t="s">
        <v>164</v>
      </c>
      <c r="D11" s="23">
        <v>99734</v>
      </c>
      <c r="E11" s="22" t="s">
        <v>173</v>
      </c>
      <c r="F11" s="23" t="s">
        <v>174</v>
      </c>
      <c r="G11" s="22"/>
      <c r="H11" s="22"/>
      <c r="I11" s="24"/>
      <c r="J11" s="25">
        <v>44575</v>
      </c>
      <c r="K11" s="26">
        <v>108900</v>
      </c>
      <c r="L11" s="26">
        <v>108900</v>
      </c>
      <c r="M11" s="23" t="s">
        <v>154</v>
      </c>
      <c r="N11" s="23" t="s">
        <v>499</v>
      </c>
      <c r="O11" s="23"/>
      <c r="P11" s="28"/>
      <c r="Q11" s="27"/>
      <c r="R11" s="28"/>
      <c r="S11" s="22" t="s">
        <v>155</v>
      </c>
      <c r="T11" s="26">
        <v>0</v>
      </c>
      <c r="U11" s="26">
        <v>0</v>
      </c>
      <c r="V11" s="26">
        <v>0</v>
      </c>
      <c r="W11" s="26" t="e">
        <v>#N/A</v>
      </c>
      <c r="X11" s="26" t="e">
        <v>#N/A</v>
      </c>
      <c r="Y11" s="26" t="s">
        <v>509</v>
      </c>
      <c r="Z11" s="26"/>
      <c r="AA11" s="26">
        <v>0</v>
      </c>
      <c r="AB11" s="26">
        <v>0</v>
      </c>
      <c r="AC11" s="22"/>
      <c r="AD11" s="22"/>
      <c r="AE11" s="29">
        <v>0</v>
      </c>
      <c r="AF11" s="22" t="s">
        <v>156</v>
      </c>
      <c r="AG11" s="26">
        <v>0</v>
      </c>
      <c r="AH11" s="26">
        <v>0</v>
      </c>
      <c r="AI11" s="23"/>
      <c r="AJ11" s="25">
        <v>44575</v>
      </c>
      <c r="AK11" s="22"/>
      <c r="AL11" s="22"/>
      <c r="AM11" s="22"/>
      <c r="AN11" s="22" t="s">
        <v>157</v>
      </c>
      <c r="AO11" s="22">
        <v>0</v>
      </c>
      <c r="AP11" s="22" t="s">
        <v>156</v>
      </c>
      <c r="AQ11" s="22" t="s">
        <v>156</v>
      </c>
      <c r="AR11" s="26">
        <v>0</v>
      </c>
      <c r="AS11" s="26"/>
      <c r="AT11" s="22"/>
      <c r="AU11" s="22">
        <v>20220622</v>
      </c>
    </row>
    <row r="12" spans="1:47" hidden="1" x14ac:dyDescent="0.25">
      <c r="A12" s="22">
        <v>891900650</v>
      </c>
      <c r="B12" s="23" t="s">
        <v>151</v>
      </c>
      <c r="C12" s="22" t="s">
        <v>164</v>
      </c>
      <c r="D12" s="23">
        <v>100029</v>
      </c>
      <c r="E12" s="22" t="s">
        <v>175</v>
      </c>
      <c r="F12" s="23" t="s">
        <v>176</v>
      </c>
      <c r="G12" s="22"/>
      <c r="H12" s="22"/>
      <c r="I12" s="24"/>
      <c r="J12" s="25">
        <v>44577</v>
      </c>
      <c r="K12" s="26">
        <v>69533</v>
      </c>
      <c r="L12" s="26">
        <v>69533</v>
      </c>
      <c r="M12" s="23" t="s">
        <v>154</v>
      </c>
      <c r="N12" s="23" t="s">
        <v>499</v>
      </c>
      <c r="O12" s="23"/>
      <c r="P12" s="28"/>
      <c r="Q12" s="27"/>
      <c r="R12" s="28"/>
      <c r="S12" s="22" t="s">
        <v>155</v>
      </c>
      <c r="T12" s="26">
        <v>0</v>
      </c>
      <c r="U12" s="26">
        <v>0</v>
      </c>
      <c r="V12" s="26">
        <v>0</v>
      </c>
      <c r="W12" s="26" t="e">
        <v>#N/A</v>
      </c>
      <c r="X12" s="26" t="e">
        <v>#N/A</v>
      </c>
      <c r="Y12" s="26" t="s">
        <v>508</v>
      </c>
      <c r="Z12" s="26"/>
      <c r="AA12" s="26">
        <v>0</v>
      </c>
      <c r="AB12" s="26">
        <v>0</v>
      </c>
      <c r="AC12" s="22"/>
      <c r="AD12" s="22"/>
      <c r="AE12" s="29">
        <v>0</v>
      </c>
      <c r="AF12" s="22" t="s">
        <v>156</v>
      </c>
      <c r="AG12" s="26">
        <v>0</v>
      </c>
      <c r="AH12" s="26">
        <v>0</v>
      </c>
      <c r="AI12" s="23"/>
      <c r="AJ12" s="25">
        <v>44577</v>
      </c>
      <c r="AK12" s="22"/>
      <c r="AL12" s="22"/>
      <c r="AM12" s="22"/>
      <c r="AN12" s="22" t="s">
        <v>157</v>
      </c>
      <c r="AO12" s="22">
        <v>0</v>
      </c>
      <c r="AP12" s="22" t="s">
        <v>156</v>
      </c>
      <c r="AQ12" s="22" t="s">
        <v>156</v>
      </c>
      <c r="AR12" s="26">
        <v>0</v>
      </c>
      <c r="AS12" s="26"/>
      <c r="AT12" s="22"/>
      <c r="AU12" s="22">
        <v>20220622</v>
      </c>
    </row>
    <row r="13" spans="1:47" hidden="1" x14ac:dyDescent="0.25">
      <c r="A13" s="22">
        <v>891900650</v>
      </c>
      <c r="B13" s="23" t="s">
        <v>151</v>
      </c>
      <c r="C13" s="22" t="s">
        <v>164</v>
      </c>
      <c r="D13" s="23">
        <v>102041</v>
      </c>
      <c r="E13" s="22" t="s">
        <v>177</v>
      </c>
      <c r="F13" s="23" t="s">
        <v>178</v>
      </c>
      <c r="G13" s="22"/>
      <c r="H13" s="22"/>
      <c r="I13" s="24"/>
      <c r="J13" s="25">
        <v>44585</v>
      </c>
      <c r="K13" s="26">
        <v>300500</v>
      </c>
      <c r="L13" s="26">
        <v>300500</v>
      </c>
      <c r="M13" s="23" t="s">
        <v>154</v>
      </c>
      <c r="N13" s="23" t="s">
        <v>499</v>
      </c>
      <c r="O13" s="23"/>
      <c r="P13" s="28"/>
      <c r="Q13" s="27"/>
      <c r="R13" s="28"/>
      <c r="S13" s="22" t="s">
        <v>155</v>
      </c>
      <c r="T13" s="26">
        <v>0</v>
      </c>
      <c r="U13" s="26">
        <v>0</v>
      </c>
      <c r="V13" s="26">
        <v>0</v>
      </c>
      <c r="W13" s="26" t="e">
        <v>#N/A</v>
      </c>
      <c r="X13" s="26" t="e">
        <v>#N/A</v>
      </c>
      <c r="Y13" s="26" t="s">
        <v>508</v>
      </c>
      <c r="Z13" s="26"/>
      <c r="AA13" s="26">
        <v>0</v>
      </c>
      <c r="AB13" s="26">
        <v>0</v>
      </c>
      <c r="AC13" s="22"/>
      <c r="AD13" s="22"/>
      <c r="AE13" s="29">
        <v>0</v>
      </c>
      <c r="AF13" s="22" t="s">
        <v>156</v>
      </c>
      <c r="AG13" s="26">
        <v>0</v>
      </c>
      <c r="AH13" s="26">
        <v>0</v>
      </c>
      <c r="AI13" s="23"/>
      <c r="AJ13" s="25">
        <v>44585</v>
      </c>
      <c r="AK13" s="22"/>
      <c r="AL13" s="22"/>
      <c r="AM13" s="22"/>
      <c r="AN13" s="22" t="s">
        <v>157</v>
      </c>
      <c r="AO13" s="22">
        <v>0</v>
      </c>
      <c r="AP13" s="22" t="s">
        <v>156</v>
      </c>
      <c r="AQ13" s="22" t="s">
        <v>156</v>
      </c>
      <c r="AR13" s="26">
        <v>0</v>
      </c>
      <c r="AS13" s="26"/>
      <c r="AT13" s="22"/>
      <c r="AU13" s="22">
        <v>20220622</v>
      </c>
    </row>
    <row r="14" spans="1:47" hidden="1" x14ac:dyDescent="0.25">
      <c r="A14" s="22">
        <v>891900650</v>
      </c>
      <c r="B14" s="23" t="s">
        <v>151</v>
      </c>
      <c r="C14" s="22" t="s">
        <v>164</v>
      </c>
      <c r="D14" s="23">
        <v>102063</v>
      </c>
      <c r="E14" s="22" t="s">
        <v>179</v>
      </c>
      <c r="F14" s="23" t="s">
        <v>180</v>
      </c>
      <c r="G14" s="22"/>
      <c r="H14" s="22"/>
      <c r="I14" s="24"/>
      <c r="J14" s="25">
        <v>44585</v>
      </c>
      <c r="K14" s="26">
        <v>51300</v>
      </c>
      <c r="L14" s="26">
        <v>51300</v>
      </c>
      <c r="M14" s="23" t="s">
        <v>154</v>
      </c>
      <c r="N14" s="23" t="s">
        <v>499</v>
      </c>
      <c r="O14" s="23"/>
      <c r="P14" s="28"/>
      <c r="Q14" s="27"/>
      <c r="R14" s="28"/>
      <c r="S14" s="22" t="s">
        <v>155</v>
      </c>
      <c r="T14" s="26">
        <v>0</v>
      </c>
      <c r="U14" s="26">
        <v>0</v>
      </c>
      <c r="V14" s="26">
        <v>0</v>
      </c>
      <c r="W14" s="26" t="e">
        <v>#N/A</v>
      </c>
      <c r="X14" s="26" t="e">
        <v>#N/A</v>
      </c>
      <c r="Y14" s="26" t="s">
        <v>508</v>
      </c>
      <c r="Z14" s="26"/>
      <c r="AA14" s="26">
        <v>0</v>
      </c>
      <c r="AB14" s="26">
        <v>0</v>
      </c>
      <c r="AC14" s="22"/>
      <c r="AD14" s="22"/>
      <c r="AE14" s="29">
        <v>0</v>
      </c>
      <c r="AF14" s="22" t="s">
        <v>156</v>
      </c>
      <c r="AG14" s="26">
        <v>0</v>
      </c>
      <c r="AH14" s="26">
        <v>0</v>
      </c>
      <c r="AI14" s="23"/>
      <c r="AJ14" s="25">
        <v>44585</v>
      </c>
      <c r="AK14" s="22"/>
      <c r="AL14" s="22"/>
      <c r="AM14" s="22"/>
      <c r="AN14" s="22" t="s">
        <v>157</v>
      </c>
      <c r="AO14" s="22">
        <v>0</v>
      </c>
      <c r="AP14" s="22" t="s">
        <v>156</v>
      </c>
      <c r="AQ14" s="22" t="s">
        <v>156</v>
      </c>
      <c r="AR14" s="26">
        <v>0</v>
      </c>
      <c r="AS14" s="26"/>
      <c r="AT14" s="22"/>
      <c r="AU14" s="22">
        <v>20220622</v>
      </c>
    </row>
    <row r="15" spans="1:47" hidden="1" x14ac:dyDescent="0.25">
      <c r="A15" s="22">
        <v>891900650</v>
      </c>
      <c r="B15" s="23" t="s">
        <v>151</v>
      </c>
      <c r="C15" s="22" t="s">
        <v>164</v>
      </c>
      <c r="D15" s="23">
        <v>40495</v>
      </c>
      <c r="E15" s="22" t="s">
        <v>181</v>
      </c>
      <c r="F15" s="23" t="s">
        <v>182</v>
      </c>
      <c r="G15" s="22" t="s">
        <v>164</v>
      </c>
      <c r="H15" s="22">
        <v>40495</v>
      </c>
      <c r="I15" s="24"/>
      <c r="J15" s="25">
        <v>44320</v>
      </c>
      <c r="K15" s="26">
        <v>113130</v>
      </c>
      <c r="L15" s="26">
        <v>113130</v>
      </c>
      <c r="M15" s="23" t="s">
        <v>183</v>
      </c>
      <c r="N15" s="23" t="s">
        <v>507</v>
      </c>
      <c r="O15" s="23"/>
      <c r="P15" s="28"/>
      <c r="Q15" s="27"/>
      <c r="R15" s="28"/>
      <c r="S15" s="22" t="s">
        <v>184</v>
      </c>
      <c r="T15" s="26">
        <v>113130</v>
      </c>
      <c r="U15" s="26">
        <v>113130</v>
      </c>
      <c r="V15" s="26">
        <v>0</v>
      </c>
      <c r="W15" s="26"/>
      <c r="X15" s="26"/>
      <c r="Y15" s="26" t="s">
        <v>508</v>
      </c>
      <c r="Z15" s="30"/>
      <c r="AA15" s="30">
        <v>113130</v>
      </c>
      <c r="AB15" s="30">
        <v>0</v>
      </c>
      <c r="AC15" s="22">
        <v>4800052343</v>
      </c>
      <c r="AD15" s="25">
        <v>44564</v>
      </c>
      <c r="AE15" s="29">
        <v>0</v>
      </c>
      <c r="AF15" s="22" t="s">
        <v>156</v>
      </c>
      <c r="AG15" s="26">
        <v>0</v>
      </c>
      <c r="AH15" s="26">
        <v>0</v>
      </c>
      <c r="AI15" s="23"/>
      <c r="AJ15" s="25">
        <v>44320</v>
      </c>
      <c r="AK15" s="22"/>
      <c r="AL15" s="22">
        <v>2</v>
      </c>
      <c r="AM15" s="22"/>
      <c r="AN15" s="22" t="s">
        <v>157</v>
      </c>
      <c r="AO15" s="22">
        <v>1</v>
      </c>
      <c r="AP15" s="22">
        <v>20210630</v>
      </c>
      <c r="AQ15" s="22">
        <v>20210608</v>
      </c>
      <c r="AR15" s="26">
        <v>113130</v>
      </c>
      <c r="AS15" s="26">
        <v>0</v>
      </c>
      <c r="AT15" s="22"/>
      <c r="AU15" s="22">
        <v>20220622</v>
      </c>
    </row>
    <row r="16" spans="1:47" hidden="1" x14ac:dyDescent="0.25">
      <c r="A16" s="22">
        <v>891900650</v>
      </c>
      <c r="B16" s="23" t="s">
        <v>151</v>
      </c>
      <c r="C16" s="22" t="s">
        <v>164</v>
      </c>
      <c r="D16" s="23">
        <v>43270</v>
      </c>
      <c r="E16" s="22" t="s">
        <v>185</v>
      </c>
      <c r="F16" s="23" t="s">
        <v>186</v>
      </c>
      <c r="G16" s="22" t="s">
        <v>164</v>
      </c>
      <c r="H16" s="22">
        <v>43270</v>
      </c>
      <c r="I16" s="24"/>
      <c r="J16" s="25">
        <v>44330</v>
      </c>
      <c r="K16" s="26">
        <v>5300</v>
      </c>
      <c r="L16" s="26">
        <v>5300</v>
      </c>
      <c r="M16" s="23" t="s">
        <v>183</v>
      </c>
      <c r="N16" s="23" t="s">
        <v>507</v>
      </c>
      <c r="O16" s="23"/>
      <c r="P16" s="28"/>
      <c r="Q16" s="27"/>
      <c r="R16" s="28"/>
      <c r="S16" s="22" t="s">
        <v>184</v>
      </c>
      <c r="T16" s="26">
        <v>5300</v>
      </c>
      <c r="U16" s="26">
        <v>5300</v>
      </c>
      <c r="V16" s="26">
        <v>0</v>
      </c>
      <c r="W16" s="26">
        <v>5300</v>
      </c>
      <c r="X16" s="39">
        <v>4800052343</v>
      </c>
      <c r="Y16" s="26" t="s">
        <v>508</v>
      </c>
      <c r="Z16" s="30"/>
      <c r="AA16" s="30">
        <v>0</v>
      </c>
      <c r="AB16" s="30">
        <v>0</v>
      </c>
      <c r="AC16" s="22"/>
      <c r="AD16" s="22"/>
      <c r="AE16" s="29">
        <v>0</v>
      </c>
      <c r="AF16" s="22" t="s">
        <v>156</v>
      </c>
      <c r="AG16" s="26">
        <v>0</v>
      </c>
      <c r="AH16" s="26">
        <v>0</v>
      </c>
      <c r="AI16" s="23"/>
      <c r="AJ16" s="25">
        <v>44330</v>
      </c>
      <c r="AK16" s="22"/>
      <c r="AL16" s="22">
        <v>2</v>
      </c>
      <c r="AM16" s="22"/>
      <c r="AN16" s="22" t="s">
        <v>157</v>
      </c>
      <c r="AO16" s="22">
        <v>2</v>
      </c>
      <c r="AP16" s="22">
        <v>20210730</v>
      </c>
      <c r="AQ16" s="22">
        <v>20210712</v>
      </c>
      <c r="AR16" s="26">
        <v>5300</v>
      </c>
      <c r="AS16" s="26">
        <v>0</v>
      </c>
      <c r="AT16" s="22"/>
      <c r="AU16" s="22">
        <v>20220622</v>
      </c>
    </row>
    <row r="17" spans="1:47" hidden="1" x14ac:dyDescent="0.25">
      <c r="A17" s="22">
        <v>891900650</v>
      </c>
      <c r="B17" s="23" t="s">
        <v>151</v>
      </c>
      <c r="C17" s="22" t="s">
        <v>164</v>
      </c>
      <c r="D17" s="23">
        <v>44395</v>
      </c>
      <c r="E17" s="22" t="s">
        <v>187</v>
      </c>
      <c r="F17" s="23" t="s">
        <v>188</v>
      </c>
      <c r="G17" s="22" t="s">
        <v>164</v>
      </c>
      <c r="H17" s="22">
        <v>44395</v>
      </c>
      <c r="I17" s="24"/>
      <c r="J17" s="25">
        <v>44336</v>
      </c>
      <c r="K17" s="26">
        <v>5300</v>
      </c>
      <c r="L17" s="26">
        <v>5300</v>
      </c>
      <c r="M17" s="23" t="s">
        <v>183</v>
      </c>
      <c r="N17" s="23" t="s">
        <v>507</v>
      </c>
      <c r="O17" s="23"/>
      <c r="P17" s="28"/>
      <c r="Q17" s="27"/>
      <c r="R17" s="28"/>
      <c r="S17" s="22" t="s">
        <v>184</v>
      </c>
      <c r="T17" s="26">
        <v>5300</v>
      </c>
      <c r="U17" s="26">
        <v>5300</v>
      </c>
      <c r="V17" s="26">
        <v>0</v>
      </c>
      <c r="W17" s="26">
        <v>5300</v>
      </c>
      <c r="X17" s="39">
        <v>4800052343</v>
      </c>
      <c r="Y17" s="26" t="s">
        <v>508</v>
      </c>
      <c r="Z17" s="30"/>
      <c r="AA17" s="30">
        <v>0</v>
      </c>
      <c r="AB17" s="30">
        <v>0</v>
      </c>
      <c r="AC17" s="22"/>
      <c r="AD17" s="22"/>
      <c r="AE17" s="29">
        <v>0</v>
      </c>
      <c r="AF17" s="22" t="s">
        <v>156</v>
      </c>
      <c r="AG17" s="26">
        <v>0</v>
      </c>
      <c r="AH17" s="26">
        <v>0</v>
      </c>
      <c r="AI17" s="23"/>
      <c r="AJ17" s="25">
        <v>44336</v>
      </c>
      <c r="AK17" s="22"/>
      <c r="AL17" s="22">
        <v>2</v>
      </c>
      <c r="AM17" s="22"/>
      <c r="AN17" s="22" t="s">
        <v>157</v>
      </c>
      <c r="AO17" s="22">
        <v>2</v>
      </c>
      <c r="AP17" s="22">
        <v>20210730</v>
      </c>
      <c r="AQ17" s="22">
        <v>20210712</v>
      </c>
      <c r="AR17" s="26">
        <v>5300</v>
      </c>
      <c r="AS17" s="26">
        <v>0</v>
      </c>
      <c r="AT17" s="22"/>
      <c r="AU17" s="22">
        <v>20220622</v>
      </c>
    </row>
    <row r="18" spans="1:47" hidden="1" x14ac:dyDescent="0.25">
      <c r="A18" s="22">
        <v>891900650</v>
      </c>
      <c r="B18" s="23" t="s">
        <v>151</v>
      </c>
      <c r="C18" s="22" t="s">
        <v>164</v>
      </c>
      <c r="D18" s="23">
        <v>45019</v>
      </c>
      <c r="E18" s="22" t="s">
        <v>189</v>
      </c>
      <c r="F18" s="23" t="s">
        <v>190</v>
      </c>
      <c r="G18" s="22" t="s">
        <v>164</v>
      </c>
      <c r="H18" s="22">
        <v>45019</v>
      </c>
      <c r="I18" s="24"/>
      <c r="J18" s="25">
        <v>44338</v>
      </c>
      <c r="K18" s="26">
        <v>176181</v>
      </c>
      <c r="L18" s="26">
        <v>176181</v>
      </c>
      <c r="M18" s="23" t="s">
        <v>183</v>
      </c>
      <c r="N18" s="23" t="s">
        <v>507</v>
      </c>
      <c r="O18" s="23"/>
      <c r="P18" s="28"/>
      <c r="Q18" s="27"/>
      <c r="R18" s="28"/>
      <c r="S18" s="22" t="s">
        <v>184</v>
      </c>
      <c r="T18" s="26">
        <v>176181</v>
      </c>
      <c r="U18" s="26">
        <v>176181</v>
      </c>
      <c r="V18" s="26">
        <v>0</v>
      </c>
      <c r="W18" s="26"/>
      <c r="X18" s="26"/>
      <c r="Y18" s="26" t="s">
        <v>508</v>
      </c>
      <c r="Z18" s="30"/>
      <c r="AA18" s="30">
        <v>176181</v>
      </c>
      <c r="AB18" s="30">
        <v>0</v>
      </c>
      <c r="AC18" s="22">
        <v>4800052343</v>
      </c>
      <c r="AD18" s="25">
        <v>44564</v>
      </c>
      <c r="AE18" s="29">
        <v>0</v>
      </c>
      <c r="AF18" s="22" t="s">
        <v>156</v>
      </c>
      <c r="AG18" s="26">
        <v>0</v>
      </c>
      <c r="AH18" s="26">
        <v>0</v>
      </c>
      <c r="AI18" s="23"/>
      <c r="AJ18" s="25">
        <v>44338</v>
      </c>
      <c r="AK18" s="22"/>
      <c r="AL18" s="22">
        <v>2</v>
      </c>
      <c r="AM18" s="22"/>
      <c r="AN18" s="22" t="s">
        <v>157</v>
      </c>
      <c r="AO18" s="22">
        <v>1</v>
      </c>
      <c r="AP18" s="22">
        <v>20210630</v>
      </c>
      <c r="AQ18" s="22">
        <v>20210608</v>
      </c>
      <c r="AR18" s="26">
        <v>176181</v>
      </c>
      <c r="AS18" s="26">
        <v>0</v>
      </c>
      <c r="AT18" s="22"/>
      <c r="AU18" s="22">
        <v>20220622</v>
      </c>
    </row>
    <row r="19" spans="1:47" hidden="1" x14ac:dyDescent="0.25">
      <c r="A19" s="22">
        <v>891900650</v>
      </c>
      <c r="B19" s="23" t="s">
        <v>151</v>
      </c>
      <c r="C19" s="22" t="s">
        <v>164</v>
      </c>
      <c r="D19" s="23">
        <v>18359</v>
      </c>
      <c r="E19" s="22" t="s">
        <v>191</v>
      </c>
      <c r="F19" s="23" t="s">
        <v>192</v>
      </c>
      <c r="G19" s="22" t="s">
        <v>164</v>
      </c>
      <c r="H19" s="22">
        <v>18359</v>
      </c>
      <c r="I19" s="24"/>
      <c r="J19" s="25">
        <v>44233</v>
      </c>
      <c r="K19" s="26">
        <v>97886</v>
      </c>
      <c r="L19" s="26">
        <v>97886</v>
      </c>
      <c r="M19" s="23" t="s">
        <v>183</v>
      </c>
      <c r="N19" s="23" t="s">
        <v>507</v>
      </c>
      <c r="O19" s="23"/>
      <c r="P19" s="28"/>
      <c r="Q19" s="27"/>
      <c r="R19" s="28"/>
      <c r="S19" s="22" t="s">
        <v>184</v>
      </c>
      <c r="T19" s="26">
        <v>97886</v>
      </c>
      <c r="U19" s="26">
        <v>97886</v>
      </c>
      <c r="V19" s="26">
        <v>0</v>
      </c>
      <c r="W19" s="26"/>
      <c r="X19" s="26"/>
      <c r="Y19" s="26" t="s">
        <v>508</v>
      </c>
      <c r="Z19" s="30"/>
      <c r="AA19" s="30">
        <v>97886</v>
      </c>
      <c r="AB19" s="30">
        <v>0</v>
      </c>
      <c r="AC19" s="22">
        <v>4800052343</v>
      </c>
      <c r="AD19" s="25">
        <v>44564</v>
      </c>
      <c r="AE19" s="29">
        <v>0</v>
      </c>
      <c r="AF19" s="22" t="s">
        <v>156</v>
      </c>
      <c r="AG19" s="26">
        <v>0</v>
      </c>
      <c r="AH19" s="26">
        <v>0</v>
      </c>
      <c r="AI19" s="23"/>
      <c r="AJ19" s="25">
        <v>44233</v>
      </c>
      <c r="AK19" s="22"/>
      <c r="AL19" s="22">
        <v>2</v>
      </c>
      <c r="AM19" s="22"/>
      <c r="AN19" s="22" t="s">
        <v>157</v>
      </c>
      <c r="AO19" s="22">
        <v>1</v>
      </c>
      <c r="AP19" s="22">
        <v>20210430</v>
      </c>
      <c r="AQ19" s="22">
        <v>20210405</v>
      </c>
      <c r="AR19" s="26">
        <v>97886</v>
      </c>
      <c r="AS19" s="26">
        <v>0</v>
      </c>
      <c r="AT19" s="22"/>
      <c r="AU19" s="22">
        <v>20220622</v>
      </c>
    </row>
    <row r="20" spans="1:47" hidden="1" x14ac:dyDescent="0.25">
      <c r="A20" s="22">
        <v>891900650</v>
      </c>
      <c r="B20" s="23" t="s">
        <v>151</v>
      </c>
      <c r="C20" s="22" t="s">
        <v>164</v>
      </c>
      <c r="D20" s="23">
        <v>18960</v>
      </c>
      <c r="E20" s="22" t="s">
        <v>193</v>
      </c>
      <c r="F20" s="23" t="s">
        <v>194</v>
      </c>
      <c r="G20" s="22" t="s">
        <v>164</v>
      </c>
      <c r="H20" s="22">
        <v>18960</v>
      </c>
      <c r="I20" s="24"/>
      <c r="J20" s="25">
        <v>44236</v>
      </c>
      <c r="K20" s="26">
        <v>72830</v>
      </c>
      <c r="L20" s="26">
        <v>72830</v>
      </c>
      <c r="M20" s="23" t="s">
        <v>183</v>
      </c>
      <c r="N20" s="23" t="s">
        <v>507</v>
      </c>
      <c r="O20" s="23"/>
      <c r="P20" s="28"/>
      <c r="Q20" s="27"/>
      <c r="R20" s="28"/>
      <c r="S20" s="22" t="s">
        <v>184</v>
      </c>
      <c r="T20" s="26">
        <v>72830</v>
      </c>
      <c r="U20" s="26">
        <v>72830</v>
      </c>
      <c r="V20" s="26">
        <v>0</v>
      </c>
      <c r="W20" s="26"/>
      <c r="X20" s="26"/>
      <c r="Y20" s="26" t="s">
        <v>508</v>
      </c>
      <c r="Z20" s="30"/>
      <c r="AA20" s="30">
        <v>72830</v>
      </c>
      <c r="AB20" s="30">
        <v>0</v>
      </c>
      <c r="AC20" s="22">
        <v>4800052343</v>
      </c>
      <c r="AD20" s="25">
        <v>44564</v>
      </c>
      <c r="AE20" s="29">
        <v>0</v>
      </c>
      <c r="AF20" s="22" t="s">
        <v>156</v>
      </c>
      <c r="AG20" s="26">
        <v>0</v>
      </c>
      <c r="AH20" s="26">
        <v>0</v>
      </c>
      <c r="AI20" s="23"/>
      <c r="AJ20" s="25">
        <v>44236</v>
      </c>
      <c r="AK20" s="22"/>
      <c r="AL20" s="22">
        <v>2</v>
      </c>
      <c r="AM20" s="22"/>
      <c r="AN20" s="22" t="s">
        <v>157</v>
      </c>
      <c r="AO20" s="22">
        <v>1</v>
      </c>
      <c r="AP20" s="22">
        <v>20210430</v>
      </c>
      <c r="AQ20" s="22">
        <v>20210405</v>
      </c>
      <c r="AR20" s="26">
        <v>72830</v>
      </c>
      <c r="AS20" s="26">
        <v>0</v>
      </c>
      <c r="AT20" s="22"/>
      <c r="AU20" s="22">
        <v>20220622</v>
      </c>
    </row>
    <row r="21" spans="1:47" hidden="1" x14ac:dyDescent="0.25">
      <c r="A21" s="22">
        <v>891900650</v>
      </c>
      <c r="B21" s="23" t="s">
        <v>151</v>
      </c>
      <c r="C21" s="22" t="s">
        <v>164</v>
      </c>
      <c r="D21" s="23">
        <v>21562</v>
      </c>
      <c r="E21" s="22" t="s">
        <v>195</v>
      </c>
      <c r="F21" s="23" t="s">
        <v>196</v>
      </c>
      <c r="G21" s="22" t="s">
        <v>164</v>
      </c>
      <c r="H21" s="22">
        <v>21562</v>
      </c>
      <c r="I21" s="24"/>
      <c r="J21" s="25">
        <v>44246</v>
      </c>
      <c r="K21" s="26">
        <v>20500</v>
      </c>
      <c r="L21" s="26">
        <v>20500</v>
      </c>
      <c r="M21" s="23" t="s">
        <v>183</v>
      </c>
      <c r="N21" s="23" t="s">
        <v>507</v>
      </c>
      <c r="O21" s="23"/>
      <c r="P21" s="28"/>
      <c r="Q21" s="27"/>
      <c r="R21" s="28"/>
      <c r="S21" s="22" t="s">
        <v>184</v>
      </c>
      <c r="T21" s="26">
        <v>20500</v>
      </c>
      <c r="U21" s="26">
        <v>20500</v>
      </c>
      <c r="V21" s="26">
        <v>0</v>
      </c>
      <c r="W21" s="26">
        <v>20500</v>
      </c>
      <c r="X21" s="39">
        <v>4800052343</v>
      </c>
      <c r="Y21" s="26" t="s">
        <v>508</v>
      </c>
      <c r="Z21" s="30"/>
      <c r="AA21" s="30">
        <v>0</v>
      </c>
      <c r="AB21" s="30">
        <v>0</v>
      </c>
      <c r="AC21" s="22"/>
      <c r="AD21" s="22"/>
      <c r="AE21" s="29">
        <v>0</v>
      </c>
      <c r="AF21" s="22" t="s">
        <v>156</v>
      </c>
      <c r="AG21" s="26">
        <v>0</v>
      </c>
      <c r="AH21" s="26">
        <v>0</v>
      </c>
      <c r="AI21" s="23"/>
      <c r="AJ21" s="25">
        <v>44246</v>
      </c>
      <c r="AK21" s="22"/>
      <c r="AL21" s="22">
        <v>2</v>
      </c>
      <c r="AM21" s="22"/>
      <c r="AN21" s="22" t="s">
        <v>157</v>
      </c>
      <c r="AO21" s="22">
        <v>2</v>
      </c>
      <c r="AP21" s="22">
        <v>20210930</v>
      </c>
      <c r="AQ21" s="22">
        <v>20210930</v>
      </c>
      <c r="AR21" s="26">
        <v>20500</v>
      </c>
      <c r="AS21" s="26">
        <v>0</v>
      </c>
      <c r="AT21" s="22"/>
      <c r="AU21" s="22">
        <v>20220622</v>
      </c>
    </row>
    <row r="22" spans="1:47" hidden="1" x14ac:dyDescent="0.25">
      <c r="A22" s="22">
        <v>891900650</v>
      </c>
      <c r="B22" s="23" t="s">
        <v>151</v>
      </c>
      <c r="C22" s="22" t="s">
        <v>164</v>
      </c>
      <c r="D22" s="23">
        <v>21701</v>
      </c>
      <c r="E22" s="22" t="s">
        <v>197</v>
      </c>
      <c r="F22" s="23" t="s">
        <v>198</v>
      </c>
      <c r="G22" s="22" t="s">
        <v>164</v>
      </c>
      <c r="H22" s="22">
        <v>21701</v>
      </c>
      <c r="I22" s="24"/>
      <c r="J22" s="25">
        <v>44246</v>
      </c>
      <c r="K22" s="26">
        <v>15900</v>
      </c>
      <c r="L22" s="26">
        <v>15900</v>
      </c>
      <c r="M22" s="23" t="s">
        <v>183</v>
      </c>
      <c r="N22" s="23" t="s">
        <v>507</v>
      </c>
      <c r="O22" s="23"/>
      <c r="P22" s="28"/>
      <c r="Q22" s="27"/>
      <c r="R22" s="28"/>
      <c r="S22" s="22" t="s">
        <v>184</v>
      </c>
      <c r="T22" s="26">
        <v>15900</v>
      </c>
      <c r="U22" s="26">
        <v>15900</v>
      </c>
      <c r="V22" s="26">
        <v>0</v>
      </c>
      <c r="W22" s="26">
        <v>15900</v>
      </c>
      <c r="X22" s="39">
        <v>4800052343</v>
      </c>
      <c r="Y22" s="26" t="s">
        <v>508</v>
      </c>
      <c r="Z22" s="30"/>
      <c r="AA22" s="30">
        <v>0</v>
      </c>
      <c r="AB22" s="30">
        <v>0</v>
      </c>
      <c r="AC22" s="22"/>
      <c r="AD22" s="22"/>
      <c r="AE22" s="29">
        <v>0</v>
      </c>
      <c r="AF22" s="22" t="s">
        <v>156</v>
      </c>
      <c r="AG22" s="26">
        <v>0</v>
      </c>
      <c r="AH22" s="26">
        <v>0</v>
      </c>
      <c r="AI22" s="23"/>
      <c r="AJ22" s="25">
        <v>44246</v>
      </c>
      <c r="AK22" s="22"/>
      <c r="AL22" s="22">
        <v>2</v>
      </c>
      <c r="AM22" s="22"/>
      <c r="AN22" s="22" t="s">
        <v>157</v>
      </c>
      <c r="AO22" s="22">
        <v>2</v>
      </c>
      <c r="AP22" s="22">
        <v>20210930</v>
      </c>
      <c r="AQ22" s="22">
        <v>20210930</v>
      </c>
      <c r="AR22" s="26">
        <v>15900</v>
      </c>
      <c r="AS22" s="26">
        <v>0</v>
      </c>
      <c r="AT22" s="22"/>
      <c r="AU22" s="22">
        <v>20220622</v>
      </c>
    </row>
    <row r="23" spans="1:47" hidden="1" x14ac:dyDescent="0.25">
      <c r="A23" s="22">
        <v>891900650</v>
      </c>
      <c r="B23" s="23" t="s">
        <v>151</v>
      </c>
      <c r="C23" s="22" t="s">
        <v>164</v>
      </c>
      <c r="D23" s="23">
        <v>28354</v>
      </c>
      <c r="E23" s="22" t="s">
        <v>199</v>
      </c>
      <c r="F23" s="23" t="s">
        <v>200</v>
      </c>
      <c r="G23" s="22" t="s">
        <v>164</v>
      </c>
      <c r="H23" s="22">
        <v>28354</v>
      </c>
      <c r="I23" s="24"/>
      <c r="J23" s="25">
        <v>44277</v>
      </c>
      <c r="K23" s="26">
        <v>72630</v>
      </c>
      <c r="L23" s="26">
        <v>72630</v>
      </c>
      <c r="M23" s="23" t="s">
        <v>183</v>
      </c>
      <c r="N23" s="23" t="s">
        <v>507</v>
      </c>
      <c r="O23" s="23"/>
      <c r="P23" s="28"/>
      <c r="Q23" s="27"/>
      <c r="R23" s="28"/>
      <c r="S23" s="22" t="s">
        <v>184</v>
      </c>
      <c r="T23" s="26">
        <v>72630</v>
      </c>
      <c r="U23" s="26">
        <v>72630</v>
      </c>
      <c r="V23" s="26">
        <v>0</v>
      </c>
      <c r="W23" s="26"/>
      <c r="X23" s="26"/>
      <c r="Y23" s="26" t="s">
        <v>508</v>
      </c>
      <c r="Z23" s="30"/>
      <c r="AA23" s="30">
        <v>72630</v>
      </c>
      <c r="AB23" s="30">
        <v>0</v>
      </c>
      <c r="AC23" s="22">
        <v>4800052343</v>
      </c>
      <c r="AD23" s="25">
        <v>44564</v>
      </c>
      <c r="AE23" s="29">
        <v>0</v>
      </c>
      <c r="AF23" s="22" t="s">
        <v>156</v>
      </c>
      <c r="AG23" s="26">
        <v>0</v>
      </c>
      <c r="AH23" s="26">
        <v>0</v>
      </c>
      <c r="AI23" s="23"/>
      <c r="AJ23" s="25">
        <v>44277</v>
      </c>
      <c r="AK23" s="22"/>
      <c r="AL23" s="22">
        <v>2</v>
      </c>
      <c r="AM23" s="22"/>
      <c r="AN23" s="22" t="s">
        <v>157</v>
      </c>
      <c r="AO23" s="22">
        <v>1</v>
      </c>
      <c r="AP23" s="22">
        <v>20210430</v>
      </c>
      <c r="AQ23" s="22">
        <v>20210409</v>
      </c>
      <c r="AR23" s="26">
        <v>72630</v>
      </c>
      <c r="AS23" s="26">
        <v>0</v>
      </c>
      <c r="AT23" s="22"/>
      <c r="AU23" s="22">
        <v>20220622</v>
      </c>
    </row>
    <row r="24" spans="1:47" hidden="1" x14ac:dyDescent="0.25">
      <c r="A24" s="22">
        <v>891900650</v>
      </c>
      <c r="B24" s="23" t="s">
        <v>151</v>
      </c>
      <c r="C24" s="22" t="s">
        <v>164</v>
      </c>
      <c r="D24" s="23">
        <v>28462</v>
      </c>
      <c r="E24" s="22" t="s">
        <v>201</v>
      </c>
      <c r="F24" s="23" t="s">
        <v>202</v>
      </c>
      <c r="G24" s="22" t="s">
        <v>164</v>
      </c>
      <c r="H24" s="22">
        <v>28462</v>
      </c>
      <c r="I24" s="24"/>
      <c r="J24" s="25">
        <v>44278</v>
      </c>
      <c r="K24" s="26">
        <v>129082</v>
      </c>
      <c r="L24" s="26">
        <v>129082</v>
      </c>
      <c r="M24" s="23" t="s">
        <v>183</v>
      </c>
      <c r="N24" s="23" t="s">
        <v>507</v>
      </c>
      <c r="O24" s="23"/>
      <c r="P24" s="28"/>
      <c r="Q24" s="27"/>
      <c r="R24" s="28"/>
      <c r="S24" s="22" t="s">
        <v>184</v>
      </c>
      <c r="T24" s="26">
        <v>129082</v>
      </c>
      <c r="U24" s="26">
        <v>129082</v>
      </c>
      <c r="V24" s="26">
        <v>0</v>
      </c>
      <c r="W24" s="26"/>
      <c r="X24" s="26"/>
      <c r="Y24" s="26" t="s">
        <v>508</v>
      </c>
      <c r="Z24" s="30"/>
      <c r="AA24" s="30">
        <v>129082</v>
      </c>
      <c r="AB24" s="30">
        <v>0</v>
      </c>
      <c r="AC24" s="22">
        <v>4800052343</v>
      </c>
      <c r="AD24" s="25">
        <v>44564</v>
      </c>
      <c r="AE24" s="29">
        <v>0</v>
      </c>
      <c r="AF24" s="22" t="s">
        <v>156</v>
      </c>
      <c r="AG24" s="26">
        <v>0</v>
      </c>
      <c r="AH24" s="26">
        <v>0</v>
      </c>
      <c r="AI24" s="23"/>
      <c r="AJ24" s="25">
        <v>44278</v>
      </c>
      <c r="AK24" s="22"/>
      <c r="AL24" s="22">
        <v>2</v>
      </c>
      <c r="AM24" s="22"/>
      <c r="AN24" s="22" t="s">
        <v>157</v>
      </c>
      <c r="AO24" s="22">
        <v>1</v>
      </c>
      <c r="AP24" s="22">
        <v>20210430</v>
      </c>
      <c r="AQ24" s="22">
        <v>20210409</v>
      </c>
      <c r="AR24" s="26">
        <v>129082</v>
      </c>
      <c r="AS24" s="26">
        <v>0</v>
      </c>
      <c r="AT24" s="22"/>
      <c r="AU24" s="22">
        <v>20220622</v>
      </c>
    </row>
    <row r="25" spans="1:47" hidden="1" x14ac:dyDescent="0.25">
      <c r="A25" s="22">
        <v>891900650</v>
      </c>
      <c r="B25" s="23" t="s">
        <v>151</v>
      </c>
      <c r="C25" s="22" t="s">
        <v>164</v>
      </c>
      <c r="D25" s="23">
        <v>30944</v>
      </c>
      <c r="E25" s="22" t="s">
        <v>203</v>
      </c>
      <c r="F25" s="23" t="s">
        <v>204</v>
      </c>
      <c r="G25" s="22" t="s">
        <v>164</v>
      </c>
      <c r="H25" s="22">
        <v>30944</v>
      </c>
      <c r="I25" s="24"/>
      <c r="J25" s="25">
        <v>44288</v>
      </c>
      <c r="K25" s="26">
        <v>59600</v>
      </c>
      <c r="L25" s="26">
        <v>59600</v>
      </c>
      <c r="M25" s="23" t="s">
        <v>183</v>
      </c>
      <c r="N25" s="23" t="s">
        <v>507</v>
      </c>
      <c r="O25" s="23"/>
      <c r="P25" s="28"/>
      <c r="Q25" s="27"/>
      <c r="R25" s="28"/>
      <c r="S25" s="22" t="s">
        <v>184</v>
      </c>
      <c r="T25" s="26">
        <v>59600</v>
      </c>
      <c r="U25" s="26">
        <v>59600</v>
      </c>
      <c r="V25" s="26">
        <v>0</v>
      </c>
      <c r="W25" s="26"/>
      <c r="X25" s="26"/>
      <c r="Y25" s="26" t="s">
        <v>508</v>
      </c>
      <c r="Z25" s="30"/>
      <c r="AA25" s="30">
        <v>59600</v>
      </c>
      <c r="AB25" s="30">
        <v>0</v>
      </c>
      <c r="AC25" s="22">
        <v>4800052343</v>
      </c>
      <c r="AD25" s="25">
        <v>44564</v>
      </c>
      <c r="AE25" s="29">
        <v>0</v>
      </c>
      <c r="AF25" s="22" t="s">
        <v>156</v>
      </c>
      <c r="AG25" s="26">
        <v>0</v>
      </c>
      <c r="AH25" s="26">
        <v>0</v>
      </c>
      <c r="AI25" s="23"/>
      <c r="AJ25" s="25">
        <v>44288</v>
      </c>
      <c r="AK25" s="22"/>
      <c r="AL25" s="22">
        <v>2</v>
      </c>
      <c r="AM25" s="22"/>
      <c r="AN25" s="22" t="s">
        <v>157</v>
      </c>
      <c r="AO25" s="22">
        <v>1</v>
      </c>
      <c r="AP25" s="22">
        <v>20210530</v>
      </c>
      <c r="AQ25" s="22">
        <v>20210510</v>
      </c>
      <c r="AR25" s="26">
        <v>59600</v>
      </c>
      <c r="AS25" s="26">
        <v>0</v>
      </c>
      <c r="AT25" s="22"/>
      <c r="AU25" s="22">
        <v>20220622</v>
      </c>
    </row>
    <row r="26" spans="1:47" hidden="1" x14ac:dyDescent="0.25">
      <c r="A26" s="22">
        <v>891900650</v>
      </c>
      <c r="B26" s="23" t="s">
        <v>151</v>
      </c>
      <c r="C26" s="22" t="s">
        <v>164</v>
      </c>
      <c r="D26" s="23">
        <v>30994</v>
      </c>
      <c r="E26" s="22" t="s">
        <v>205</v>
      </c>
      <c r="F26" s="23" t="s">
        <v>206</v>
      </c>
      <c r="G26" s="22" t="s">
        <v>164</v>
      </c>
      <c r="H26" s="22">
        <v>30994</v>
      </c>
      <c r="I26" s="24"/>
      <c r="J26" s="25">
        <v>44290</v>
      </c>
      <c r="K26" s="26">
        <v>92000</v>
      </c>
      <c r="L26" s="26">
        <v>92000</v>
      </c>
      <c r="M26" s="23" t="s">
        <v>183</v>
      </c>
      <c r="N26" s="23" t="s">
        <v>507</v>
      </c>
      <c r="O26" s="23"/>
      <c r="P26" s="28"/>
      <c r="Q26" s="27"/>
      <c r="R26" s="28"/>
      <c r="S26" s="22" t="s">
        <v>184</v>
      </c>
      <c r="T26" s="26">
        <v>92000</v>
      </c>
      <c r="U26" s="26">
        <v>92000</v>
      </c>
      <c r="V26" s="26">
        <v>0</v>
      </c>
      <c r="W26" s="26"/>
      <c r="X26" s="26"/>
      <c r="Y26" s="26" t="s">
        <v>508</v>
      </c>
      <c r="Z26" s="30"/>
      <c r="AA26" s="30">
        <v>92000</v>
      </c>
      <c r="AB26" s="30">
        <v>0</v>
      </c>
      <c r="AC26" s="22">
        <v>4800052343</v>
      </c>
      <c r="AD26" s="25">
        <v>44564</v>
      </c>
      <c r="AE26" s="29">
        <v>0</v>
      </c>
      <c r="AF26" s="22" t="s">
        <v>156</v>
      </c>
      <c r="AG26" s="26">
        <v>0</v>
      </c>
      <c r="AH26" s="26">
        <v>0</v>
      </c>
      <c r="AI26" s="23"/>
      <c r="AJ26" s="25">
        <v>44290</v>
      </c>
      <c r="AK26" s="22"/>
      <c r="AL26" s="22">
        <v>2</v>
      </c>
      <c r="AM26" s="22"/>
      <c r="AN26" s="22" t="s">
        <v>157</v>
      </c>
      <c r="AO26" s="22">
        <v>1</v>
      </c>
      <c r="AP26" s="22">
        <v>20210530</v>
      </c>
      <c r="AQ26" s="22">
        <v>20210510</v>
      </c>
      <c r="AR26" s="26">
        <v>92000</v>
      </c>
      <c r="AS26" s="26">
        <v>0</v>
      </c>
      <c r="AT26" s="22"/>
      <c r="AU26" s="22">
        <v>20220622</v>
      </c>
    </row>
    <row r="27" spans="1:47" hidden="1" x14ac:dyDescent="0.25">
      <c r="A27" s="22">
        <v>891900650</v>
      </c>
      <c r="B27" s="23" t="s">
        <v>151</v>
      </c>
      <c r="C27" s="22" t="s">
        <v>164</v>
      </c>
      <c r="D27" s="23">
        <v>31008</v>
      </c>
      <c r="E27" s="22" t="s">
        <v>207</v>
      </c>
      <c r="F27" s="23" t="s">
        <v>208</v>
      </c>
      <c r="G27" s="22" t="s">
        <v>164</v>
      </c>
      <c r="H27" s="22">
        <v>31008</v>
      </c>
      <c r="I27" s="24"/>
      <c r="J27" s="25">
        <v>44290</v>
      </c>
      <c r="K27" s="26">
        <v>93600</v>
      </c>
      <c r="L27" s="26">
        <v>93600</v>
      </c>
      <c r="M27" s="23" t="s">
        <v>183</v>
      </c>
      <c r="N27" s="23" t="s">
        <v>507</v>
      </c>
      <c r="O27" s="23"/>
      <c r="P27" s="28"/>
      <c r="Q27" s="27"/>
      <c r="R27" s="28"/>
      <c r="S27" s="22" t="s">
        <v>184</v>
      </c>
      <c r="T27" s="26">
        <v>93600</v>
      </c>
      <c r="U27" s="26">
        <v>93600</v>
      </c>
      <c r="V27" s="26">
        <v>0</v>
      </c>
      <c r="W27" s="26"/>
      <c r="X27" s="26"/>
      <c r="Y27" s="26" t="s">
        <v>508</v>
      </c>
      <c r="Z27" s="30"/>
      <c r="AA27" s="30">
        <v>93600</v>
      </c>
      <c r="AB27" s="30">
        <v>0</v>
      </c>
      <c r="AC27" s="22">
        <v>4800052343</v>
      </c>
      <c r="AD27" s="25">
        <v>44564</v>
      </c>
      <c r="AE27" s="29">
        <v>0</v>
      </c>
      <c r="AF27" s="22" t="s">
        <v>156</v>
      </c>
      <c r="AG27" s="26">
        <v>0</v>
      </c>
      <c r="AH27" s="26">
        <v>0</v>
      </c>
      <c r="AI27" s="23"/>
      <c r="AJ27" s="25">
        <v>44290</v>
      </c>
      <c r="AK27" s="22"/>
      <c r="AL27" s="22">
        <v>2</v>
      </c>
      <c r="AM27" s="22"/>
      <c r="AN27" s="22" t="s">
        <v>157</v>
      </c>
      <c r="AO27" s="22">
        <v>1</v>
      </c>
      <c r="AP27" s="22">
        <v>20210530</v>
      </c>
      <c r="AQ27" s="22">
        <v>20210510</v>
      </c>
      <c r="AR27" s="26">
        <v>93600</v>
      </c>
      <c r="AS27" s="26">
        <v>0</v>
      </c>
      <c r="AT27" s="22"/>
      <c r="AU27" s="22">
        <v>20220622</v>
      </c>
    </row>
    <row r="28" spans="1:47" hidden="1" x14ac:dyDescent="0.25">
      <c r="A28" s="22">
        <v>891900650</v>
      </c>
      <c r="B28" s="23" t="s">
        <v>151</v>
      </c>
      <c r="C28" s="22" t="s">
        <v>164</v>
      </c>
      <c r="D28" s="23">
        <v>56157</v>
      </c>
      <c r="E28" s="22" t="s">
        <v>209</v>
      </c>
      <c r="F28" s="23" t="s">
        <v>210</v>
      </c>
      <c r="G28" s="22" t="s">
        <v>164</v>
      </c>
      <c r="H28" s="22">
        <v>56157</v>
      </c>
      <c r="I28" s="24"/>
      <c r="J28" s="25">
        <v>44374</v>
      </c>
      <c r="K28" s="26">
        <v>62740</v>
      </c>
      <c r="L28" s="26">
        <v>62740</v>
      </c>
      <c r="M28" s="23" t="s">
        <v>183</v>
      </c>
      <c r="N28" s="23" t="s">
        <v>507</v>
      </c>
      <c r="O28" s="23"/>
      <c r="P28" s="28"/>
      <c r="Q28" s="27"/>
      <c r="R28" s="28"/>
      <c r="S28" s="22" t="s">
        <v>184</v>
      </c>
      <c r="T28" s="26">
        <v>62740</v>
      </c>
      <c r="U28" s="26">
        <v>62740</v>
      </c>
      <c r="V28" s="26">
        <v>0</v>
      </c>
      <c r="W28" s="26"/>
      <c r="X28" s="26"/>
      <c r="Y28" s="26" t="s">
        <v>508</v>
      </c>
      <c r="Z28" s="30"/>
      <c r="AA28" s="30">
        <v>62740</v>
      </c>
      <c r="AB28" s="30">
        <v>0</v>
      </c>
      <c r="AC28" s="22">
        <v>4800052343</v>
      </c>
      <c r="AD28" s="25">
        <v>44564</v>
      </c>
      <c r="AE28" s="29">
        <v>0</v>
      </c>
      <c r="AF28" s="22" t="s">
        <v>156</v>
      </c>
      <c r="AG28" s="26">
        <v>0</v>
      </c>
      <c r="AH28" s="26">
        <v>0</v>
      </c>
      <c r="AI28" s="23"/>
      <c r="AJ28" s="25">
        <v>44374</v>
      </c>
      <c r="AK28" s="22"/>
      <c r="AL28" s="22">
        <v>2</v>
      </c>
      <c r="AM28" s="22"/>
      <c r="AN28" s="22" t="s">
        <v>157</v>
      </c>
      <c r="AO28" s="22">
        <v>1</v>
      </c>
      <c r="AP28" s="22">
        <v>20210730</v>
      </c>
      <c r="AQ28" s="22">
        <v>20210708</v>
      </c>
      <c r="AR28" s="26">
        <v>62740</v>
      </c>
      <c r="AS28" s="26">
        <v>0</v>
      </c>
      <c r="AT28" s="22"/>
      <c r="AU28" s="22">
        <v>20220622</v>
      </c>
    </row>
    <row r="29" spans="1:47" hidden="1" x14ac:dyDescent="0.25">
      <c r="A29" s="22">
        <v>891900650</v>
      </c>
      <c r="B29" s="23" t="s">
        <v>151</v>
      </c>
      <c r="C29" s="22" t="s">
        <v>164</v>
      </c>
      <c r="D29" s="23">
        <v>57214</v>
      </c>
      <c r="E29" s="22" t="s">
        <v>211</v>
      </c>
      <c r="F29" s="23" t="s">
        <v>212</v>
      </c>
      <c r="G29" s="22" t="s">
        <v>164</v>
      </c>
      <c r="H29" s="22">
        <v>57214</v>
      </c>
      <c r="I29" s="24"/>
      <c r="J29" s="25">
        <v>44378</v>
      </c>
      <c r="K29" s="26">
        <v>97881</v>
      </c>
      <c r="L29" s="26">
        <v>97881</v>
      </c>
      <c r="M29" s="23" t="s">
        <v>183</v>
      </c>
      <c r="N29" s="23" t="s">
        <v>507</v>
      </c>
      <c r="O29" s="23"/>
      <c r="P29" s="28"/>
      <c r="Q29" s="27"/>
      <c r="R29" s="28"/>
      <c r="S29" s="22" t="s">
        <v>184</v>
      </c>
      <c r="T29" s="26">
        <v>97881</v>
      </c>
      <c r="U29" s="26">
        <v>97881</v>
      </c>
      <c r="V29" s="26">
        <v>0</v>
      </c>
      <c r="W29" s="26">
        <v>97881</v>
      </c>
      <c r="X29" s="39">
        <v>4800052343</v>
      </c>
      <c r="Y29" s="26" t="s">
        <v>508</v>
      </c>
      <c r="Z29" s="30"/>
      <c r="AA29" s="30">
        <v>0</v>
      </c>
      <c r="AB29" s="30">
        <v>0</v>
      </c>
      <c r="AC29" s="22"/>
      <c r="AD29" s="22"/>
      <c r="AE29" s="29">
        <v>0</v>
      </c>
      <c r="AF29" s="22" t="s">
        <v>156</v>
      </c>
      <c r="AG29" s="26">
        <v>0</v>
      </c>
      <c r="AH29" s="26">
        <v>0</v>
      </c>
      <c r="AI29" s="23"/>
      <c r="AJ29" s="25">
        <v>44378</v>
      </c>
      <c r="AK29" s="22"/>
      <c r="AL29" s="22">
        <v>2</v>
      </c>
      <c r="AM29" s="22"/>
      <c r="AN29" s="22" t="s">
        <v>157</v>
      </c>
      <c r="AO29" s="22">
        <v>1</v>
      </c>
      <c r="AP29" s="22">
        <v>20210831</v>
      </c>
      <c r="AQ29" s="22">
        <v>20210823</v>
      </c>
      <c r="AR29" s="26">
        <v>97881</v>
      </c>
      <c r="AS29" s="26">
        <v>0</v>
      </c>
      <c r="AT29" s="22"/>
      <c r="AU29" s="22">
        <v>20220622</v>
      </c>
    </row>
    <row r="30" spans="1:47" hidden="1" x14ac:dyDescent="0.25">
      <c r="A30" s="22">
        <v>891900650</v>
      </c>
      <c r="B30" s="23" t="s">
        <v>151</v>
      </c>
      <c r="C30" s="22" t="s">
        <v>164</v>
      </c>
      <c r="D30" s="23">
        <v>33266</v>
      </c>
      <c r="E30" s="22" t="s">
        <v>213</v>
      </c>
      <c r="F30" s="23" t="s">
        <v>214</v>
      </c>
      <c r="G30" s="22" t="s">
        <v>164</v>
      </c>
      <c r="H30" s="22">
        <v>33266</v>
      </c>
      <c r="I30" s="24"/>
      <c r="J30" s="25">
        <v>44298</v>
      </c>
      <c r="K30" s="26">
        <v>96466</v>
      </c>
      <c r="L30" s="26">
        <v>96466</v>
      </c>
      <c r="M30" s="23" t="s">
        <v>183</v>
      </c>
      <c r="N30" s="23" t="s">
        <v>507</v>
      </c>
      <c r="O30" s="23"/>
      <c r="P30" s="28"/>
      <c r="Q30" s="27"/>
      <c r="R30" s="28"/>
      <c r="S30" s="22" t="s">
        <v>184</v>
      </c>
      <c r="T30" s="26">
        <v>96466</v>
      </c>
      <c r="U30" s="26">
        <v>96466</v>
      </c>
      <c r="V30" s="26">
        <v>0</v>
      </c>
      <c r="W30" s="26"/>
      <c r="X30" s="26"/>
      <c r="Y30" s="26" t="s">
        <v>508</v>
      </c>
      <c r="Z30" s="30"/>
      <c r="AA30" s="30">
        <v>96466</v>
      </c>
      <c r="AB30" s="30">
        <v>0</v>
      </c>
      <c r="AC30" s="22">
        <v>4800052343</v>
      </c>
      <c r="AD30" s="25">
        <v>44564</v>
      </c>
      <c r="AE30" s="29">
        <v>0</v>
      </c>
      <c r="AF30" s="22" t="s">
        <v>156</v>
      </c>
      <c r="AG30" s="26">
        <v>0</v>
      </c>
      <c r="AH30" s="26">
        <v>0</v>
      </c>
      <c r="AI30" s="23"/>
      <c r="AJ30" s="25">
        <v>44298</v>
      </c>
      <c r="AK30" s="22"/>
      <c r="AL30" s="22">
        <v>2</v>
      </c>
      <c r="AM30" s="22"/>
      <c r="AN30" s="22" t="s">
        <v>157</v>
      </c>
      <c r="AO30" s="22">
        <v>1</v>
      </c>
      <c r="AP30" s="22">
        <v>20210530</v>
      </c>
      <c r="AQ30" s="22">
        <v>20210510</v>
      </c>
      <c r="AR30" s="26">
        <v>96466</v>
      </c>
      <c r="AS30" s="26">
        <v>0</v>
      </c>
      <c r="AT30" s="22"/>
      <c r="AU30" s="22">
        <v>20220622</v>
      </c>
    </row>
    <row r="31" spans="1:47" hidden="1" x14ac:dyDescent="0.25">
      <c r="A31" s="22">
        <v>891900650</v>
      </c>
      <c r="B31" s="23" t="s">
        <v>151</v>
      </c>
      <c r="C31" s="22" t="s">
        <v>164</v>
      </c>
      <c r="D31" s="23">
        <v>71874</v>
      </c>
      <c r="E31" s="22" t="s">
        <v>215</v>
      </c>
      <c r="F31" s="23" t="s">
        <v>216</v>
      </c>
      <c r="G31" s="22" t="s">
        <v>164</v>
      </c>
      <c r="H31" s="22">
        <v>71874</v>
      </c>
      <c r="I31" s="24"/>
      <c r="J31" s="25">
        <v>44453</v>
      </c>
      <c r="K31" s="26">
        <v>70740</v>
      </c>
      <c r="L31" s="26">
        <v>70740</v>
      </c>
      <c r="M31" s="23" t="s">
        <v>183</v>
      </c>
      <c r="N31" s="23" t="s">
        <v>502</v>
      </c>
      <c r="O31" s="23">
        <v>1221897356</v>
      </c>
      <c r="P31" s="32">
        <v>70740</v>
      </c>
      <c r="Q31" s="27"/>
      <c r="R31" s="28"/>
      <c r="S31" s="22" t="s">
        <v>184</v>
      </c>
      <c r="T31" s="26">
        <v>70740</v>
      </c>
      <c r="U31" s="26">
        <v>70740</v>
      </c>
      <c r="V31" s="26">
        <v>0</v>
      </c>
      <c r="W31" s="26" t="e">
        <v>#N/A</v>
      </c>
      <c r="X31" s="26" t="e">
        <v>#N/A</v>
      </c>
      <c r="Y31" s="26" t="s">
        <v>509</v>
      </c>
      <c r="Z31" s="30"/>
      <c r="AA31" s="30">
        <v>0</v>
      </c>
      <c r="AB31" s="30">
        <v>0</v>
      </c>
      <c r="AC31" s="22"/>
      <c r="AD31" s="22"/>
      <c r="AE31" s="29">
        <v>0</v>
      </c>
      <c r="AF31" s="22" t="s">
        <v>156</v>
      </c>
      <c r="AG31" s="26">
        <v>0</v>
      </c>
      <c r="AH31" s="26">
        <v>0</v>
      </c>
      <c r="AI31" s="23"/>
      <c r="AJ31" s="25">
        <v>44453</v>
      </c>
      <c r="AK31" s="22"/>
      <c r="AL31" s="22">
        <v>2</v>
      </c>
      <c r="AM31" s="22"/>
      <c r="AN31" s="22" t="s">
        <v>157</v>
      </c>
      <c r="AO31" s="22">
        <v>1</v>
      </c>
      <c r="AP31" s="22">
        <v>20211030</v>
      </c>
      <c r="AQ31" s="22">
        <v>20211015</v>
      </c>
      <c r="AR31" s="26">
        <v>70740</v>
      </c>
      <c r="AS31" s="26">
        <v>0</v>
      </c>
      <c r="AT31" s="22"/>
      <c r="AU31" s="22">
        <v>20220622</v>
      </c>
    </row>
    <row r="32" spans="1:47" hidden="1" x14ac:dyDescent="0.25">
      <c r="A32" s="22">
        <v>891900650</v>
      </c>
      <c r="B32" s="23" t="s">
        <v>151</v>
      </c>
      <c r="C32" s="22" t="s">
        <v>164</v>
      </c>
      <c r="D32" s="23">
        <v>75235</v>
      </c>
      <c r="E32" s="22" t="s">
        <v>217</v>
      </c>
      <c r="F32" s="23" t="s">
        <v>218</v>
      </c>
      <c r="G32" s="22" t="s">
        <v>164</v>
      </c>
      <c r="H32" s="22">
        <v>75235</v>
      </c>
      <c r="I32" s="24"/>
      <c r="J32" s="25">
        <v>44463</v>
      </c>
      <c r="K32" s="26">
        <v>128626</v>
      </c>
      <c r="L32" s="26">
        <v>128626</v>
      </c>
      <c r="M32" s="23" t="s">
        <v>183</v>
      </c>
      <c r="N32" s="23" t="s">
        <v>502</v>
      </c>
      <c r="O32" s="23">
        <v>1221897357</v>
      </c>
      <c r="P32" s="32">
        <v>128626</v>
      </c>
      <c r="Q32" s="27"/>
      <c r="R32" s="28"/>
      <c r="S32" s="22" t="s">
        <v>184</v>
      </c>
      <c r="T32" s="26">
        <v>128626</v>
      </c>
      <c r="U32" s="26">
        <v>128626</v>
      </c>
      <c r="V32" s="26">
        <v>0</v>
      </c>
      <c r="W32" s="26" t="e">
        <v>#N/A</v>
      </c>
      <c r="X32" s="26" t="e">
        <v>#N/A</v>
      </c>
      <c r="Y32" s="26" t="s">
        <v>509</v>
      </c>
      <c r="Z32" s="30"/>
      <c r="AA32" s="30">
        <v>0</v>
      </c>
      <c r="AB32" s="30">
        <v>0</v>
      </c>
      <c r="AC32" s="22"/>
      <c r="AD32" s="22"/>
      <c r="AE32" s="29">
        <v>0</v>
      </c>
      <c r="AF32" s="22" t="s">
        <v>156</v>
      </c>
      <c r="AG32" s="26">
        <v>0</v>
      </c>
      <c r="AH32" s="26">
        <v>0</v>
      </c>
      <c r="AI32" s="23"/>
      <c r="AJ32" s="25">
        <v>44463</v>
      </c>
      <c r="AK32" s="22"/>
      <c r="AL32" s="22">
        <v>2</v>
      </c>
      <c r="AM32" s="22"/>
      <c r="AN32" s="22" t="s">
        <v>157</v>
      </c>
      <c r="AO32" s="22">
        <v>1</v>
      </c>
      <c r="AP32" s="22">
        <v>20211030</v>
      </c>
      <c r="AQ32" s="22">
        <v>20211015</v>
      </c>
      <c r="AR32" s="26">
        <v>128626</v>
      </c>
      <c r="AS32" s="26">
        <v>0</v>
      </c>
      <c r="AT32" s="22"/>
      <c r="AU32" s="22">
        <v>20220622</v>
      </c>
    </row>
    <row r="33" spans="1:47" hidden="1" x14ac:dyDescent="0.25">
      <c r="A33" s="22">
        <v>891900650</v>
      </c>
      <c r="B33" s="23" t="s">
        <v>151</v>
      </c>
      <c r="C33" s="22" t="s">
        <v>164</v>
      </c>
      <c r="D33" s="23">
        <v>78323</v>
      </c>
      <c r="E33" s="22" t="s">
        <v>219</v>
      </c>
      <c r="F33" s="23" t="s">
        <v>220</v>
      </c>
      <c r="G33" s="22" t="s">
        <v>164</v>
      </c>
      <c r="H33" s="22">
        <v>78323</v>
      </c>
      <c r="I33" s="24"/>
      <c r="J33" s="25">
        <v>44476</v>
      </c>
      <c r="K33" s="26">
        <v>91637</v>
      </c>
      <c r="L33" s="26">
        <v>91637</v>
      </c>
      <c r="M33" s="23" t="s">
        <v>183</v>
      </c>
      <c r="N33" s="23" t="s">
        <v>502</v>
      </c>
      <c r="O33" s="23">
        <v>1221917737</v>
      </c>
      <c r="P33" s="32">
        <v>91637</v>
      </c>
      <c r="Q33" s="27"/>
      <c r="R33" s="28"/>
      <c r="S33" s="22" t="s">
        <v>184</v>
      </c>
      <c r="T33" s="26">
        <v>91637</v>
      </c>
      <c r="U33" s="26">
        <v>91637</v>
      </c>
      <c r="V33" s="26">
        <v>0</v>
      </c>
      <c r="W33" s="26" t="e">
        <v>#N/A</v>
      </c>
      <c r="X33" s="26" t="e">
        <v>#N/A</v>
      </c>
      <c r="Y33" s="26" t="s">
        <v>509</v>
      </c>
      <c r="Z33" s="30"/>
      <c r="AA33" s="30">
        <v>0</v>
      </c>
      <c r="AB33" s="30">
        <v>0</v>
      </c>
      <c r="AC33" s="22"/>
      <c r="AD33" s="22"/>
      <c r="AE33" s="29">
        <v>0</v>
      </c>
      <c r="AF33" s="22" t="s">
        <v>156</v>
      </c>
      <c r="AG33" s="26">
        <v>0</v>
      </c>
      <c r="AH33" s="26">
        <v>0</v>
      </c>
      <c r="AI33" s="23"/>
      <c r="AJ33" s="25">
        <v>44476</v>
      </c>
      <c r="AK33" s="22"/>
      <c r="AL33" s="22">
        <v>2</v>
      </c>
      <c r="AM33" s="22"/>
      <c r="AN33" s="22" t="s">
        <v>157</v>
      </c>
      <c r="AO33" s="22">
        <v>1</v>
      </c>
      <c r="AP33" s="22">
        <v>20211130</v>
      </c>
      <c r="AQ33" s="22">
        <v>20211108</v>
      </c>
      <c r="AR33" s="26">
        <v>91637</v>
      </c>
      <c r="AS33" s="26">
        <v>0</v>
      </c>
      <c r="AT33" s="22"/>
      <c r="AU33" s="22">
        <v>20220622</v>
      </c>
    </row>
    <row r="34" spans="1:47" hidden="1" x14ac:dyDescent="0.25">
      <c r="A34" s="22">
        <v>891900650</v>
      </c>
      <c r="B34" s="23" t="s">
        <v>151</v>
      </c>
      <c r="C34" s="22" t="s">
        <v>164</v>
      </c>
      <c r="D34" s="23">
        <v>78722</v>
      </c>
      <c r="E34" s="22" t="s">
        <v>221</v>
      </c>
      <c r="F34" s="23" t="s">
        <v>222</v>
      </c>
      <c r="G34" s="22" t="s">
        <v>164</v>
      </c>
      <c r="H34" s="22">
        <v>78722</v>
      </c>
      <c r="I34" s="24"/>
      <c r="J34" s="25">
        <v>44478</v>
      </c>
      <c r="K34" s="26">
        <v>85321</v>
      </c>
      <c r="L34" s="26">
        <v>85321</v>
      </c>
      <c r="M34" s="23" t="s">
        <v>183</v>
      </c>
      <c r="N34" s="23" t="s">
        <v>502</v>
      </c>
      <c r="O34" s="23">
        <v>1221917738</v>
      </c>
      <c r="P34" s="32">
        <v>85321</v>
      </c>
      <c r="Q34" s="27"/>
      <c r="R34" s="28"/>
      <c r="S34" s="22" t="s">
        <v>184</v>
      </c>
      <c r="T34" s="26">
        <v>85321</v>
      </c>
      <c r="U34" s="26">
        <v>85321</v>
      </c>
      <c r="V34" s="26">
        <v>0</v>
      </c>
      <c r="W34" s="26" t="e">
        <v>#N/A</v>
      </c>
      <c r="X34" s="26" t="e">
        <v>#N/A</v>
      </c>
      <c r="Y34" s="26" t="s">
        <v>509</v>
      </c>
      <c r="Z34" s="30"/>
      <c r="AA34" s="30">
        <v>0</v>
      </c>
      <c r="AB34" s="30">
        <v>0</v>
      </c>
      <c r="AC34" s="22"/>
      <c r="AD34" s="22"/>
      <c r="AE34" s="29">
        <v>0</v>
      </c>
      <c r="AF34" s="22" t="s">
        <v>156</v>
      </c>
      <c r="AG34" s="26">
        <v>0</v>
      </c>
      <c r="AH34" s="26">
        <v>0</v>
      </c>
      <c r="AI34" s="23"/>
      <c r="AJ34" s="25">
        <v>44478</v>
      </c>
      <c r="AK34" s="22"/>
      <c r="AL34" s="22">
        <v>2</v>
      </c>
      <c r="AM34" s="22"/>
      <c r="AN34" s="22" t="s">
        <v>157</v>
      </c>
      <c r="AO34" s="22">
        <v>1</v>
      </c>
      <c r="AP34" s="22">
        <v>20211130</v>
      </c>
      <c r="AQ34" s="22">
        <v>20211108</v>
      </c>
      <c r="AR34" s="26">
        <v>85321</v>
      </c>
      <c r="AS34" s="26">
        <v>0</v>
      </c>
      <c r="AT34" s="22"/>
      <c r="AU34" s="22">
        <v>20220622</v>
      </c>
    </row>
    <row r="35" spans="1:47" hidden="1" x14ac:dyDescent="0.25">
      <c r="A35" s="22">
        <v>891900650</v>
      </c>
      <c r="B35" s="23" t="s">
        <v>151</v>
      </c>
      <c r="C35" s="22" t="s">
        <v>164</v>
      </c>
      <c r="D35" s="23">
        <v>79467</v>
      </c>
      <c r="E35" s="22" t="s">
        <v>223</v>
      </c>
      <c r="F35" s="23" t="s">
        <v>224</v>
      </c>
      <c r="G35" s="22" t="s">
        <v>164</v>
      </c>
      <c r="H35" s="22">
        <v>79467</v>
      </c>
      <c r="I35" s="24"/>
      <c r="J35" s="25">
        <v>44482</v>
      </c>
      <c r="K35" s="26">
        <v>5300</v>
      </c>
      <c r="L35" s="26">
        <v>5300</v>
      </c>
      <c r="M35" s="23" t="s">
        <v>183</v>
      </c>
      <c r="N35" s="23" t="s">
        <v>502</v>
      </c>
      <c r="O35" s="23">
        <v>1221933934</v>
      </c>
      <c r="P35" s="32">
        <v>5300</v>
      </c>
      <c r="Q35" s="27"/>
      <c r="R35" s="28"/>
      <c r="S35" s="22" t="s">
        <v>184</v>
      </c>
      <c r="T35" s="26">
        <v>5300</v>
      </c>
      <c r="U35" s="26">
        <v>5300</v>
      </c>
      <c r="V35" s="26">
        <v>0</v>
      </c>
      <c r="W35" s="26" t="e">
        <v>#N/A</v>
      </c>
      <c r="X35" s="26" t="e">
        <v>#N/A</v>
      </c>
      <c r="Y35" s="26" t="s">
        <v>509</v>
      </c>
      <c r="Z35" s="30"/>
      <c r="AA35" s="30">
        <v>0</v>
      </c>
      <c r="AB35" s="30">
        <v>0</v>
      </c>
      <c r="AC35" s="22"/>
      <c r="AD35" s="22"/>
      <c r="AE35" s="29">
        <v>0</v>
      </c>
      <c r="AF35" s="22" t="s">
        <v>156</v>
      </c>
      <c r="AG35" s="26">
        <v>0</v>
      </c>
      <c r="AH35" s="26">
        <v>0</v>
      </c>
      <c r="AI35" s="23"/>
      <c r="AJ35" s="25">
        <v>44482</v>
      </c>
      <c r="AK35" s="22"/>
      <c r="AL35" s="22">
        <v>2</v>
      </c>
      <c r="AM35" s="22"/>
      <c r="AN35" s="22" t="s">
        <v>157</v>
      </c>
      <c r="AO35" s="22">
        <v>1</v>
      </c>
      <c r="AP35" s="22">
        <v>20211130</v>
      </c>
      <c r="AQ35" s="22">
        <v>20211108</v>
      </c>
      <c r="AR35" s="26">
        <v>5300</v>
      </c>
      <c r="AS35" s="26">
        <v>0</v>
      </c>
      <c r="AT35" s="22"/>
      <c r="AU35" s="22">
        <v>20220622</v>
      </c>
    </row>
    <row r="36" spans="1:47" hidden="1" x14ac:dyDescent="0.25">
      <c r="A36" s="22">
        <v>891900650</v>
      </c>
      <c r="B36" s="23" t="s">
        <v>151</v>
      </c>
      <c r="C36" s="22" t="s">
        <v>164</v>
      </c>
      <c r="D36" s="23">
        <v>85012</v>
      </c>
      <c r="E36" s="22" t="s">
        <v>225</v>
      </c>
      <c r="F36" s="23" t="s">
        <v>226</v>
      </c>
      <c r="G36" s="22" t="s">
        <v>164</v>
      </c>
      <c r="H36" s="22">
        <v>85012</v>
      </c>
      <c r="I36" s="24"/>
      <c r="J36" s="25">
        <v>44503</v>
      </c>
      <c r="K36" s="26">
        <v>5300</v>
      </c>
      <c r="L36" s="26">
        <v>5300</v>
      </c>
      <c r="M36" s="23" t="s">
        <v>183</v>
      </c>
      <c r="N36" s="23" t="s">
        <v>502</v>
      </c>
      <c r="O36" s="23">
        <v>1221940163</v>
      </c>
      <c r="P36" s="32">
        <v>5300</v>
      </c>
      <c r="Q36" s="27"/>
      <c r="R36" s="28"/>
      <c r="S36" s="22" t="s">
        <v>184</v>
      </c>
      <c r="T36" s="26">
        <v>5300</v>
      </c>
      <c r="U36" s="26">
        <v>5300</v>
      </c>
      <c r="V36" s="26">
        <v>0</v>
      </c>
      <c r="W36" s="26" t="e">
        <v>#N/A</v>
      </c>
      <c r="X36" s="26" t="e">
        <v>#N/A</v>
      </c>
      <c r="Y36" s="26" t="s">
        <v>509</v>
      </c>
      <c r="Z36" s="30"/>
      <c r="AA36" s="30">
        <v>0</v>
      </c>
      <c r="AB36" s="30">
        <v>0</v>
      </c>
      <c r="AC36" s="22"/>
      <c r="AD36" s="22"/>
      <c r="AE36" s="29">
        <v>0</v>
      </c>
      <c r="AF36" s="22" t="s">
        <v>156</v>
      </c>
      <c r="AG36" s="26">
        <v>0</v>
      </c>
      <c r="AH36" s="26">
        <v>0</v>
      </c>
      <c r="AI36" s="23"/>
      <c r="AJ36" s="25">
        <v>44503</v>
      </c>
      <c r="AK36" s="22"/>
      <c r="AL36" s="22">
        <v>2</v>
      </c>
      <c r="AM36" s="22"/>
      <c r="AN36" s="22" t="s">
        <v>157</v>
      </c>
      <c r="AO36" s="22">
        <v>1</v>
      </c>
      <c r="AP36" s="22">
        <v>20211230</v>
      </c>
      <c r="AQ36" s="22">
        <v>20211213</v>
      </c>
      <c r="AR36" s="26">
        <v>5300</v>
      </c>
      <c r="AS36" s="26">
        <v>0</v>
      </c>
      <c r="AT36" s="22"/>
      <c r="AU36" s="22">
        <v>20220622</v>
      </c>
    </row>
    <row r="37" spans="1:47" hidden="1" x14ac:dyDescent="0.25">
      <c r="A37" s="22">
        <v>891900650</v>
      </c>
      <c r="B37" s="23" t="s">
        <v>151</v>
      </c>
      <c r="C37" s="22" t="s">
        <v>164</v>
      </c>
      <c r="D37" s="23">
        <v>86398</v>
      </c>
      <c r="E37" s="22" t="s">
        <v>227</v>
      </c>
      <c r="F37" s="23" t="s">
        <v>228</v>
      </c>
      <c r="G37" s="22" t="s">
        <v>164</v>
      </c>
      <c r="H37" s="22">
        <v>86398</v>
      </c>
      <c r="I37" s="24"/>
      <c r="J37" s="25">
        <v>44509</v>
      </c>
      <c r="K37" s="26">
        <v>5300</v>
      </c>
      <c r="L37" s="26">
        <v>5300</v>
      </c>
      <c r="M37" s="23" t="s">
        <v>183</v>
      </c>
      <c r="N37" s="23" t="s">
        <v>502</v>
      </c>
      <c r="O37" s="23">
        <v>1221940164</v>
      </c>
      <c r="P37" s="32">
        <v>5300</v>
      </c>
      <c r="Q37" s="27"/>
      <c r="R37" s="28"/>
      <c r="S37" s="22" t="s">
        <v>184</v>
      </c>
      <c r="T37" s="26">
        <v>5300</v>
      </c>
      <c r="U37" s="26">
        <v>5300</v>
      </c>
      <c r="V37" s="26">
        <v>0</v>
      </c>
      <c r="W37" s="26" t="e">
        <v>#N/A</v>
      </c>
      <c r="X37" s="26" t="e">
        <v>#N/A</v>
      </c>
      <c r="Y37" s="26" t="s">
        <v>509</v>
      </c>
      <c r="Z37" s="30"/>
      <c r="AA37" s="30">
        <v>0</v>
      </c>
      <c r="AB37" s="30">
        <v>0</v>
      </c>
      <c r="AC37" s="22"/>
      <c r="AD37" s="22"/>
      <c r="AE37" s="29">
        <v>0</v>
      </c>
      <c r="AF37" s="22" t="s">
        <v>156</v>
      </c>
      <c r="AG37" s="26">
        <v>0</v>
      </c>
      <c r="AH37" s="26">
        <v>0</v>
      </c>
      <c r="AI37" s="23"/>
      <c r="AJ37" s="25">
        <v>44509</v>
      </c>
      <c r="AK37" s="22"/>
      <c r="AL37" s="22">
        <v>2</v>
      </c>
      <c r="AM37" s="22"/>
      <c r="AN37" s="22" t="s">
        <v>157</v>
      </c>
      <c r="AO37" s="22">
        <v>1</v>
      </c>
      <c r="AP37" s="22">
        <v>20211230</v>
      </c>
      <c r="AQ37" s="22">
        <v>20211213</v>
      </c>
      <c r="AR37" s="26">
        <v>5300</v>
      </c>
      <c r="AS37" s="26">
        <v>0</v>
      </c>
      <c r="AT37" s="22"/>
      <c r="AU37" s="22">
        <v>20220622</v>
      </c>
    </row>
    <row r="38" spans="1:47" hidden="1" x14ac:dyDescent="0.25">
      <c r="A38" s="22">
        <v>891900650</v>
      </c>
      <c r="B38" s="23" t="s">
        <v>151</v>
      </c>
      <c r="C38" s="22" t="s">
        <v>164</v>
      </c>
      <c r="D38" s="23">
        <v>86555</v>
      </c>
      <c r="E38" s="22" t="s">
        <v>229</v>
      </c>
      <c r="F38" s="23" t="s">
        <v>230</v>
      </c>
      <c r="G38" s="22" t="s">
        <v>164</v>
      </c>
      <c r="H38" s="22">
        <v>86555</v>
      </c>
      <c r="I38" s="24"/>
      <c r="J38" s="25">
        <v>44509</v>
      </c>
      <c r="K38" s="26">
        <v>76360</v>
      </c>
      <c r="L38" s="26">
        <v>76360</v>
      </c>
      <c r="M38" s="23" t="s">
        <v>183</v>
      </c>
      <c r="N38" s="23" t="s">
        <v>502</v>
      </c>
      <c r="O38" s="23">
        <v>1221957313</v>
      </c>
      <c r="P38" s="32">
        <v>76360</v>
      </c>
      <c r="Q38" s="27"/>
      <c r="R38" s="28"/>
      <c r="S38" s="22" t="s">
        <v>184</v>
      </c>
      <c r="T38" s="26">
        <v>76360</v>
      </c>
      <c r="U38" s="26">
        <v>76360</v>
      </c>
      <c r="V38" s="26">
        <v>0</v>
      </c>
      <c r="W38" s="26" t="e">
        <v>#N/A</v>
      </c>
      <c r="X38" s="26" t="e">
        <v>#N/A</v>
      </c>
      <c r="Y38" s="26" t="s">
        <v>509</v>
      </c>
      <c r="Z38" s="30"/>
      <c r="AA38" s="30">
        <v>0</v>
      </c>
      <c r="AB38" s="30">
        <v>0</v>
      </c>
      <c r="AC38" s="22"/>
      <c r="AD38" s="22"/>
      <c r="AE38" s="29">
        <v>0</v>
      </c>
      <c r="AF38" s="22" t="s">
        <v>156</v>
      </c>
      <c r="AG38" s="26">
        <v>0</v>
      </c>
      <c r="AH38" s="26">
        <v>0</v>
      </c>
      <c r="AI38" s="23"/>
      <c r="AJ38" s="25">
        <v>44509</v>
      </c>
      <c r="AK38" s="22"/>
      <c r="AL38" s="22">
        <v>2</v>
      </c>
      <c r="AM38" s="22"/>
      <c r="AN38" s="22" t="s">
        <v>157</v>
      </c>
      <c r="AO38" s="22">
        <v>1</v>
      </c>
      <c r="AP38" s="22">
        <v>20211230</v>
      </c>
      <c r="AQ38" s="22">
        <v>20211213</v>
      </c>
      <c r="AR38" s="26">
        <v>76360</v>
      </c>
      <c r="AS38" s="26">
        <v>0</v>
      </c>
      <c r="AT38" s="22"/>
      <c r="AU38" s="22">
        <v>20220622</v>
      </c>
    </row>
    <row r="39" spans="1:47" hidden="1" x14ac:dyDescent="0.25">
      <c r="A39" s="22">
        <v>891900650</v>
      </c>
      <c r="B39" s="23" t="s">
        <v>151</v>
      </c>
      <c r="C39" s="22" t="s">
        <v>164</v>
      </c>
      <c r="D39" s="23">
        <v>87795</v>
      </c>
      <c r="E39" s="22" t="s">
        <v>231</v>
      </c>
      <c r="F39" s="23" t="s">
        <v>232</v>
      </c>
      <c r="G39" s="22" t="s">
        <v>164</v>
      </c>
      <c r="H39" s="22">
        <v>87795</v>
      </c>
      <c r="I39" s="24"/>
      <c r="J39" s="25">
        <v>44516</v>
      </c>
      <c r="K39" s="26">
        <v>60708</v>
      </c>
      <c r="L39" s="26">
        <v>60708</v>
      </c>
      <c r="M39" s="23" t="s">
        <v>183</v>
      </c>
      <c r="N39" s="23" t="s">
        <v>502</v>
      </c>
      <c r="O39" s="23">
        <v>1221957314</v>
      </c>
      <c r="P39" s="32">
        <v>60708</v>
      </c>
      <c r="Q39" s="27"/>
      <c r="R39" s="28"/>
      <c r="S39" s="22" t="s">
        <v>184</v>
      </c>
      <c r="T39" s="26">
        <v>60708</v>
      </c>
      <c r="U39" s="26">
        <v>60708</v>
      </c>
      <c r="V39" s="26">
        <v>0</v>
      </c>
      <c r="W39" s="26" t="e">
        <v>#N/A</v>
      </c>
      <c r="X39" s="26" t="e">
        <v>#N/A</v>
      </c>
      <c r="Y39" s="26" t="s">
        <v>509</v>
      </c>
      <c r="Z39" s="30"/>
      <c r="AA39" s="30">
        <v>0</v>
      </c>
      <c r="AB39" s="30">
        <v>0</v>
      </c>
      <c r="AC39" s="22"/>
      <c r="AD39" s="22"/>
      <c r="AE39" s="29">
        <v>0</v>
      </c>
      <c r="AF39" s="22" t="s">
        <v>156</v>
      </c>
      <c r="AG39" s="26">
        <v>0</v>
      </c>
      <c r="AH39" s="26">
        <v>0</v>
      </c>
      <c r="AI39" s="23"/>
      <c r="AJ39" s="25">
        <v>44516</v>
      </c>
      <c r="AK39" s="22"/>
      <c r="AL39" s="22">
        <v>2</v>
      </c>
      <c r="AM39" s="22"/>
      <c r="AN39" s="22" t="s">
        <v>157</v>
      </c>
      <c r="AO39" s="22">
        <v>1</v>
      </c>
      <c r="AP39" s="22">
        <v>20211230</v>
      </c>
      <c r="AQ39" s="22">
        <v>20211213</v>
      </c>
      <c r="AR39" s="26">
        <v>60708</v>
      </c>
      <c r="AS39" s="26">
        <v>0</v>
      </c>
      <c r="AT39" s="22"/>
      <c r="AU39" s="22">
        <v>20220622</v>
      </c>
    </row>
    <row r="40" spans="1:47" hidden="1" x14ac:dyDescent="0.25">
      <c r="A40" s="22">
        <v>891900650</v>
      </c>
      <c r="B40" s="23" t="s">
        <v>151</v>
      </c>
      <c r="C40" s="22" t="s">
        <v>164</v>
      </c>
      <c r="D40" s="23">
        <v>88015</v>
      </c>
      <c r="E40" s="22" t="s">
        <v>233</v>
      </c>
      <c r="F40" s="23" t="s">
        <v>234</v>
      </c>
      <c r="G40" s="22" t="s">
        <v>164</v>
      </c>
      <c r="H40" s="22">
        <v>88015</v>
      </c>
      <c r="I40" s="24"/>
      <c r="J40" s="25">
        <v>44516</v>
      </c>
      <c r="K40" s="26">
        <v>69564</v>
      </c>
      <c r="L40" s="26">
        <v>69564</v>
      </c>
      <c r="M40" s="23" t="s">
        <v>183</v>
      </c>
      <c r="N40" s="23" t="s">
        <v>502</v>
      </c>
      <c r="O40" s="23">
        <v>1221957315</v>
      </c>
      <c r="P40" s="32">
        <v>69564</v>
      </c>
      <c r="Q40" s="27"/>
      <c r="R40" s="28"/>
      <c r="S40" s="22" t="s">
        <v>184</v>
      </c>
      <c r="T40" s="26">
        <v>69564</v>
      </c>
      <c r="U40" s="26">
        <v>69564</v>
      </c>
      <c r="V40" s="26">
        <v>0</v>
      </c>
      <c r="W40" s="26" t="e">
        <v>#N/A</v>
      </c>
      <c r="X40" s="26" t="e">
        <v>#N/A</v>
      </c>
      <c r="Y40" s="26" t="s">
        <v>509</v>
      </c>
      <c r="Z40" s="30"/>
      <c r="AA40" s="30">
        <v>0</v>
      </c>
      <c r="AB40" s="30">
        <v>0</v>
      </c>
      <c r="AC40" s="22"/>
      <c r="AD40" s="22"/>
      <c r="AE40" s="29">
        <v>0</v>
      </c>
      <c r="AF40" s="22" t="s">
        <v>156</v>
      </c>
      <c r="AG40" s="26">
        <v>0</v>
      </c>
      <c r="AH40" s="26">
        <v>0</v>
      </c>
      <c r="AI40" s="23"/>
      <c r="AJ40" s="25">
        <v>44516</v>
      </c>
      <c r="AK40" s="22"/>
      <c r="AL40" s="22">
        <v>2</v>
      </c>
      <c r="AM40" s="22"/>
      <c r="AN40" s="22" t="s">
        <v>157</v>
      </c>
      <c r="AO40" s="22">
        <v>1</v>
      </c>
      <c r="AP40" s="22">
        <v>20211230</v>
      </c>
      <c r="AQ40" s="22">
        <v>20211213</v>
      </c>
      <c r="AR40" s="26">
        <v>69564</v>
      </c>
      <c r="AS40" s="26">
        <v>0</v>
      </c>
      <c r="AT40" s="22"/>
      <c r="AU40" s="22">
        <v>20220622</v>
      </c>
    </row>
    <row r="41" spans="1:47" hidden="1" x14ac:dyDescent="0.25">
      <c r="A41" s="22">
        <v>891900650</v>
      </c>
      <c r="B41" s="23" t="s">
        <v>151</v>
      </c>
      <c r="C41" s="22" t="s">
        <v>164</v>
      </c>
      <c r="D41" s="23">
        <v>91769</v>
      </c>
      <c r="E41" s="22" t="s">
        <v>235</v>
      </c>
      <c r="F41" s="23" t="s">
        <v>236</v>
      </c>
      <c r="G41" s="22" t="s">
        <v>164</v>
      </c>
      <c r="H41" s="22">
        <v>91769</v>
      </c>
      <c r="I41" s="24"/>
      <c r="J41" s="25">
        <v>44532</v>
      </c>
      <c r="K41" s="26">
        <v>32800</v>
      </c>
      <c r="L41" s="26">
        <v>32800</v>
      </c>
      <c r="M41" s="23" t="s">
        <v>183</v>
      </c>
      <c r="N41" s="23" t="s">
        <v>502</v>
      </c>
      <c r="O41" s="23">
        <v>4800055571</v>
      </c>
      <c r="P41" s="32">
        <v>32800</v>
      </c>
      <c r="Q41" s="27"/>
      <c r="R41" s="28"/>
      <c r="S41" s="22" t="s">
        <v>184</v>
      </c>
      <c r="T41" s="26">
        <v>32800</v>
      </c>
      <c r="U41" s="26">
        <v>32800</v>
      </c>
      <c r="V41" s="26">
        <v>0</v>
      </c>
      <c r="W41" s="26" t="e">
        <v>#N/A</v>
      </c>
      <c r="X41" s="26" t="e">
        <v>#N/A</v>
      </c>
      <c r="Y41" s="26" t="s">
        <v>509</v>
      </c>
      <c r="Z41" s="30"/>
      <c r="AA41" s="30">
        <v>0</v>
      </c>
      <c r="AB41" s="30">
        <v>0</v>
      </c>
      <c r="AC41" s="22"/>
      <c r="AD41" s="22"/>
      <c r="AE41" s="29">
        <v>0</v>
      </c>
      <c r="AF41" s="22" t="s">
        <v>156</v>
      </c>
      <c r="AG41" s="26">
        <v>0</v>
      </c>
      <c r="AH41" s="26">
        <v>0</v>
      </c>
      <c r="AI41" s="23"/>
      <c r="AJ41" s="25">
        <v>44532</v>
      </c>
      <c r="AK41" s="22"/>
      <c r="AL41" s="22">
        <v>2</v>
      </c>
      <c r="AM41" s="22"/>
      <c r="AN41" s="22" t="s">
        <v>157</v>
      </c>
      <c r="AO41" s="22">
        <v>1</v>
      </c>
      <c r="AP41" s="22">
        <v>20220130</v>
      </c>
      <c r="AQ41" s="22">
        <v>20220112</v>
      </c>
      <c r="AR41" s="26">
        <v>32800</v>
      </c>
      <c r="AS41" s="26">
        <v>0</v>
      </c>
      <c r="AT41" s="22"/>
      <c r="AU41" s="22">
        <v>20220622</v>
      </c>
    </row>
    <row r="42" spans="1:47" hidden="1" x14ac:dyDescent="0.25">
      <c r="A42" s="22">
        <v>891900650</v>
      </c>
      <c r="B42" s="23" t="s">
        <v>151</v>
      </c>
      <c r="C42" s="22" t="s">
        <v>164</v>
      </c>
      <c r="D42" s="23">
        <v>91777</v>
      </c>
      <c r="E42" s="22" t="s">
        <v>237</v>
      </c>
      <c r="F42" s="23" t="s">
        <v>238</v>
      </c>
      <c r="G42" s="22" t="s">
        <v>164</v>
      </c>
      <c r="H42" s="22">
        <v>91777</v>
      </c>
      <c r="I42" s="24"/>
      <c r="J42" s="25">
        <v>44532</v>
      </c>
      <c r="K42" s="26">
        <v>32800</v>
      </c>
      <c r="L42" s="26">
        <v>32800</v>
      </c>
      <c r="M42" s="23" t="s">
        <v>183</v>
      </c>
      <c r="N42" s="23" t="s">
        <v>502</v>
      </c>
      <c r="O42" s="23">
        <v>1221973128</v>
      </c>
      <c r="P42" s="32">
        <v>32800</v>
      </c>
      <c r="Q42" s="27"/>
      <c r="R42" s="28"/>
      <c r="S42" s="22" t="s">
        <v>184</v>
      </c>
      <c r="T42" s="26">
        <v>32800</v>
      </c>
      <c r="U42" s="26">
        <v>32800</v>
      </c>
      <c r="V42" s="26">
        <v>0</v>
      </c>
      <c r="W42" s="26" t="e">
        <v>#N/A</v>
      </c>
      <c r="X42" s="26" t="e">
        <v>#N/A</v>
      </c>
      <c r="Y42" s="26" t="s">
        <v>509</v>
      </c>
      <c r="Z42" s="30"/>
      <c r="AA42" s="30">
        <v>0</v>
      </c>
      <c r="AB42" s="30">
        <v>0</v>
      </c>
      <c r="AC42" s="22"/>
      <c r="AD42" s="22"/>
      <c r="AE42" s="29">
        <v>0</v>
      </c>
      <c r="AF42" s="22" t="s">
        <v>156</v>
      </c>
      <c r="AG42" s="26">
        <v>0</v>
      </c>
      <c r="AH42" s="26">
        <v>0</v>
      </c>
      <c r="AI42" s="23"/>
      <c r="AJ42" s="25">
        <v>44532</v>
      </c>
      <c r="AK42" s="22"/>
      <c r="AL42" s="22">
        <v>2</v>
      </c>
      <c r="AM42" s="22"/>
      <c r="AN42" s="22" t="s">
        <v>157</v>
      </c>
      <c r="AO42" s="22">
        <v>1</v>
      </c>
      <c r="AP42" s="22">
        <v>20220130</v>
      </c>
      <c r="AQ42" s="22">
        <v>20220112</v>
      </c>
      <c r="AR42" s="26">
        <v>32800</v>
      </c>
      <c r="AS42" s="26">
        <v>0</v>
      </c>
      <c r="AT42" s="22"/>
      <c r="AU42" s="22">
        <v>20220622</v>
      </c>
    </row>
    <row r="43" spans="1:47" hidden="1" x14ac:dyDescent="0.25">
      <c r="A43" s="22">
        <v>891900650</v>
      </c>
      <c r="B43" s="23" t="s">
        <v>151</v>
      </c>
      <c r="C43" s="22" t="s">
        <v>164</v>
      </c>
      <c r="D43" s="23">
        <v>96713</v>
      </c>
      <c r="E43" s="22" t="s">
        <v>239</v>
      </c>
      <c r="F43" s="23" t="s">
        <v>240</v>
      </c>
      <c r="G43" s="22" t="s">
        <v>164</v>
      </c>
      <c r="H43" s="22">
        <v>96713</v>
      </c>
      <c r="I43" s="24"/>
      <c r="J43" s="25">
        <v>44558</v>
      </c>
      <c r="K43" s="26">
        <v>338088</v>
      </c>
      <c r="L43" s="26">
        <v>338088</v>
      </c>
      <c r="M43" s="23" t="s">
        <v>183</v>
      </c>
      <c r="N43" s="23" t="s">
        <v>502</v>
      </c>
      <c r="O43" s="23">
        <v>1221973116</v>
      </c>
      <c r="P43" s="32">
        <v>338088</v>
      </c>
      <c r="Q43" s="27"/>
      <c r="R43" s="28"/>
      <c r="S43" s="22" t="s">
        <v>184</v>
      </c>
      <c r="T43" s="26">
        <v>338088</v>
      </c>
      <c r="U43" s="26">
        <v>338088</v>
      </c>
      <c r="V43" s="26">
        <v>0</v>
      </c>
      <c r="W43" s="26" t="e">
        <v>#N/A</v>
      </c>
      <c r="X43" s="26" t="e">
        <v>#N/A</v>
      </c>
      <c r="Y43" s="26" t="s">
        <v>509</v>
      </c>
      <c r="Z43" s="30"/>
      <c r="AA43" s="30">
        <v>0</v>
      </c>
      <c r="AB43" s="30">
        <v>0</v>
      </c>
      <c r="AC43" s="22"/>
      <c r="AD43" s="22"/>
      <c r="AE43" s="29">
        <v>0</v>
      </c>
      <c r="AF43" s="22" t="s">
        <v>156</v>
      </c>
      <c r="AG43" s="26">
        <v>0</v>
      </c>
      <c r="AH43" s="26">
        <v>0</v>
      </c>
      <c r="AI43" s="23"/>
      <c r="AJ43" s="25">
        <v>44558</v>
      </c>
      <c r="AK43" s="22"/>
      <c r="AL43" s="22">
        <v>2</v>
      </c>
      <c r="AM43" s="22"/>
      <c r="AN43" s="22" t="s">
        <v>157</v>
      </c>
      <c r="AO43" s="22">
        <v>1</v>
      </c>
      <c r="AP43" s="22">
        <v>20220130</v>
      </c>
      <c r="AQ43" s="22">
        <v>20220112</v>
      </c>
      <c r="AR43" s="26">
        <v>338088</v>
      </c>
      <c r="AS43" s="26">
        <v>0</v>
      </c>
      <c r="AT43" s="22"/>
      <c r="AU43" s="22">
        <v>20220622</v>
      </c>
    </row>
    <row r="44" spans="1:47" hidden="1" x14ac:dyDescent="0.25">
      <c r="A44" s="22">
        <v>891900650</v>
      </c>
      <c r="B44" s="23" t="s">
        <v>151</v>
      </c>
      <c r="C44" s="22" t="s">
        <v>164</v>
      </c>
      <c r="D44" s="23">
        <v>97292</v>
      </c>
      <c r="E44" s="22" t="s">
        <v>241</v>
      </c>
      <c r="F44" s="23" t="s">
        <v>242</v>
      </c>
      <c r="G44" s="22" t="s">
        <v>164</v>
      </c>
      <c r="H44" s="22">
        <v>97292</v>
      </c>
      <c r="I44" s="24"/>
      <c r="J44" s="25">
        <v>44561</v>
      </c>
      <c r="K44" s="26">
        <v>97528</v>
      </c>
      <c r="L44" s="26">
        <v>97528</v>
      </c>
      <c r="M44" s="23" t="s">
        <v>183</v>
      </c>
      <c r="N44" s="23" t="s">
        <v>502</v>
      </c>
      <c r="O44" s="23">
        <v>1221973117</v>
      </c>
      <c r="P44" s="32">
        <v>97528</v>
      </c>
      <c r="Q44" s="27"/>
      <c r="R44" s="28"/>
      <c r="S44" s="22" t="s">
        <v>184</v>
      </c>
      <c r="T44" s="26">
        <v>97528</v>
      </c>
      <c r="U44" s="26">
        <v>97528</v>
      </c>
      <c r="V44" s="26">
        <v>0</v>
      </c>
      <c r="W44" s="26" t="e">
        <v>#N/A</v>
      </c>
      <c r="X44" s="26" t="e">
        <v>#N/A</v>
      </c>
      <c r="Y44" s="26" t="s">
        <v>509</v>
      </c>
      <c r="Z44" s="30"/>
      <c r="AA44" s="30">
        <v>0</v>
      </c>
      <c r="AB44" s="30">
        <v>0</v>
      </c>
      <c r="AC44" s="22"/>
      <c r="AD44" s="22"/>
      <c r="AE44" s="29">
        <v>0</v>
      </c>
      <c r="AF44" s="22" t="s">
        <v>156</v>
      </c>
      <c r="AG44" s="26">
        <v>0</v>
      </c>
      <c r="AH44" s="26">
        <v>0</v>
      </c>
      <c r="AI44" s="23"/>
      <c r="AJ44" s="25">
        <v>44561</v>
      </c>
      <c r="AK44" s="22"/>
      <c r="AL44" s="22">
        <v>2</v>
      </c>
      <c r="AM44" s="22"/>
      <c r="AN44" s="22" t="s">
        <v>157</v>
      </c>
      <c r="AO44" s="22">
        <v>1</v>
      </c>
      <c r="AP44" s="22">
        <v>20220130</v>
      </c>
      <c r="AQ44" s="22">
        <v>20220112</v>
      </c>
      <c r="AR44" s="26">
        <v>97528</v>
      </c>
      <c r="AS44" s="26">
        <v>0</v>
      </c>
      <c r="AT44" s="22"/>
      <c r="AU44" s="22">
        <v>20220622</v>
      </c>
    </row>
    <row r="45" spans="1:47" hidden="1" x14ac:dyDescent="0.25">
      <c r="A45" s="22">
        <v>891900650</v>
      </c>
      <c r="B45" s="23" t="s">
        <v>151</v>
      </c>
      <c r="C45" s="22" t="s">
        <v>164</v>
      </c>
      <c r="D45" s="23">
        <v>105368</v>
      </c>
      <c r="E45" s="22" t="s">
        <v>243</v>
      </c>
      <c r="F45" s="23" t="s">
        <v>244</v>
      </c>
      <c r="G45" s="22" t="s">
        <v>164</v>
      </c>
      <c r="H45" s="22">
        <v>105368</v>
      </c>
      <c r="I45" s="24"/>
      <c r="J45" s="25">
        <v>44596</v>
      </c>
      <c r="K45" s="26">
        <v>86050</v>
      </c>
      <c r="L45" s="26">
        <v>86050</v>
      </c>
      <c r="M45" s="23" t="s">
        <v>183</v>
      </c>
      <c r="N45" s="23" t="s">
        <v>502</v>
      </c>
      <c r="O45" s="23"/>
      <c r="P45" s="28"/>
      <c r="Q45" s="27"/>
      <c r="R45" s="28"/>
      <c r="S45" s="22" t="s">
        <v>184</v>
      </c>
      <c r="T45" s="26">
        <v>86050</v>
      </c>
      <c r="U45" s="26">
        <v>86050</v>
      </c>
      <c r="V45" s="26">
        <v>0</v>
      </c>
      <c r="W45" s="26" t="e">
        <v>#N/A</v>
      </c>
      <c r="X45" s="26" t="e">
        <v>#N/A</v>
      </c>
      <c r="Y45" s="26" t="s">
        <v>508</v>
      </c>
      <c r="Z45" s="30"/>
      <c r="AA45" s="30">
        <v>0</v>
      </c>
      <c r="AB45" s="30">
        <v>0</v>
      </c>
      <c r="AC45" s="22"/>
      <c r="AD45" s="22"/>
      <c r="AE45" s="29">
        <v>0</v>
      </c>
      <c r="AF45" s="22" t="s">
        <v>156</v>
      </c>
      <c r="AG45" s="26">
        <v>0</v>
      </c>
      <c r="AH45" s="26">
        <v>0</v>
      </c>
      <c r="AI45" s="23"/>
      <c r="AJ45" s="25">
        <v>44596</v>
      </c>
      <c r="AK45" s="22"/>
      <c r="AL45" s="22">
        <v>2</v>
      </c>
      <c r="AM45" s="22"/>
      <c r="AN45" s="22" t="s">
        <v>157</v>
      </c>
      <c r="AO45" s="22">
        <v>1</v>
      </c>
      <c r="AP45" s="22">
        <v>20220330</v>
      </c>
      <c r="AQ45" s="22">
        <v>20220322</v>
      </c>
      <c r="AR45" s="26">
        <v>86050</v>
      </c>
      <c r="AS45" s="26">
        <v>0</v>
      </c>
      <c r="AT45" s="22"/>
      <c r="AU45" s="22">
        <v>20220622</v>
      </c>
    </row>
    <row r="46" spans="1:47" hidden="1" x14ac:dyDescent="0.25">
      <c r="A46" s="22">
        <v>891900650</v>
      </c>
      <c r="B46" s="23" t="s">
        <v>151</v>
      </c>
      <c r="C46" s="22" t="s">
        <v>164</v>
      </c>
      <c r="D46" s="23">
        <v>106825</v>
      </c>
      <c r="E46" s="22" t="s">
        <v>245</v>
      </c>
      <c r="F46" s="23" t="s">
        <v>246</v>
      </c>
      <c r="G46" s="22" t="s">
        <v>164</v>
      </c>
      <c r="H46" s="22">
        <v>106825</v>
      </c>
      <c r="I46" s="24"/>
      <c r="J46" s="25">
        <v>44602</v>
      </c>
      <c r="K46" s="26">
        <v>66828</v>
      </c>
      <c r="L46" s="26">
        <v>66828</v>
      </c>
      <c r="M46" s="23" t="s">
        <v>183</v>
      </c>
      <c r="N46" s="23" t="s">
        <v>502</v>
      </c>
      <c r="O46" s="23">
        <v>1221933255</v>
      </c>
      <c r="P46" s="32">
        <v>66828</v>
      </c>
      <c r="Q46" s="27"/>
      <c r="R46" s="28"/>
      <c r="S46" s="22" t="s">
        <v>184</v>
      </c>
      <c r="T46" s="26">
        <v>66828</v>
      </c>
      <c r="U46" s="26">
        <v>66828</v>
      </c>
      <c r="V46" s="26">
        <v>0</v>
      </c>
      <c r="W46" s="26" t="e">
        <v>#N/A</v>
      </c>
      <c r="X46" s="26" t="e">
        <v>#N/A</v>
      </c>
      <c r="Y46" s="26" t="s">
        <v>508</v>
      </c>
      <c r="Z46" s="30"/>
      <c r="AA46" s="30">
        <v>0</v>
      </c>
      <c r="AB46" s="30">
        <v>0</v>
      </c>
      <c r="AC46" s="22"/>
      <c r="AD46" s="22"/>
      <c r="AE46" s="29">
        <v>0</v>
      </c>
      <c r="AF46" s="22" t="s">
        <v>156</v>
      </c>
      <c r="AG46" s="26">
        <v>0</v>
      </c>
      <c r="AH46" s="26">
        <v>0</v>
      </c>
      <c r="AI46" s="23"/>
      <c r="AJ46" s="25">
        <v>44602</v>
      </c>
      <c r="AK46" s="22"/>
      <c r="AL46" s="22">
        <v>2</v>
      </c>
      <c r="AM46" s="22"/>
      <c r="AN46" s="22" t="s">
        <v>157</v>
      </c>
      <c r="AO46" s="22">
        <v>1</v>
      </c>
      <c r="AP46" s="22">
        <v>20220330</v>
      </c>
      <c r="AQ46" s="22">
        <v>20220324</v>
      </c>
      <c r="AR46" s="26">
        <v>66828</v>
      </c>
      <c r="AS46" s="26">
        <v>0</v>
      </c>
      <c r="AT46" s="22"/>
      <c r="AU46" s="22">
        <v>20220622</v>
      </c>
    </row>
    <row r="47" spans="1:47" hidden="1" x14ac:dyDescent="0.25">
      <c r="A47" s="22">
        <v>891900650</v>
      </c>
      <c r="B47" s="23" t="s">
        <v>151</v>
      </c>
      <c r="C47" s="22" t="s">
        <v>164</v>
      </c>
      <c r="D47" s="23">
        <v>112977</v>
      </c>
      <c r="E47" s="22" t="s">
        <v>247</v>
      </c>
      <c r="F47" s="23" t="s">
        <v>248</v>
      </c>
      <c r="G47" s="22" t="s">
        <v>164</v>
      </c>
      <c r="H47" s="22">
        <v>112977</v>
      </c>
      <c r="I47" s="24"/>
      <c r="J47" s="25">
        <v>44628</v>
      </c>
      <c r="K47" s="26">
        <v>82880</v>
      </c>
      <c r="L47" s="26">
        <v>82880</v>
      </c>
      <c r="M47" s="23" t="s">
        <v>183</v>
      </c>
      <c r="N47" s="23" t="s">
        <v>502</v>
      </c>
      <c r="O47" s="23"/>
      <c r="P47" s="28"/>
      <c r="Q47" s="27"/>
      <c r="R47" s="28"/>
      <c r="S47" s="22" t="s">
        <v>184</v>
      </c>
      <c r="T47" s="26">
        <v>82880</v>
      </c>
      <c r="U47" s="26">
        <v>82880</v>
      </c>
      <c r="V47" s="26">
        <v>0</v>
      </c>
      <c r="W47" s="26" t="e">
        <v>#N/A</v>
      </c>
      <c r="X47" s="26" t="e">
        <v>#N/A</v>
      </c>
      <c r="Y47" s="26" t="s">
        <v>508</v>
      </c>
      <c r="Z47" s="30"/>
      <c r="AA47" s="30">
        <v>0</v>
      </c>
      <c r="AB47" s="30">
        <v>0</v>
      </c>
      <c r="AC47" s="22"/>
      <c r="AD47" s="22"/>
      <c r="AE47" s="29">
        <v>0</v>
      </c>
      <c r="AF47" s="22" t="s">
        <v>156</v>
      </c>
      <c r="AG47" s="26">
        <v>0</v>
      </c>
      <c r="AH47" s="26">
        <v>0</v>
      </c>
      <c r="AI47" s="23"/>
      <c r="AJ47" s="25">
        <v>44628</v>
      </c>
      <c r="AK47" s="22"/>
      <c r="AL47" s="22">
        <v>2</v>
      </c>
      <c r="AM47" s="22"/>
      <c r="AN47" s="22" t="s">
        <v>157</v>
      </c>
      <c r="AO47" s="22">
        <v>1</v>
      </c>
      <c r="AP47" s="22">
        <v>20220430</v>
      </c>
      <c r="AQ47" s="22">
        <v>20220406</v>
      </c>
      <c r="AR47" s="26">
        <v>82880</v>
      </c>
      <c r="AS47" s="26">
        <v>0</v>
      </c>
      <c r="AT47" s="22"/>
      <c r="AU47" s="22">
        <v>20220622</v>
      </c>
    </row>
    <row r="48" spans="1:47" hidden="1" x14ac:dyDescent="0.25">
      <c r="A48" s="22">
        <v>891900650</v>
      </c>
      <c r="B48" s="23" t="s">
        <v>151</v>
      </c>
      <c r="C48" s="22" t="s">
        <v>164</v>
      </c>
      <c r="D48" s="23">
        <v>118177</v>
      </c>
      <c r="E48" s="22" t="s">
        <v>249</v>
      </c>
      <c r="F48" s="23" t="s">
        <v>250</v>
      </c>
      <c r="G48" s="22" t="s">
        <v>164</v>
      </c>
      <c r="H48" s="22">
        <v>118177</v>
      </c>
      <c r="I48" s="24"/>
      <c r="J48" s="25">
        <v>44649</v>
      </c>
      <c r="K48" s="26">
        <v>110580</v>
      </c>
      <c r="L48" s="26">
        <v>110580</v>
      </c>
      <c r="M48" s="23" t="s">
        <v>183</v>
      </c>
      <c r="N48" s="23" t="s">
        <v>502</v>
      </c>
      <c r="O48" s="23"/>
      <c r="P48" s="28"/>
      <c r="Q48" s="27"/>
      <c r="R48" s="28"/>
      <c r="S48" s="22" t="s">
        <v>184</v>
      </c>
      <c r="T48" s="26">
        <v>110580</v>
      </c>
      <c r="U48" s="26">
        <v>110580</v>
      </c>
      <c r="V48" s="26">
        <v>0</v>
      </c>
      <c r="W48" s="26" t="e">
        <v>#N/A</v>
      </c>
      <c r="X48" s="26" t="e">
        <v>#N/A</v>
      </c>
      <c r="Y48" s="26" t="s">
        <v>508</v>
      </c>
      <c r="Z48" s="30"/>
      <c r="AA48" s="30">
        <v>0</v>
      </c>
      <c r="AB48" s="30">
        <v>0</v>
      </c>
      <c r="AC48" s="22"/>
      <c r="AD48" s="22"/>
      <c r="AE48" s="29">
        <v>0</v>
      </c>
      <c r="AF48" s="22" t="s">
        <v>156</v>
      </c>
      <c r="AG48" s="26">
        <v>0</v>
      </c>
      <c r="AH48" s="26">
        <v>0</v>
      </c>
      <c r="AI48" s="23"/>
      <c r="AJ48" s="25">
        <v>44649</v>
      </c>
      <c r="AK48" s="22"/>
      <c r="AL48" s="22">
        <v>2</v>
      </c>
      <c r="AM48" s="22"/>
      <c r="AN48" s="22" t="s">
        <v>157</v>
      </c>
      <c r="AO48" s="22">
        <v>1</v>
      </c>
      <c r="AP48" s="22">
        <v>20220430</v>
      </c>
      <c r="AQ48" s="22">
        <v>20220406</v>
      </c>
      <c r="AR48" s="26">
        <v>110580</v>
      </c>
      <c r="AS48" s="26">
        <v>0</v>
      </c>
      <c r="AT48" s="22"/>
      <c r="AU48" s="22">
        <v>20220622</v>
      </c>
    </row>
    <row r="49" spans="1:47" hidden="1" x14ac:dyDescent="0.25">
      <c r="A49" s="22">
        <v>891900650</v>
      </c>
      <c r="B49" s="23" t="s">
        <v>151</v>
      </c>
      <c r="C49" s="22" t="s">
        <v>164</v>
      </c>
      <c r="D49" s="23">
        <v>120607</v>
      </c>
      <c r="E49" s="22" t="s">
        <v>251</v>
      </c>
      <c r="F49" s="23" t="s">
        <v>252</v>
      </c>
      <c r="G49" s="22" t="s">
        <v>164</v>
      </c>
      <c r="H49" s="22">
        <v>120607</v>
      </c>
      <c r="I49" s="24"/>
      <c r="J49" s="25">
        <v>44658</v>
      </c>
      <c r="K49" s="26">
        <v>69327</v>
      </c>
      <c r="L49" s="26">
        <v>69327</v>
      </c>
      <c r="M49" s="23" t="s">
        <v>183</v>
      </c>
      <c r="N49" s="23" t="s">
        <v>502</v>
      </c>
      <c r="O49" s="23"/>
      <c r="P49" s="28"/>
      <c r="Q49" s="27"/>
      <c r="R49" s="28"/>
      <c r="S49" s="22" t="s">
        <v>184</v>
      </c>
      <c r="T49" s="26">
        <v>69327</v>
      </c>
      <c r="U49" s="26">
        <v>69327</v>
      </c>
      <c r="V49" s="26">
        <v>0</v>
      </c>
      <c r="W49" s="26" t="e">
        <v>#N/A</v>
      </c>
      <c r="X49" s="26" t="e">
        <v>#N/A</v>
      </c>
      <c r="Y49" s="26" t="s">
        <v>508</v>
      </c>
      <c r="Z49" s="30"/>
      <c r="AA49" s="30">
        <v>0</v>
      </c>
      <c r="AB49" s="30">
        <v>0</v>
      </c>
      <c r="AC49" s="22"/>
      <c r="AD49" s="22"/>
      <c r="AE49" s="29">
        <v>0</v>
      </c>
      <c r="AF49" s="22" t="s">
        <v>156</v>
      </c>
      <c r="AG49" s="26">
        <v>0</v>
      </c>
      <c r="AH49" s="26">
        <v>0</v>
      </c>
      <c r="AI49" s="23"/>
      <c r="AJ49" s="25">
        <v>44658</v>
      </c>
      <c r="AK49" s="22"/>
      <c r="AL49" s="22">
        <v>2</v>
      </c>
      <c r="AM49" s="22"/>
      <c r="AN49" s="22" t="s">
        <v>157</v>
      </c>
      <c r="AO49" s="22">
        <v>1</v>
      </c>
      <c r="AP49" s="22">
        <v>20220530</v>
      </c>
      <c r="AQ49" s="22">
        <v>20220517</v>
      </c>
      <c r="AR49" s="26">
        <v>69327</v>
      </c>
      <c r="AS49" s="26">
        <v>0</v>
      </c>
      <c r="AT49" s="22"/>
      <c r="AU49" s="22">
        <v>20220622</v>
      </c>
    </row>
    <row r="50" spans="1:47" hidden="1" x14ac:dyDescent="0.25">
      <c r="A50" s="22">
        <v>891900650</v>
      </c>
      <c r="B50" s="23" t="s">
        <v>151</v>
      </c>
      <c r="C50" s="22" t="s">
        <v>164</v>
      </c>
      <c r="D50" s="23">
        <v>122095</v>
      </c>
      <c r="E50" s="22" t="s">
        <v>253</v>
      </c>
      <c r="F50" s="23" t="s">
        <v>254</v>
      </c>
      <c r="G50" s="22" t="s">
        <v>164</v>
      </c>
      <c r="H50" s="22">
        <v>122095</v>
      </c>
      <c r="I50" s="24"/>
      <c r="J50" s="25">
        <v>44667</v>
      </c>
      <c r="K50" s="26">
        <v>82340</v>
      </c>
      <c r="L50" s="26">
        <v>82340</v>
      </c>
      <c r="M50" s="23" t="s">
        <v>183</v>
      </c>
      <c r="N50" s="23" t="s">
        <v>502</v>
      </c>
      <c r="O50" s="23"/>
      <c r="P50" s="28"/>
      <c r="Q50" s="27"/>
      <c r="R50" s="28"/>
      <c r="S50" s="22" t="s">
        <v>184</v>
      </c>
      <c r="T50" s="26">
        <v>82340</v>
      </c>
      <c r="U50" s="26">
        <v>82340</v>
      </c>
      <c r="V50" s="26">
        <v>0</v>
      </c>
      <c r="W50" s="26" t="e">
        <v>#N/A</v>
      </c>
      <c r="X50" s="26" t="e">
        <v>#N/A</v>
      </c>
      <c r="Y50" s="26" t="s">
        <v>508</v>
      </c>
      <c r="Z50" s="30"/>
      <c r="AA50" s="30">
        <v>0</v>
      </c>
      <c r="AB50" s="30">
        <v>0</v>
      </c>
      <c r="AC50" s="22"/>
      <c r="AD50" s="22"/>
      <c r="AE50" s="29">
        <v>0</v>
      </c>
      <c r="AF50" s="22" t="s">
        <v>156</v>
      </c>
      <c r="AG50" s="26">
        <v>0</v>
      </c>
      <c r="AH50" s="26">
        <v>0</v>
      </c>
      <c r="AI50" s="23"/>
      <c r="AJ50" s="25">
        <v>44667</v>
      </c>
      <c r="AK50" s="22"/>
      <c r="AL50" s="22">
        <v>2</v>
      </c>
      <c r="AM50" s="22"/>
      <c r="AN50" s="22" t="s">
        <v>157</v>
      </c>
      <c r="AO50" s="22">
        <v>1</v>
      </c>
      <c r="AP50" s="22">
        <v>20220530</v>
      </c>
      <c r="AQ50" s="22">
        <v>20220517</v>
      </c>
      <c r="AR50" s="26">
        <v>82340</v>
      </c>
      <c r="AS50" s="26">
        <v>0</v>
      </c>
      <c r="AT50" s="22"/>
      <c r="AU50" s="22">
        <v>20220622</v>
      </c>
    </row>
    <row r="51" spans="1:47" hidden="1" x14ac:dyDescent="0.25">
      <c r="A51" s="22">
        <v>891900650</v>
      </c>
      <c r="B51" s="23" t="s">
        <v>151</v>
      </c>
      <c r="C51" s="22" t="s">
        <v>164</v>
      </c>
      <c r="D51" s="23">
        <v>122791</v>
      </c>
      <c r="E51" s="22" t="s">
        <v>255</v>
      </c>
      <c r="F51" s="23" t="s">
        <v>256</v>
      </c>
      <c r="G51" s="22" t="s">
        <v>164</v>
      </c>
      <c r="H51" s="22">
        <v>122791</v>
      </c>
      <c r="I51" s="24"/>
      <c r="J51" s="25">
        <v>44670</v>
      </c>
      <c r="K51" s="26">
        <v>149531</v>
      </c>
      <c r="L51" s="26">
        <v>149531</v>
      </c>
      <c r="M51" s="23" t="s">
        <v>183</v>
      </c>
      <c r="N51" s="23" t="s">
        <v>502</v>
      </c>
      <c r="O51" s="23">
        <v>1221977236</v>
      </c>
      <c r="P51" s="32">
        <v>149531</v>
      </c>
      <c r="Q51" s="27"/>
      <c r="R51" s="28"/>
      <c r="S51" s="22" t="s">
        <v>184</v>
      </c>
      <c r="T51" s="26">
        <v>149531</v>
      </c>
      <c r="U51" s="26">
        <v>149531</v>
      </c>
      <c r="V51" s="26">
        <v>0</v>
      </c>
      <c r="W51" s="26" t="e">
        <v>#N/A</v>
      </c>
      <c r="X51" s="26" t="e">
        <v>#N/A</v>
      </c>
      <c r="Y51" s="26" t="s">
        <v>508</v>
      </c>
      <c r="Z51" s="30"/>
      <c r="AA51" s="30">
        <v>0</v>
      </c>
      <c r="AB51" s="30">
        <v>0</v>
      </c>
      <c r="AC51" s="22"/>
      <c r="AD51" s="22"/>
      <c r="AE51" s="29">
        <v>0</v>
      </c>
      <c r="AF51" s="22" t="s">
        <v>156</v>
      </c>
      <c r="AG51" s="26">
        <v>0</v>
      </c>
      <c r="AH51" s="26">
        <v>0</v>
      </c>
      <c r="AI51" s="23"/>
      <c r="AJ51" s="25">
        <v>44670</v>
      </c>
      <c r="AK51" s="22"/>
      <c r="AL51" s="22">
        <v>2</v>
      </c>
      <c r="AM51" s="22"/>
      <c r="AN51" s="22" t="s">
        <v>157</v>
      </c>
      <c r="AO51" s="22">
        <v>1</v>
      </c>
      <c r="AP51" s="22">
        <v>20220530</v>
      </c>
      <c r="AQ51" s="22">
        <v>20220521</v>
      </c>
      <c r="AR51" s="26">
        <v>149531</v>
      </c>
      <c r="AS51" s="26">
        <v>0</v>
      </c>
      <c r="AT51" s="22"/>
      <c r="AU51" s="22">
        <v>20220622</v>
      </c>
    </row>
    <row r="52" spans="1:47" hidden="1" x14ac:dyDescent="0.25">
      <c r="A52" s="22">
        <v>891900650</v>
      </c>
      <c r="B52" s="23" t="s">
        <v>151</v>
      </c>
      <c r="C52" s="22" t="s">
        <v>164</v>
      </c>
      <c r="D52" s="23">
        <v>123694</v>
      </c>
      <c r="E52" s="22" t="s">
        <v>257</v>
      </c>
      <c r="F52" s="23" t="s">
        <v>258</v>
      </c>
      <c r="G52" s="22" t="s">
        <v>164</v>
      </c>
      <c r="H52" s="22">
        <v>123694</v>
      </c>
      <c r="I52" s="24"/>
      <c r="J52" s="25">
        <v>44675</v>
      </c>
      <c r="K52" s="26">
        <v>83910</v>
      </c>
      <c r="L52" s="26">
        <v>83910</v>
      </c>
      <c r="M52" s="23" t="s">
        <v>183</v>
      </c>
      <c r="N52" s="23" t="s">
        <v>502</v>
      </c>
      <c r="O52" s="23">
        <v>1221977237</v>
      </c>
      <c r="P52" s="33">
        <v>83910</v>
      </c>
      <c r="Q52" s="27"/>
      <c r="R52" s="28"/>
      <c r="S52" s="22" t="s">
        <v>184</v>
      </c>
      <c r="T52" s="26">
        <v>83910</v>
      </c>
      <c r="U52" s="26">
        <v>83910</v>
      </c>
      <c r="V52" s="26">
        <v>0</v>
      </c>
      <c r="W52" s="26" t="e">
        <v>#N/A</v>
      </c>
      <c r="X52" s="26" t="e">
        <v>#N/A</v>
      </c>
      <c r="Y52" s="26" t="s">
        <v>508</v>
      </c>
      <c r="Z52" s="30"/>
      <c r="AA52" s="30">
        <v>0</v>
      </c>
      <c r="AB52" s="30">
        <v>0</v>
      </c>
      <c r="AC52" s="22"/>
      <c r="AD52" s="22"/>
      <c r="AE52" s="29">
        <v>0</v>
      </c>
      <c r="AF52" s="22" t="s">
        <v>156</v>
      </c>
      <c r="AG52" s="26">
        <v>0</v>
      </c>
      <c r="AH52" s="26">
        <v>0</v>
      </c>
      <c r="AI52" s="23"/>
      <c r="AJ52" s="25">
        <v>44675</v>
      </c>
      <c r="AK52" s="22"/>
      <c r="AL52" s="22">
        <v>2</v>
      </c>
      <c r="AM52" s="22"/>
      <c r="AN52" s="22" t="s">
        <v>157</v>
      </c>
      <c r="AO52" s="22">
        <v>1</v>
      </c>
      <c r="AP52" s="22">
        <v>20220530</v>
      </c>
      <c r="AQ52" s="22">
        <v>20220521</v>
      </c>
      <c r="AR52" s="26">
        <v>83910</v>
      </c>
      <c r="AS52" s="26">
        <v>0</v>
      </c>
      <c r="AT52" s="22"/>
      <c r="AU52" s="22">
        <v>20220622</v>
      </c>
    </row>
    <row r="53" spans="1:47" hidden="1" x14ac:dyDescent="0.25">
      <c r="A53" s="22">
        <v>891900650</v>
      </c>
      <c r="B53" s="23" t="s">
        <v>151</v>
      </c>
      <c r="C53" s="22" t="s">
        <v>164</v>
      </c>
      <c r="D53" s="23">
        <v>123945</v>
      </c>
      <c r="E53" s="22" t="s">
        <v>259</v>
      </c>
      <c r="F53" s="23" t="s">
        <v>260</v>
      </c>
      <c r="G53" s="22" t="s">
        <v>164</v>
      </c>
      <c r="H53" s="22">
        <v>123945</v>
      </c>
      <c r="I53" s="24"/>
      <c r="J53" s="25">
        <v>44676</v>
      </c>
      <c r="K53" s="26">
        <v>862292</v>
      </c>
      <c r="L53" s="26">
        <v>862292</v>
      </c>
      <c r="M53" s="23" t="s">
        <v>183</v>
      </c>
      <c r="N53" s="23" t="s">
        <v>502</v>
      </c>
      <c r="O53" s="23">
        <v>1221991773</v>
      </c>
      <c r="P53" s="33">
        <v>862292</v>
      </c>
      <c r="Q53" s="27"/>
      <c r="R53" s="28"/>
      <c r="S53" s="22" t="s">
        <v>184</v>
      </c>
      <c r="T53" s="26">
        <v>862292</v>
      </c>
      <c r="U53" s="26">
        <v>862292</v>
      </c>
      <c r="V53" s="26">
        <v>0</v>
      </c>
      <c r="W53" s="26" t="e">
        <v>#N/A</v>
      </c>
      <c r="X53" s="26" t="e">
        <v>#N/A</v>
      </c>
      <c r="Y53" s="26" t="s">
        <v>508</v>
      </c>
      <c r="Z53" s="30"/>
      <c r="AA53" s="30">
        <v>0</v>
      </c>
      <c r="AB53" s="30">
        <v>0</v>
      </c>
      <c r="AC53" s="22"/>
      <c r="AD53" s="22"/>
      <c r="AE53" s="29">
        <v>0</v>
      </c>
      <c r="AF53" s="22" t="s">
        <v>156</v>
      </c>
      <c r="AG53" s="26">
        <v>0</v>
      </c>
      <c r="AH53" s="26">
        <v>0</v>
      </c>
      <c r="AI53" s="23"/>
      <c r="AJ53" s="25">
        <v>44676</v>
      </c>
      <c r="AK53" s="22"/>
      <c r="AL53" s="22">
        <v>2</v>
      </c>
      <c r="AM53" s="22"/>
      <c r="AN53" s="22" t="s">
        <v>157</v>
      </c>
      <c r="AO53" s="22">
        <v>1</v>
      </c>
      <c r="AP53" s="22">
        <v>20220530</v>
      </c>
      <c r="AQ53" s="22">
        <v>20220521</v>
      </c>
      <c r="AR53" s="26">
        <v>862292</v>
      </c>
      <c r="AS53" s="26">
        <v>0</v>
      </c>
      <c r="AT53" s="22"/>
      <c r="AU53" s="22">
        <v>20220622</v>
      </c>
    </row>
    <row r="54" spans="1:47" hidden="1" x14ac:dyDescent="0.25">
      <c r="A54" s="22">
        <v>891900650</v>
      </c>
      <c r="B54" s="23" t="s">
        <v>151</v>
      </c>
      <c r="C54" s="22" t="s">
        <v>164</v>
      </c>
      <c r="D54" s="23">
        <v>124780</v>
      </c>
      <c r="E54" s="22" t="s">
        <v>261</v>
      </c>
      <c r="F54" s="23" t="s">
        <v>262</v>
      </c>
      <c r="G54" s="22" t="s">
        <v>164</v>
      </c>
      <c r="H54" s="22">
        <v>124780</v>
      </c>
      <c r="I54" s="24"/>
      <c r="J54" s="25">
        <v>44679</v>
      </c>
      <c r="K54" s="26">
        <v>15900</v>
      </c>
      <c r="L54" s="26">
        <v>15900</v>
      </c>
      <c r="M54" s="23" t="s">
        <v>183</v>
      </c>
      <c r="N54" s="23" t="s">
        <v>502</v>
      </c>
      <c r="O54" s="23"/>
      <c r="P54" s="28"/>
      <c r="Q54" s="27"/>
      <c r="R54" s="28"/>
      <c r="S54" s="22" t="s">
        <v>184</v>
      </c>
      <c r="T54" s="26">
        <v>15900</v>
      </c>
      <c r="U54" s="26">
        <v>15900</v>
      </c>
      <c r="V54" s="26">
        <v>0</v>
      </c>
      <c r="W54" s="26" t="e">
        <v>#N/A</v>
      </c>
      <c r="X54" s="26" t="e">
        <v>#N/A</v>
      </c>
      <c r="Y54" s="26" t="s">
        <v>508</v>
      </c>
      <c r="Z54" s="30"/>
      <c r="AA54" s="30">
        <v>0</v>
      </c>
      <c r="AB54" s="30">
        <v>0</v>
      </c>
      <c r="AC54" s="22"/>
      <c r="AD54" s="22"/>
      <c r="AE54" s="29">
        <v>0</v>
      </c>
      <c r="AF54" s="22" t="s">
        <v>156</v>
      </c>
      <c r="AG54" s="26">
        <v>0</v>
      </c>
      <c r="AH54" s="26">
        <v>0</v>
      </c>
      <c r="AI54" s="23"/>
      <c r="AJ54" s="25">
        <v>44679</v>
      </c>
      <c r="AK54" s="22"/>
      <c r="AL54" s="22">
        <v>2</v>
      </c>
      <c r="AM54" s="22"/>
      <c r="AN54" s="22" t="s">
        <v>157</v>
      </c>
      <c r="AO54" s="22">
        <v>1</v>
      </c>
      <c r="AP54" s="22">
        <v>20220530</v>
      </c>
      <c r="AQ54" s="22">
        <v>20220517</v>
      </c>
      <c r="AR54" s="26">
        <v>15900</v>
      </c>
      <c r="AS54" s="26">
        <v>0</v>
      </c>
      <c r="AT54" s="22"/>
      <c r="AU54" s="22">
        <v>20220622</v>
      </c>
    </row>
    <row r="55" spans="1:47" hidden="1" x14ac:dyDescent="0.25">
      <c r="A55" s="22">
        <v>891900650</v>
      </c>
      <c r="B55" s="23" t="s">
        <v>151</v>
      </c>
      <c r="C55" s="22" t="s">
        <v>164</v>
      </c>
      <c r="D55" s="23">
        <v>124980</v>
      </c>
      <c r="E55" s="22" t="s">
        <v>263</v>
      </c>
      <c r="F55" s="23" t="s">
        <v>264</v>
      </c>
      <c r="G55" s="22" t="s">
        <v>164</v>
      </c>
      <c r="H55" s="22">
        <v>124980</v>
      </c>
      <c r="I55" s="24"/>
      <c r="J55" s="25">
        <v>44679</v>
      </c>
      <c r="K55" s="26">
        <v>141302</v>
      </c>
      <c r="L55" s="26">
        <v>141302</v>
      </c>
      <c r="M55" s="23" t="s">
        <v>183</v>
      </c>
      <c r="N55" s="23" t="s">
        <v>502</v>
      </c>
      <c r="O55" s="23"/>
      <c r="P55" s="28"/>
      <c r="Q55" s="27"/>
      <c r="R55" s="28"/>
      <c r="S55" s="22" t="s">
        <v>184</v>
      </c>
      <c r="T55" s="26">
        <v>141302</v>
      </c>
      <c r="U55" s="26">
        <v>141302</v>
      </c>
      <c r="V55" s="26">
        <v>0</v>
      </c>
      <c r="W55" s="26" t="e">
        <v>#N/A</v>
      </c>
      <c r="X55" s="26" t="e">
        <v>#N/A</v>
      </c>
      <c r="Y55" s="26" t="s">
        <v>508</v>
      </c>
      <c r="Z55" s="30"/>
      <c r="AA55" s="30">
        <v>0</v>
      </c>
      <c r="AB55" s="30">
        <v>0</v>
      </c>
      <c r="AC55" s="22"/>
      <c r="AD55" s="22"/>
      <c r="AE55" s="29">
        <v>0</v>
      </c>
      <c r="AF55" s="22" t="s">
        <v>156</v>
      </c>
      <c r="AG55" s="26">
        <v>0</v>
      </c>
      <c r="AH55" s="26">
        <v>0</v>
      </c>
      <c r="AI55" s="23"/>
      <c r="AJ55" s="25">
        <v>44679</v>
      </c>
      <c r="AK55" s="22"/>
      <c r="AL55" s="22">
        <v>2</v>
      </c>
      <c r="AM55" s="22"/>
      <c r="AN55" s="22" t="s">
        <v>157</v>
      </c>
      <c r="AO55" s="22">
        <v>1</v>
      </c>
      <c r="AP55" s="22">
        <v>20220530</v>
      </c>
      <c r="AQ55" s="22">
        <v>20220517</v>
      </c>
      <c r="AR55" s="26">
        <v>141302</v>
      </c>
      <c r="AS55" s="26">
        <v>0</v>
      </c>
      <c r="AT55" s="22"/>
      <c r="AU55" s="22">
        <v>20220622</v>
      </c>
    </row>
    <row r="56" spans="1:47" hidden="1" x14ac:dyDescent="0.25">
      <c r="A56" s="22">
        <v>891900650</v>
      </c>
      <c r="B56" s="23" t="s">
        <v>151</v>
      </c>
      <c r="C56" s="22" t="s">
        <v>164</v>
      </c>
      <c r="D56" s="23">
        <v>125157</v>
      </c>
      <c r="E56" s="22" t="s">
        <v>265</v>
      </c>
      <c r="F56" s="23" t="s">
        <v>266</v>
      </c>
      <c r="G56" s="22" t="s">
        <v>164</v>
      </c>
      <c r="H56" s="22">
        <v>125157</v>
      </c>
      <c r="I56" s="24"/>
      <c r="J56" s="25">
        <v>44680</v>
      </c>
      <c r="K56" s="26">
        <v>69447</v>
      </c>
      <c r="L56" s="26">
        <v>69447</v>
      </c>
      <c r="M56" s="23" t="s">
        <v>183</v>
      </c>
      <c r="N56" s="23" t="s">
        <v>502</v>
      </c>
      <c r="O56" s="23"/>
      <c r="P56" s="28"/>
      <c r="Q56" s="27"/>
      <c r="R56" s="28"/>
      <c r="S56" s="22" t="s">
        <v>184</v>
      </c>
      <c r="T56" s="26">
        <v>69447</v>
      </c>
      <c r="U56" s="26">
        <v>69447</v>
      </c>
      <c r="V56" s="26">
        <v>0</v>
      </c>
      <c r="W56" s="26" t="e">
        <v>#N/A</v>
      </c>
      <c r="X56" s="26" t="e">
        <v>#N/A</v>
      </c>
      <c r="Y56" s="26" t="s">
        <v>508</v>
      </c>
      <c r="Z56" s="30"/>
      <c r="AA56" s="30">
        <v>0</v>
      </c>
      <c r="AB56" s="30">
        <v>0</v>
      </c>
      <c r="AC56" s="22"/>
      <c r="AD56" s="22"/>
      <c r="AE56" s="29">
        <v>0</v>
      </c>
      <c r="AF56" s="22" t="s">
        <v>156</v>
      </c>
      <c r="AG56" s="26">
        <v>0</v>
      </c>
      <c r="AH56" s="26">
        <v>0</v>
      </c>
      <c r="AI56" s="23"/>
      <c r="AJ56" s="25">
        <v>44680</v>
      </c>
      <c r="AK56" s="22"/>
      <c r="AL56" s="22">
        <v>2</v>
      </c>
      <c r="AM56" s="22"/>
      <c r="AN56" s="22" t="s">
        <v>157</v>
      </c>
      <c r="AO56" s="22">
        <v>1</v>
      </c>
      <c r="AP56" s="22">
        <v>20220530</v>
      </c>
      <c r="AQ56" s="22">
        <v>20220517</v>
      </c>
      <c r="AR56" s="26">
        <v>69447</v>
      </c>
      <c r="AS56" s="26">
        <v>0</v>
      </c>
      <c r="AT56" s="22"/>
      <c r="AU56" s="22">
        <v>20220622</v>
      </c>
    </row>
    <row r="57" spans="1:47" hidden="1" x14ac:dyDescent="0.25">
      <c r="A57" s="22">
        <v>891900650</v>
      </c>
      <c r="B57" s="23" t="s">
        <v>151</v>
      </c>
      <c r="C57" s="22"/>
      <c r="D57" s="23">
        <v>9024</v>
      </c>
      <c r="E57" s="22" t="s">
        <v>267</v>
      </c>
      <c r="F57" s="23" t="s">
        <v>268</v>
      </c>
      <c r="G57" s="22"/>
      <c r="H57" s="22">
        <v>9024</v>
      </c>
      <c r="I57" s="22">
        <v>1221106031</v>
      </c>
      <c r="J57" s="25">
        <v>42130</v>
      </c>
      <c r="K57" s="26">
        <v>158215</v>
      </c>
      <c r="L57" s="26">
        <v>158215</v>
      </c>
      <c r="M57" s="23" t="s">
        <v>183</v>
      </c>
      <c r="N57" s="23" t="s">
        <v>507</v>
      </c>
      <c r="O57" s="23"/>
      <c r="P57" s="28"/>
      <c r="Q57" s="27"/>
      <c r="R57" s="28"/>
      <c r="S57" s="22" t="s">
        <v>184</v>
      </c>
      <c r="T57" s="26">
        <v>158215</v>
      </c>
      <c r="U57" s="26">
        <v>158215</v>
      </c>
      <c r="V57" s="26">
        <v>0</v>
      </c>
      <c r="W57" s="26" t="e">
        <v>#N/A</v>
      </c>
      <c r="X57" s="26" t="e">
        <v>#N/A</v>
      </c>
      <c r="Y57" s="26" t="s">
        <v>508</v>
      </c>
      <c r="Z57" s="26"/>
      <c r="AA57" s="26">
        <v>158215</v>
      </c>
      <c r="AB57" s="26">
        <v>0</v>
      </c>
      <c r="AC57" s="22">
        <v>4800018335</v>
      </c>
      <c r="AD57" s="25">
        <v>42776</v>
      </c>
      <c r="AE57" s="34">
        <v>677861</v>
      </c>
      <c r="AF57" s="22"/>
      <c r="AG57" s="26">
        <v>0</v>
      </c>
      <c r="AH57" s="26">
        <v>0</v>
      </c>
      <c r="AI57" s="23"/>
      <c r="AJ57" s="25">
        <v>42130</v>
      </c>
      <c r="AK57" s="22"/>
      <c r="AL57" s="22">
        <v>2</v>
      </c>
      <c r="AM57" s="22"/>
      <c r="AN57" s="22" t="s">
        <v>157</v>
      </c>
      <c r="AO57" s="22">
        <v>1</v>
      </c>
      <c r="AP57" s="22">
        <v>20150613</v>
      </c>
      <c r="AQ57" s="22">
        <v>20150513</v>
      </c>
      <c r="AR57" s="26">
        <v>158215</v>
      </c>
      <c r="AS57" s="26">
        <v>0</v>
      </c>
      <c r="AT57" s="22"/>
      <c r="AU57" s="22">
        <v>20220622</v>
      </c>
    </row>
    <row r="58" spans="1:47" hidden="1" x14ac:dyDescent="0.25">
      <c r="A58" s="22">
        <v>891900650</v>
      </c>
      <c r="B58" s="23" t="s">
        <v>151</v>
      </c>
      <c r="C58" s="22"/>
      <c r="D58" s="23">
        <v>9060</v>
      </c>
      <c r="E58" s="22" t="s">
        <v>269</v>
      </c>
      <c r="F58" s="23" t="s">
        <v>270</v>
      </c>
      <c r="G58" s="22"/>
      <c r="H58" s="22">
        <v>9060</v>
      </c>
      <c r="I58" s="22">
        <v>1221106030</v>
      </c>
      <c r="J58" s="25">
        <v>42160</v>
      </c>
      <c r="K58" s="26">
        <v>277346</v>
      </c>
      <c r="L58" s="26">
        <v>277346</v>
      </c>
      <c r="M58" s="23" t="s">
        <v>183</v>
      </c>
      <c r="N58" s="23" t="s">
        <v>507</v>
      </c>
      <c r="O58" s="23"/>
      <c r="P58" s="28"/>
      <c r="Q58" s="27"/>
      <c r="R58" s="28"/>
      <c r="S58" s="22" t="s">
        <v>184</v>
      </c>
      <c r="T58" s="26">
        <v>277346</v>
      </c>
      <c r="U58" s="26">
        <v>277346</v>
      </c>
      <c r="V58" s="26">
        <v>0</v>
      </c>
      <c r="W58" s="26" t="e">
        <v>#N/A</v>
      </c>
      <c r="X58" s="26" t="e">
        <v>#N/A</v>
      </c>
      <c r="Y58" s="26" t="s">
        <v>508</v>
      </c>
      <c r="Z58" s="26"/>
      <c r="AA58" s="26">
        <v>277346</v>
      </c>
      <c r="AB58" s="26">
        <v>0</v>
      </c>
      <c r="AC58" s="22">
        <v>4800018335</v>
      </c>
      <c r="AD58" s="25">
        <v>42776</v>
      </c>
      <c r="AE58" s="34">
        <v>677861</v>
      </c>
      <c r="AF58" s="22"/>
      <c r="AG58" s="26">
        <v>0</v>
      </c>
      <c r="AH58" s="26">
        <v>0</v>
      </c>
      <c r="AI58" s="23"/>
      <c r="AJ58" s="25">
        <v>42160</v>
      </c>
      <c r="AK58" s="22"/>
      <c r="AL58" s="22">
        <v>2</v>
      </c>
      <c r="AM58" s="22"/>
      <c r="AN58" s="22" t="s">
        <v>157</v>
      </c>
      <c r="AO58" s="22">
        <v>1</v>
      </c>
      <c r="AP58" s="22">
        <v>20150711</v>
      </c>
      <c r="AQ58" s="22">
        <v>20150610</v>
      </c>
      <c r="AR58" s="26">
        <v>277346</v>
      </c>
      <c r="AS58" s="26">
        <v>0</v>
      </c>
      <c r="AT58" s="22"/>
      <c r="AU58" s="22">
        <v>20220622</v>
      </c>
    </row>
    <row r="59" spans="1:47" hidden="1" x14ac:dyDescent="0.25">
      <c r="A59" s="22">
        <v>891900650</v>
      </c>
      <c r="B59" s="23" t="s">
        <v>151</v>
      </c>
      <c r="C59" s="22"/>
      <c r="D59" s="23">
        <v>9105</v>
      </c>
      <c r="E59" s="22" t="s">
        <v>271</v>
      </c>
      <c r="F59" s="23" t="s">
        <v>272</v>
      </c>
      <c r="G59" s="22"/>
      <c r="H59" s="22">
        <v>9105</v>
      </c>
      <c r="I59" s="22">
        <v>1221106032</v>
      </c>
      <c r="J59" s="25">
        <v>42194</v>
      </c>
      <c r="K59" s="26">
        <v>242300</v>
      </c>
      <c r="L59" s="26">
        <v>242300</v>
      </c>
      <c r="M59" s="23" t="s">
        <v>183</v>
      </c>
      <c r="N59" s="23" t="s">
        <v>507</v>
      </c>
      <c r="O59" s="23"/>
      <c r="P59" s="28"/>
      <c r="Q59" s="27"/>
      <c r="R59" s="28"/>
      <c r="S59" s="22" t="s">
        <v>184</v>
      </c>
      <c r="T59" s="26">
        <v>242300</v>
      </c>
      <c r="U59" s="26">
        <v>242300</v>
      </c>
      <c r="V59" s="26">
        <v>0</v>
      </c>
      <c r="W59" s="26" t="e">
        <v>#N/A</v>
      </c>
      <c r="X59" s="26" t="e">
        <v>#N/A</v>
      </c>
      <c r="Y59" s="26" t="s">
        <v>508</v>
      </c>
      <c r="Z59" s="26"/>
      <c r="AA59" s="26">
        <v>242300</v>
      </c>
      <c r="AB59" s="26">
        <v>0</v>
      </c>
      <c r="AC59" s="22">
        <v>4800018335</v>
      </c>
      <c r="AD59" s="25">
        <v>42776</v>
      </c>
      <c r="AE59" s="34">
        <v>677861</v>
      </c>
      <c r="AF59" s="22"/>
      <c r="AG59" s="26">
        <v>0</v>
      </c>
      <c r="AH59" s="26">
        <v>0</v>
      </c>
      <c r="AI59" s="23"/>
      <c r="AJ59" s="25">
        <v>42194</v>
      </c>
      <c r="AK59" s="22"/>
      <c r="AL59" s="22">
        <v>2</v>
      </c>
      <c r="AM59" s="22"/>
      <c r="AN59" s="22" t="s">
        <v>157</v>
      </c>
      <c r="AO59" s="22">
        <v>1</v>
      </c>
      <c r="AP59" s="22">
        <v>20150808</v>
      </c>
      <c r="AQ59" s="22">
        <v>20150710</v>
      </c>
      <c r="AR59" s="26">
        <v>242300</v>
      </c>
      <c r="AS59" s="26">
        <v>0</v>
      </c>
      <c r="AT59" s="22"/>
      <c r="AU59" s="22">
        <v>20220622</v>
      </c>
    </row>
    <row r="60" spans="1:47" hidden="1" x14ac:dyDescent="0.25">
      <c r="A60" s="22">
        <v>891900650</v>
      </c>
      <c r="B60" s="23" t="s">
        <v>151</v>
      </c>
      <c r="C60" s="22"/>
      <c r="D60" s="23">
        <v>9185</v>
      </c>
      <c r="E60" s="22" t="s">
        <v>273</v>
      </c>
      <c r="F60" s="23" t="s">
        <v>274</v>
      </c>
      <c r="G60" s="22"/>
      <c r="H60" s="22">
        <v>9185</v>
      </c>
      <c r="I60" s="22">
        <v>1220927976</v>
      </c>
      <c r="J60" s="25">
        <v>42250</v>
      </c>
      <c r="K60" s="26">
        <v>747794</v>
      </c>
      <c r="L60" s="26">
        <v>747794</v>
      </c>
      <c r="M60" s="23" t="s">
        <v>183</v>
      </c>
      <c r="N60" s="23" t="s">
        <v>507</v>
      </c>
      <c r="O60" s="23"/>
      <c r="P60" s="28"/>
      <c r="Q60" s="27"/>
      <c r="R60" s="28"/>
      <c r="S60" s="22" t="s">
        <v>184</v>
      </c>
      <c r="T60" s="26">
        <v>747794</v>
      </c>
      <c r="U60" s="26">
        <v>747794</v>
      </c>
      <c r="V60" s="26">
        <v>0</v>
      </c>
      <c r="W60" s="26" t="e">
        <v>#N/A</v>
      </c>
      <c r="X60" s="26" t="e">
        <v>#N/A</v>
      </c>
      <c r="Y60" s="26" t="s">
        <v>508</v>
      </c>
      <c r="Z60" s="26"/>
      <c r="AA60" s="26">
        <v>747794</v>
      </c>
      <c r="AB60" s="26">
        <v>0</v>
      </c>
      <c r="AC60" s="22">
        <v>4800017764</v>
      </c>
      <c r="AD60" s="25">
        <v>42735</v>
      </c>
      <c r="AE60" s="34">
        <v>747794</v>
      </c>
      <c r="AF60" s="22"/>
      <c r="AG60" s="26">
        <v>0</v>
      </c>
      <c r="AH60" s="26">
        <v>0</v>
      </c>
      <c r="AI60" s="23"/>
      <c r="AJ60" s="25">
        <v>42250</v>
      </c>
      <c r="AK60" s="22"/>
      <c r="AL60" s="22">
        <v>2</v>
      </c>
      <c r="AM60" s="22"/>
      <c r="AN60" s="22" t="s">
        <v>157</v>
      </c>
      <c r="AO60" s="22">
        <v>1</v>
      </c>
      <c r="AP60" s="22">
        <v>20150917</v>
      </c>
      <c r="AQ60" s="22">
        <v>20150910</v>
      </c>
      <c r="AR60" s="26">
        <v>747794</v>
      </c>
      <c r="AS60" s="26">
        <v>0</v>
      </c>
      <c r="AT60" s="22"/>
      <c r="AU60" s="22">
        <v>20220622</v>
      </c>
    </row>
    <row r="61" spans="1:47" hidden="1" x14ac:dyDescent="0.25">
      <c r="A61" s="22">
        <v>891900650</v>
      </c>
      <c r="B61" s="23" t="s">
        <v>151</v>
      </c>
      <c r="C61" s="22"/>
      <c r="D61" s="23">
        <v>9354</v>
      </c>
      <c r="E61" s="22" t="s">
        <v>275</v>
      </c>
      <c r="F61" s="23" t="s">
        <v>276</v>
      </c>
      <c r="G61" s="22"/>
      <c r="H61" s="22">
        <v>9354</v>
      </c>
      <c r="I61" s="24"/>
      <c r="J61" s="25">
        <v>42374</v>
      </c>
      <c r="K61" s="26">
        <v>654230</v>
      </c>
      <c r="L61" s="26">
        <v>654230</v>
      </c>
      <c r="M61" s="23" t="s">
        <v>183</v>
      </c>
      <c r="N61" s="23" t="s">
        <v>507</v>
      </c>
      <c r="O61" s="23"/>
      <c r="P61" s="28"/>
      <c r="Q61" s="27"/>
      <c r="R61" s="28"/>
      <c r="S61" s="22" t="s">
        <v>184</v>
      </c>
      <c r="T61" s="26">
        <v>654230</v>
      </c>
      <c r="U61" s="26">
        <v>654230</v>
      </c>
      <c r="V61" s="26">
        <v>0</v>
      </c>
      <c r="W61" s="26" t="e">
        <v>#N/A</v>
      </c>
      <c r="X61" s="26" t="e">
        <v>#N/A</v>
      </c>
      <c r="Y61" s="26" t="s">
        <v>508</v>
      </c>
      <c r="Z61" s="30"/>
      <c r="AA61" s="30">
        <v>0</v>
      </c>
      <c r="AB61" s="30">
        <v>0</v>
      </c>
      <c r="AC61" s="22">
        <v>4800014686</v>
      </c>
      <c r="AD61" s="25">
        <v>42548</v>
      </c>
      <c r="AE61" s="35">
        <v>654230</v>
      </c>
      <c r="AF61" s="22" t="s">
        <v>156</v>
      </c>
      <c r="AG61" s="26">
        <v>0</v>
      </c>
      <c r="AH61" s="26">
        <v>0</v>
      </c>
      <c r="AI61" s="23"/>
      <c r="AJ61" s="25">
        <v>42374</v>
      </c>
      <c r="AK61" s="22"/>
      <c r="AL61" s="22">
        <v>2</v>
      </c>
      <c r="AM61" s="22"/>
      <c r="AN61" s="22" t="s">
        <v>157</v>
      </c>
      <c r="AO61" s="22">
        <v>1</v>
      </c>
      <c r="AP61" s="22">
        <v>20160206</v>
      </c>
      <c r="AQ61" s="22">
        <v>20160108</v>
      </c>
      <c r="AR61" s="26">
        <v>654230</v>
      </c>
      <c r="AS61" s="26">
        <v>0</v>
      </c>
      <c r="AT61" s="22"/>
      <c r="AU61" s="22">
        <v>20220622</v>
      </c>
    </row>
    <row r="62" spans="1:47" hidden="1" x14ac:dyDescent="0.25">
      <c r="A62" s="22">
        <v>891900650</v>
      </c>
      <c r="B62" s="23" t="s">
        <v>151</v>
      </c>
      <c r="C62" s="22"/>
      <c r="D62" s="23">
        <v>1615303</v>
      </c>
      <c r="E62" s="22" t="s">
        <v>277</v>
      </c>
      <c r="F62" s="23" t="s">
        <v>278</v>
      </c>
      <c r="G62" s="22"/>
      <c r="H62" s="22">
        <v>1615303</v>
      </c>
      <c r="I62" s="22">
        <v>1221195503</v>
      </c>
      <c r="J62" s="25">
        <v>42921</v>
      </c>
      <c r="K62" s="26">
        <v>242710</v>
      </c>
      <c r="L62" s="26">
        <v>242710</v>
      </c>
      <c r="M62" s="23" t="s">
        <v>183</v>
      </c>
      <c r="N62" s="23" t="s">
        <v>507</v>
      </c>
      <c r="O62" s="23"/>
      <c r="P62" s="28"/>
      <c r="Q62" s="27"/>
      <c r="R62" s="28"/>
      <c r="S62" s="22" t="s">
        <v>184</v>
      </c>
      <c r="T62" s="26">
        <v>242710</v>
      </c>
      <c r="U62" s="26">
        <v>242710</v>
      </c>
      <c r="V62" s="26">
        <v>0</v>
      </c>
      <c r="W62" s="26" t="e">
        <v>#N/A</v>
      </c>
      <c r="X62" s="26" t="e">
        <v>#N/A</v>
      </c>
      <c r="Y62" s="26" t="e">
        <v>#N/A</v>
      </c>
      <c r="Z62" s="26"/>
      <c r="AA62" s="26">
        <v>242710</v>
      </c>
      <c r="AB62" s="26">
        <v>0</v>
      </c>
      <c r="AC62" s="22">
        <v>4800023358</v>
      </c>
      <c r="AD62" s="25">
        <v>42998</v>
      </c>
      <c r="AE62" s="34">
        <v>242710</v>
      </c>
      <c r="AF62" s="22"/>
      <c r="AG62" s="26">
        <v>0</v>
      </c>
      <c r="AH62" s="26">
        <v>0</v>
      </c>
      <c r="AI62" s="23"/>
      <c r="AJ62" s="25">
        <v>42921</v>
      </c>
      <c r="AK62" s="22"/>
      <c r="AL62" s="22">
        <v>2</v>
      </c>
      <c r="AM62" s="22"/>
      <c r="AN62" s="22" t="s">
        <v>157</v>
      </c>
      <c r="AO62" s="22">
        <v>1</v>
      </c>
      <c r="AP62" s="22">
        <v>20170730</v>
      </c>
      <c r="AQ62" s="22">
        <v>20170710</v>
      </c>
      <c r="AR62" s="26">
        <v>242710</v>
      </c>
      <c r="AS62" s="26">
        <v>0</v>
      </c>
      <c r="AT62" s="22"/>
      <c r="AU62" s="22">
        <v>20220622</v>
      </c>
    </row>
    <row r="63" spans="1:47" hidden="1" x14ac:dyDescent="0.25">
      <c r="A63" s="22">
        <v>891900650</v>
      </c>
      <c r="B63" s="23" t="s">
        <v>151</v>
      </c>
      <c r="C63" s="22"/>
      <c r="D63" s="23">
        <v>1616971</v>
      </c>
      <c r="E63" s="22" t="s">
        <v>279</v>
      </c>
      <c r="F63" s="23" t="s">
        <v>280</v>
      </c>
      <c r="G63" s="22"/>
      <c r="H63" s="22">
        <v>1616971</v>
      </c>
      <c r="I63" s="22">
        <v>1221205101</v>
      </c>
      <c r="J63" s="25">
        <v>42949</v>
      </c>
      <c r="K63" s="26">
        <v>105506</v>
      </c>
      <c r="L63" s="26">
        <v>105506</v>
      </c>
      <c r="M63" s="23" t="s">
        <v>183</v>
      </c>
      <c r="N63" s="23" t="s">
        <v>507</v>
      </c>
      <c r="O63" s="23"/>
      <c r="P63" s="28"/>
      <c r="Q63" s="27"/>
      <c r="R63" s="28"/>
      <c r="S63" s="22" t="s">
        <v>184</v>
      </c>
      <c r="T63" s="26">
        <v>105506</v>
      </c>
      <c r="U63" s="26">
        <v>105506</v>
      </c>
      <c r="V63" s="26">
        <v>0</v>
      </c>
      <c r="W63" s="26" t="e">
        <v>#N/A</v>
      </c>
      <c r="X63" s="26" t="e">
        <v>#N/A</v>
      </c>
      <c r="Y63" s="26" t="e">
        <v>#N/A</v>
      </c>
      <c r="Z63" s="26"/>
      <c r="AA63" s="26">
        <v>105506</v>
      </c>
      <c r="AB63" s="26">
        <v>0</v>
      </c>
      <c r="AC63" s="22">
        <v>4800023368</v>
      </c>
      <c r="AD63" s="25">
        <v>42998</v>
      </c>
      <c r="AE63" s="34">
        <v>105506</v>
      </c>
      <c r="AF63" s="22"/>
      <c r="AG63" s="26">
        <v>0</v>
      </c>
      <c r="AH63" s="26">
        <v>0</v>
      </c>
      <c r="AI63" s="23"/>
      <c r="AJ63" s="25">
        <v>42949</v>
      </c>
      <c r="AK63" s="22"/>
      <c r="AL63" s="22">
        <v>2</v>
      </c>
      <c r="AM63" s="22"/>
      <c r="AN63" s="22" t="s">
        <v>157</v>
      </c>
      <c r="AO63" s="22">
        <v>1</v>
      </c>
      <c r="AP63" s="22">
        <v>20170830</v>
      </c>
      <c r="AQ63" s="22">
        <v>20170810</v>
      </c>
      <c r="AR63" s="26">
        <v>105506</v>
      </c>
      <c r="AS63" s="26">
        <v>0</v>
      </c>
      <c r="AT63" s="22"/>
      <c r="AU63" s="22">
        <v>20220622</v>
      </c>
    </row>
    <row r="64" spans="1:47" hidden="1" x14ac:dyDescent="0.25">
      <c r="A64" s="22">
        <v>891900650</v>
      </c>
      <c r="B64" s="23" t="s">
        <v>151</v>
      </c>
      <c r="C64" s="22" t="s">
        <v>164</v>
      </c>
      <c r="D64" s="23">
        <v>60089</v>
      </c>
      <c r="E64" s="22" t="s">
        <v>281</v>
      </c>
      <c r="F64" s="23" t="s">
        <v>282</v>
      </c>
      <c r="G64" s="22" t="s">
        <v>164</v>
      </c>
      <c r="H64" s="22">
        <v>60089</v>
      </c>
      <c r="I64" s="24"/>
      <c r="J64" s="25">
        <v>44390</v>
      </c>
      <c r="K64" s="26">
        <v>5300</v>
      </c>
      <c r="L64" s="26">
        <v>5300</v>
      </c>
      <c r="M64" s="23" t="s">
        <v>183</v>
      </c>
      <c r="N64" s="23" t="s">
        <v>507</v>
      </c>
      <c r="O64" s="23"/>
      <c r="P64" s="28"/>
      <c r="Q64" s="27"/>
      <c r="R64" s="28"/>
      <c r="S64" s="22" t="s">
        <v>184</v>
      </c>
      <c r="T64" s="26">
        <v>5300</v>
      </c>
      <c r="U64" s="26">
        <v>5300</v>
      </c>
      <c r="V64" s="26">
        <v>0</v>
      </c>
      <c r="W64" s="26">
        <v>5300</v>
      </c>
      <c r="X64" s="39">
        <v>4800052343</v>
      </c>
      <c r="Y64" s="26" t="s">
        <v>508</v>
      </c>
      <c r="Z64" s="30"/>
      <c r="AA64" s="30">
        <v>0</v>
      </c>
      <c r="AB64" s="30">
        <v>0</v>
      </c>
      <c r="AC64" s="22"/>
      <c r="AD64" s="22"/>
      <c r="AE64" s="29">
        <v>0</v>
      </c>
      <c r="AF64" s="22" t="s">
        <v>156</v>
      </c>
      <c r="AG64" s="26">
        <v>0</v>
      </c>
      <c r="AH64" s="26">
        <v>0</v>
      </c>
      <c r="AI64" s="23"/>
      <c r="AJ64" s="25">
        <v>44390</v>
      </c>
      <c r="AK64" s="22"/>
      <c r="AL64" s="22">
        <v>2</v>
      </c>
      <c r="AM64" s="22"/>
      <c r="AN64" s="22" t="s">
        <v>157</v>
      </c>
      <c r="AO64" s="22">
        <v>2</v>
      </c>
      <c r="AP64" s="22">
        <v>20210930</v>
      </c>
      <c r="AQ64" s="22">
        <v>20210910</v>
      </c>
      <c r="AR64" s="26">
        <v>5300</v>
      </c>
      <c r="AS64" s="26">
        <v>0</v>
      </c>
      <c r="AT64" s="22"/>
      <c r="AU64" s="22">
        <v>20220622</v>
      </c>
    </row>
    <row r="65" spans="1:47" hidden="1" x14ac:dyDescent="0.25">
      <c r="A65" s="22">
        <v>891900650</v>
      </c>
      <c r="B65" s="23" t="s">
        <v>151</v>
      </c>
      <c r="C65" s="22" t="s">
        <v>164</v>
      </c>
      <c r="D65" s="23">
        <v>60116</v>
      </c>
      <c r="E65" s="22" t="s">
        <v>283</v>
      </c>
      <c r="F65" s="23" t="s">
        <v>284</v>
      </c>
      <c r="G65" s="22" t="s">
        <v>164</v>
      </c>
      <c r="H65" s="22">
        <v>60116</v>
      </c>
      <c r="I65" s="24"/>
      <c r="J65" s="25">
        <v>44391</v>
      </c>
      <c r="K65" s="26">
        <v>140604</v>
      </c>
      <c r="L65" s="26">
        <v>140604</v>
      </c>
      <c r="M65" s="23" t="s">
        <v>183</v>
      </c>
      <c r="N65" s="23" t="s">
        <v>507</v>
      </c>
      <c r="O65" s="23"/>
      <c r="P65" s="28"/>
      <c r="Q65" s="27"/>
      <c r="R65" s="28"/>
      <c r="S65" s="22" t="s">
        <v>184</v>
      </c>
      <c r="T65" s="26">
        <v>140604</v>
      </c>
      <c r="U65" s="26">
        <v>140604</v>
      </c>
      <c r="V65" s="26">
        <v>0</v>
      </c>
      <c r="W65" s="26"/>
      <c r="X65" s="26"/>
      <c r="Y65" s="26" t="s">
        <v>508</v>
      </c>
      <c r="Z65" s="30"/>
      <c r="AA65" s="30">
        <v>140604</v>
      </c>
      <c r="AB65" s="30">
        <v>0</v>
      </c>
      <c r="AC65" s="22">
        <v>4800052343</v>
      </c>
      <c r="AD65" s="25">
        <v>44564</v>
      </c>
      <c r="AE65" s="29">
        <v>0</v>
      </c>
      <c r="AF65" s="22" t="s">
        <v>156</v>
      </c>
      <c r="AG65" s="26">
        <v>0</v>
      </c>
      <c r="AH65" s="26">
        <v>0</v>
      </c>
      <c r="AI65" s="23"/>
      <c r="AJ65" s="25">
        <v>44391</v>
      </c>
      <c r="AK65" s="22"/>
      <c r="AL65" s="22">
        <v>2</v>
      </c>
      <c r="AM65" s="22"/>
      <c r="AN65" s="22" t="s">
        <v>157</v>
      </c>
      <c r="AO65" s="22">
        <v>1</v>
      </c>
      <c r="AP65" s="22">
        <v>20210831</v>
      </c>
      <c r="AQ65" s="22">
        <v>20210819</v>
      </c>
      <c r="AR65" s="26">
        <v>140604</v>
      </c>
      <c r="AS65" s="26">
        <v>0</v>
      </c>
      <c r="AT65" s="22"/>
      <c r="AU65" s="22">
        <v>20220622</v>
      </c>
    </row>
    <row r="66" spans="1:47" hidden="1" x14ac:dyDescent="0.25">
      <c r="A66" s="22">
        <v>891900650</v>
      </c>
      <c r="B66" s="23" t="s">
        <v>151</v>
      </c>
      <c r="C66" s="22" t="s">
        <v>164</v>
      </c>
      <c r="D66" s="23">
        <v>61893</v>
      </c>
      <c r="E66" s="22" t="s">
        <v>285</v>
      </c>
      <c r="F66" s="23" t="s">
        <v>286</v>
      </c>
      <c r="G66" s="22" t="s">
        <v>164</v>
      </c>
      <c r="H66" s="22">
        <v>61893</v>
      </c>
      <c r="I66" s="24"/>
      <c r="J66" s="25">
        <v>44398</v>
      </c>
      <c r="K66" s="26">
        <v>5300</v>
      </c>
      <c r="L66" s="26">
        <v>5300</v>
      </c>
      <c r="M66" s="23" t="s">
        <v>183</v>
      </c>
      <c r="N66" s="23" t="s">
        <v>507</v>
      </c>
      <c r="O66" s="23"/>
      <c r="P66" s="28"/>
      <c r="Q66" s="27"/>
      <c r="R66" s="28"/>
      <c r="S66" s="22" t="s">
        <v>184</v>
      </c>
      <c r="T66" s="26">
        <v>5300</v>
      </c>
      <c r="U66" s="26">
        <v>5300</v>
      </c>
      <c r="V66" s="26">
        <v>0</v>
      </c>
      <c r="W66" s="26">
        <v>5300</v>
      </c>
      <c r="X66" s="39">
        <v>4800052343</v>
      </c>
      <c r="Y66" s="26" t="s">
        <v>508</v>
      </c>
      <c r="Z66" s="30"/>
      <c r="AA66" s="30">
        <v>0</v>
      </c>
      <c r="AB66" s="30">
        <v>0</v>
      </c>
      <c r="AC66" s="22"/>
      <c r="AD66" s="22"/>
      <c r="AE66" s="29">
        <v>0</v>
      </c>
      <c r="AF66" s="22" t="s">
        <v>156</v>
      </c>
      <c r="AG66" s="26">
        <v>0</v>
      </c>
      <c r="AH66" s="26">
        <v>0</v>
      </c>
      <c r="AI66" s="23"/>
      <c r="AJ66" s="25">
        <v>44398</v>
      </c>
      <c r="AK66" s="22"/>
      <c r="AL66" s="22">
        <v>2</v>
      </c>
      <c r="AM66" s="22"/>
      <c r="AN66" s="22" t="s">
        <v>157</v>
      </c>
      <c r="AO66" s="22">
        <v>2</v>
      </c>
      <c r="AP66" s="22">
        <v>20210930</v>
      </c>
      <c r="AQ66" s="22">
        <v>20210910</v>
      </c>
      <c r="AR66" s="26">
        <v>5300</v>
      </c>
      <c r="AS66" s="26">
        <v>0</v>
      </c>
      <c r="AT66" s="22"/>
      <c r="AU66" s="22">
        <v>20220622</v>
      </c>
    </row>
    <row r="67" spans="1:47" hidden="1" x14ac:dyDescent="0.25">
      <c r="A67" s="22">
        <v>891900650</v>
      </c>
      <c r="B67" s="23" t="s">
        <v>151</v>
      </c>
      <c r="C67" s="22" t="s">
        <v>164</v>
      </c>
      <c r="D67" s="23">
        <v>62857</v>
      </c>
      <c r="E67" s="22" t="s">
        <v>287</v>
      </c>
      <c r="F67" s="23" t="s">
        <v>288</v>
      </c>
      <c r="G67" s="22" t="s">
        <v>164</v>
      </c>
      <c r="H67" s="22">
        <v>62857</v>
      </c>
      <c r="I67" s="24"/>
      <c r="J67" s="25">
        <v>44404</v>
      </c>
      <c r="K67" s="26">
        <v>59600</v>
      </c>
      <c r="L67" s="26">
        <v>59600</v>
      </c>
      <c r="M67" s="23" t="s">
        <v>183</v>
      </c>
      <c r="N67" s="23" t="s">
        <v>507</v>
      </c>
      <c r="O67" s="23"/>
      <c r="P67" s="28"/>
      <c r="Q67" s="27"/>
      <c r="R67" s="28"/>
      <c r="S67" s="22" t="s">
        <v>184</v>
      </c>
      <c r="T67" s="26">
        <v>59600</v>
      </c>
      <c r="U67" s="26">
        <v>59600</v>
      </c>
      <c r="V67" s="26">
        <v>0</v>
      </c>
      <c r="W67" s="26"/>
      <c r="X67" s="26"/>
      <c r="Y67" s="26" t="s">
        <v>509</v>
      </c>
      <c r="Z67" s="30"/>
      <c r="AA67" s="30">
        <v>59600</v>
      </c>
      <c r="AB67" s="30">
        <v>0</v>
      </c>
      <c r="AC67" s="22">
        <v>4800052343</v>
      </c>
      <c r="AD67" s="25">
        <v>44564</v>
      </c>
      <c r="AE67" s="29">
        <v>0</v>
      </c>
      <c r="AF67" s="22" t="s">
        <v>156</v>
      </c>
      <c r="AG67" s="26">
        <v>0</v>
      </c>
      <c r="AH67" s="26">
        <v>0</v>
      </c>
      <c r="AI67" s="23"/>
      <c r="AJ67" s="25">
        <v>44404</v>
      </c>
      <c r="AK67" s="22"/>
      <c r="AL67" s="22">
        <v>2</v>
      </c>
      <c r="AM67" s="22"/>
      <c r="AN67" s="22" t="s">
        <v>157</v>
      </c>
      <c r="AO67" s="22">
        <v>1</v>
      </c>
      <c r="AP67" s="22">
        <v>20210831</v>
      </c>
      <c r="AQ67" s="22">
        <v>20210819</v>
      </c>
      <c r="AR67" s="26">
        <v>59600</v>
      </c>
      <c r="AS67" s="26">
        <v>0</v>
      </c>
      <c r="AT67" s="22"/>
      <c r="AU67" s="22">
        <v>20220622</v>
      </c>
    </row>
    <row r="68" spans="1:47" hidden="1" x14ac:dyDescent="0.25">
      <c r="A68" s="22">
        <v>891900650</v>
      </c>
      <c r="B68" s="23" t="s">
        <v>151</v>
      </c>
      <c r="C68" s="22" t="s">
        <v>164</v>
      </c>
      <c r="D68" s="23">
        <v>63875</v>
      </c>
      <c r="E68" s="22" t="s">
        <v>289</v>
      </c>
      <c r="F68" s="23" t="s">
        <v>290</v>
      </c>
      <c r="G68" s="22" t="s">
        <v>164</v>
      </c>
      <c r="H68" s="22">
        <v>63875</v>
      </c>
      <c r="I68" s="24"/>
      <c r="J68" s="25">
        <v>44410</v>
      </c>
      <c r="K68" s="26">
        <v>75450</v>
      </c>
      <c r="L68" s="26">
        <v>75450</v>
      </c>
      <c r="M68" s="23" t="s">
        <v>183</v>
      </c>
      <c r="N68" s="23" t="s">
        <v>502</v>
      </c>
      <c r="O68" s="23">
        <v>1221869838</v>
      </c>
      <c r="P68" s="33">
        <v>75450</v>
      </c>
      <c r="Q68" s="27"/>
      <c r="R68" s="28"/>
      <c r="S68" s="22" t="s">
        <v>184</v>
      </c>
      <c r="T68" s="26">
        <v>75450</v>
      </c>
      <c r="U68" s="26">
        <v>75450</v>
      </c>
      <c r="V68" s="26">
        <v>0</v>
      </c>
      <c r="W68" s="26" t="e">
        <v>#N/A</v>
      </c>
      <c r="X68" s="26" t="e">
        <v>#N/A</v>
      </c>
      <c r="Y68" s="26" t="s">
        <v>509</v>
      </c>
      <c r="Z68" s="30"/>
      <c r="AA68" s="30">
        <v>0</v>
      </c>
      <c r="AB68" s="30">
        <v>0</v>
      </c>
      <c r="AC68" s="22"/>
      <c r="AD68" s="22"/>
      <c r="AE68" s="29">
        <v>0</v>
      </c>
      <c r="AF68" s="22" t="s">
        <v>156</v>
      </c>
      <c r="AG68" s="26">
        <v>0</v>
      </c>
      <c r="AH68" s="26">
        <v>0</v>
      </c>
      <c r="AI68" s="23"/>
      <c r="AJ68" s="25">
        <v>44410</v>
      </c>
      <c r="AK68" s="22"/>
      <c r="AL68" s="22">
        <v>2</v>
      </c>
      <c r="AM68" s="22"/>
      <c r="AN68" s="22" t="s">
        <v>157</v>
      </c>
      <c r="AO68" s="22">
        <v>1</v>
      </c>
      <c r="AP68" s="22">
        <v>20210930</v>
      </c>
      <c r="AQ68" s="22">
        <v>20210909</v>
      </c>
      <c r="AR68" s="26">
        <v>75450</v>
      </c>
      <c r="AS68" s="26">
        <v>0</v>
      </c>
      <c r="AT68" s="22"/>
      <c r="AU68" s="22">
        <v>20220622</v>
      </c>
    </row>
    <row r="69" spans="1:47" hidden="1" x14ac:dyDescent="0.25">
      <c r="A69" s="22">
        <v>891900650</v>
      </c>
      <c r="B69" s="23" t="s">
        <v>151</v>
      </c>
      <c r="C69" s="22" t="s">
        <v>164</v>
      </c>
      <c r="D69" s="23">
        <v>67939</v>
      </c>
      <c r="E69" s="22" t="s">
        <v>291</v>
      </c>
      <c r="F69" s="23" t="s">
        <v>292</v>
      </c>
      <c r="G69" s="22" t="s">
        <v>164</v>
      </c>
      <c r="H69" s="22">
        <v>67939</v>
      </c>
      <c r="I69" s="24"/>
      <c r="J69" s="25">
        <v>44426</v>
      </c>
      <c r="K69" s="26">
        <v>5300</v>
      </c>
      <c r="L69" s="26">
        <v>5300</v>
      </c>
      <c r="M69" s="23" t="s">
        <v>183</v>
      </c>
      <c r="N69" s="23" t="s">
        <v>502</v>
      </c>
      <c r="O69" s="23">
        <v>1909143440</v>
      </c>
      <c r="P69" s="33">
        <v>5300</v>
      </c>
      <c r="Q69" s="27"/>
      <c r="R69" s="28"/>
      <c r="S69" s="22" t="s">
        <v>184</v>
      </c>
      <c r="T69" s="26">
        <v>5300</v>
      </c>
      <c r="U69" s="26">
        <v>5300</v>
      </c>
      <c r="V69" s="26">
        <v>0</v>
      </c>
      <c r="W69" s="26" t="e">
        <v>#N/A</v>
      </c>
      <c r="X69" s="26" t="e">
        <v>#N/A</v>
      </c>
      <c r="Y69" s="26" t="s">
        <v>509</v>
      </c>
      <c r="Z69" s="30"/>
      <c r="AA69" s="30">
        <v>0</v>
      </c>
      <c r="AB69" s="30">
        <v>0</v>
      </c>
      <c r="AC69" s="22"/>
      <c r="AD69" s="22"/>
      <c r="AE69" s="29">
        <v>0</v>
      </c>
      <c r="AF69" s="22" t="s">
        <v>156</v>
      </c>
      <c r="AG69" s="26">
        <v>0</v>
      </c>
      <c r="AH69" s="26">
        <v>0</v>
      </c>
      <c r="AI69" s="23"/>
      <c r="AJ69" s="25">
        <v>44426</v>
      </c>
      <c r="AK69" s="22"/>
      <c r="AL69" s="22">
        <v>2</v>
      </c>
      <c r="AM69" s="22"/>
      <c r="AN69" s="22" t="s">
        <v>157</v>
      </c>
      <c r="AO69" s="22">
        <v>2</v>
      </c>
      <c r="AP69" s="22">
        <v>20211030</v>
      </c>
      <c r="AQ69" s="22">
        <v>20211011</v>
      </c>
      <c r="AR69" s="26">
        <v>5300</v>
      </c>
      <c r="AS69" s="26">
        <v>0</v>
      </c>
      <c r="AT69" s="22"/>
      <c r="AU69" s="22">
        <v>20220622</v>
      </c>
    </row>
    <row r="70" spans="1:47" hidden="1" x14ac:dyDescent="0.25">
      <c r="A70" s="22">
        <v>891900650</v>
      </c>
      <c r="B70" s="23" t="s">
        <v>151</v>
      </c>
      <c r="C70" s="22"/>
      <c r="D70" s="23">
        <v>1773023</v>
      </c>
      <c r="E70" s="22" t="s">
        <v>293</v>
      </c>
      <c r="F70" s="23" t="s">
        <v>294</v>
      </c>
      <c r="G70" s="22"/>
      <c r="H70" s="22">
        <v>1773023</v>
      </c>
      <c r="I70" s="22">
        <v>1221396341</v>
      </c>
      <c r="J70" s="25">
        <v>43465</v>
      </c>
      <c r="K70" s="26">
        <v>67033</v>
      </c>
      <c r="L70" s="26">
        <v>67033</v>
      </c>
      <c r="M70" s="23" t="s">
        <v>183</v>
      </c>
      <c r="N70" s="23" t="s">
        <v>507</v>
      </c>
      <c r="O70" s="23"/>
      <c r="P70" s="28"/>
      <c r="Q70" s="27"/>
      <c r="R70" s="28"/>
      <c r="S70" s="22" t="s">
        <v>184</v>
      </c>
      <c r="T70" s="26">
        <v>67033</v>
      </c>
      <c r="U70" s="26">
        <v>67033</v>
      </c>
      <c r="V70" s="26">
        <v>0</v>
      </c>
      <c r="W70" s="26" t="e">
        <v>#N/A</v>
      </c>
      <c r="X70" s="26" t="e">
        <v>#N/A</v>
      </c>
      <c r="Y70" s="26" t="e">
        <v>#N/A</v>
      </c>
      <c r="Z70" s="26"/>
      <c r="AA70" s="26">
        <v>67033</v>
      </c>
      <c r="AB70" s="26">
        <v>0</v>
      </c>
      <c r="AC70" s="22">
        <v>4800032773</v>
      </c>
      <c r="AD70" s="25">
        <v>43637</v>
      </c>
      <c r="AE70" s="34">
        <v>1344008</v>
      </c>
      <c r="AF70" s="22"/>
      <c r="AG70" s="26">
        <v>0</v>
      </c>
      <c r="AH70" s="26">
        <v>0</v>
      </c>
      <c r="AI70" s="23"/>
      <c r="AJ70" s="25">
        <v>43465</v>
      </c>
      <c r="AK70" s="22"/>
      <c r="AL70" s="22">
        <v>2</v>
      </c>
      <c r="AM70" s="22"/>
      <c r="AN70" s="22" t="s">
        <v>157</v>
      </c>
      <c r="AO70" s="22">
        <v>1</v>
      </c>
      <c r="AP70" s="22">
        <v>20190130</v>
      </c>
      <c r="AQ70" s="22">
        <v>20190109</v>
      </c>
      <c r="AR70" s="26">
        <v>67033</v>
      </c>
      <c r="AS70" s="26">
        <v>0</v>
      </c>
      <c r="AT70" s="22"/>
      <c r="AU70" s="22">
        <v>20220622</v>
      </c>
    </row>
    <row r="71" spans="1:47" hidden="1" x14ac:dyDescent="0.25">
      <c r="A71" s="22">
        <v>891900650</v>
      </c>
      <c r="B71" s="23" t="s">
        <v>151</v>
      </c>
      <c r="C71" s="22"/>
      <c r="D71" s="23">
        <v>1779664</v>
      </c>
      <c r="E71" s="22" t="s">
        <v>295</v>
      </c>
      <c r="F71" s="23" t="s">
        <v>296</v>
      </c>
      <c r="G71" s="22"/>
      <c r="H71" s="22">
        <v>1779664</v>
      </c>
      <c r="I71" s="22">
        <v>1221396342</v>
      </c>
      <c r="J71" s="25">
        <v>43465</v>
      </c>
      <c r="K71" s="26">
        <v>334038</v>
      </c>
      <c r="L71" s="26">
        <v>334038</v>
      </c>
      <c r="M71" s="23" t="s">
        <v>183</v>
      </c>
      <c r="N71" s="23" t="s">
        <v>507</v>
      </c>
      <c r="O71" s="23"/>
      <c r="P71" s="28"/>
      <c r="Q71" s="27"/>
      <c r="R71" s="28"/>
      <c r="S71" s="22" t="s">
        <v>184</v>
      </c>
      <c r="T71" s="26">
        <v>334038</v>
      </c>
      <c r="U71" s="26">
        <v>334038</v>
      </c>
      <c r="V71" s="26">
        <v>0</v>
      </c>
      <c r="W71" s="26" t="e">
        <v>#N/A</v>
      </c>
      <c r="X71" s="26" t="e">
        <v>#N/A</v>
      </c>
      <c r="Y71" s="26" t="e">
        <v>#N/A</v>
      </c>
      <c r="Z71" s="26"/>
      <c r="AA71" s="26">
        <v>334038</v>
      </c>
      <c r="AB71" s="26">
        <v>0</v>
      </c>
      <c r="AC71" s="22">
        <v>4800032773</v>
      </c>
      <c r="AD71" s="25">
        <v>43637</v>
      </c>
      <c r="AE71" s="34">
        <v>1344008</v>
      </c>
      <c r="AF71" s="22"/>
      <c r="AG71" s="26">
        <v>0</v>
      </c>
      <c r="AH71" s="26">
        <v>0</v>
      </c>
      <c r="AI71" s="23"/>
      <c r="AJ71" s="25">
        <v>43465</v>
      </c>
      <c r="AK71" s="22"/>
      <c r="AL71" s="22">
        <v>2</v>
      </c>
      <c r="AM71" s="22"/>
      <c r="AN71" s="22" t="s">
        <v>157</v>
      </c>
      <c r="AO71" s="22">
        <v>1</v>
      </c>
      <c r="AP71" s="22">
        <v>20190130</v>
      </c>
      <c r="AQ71" s="22">
        <v>20190109</v>
      </c>
      <c r="AR71" s="26">
        <v>334038</v>
      </c>
      <c r="AS71" s="26">
        <v>0</v>
      </c>
      <c r="AT71" s="22"/>
      <c r="AU71" s="22">
        <v>20220622</v>
      </c>
    </row>
    <row r="72" spans="1:47" hidden="1" x14ac:dyDescent="0.25">
      <c r="A72" s="22">
        <v>891900650</v>
      </c>
      <c r="B72" s="23" t="s">
        <v>151</v>
      </c>
      <c r="C72" s="22"/>
      <c r="D72" s="23">
        <v>1784825</v>
      </c>
      <c r="E72" s="22" t="s">
        <v>297</v>
      </c>
      <c r="F72" s="23" t="s">
        <v>298</v>
      </c>
      <c r="G72" s="22"/>
      <c r="H72" s="22">
        <v>1784825</v>
      </c>
      <c r="I72" s="22">
        <v>1221404416</v>
      </c>
      <c r="J72" s="25">
        <v>43500</v>
      </c>
      <c r="K72" s="26">
        <v>54400</v>
      </c>
      <c r="L72" s="26">
        <v>54400</v>
      </c>
      <c r="M72" s="23" t="s">
        <v>183</v>
      </c>
      <c r="N72" s="23" t="s">
        <v>507</v>
      </c>
      <c r="O72" s="23"/>
      <c r="P72" s="28"/>
      <c r="Q72" s="27"/>
      <c r="R72" s="28"/>
      <c r="S72" s="22" t="s">
        <v>184</v>
      </c>
      <c r="T72" s="26">
        <v>54400</v>
      </c>
      <c r="U72" s="26">
        <v>54400</v>
      </c>
      <c r="V72" s="26">
        <v>0</v>
      </c>
      <c r="W72" s="26" t="e">
        <v>#N/A</v>
      </c>
      <c r="X72" s="26" t="e">
        <v>#N/A</v>
      </c>
      <c r="Y72" s="26" t="e">
        <v>#N/A</v>
      </c>
      <c r="Z72" s="26"/>
      <c r="AA72" s="26">
        <v>54400</v>
      </c>
      <c r="AB72" s="26">
        <v>0</v>
      </c>
      <c r="AC72" s="22">
        <v>4800032773</v>
      </c>
      <c r="AD72" s="25">
        <v>43637</v>
      </c>
      <c r="AE72" s="34">
        <v>1344008</v>
      </c>
      <c r="AF72" s="22"/>
      <c r="AG72" s="26">
        <v>0</v>
      </c>
      <c r="AH72" s="26">
        <v>0</v>
      </c>
      <c r="AI72" s="23"/>
      <c r="AJ72" s="25">
        <v>43500</v>
      </c>
      <c r="AK72" s="22"/>
      <c r="AL72" s="22">
        <v>2</v>
      </c>
      <c r="AM72" s="22"/>
      <c r="AN72" s="22" t="s">
        <v>157</v>
      </c>
      <c r="AO72" s="22">
        <v>1</v>
      </c>
      <c r="AP72" s="22">
        <v>20190228</v>
      </c>
      <c r="AQ72" s="22">
        <v>20190207</v>
      </c>
      <c r="AR72" s="26">
        <v>54400</v>
      </c>
      <c r="AS72" s="26">
        <v>0</v>
      </c>
      <c r="AT72" s="22"/>
      <c r="AU72" s="22">
        <v>20220622</v>
      </c>
    </row>
    <row r="73" spans="1:47" hidden="1" x14ac:dyDescent="0.25">
      <c r="A73" s="22">
        <v>891900650</v>
      </c>
      <c r="B73" s="23" t="s">
        <v>151</v>
      </c>
      <c r="C73" s="22"/>
      <c r="D73" s="23">
        <v>1796580</v>
      </c>
      <c r="E73" s="22" t="s">
        <v>299</v>
      </c>
      <c r="F73" s="23" t="s">
        <v>300</v>
      </c>
      <c r="G73" s="22"/>
      <c r="H73" s="22">
        <v>1796580</v>
      </c>
      <c r="I73" s="22">
        <v>1221410911</v>
      </c>
      <c r="J73" s="25">
        <v>43525</v>
      </c>
      <c r="K73" s="26">
        <v>72488</v>
      </c>
      <c r="L73" s="26">
        <v>72488</v>
      </c>
      <c r="M73" s="23" t="s">
        <v>183</v>
      </c>
      <c r="N73" s="23" t="s">
        <v>507</v>
      </c>
      <c r="O73" s="23"/>
      <c r="P73" s="28"/>
      <c r="Q73" s="27"/>
      <c r="R73" s="28"/>
      <c r="S73" s="22" t="s">
        <v>184</v>
      </c>
      <c r="T73" s="26">
        <v>72488</v>
      </c>
      <c r="U73" s="26">
        <v>72488</v>
      </c>
      <c r="V73" s="26">
        <v>0</v>
      </c>
      <c r="W73" s="26" t="e">
        <v>#N/A</v>
      </c>
      <c r="X73" s="26" t="e">
        <v>#N/A</v>
      </c>
      <c r="Y73" s="26" t="e">
        <v>#N/A</v>
      </c>
      <c r="Z73" s="26"/>
      <c r="AA73" s="26">
        <v>72488</v>
      </c>
      <c r="AB73" s="26">
        <v>0</v>
      </c>
      <c r="AC73" s="22">
        <v>4800032773</v>
      </c>
      <c r="AD73" s="25">
        <v>43637</v>
      </c>
      <c r="AE73" s="34">
        <v>1344008</v>
      </c>
      <c r="AF73" s="22"/>
      <c r="AG73" s="26">
        <v>0</v>
      </c>
      <c r="AH73" s="26">
        <v>0</v>
      </c>
      <c r="AI73" s="23"/>
      <c r="AJ73" s="25">
        <v>43525</v>
      </c>
      <c r="AK73" s="22"/>
      <c r="AL73" s="22">
        <v>2</v>
      </c>
      <c r="AM73" s="22"/>
      <c r="AN73" s="22" t="s">
        <v>157</v>
      </c>
      <c r="AO73" s="22">
        <v>1</v>
      </c>
      <c r="AP73" s="22">
        <v>20190330</v>
      </c>
      <c r="AQ73" s="22">
        <v>20190307</v>
      </c>
      <c r="AR73" s="26">
        <v>72488</v>
      </c>
      <c r="AS73" s="26">
        <v>0</v>
      </c>
      <c r="AT73" s="22"/>
      <c r="AU73" s="22">
        <v>20220622</v>
      </c>
    </row>
    <row r="74" spans="1:47" hidden="1" x14ac:dyDescent="0.25">
      <c r="A74" s="22">
        <v>891900650</v>
      </c>
      <c r="B74" s="23" t="s">
        <v>151</v>
      </c>
      <c r="C74" s="22"/>
      <c r="D74" s="23">
        <v>1805373</v>
      </c>
      <c r="E74" s="22" t="s">
        <v>301</v>
      </c>
      <c r="F74" s="23" t="s">
        <v>302</v>
      </c>
      <c r="G74" s="22"/>
      <c r="H74" s="22">
        <v>1805373</v>
      </c>
      <c r="I74" s="22">
        <v>1221421464</v>
      </c>
      <c r="J74" s="25">
        <v>43557</v>
      </c>
      <c r="K74" s="26">
        <v>745964</v>
      </c>
      <c r="L74" s="26">
        <v>745964</v>
      </c>
      <c r="M74" s="23" t="s">
        <v>183</v>
      </c>
      <c r="N74" s="23" t="s">
        <v>507</v>
      </c>
      <c r="O74" s="23"/>
      <c r="P74" s="28"/>
      <c r="Q74" s="27"/>
      <c r="R74" s="28"/>
      <c r="S74" s="22" t="s">
        <v>184</v>
      </c>
      <c r="T74" s="26">
        <v>745964</v>
      </c>
      <c r="U74" s="26">
        <v>745964</v>
      </c>
      <c r="V74" s="26">
        <v>0</v>
      </c>
      <c r="W74" s="26" t="e">
        <v>#N/A</v>
      </c>
      <c r="X74" s="26" t="e">
        <v>#N/A</v>
      </c>
      <c r="Y74" s="26" t="e">
        <v>#N/A</v>
      </c>
      <c r="Z74" s="26"/>
      <c r="AA74" s="26">
        <v>745964</v>
      </c>
      <c r="AB74" s="26">
        <v>0</v>
      </c>
      <c r="AC74" s="22">
        <v>4800032773</v>
      </c>
      <c r="AD74" s="25">
        <v>43637</v>
      </c>
      <c r="AE74" s="34">
        <v>1344008</v>
      </c>
      <c r="AF74" s="22"/>
      <c r="AG74" s="26">
        <v>0</v>
      </c>
      <c r="AH74" s="26">
        <v>0</v>
      </c>
      <c r="AI74" s="23"/>
      <c r="AJ74" s="25">
        <v>43557</v>
      </c>
      <c r="AK74" s="22"/>
      <c r="AL74" s="22">
        <v>2</v>
      </c>
      <c r="AM74" s="22"/>
      <c r="AN74" s="22" t="s">
        <v>157</v>
      </c>
      <c r="AO74" s="22">
        <v>1</v>
      </c>
      <c r="AP74" s="22">
        <v>20190430</v>
      </c>
      <c r="AQ74" s="22">
        <v>20190405</v>
      </c>
      <c r="AR74" s="26">
        <v>745964</v>
      </c>
      <c r="AS74" s="26">
        <v>0</v>
      </c>
      <c r="AT74" s="22"/>
      <c r="AU74" s="22">
        <v>20220622</v>
      </c>
    </row>
    <row r="75" spans="1:47" hidden="1" x14ac:dyDescent="0.25">
      <c r="A75" s="22">
        <v>891900650</v>
      </c>
      <c r="B75" s="23" t="s">
        <v>151</v>
      </c>
      <c r="C75" s="22"/>
      <c r="D75" s="23">
        <v>1806062</v>
      </c>
      <c r="E75" s="22" t="s">
        <v>303</v>
      </c>
      <c r="F75" s="23" t="s">
        <v>304</v>
      </c>
      <c r="G75" s="22"/>
      <c r="H75" s="22">
        <v>1806062</v>
      </c>
      <c r="I75" s="22">
        <v>1221421465</v>
      </c>
      <c r="J75" s="25">
        <v>43557</v>
      </c>
      <c r="K75" s="26">
        <v>70085</v>
      </c>
      <c r="L75" s="26">
        <v>70085</v>
      </c>
      <c r="M75" s="23" t="s">
        <v>183</v>
      </c>
      <c r="N75" s="23" t="s">
        <v>507</v>
      </c>
      <c r="O75" s="23"/>
      <c r="P75" s="28"/>
      <c r="Q75" s="27"/>
      <c r="R75" s="28"/>
      <c r="S75" s="22" t="s">
        <v>184</v>
      </c>
      <c r="T75" s="26">
        <v>70085</v>
      </c>
      <c r="U75" s="26">
        <v>70085</v>
      </c>
      <c r="V75" s="26">
        <v>0</v>
      </c>
      <c r="W75" s="26" t="e">
        <v>#N/A</v>
      </c>
      <c r="X75" s="26" t="e">
        <v>#N/A</v>
      </c>
      <c r="Y75" s="26" t="e">
        <v>#N/A</v>
      </c>
      <c r="Z75" s="26"/>
      <c r="AA75" s="26">
        <v>70085</v>
      </c>
      <c r="AB75" s="26">
        <v>0</v>
      </c>
      <c r="AC75" s="22">
        <v>4800032773</v>
      </c>
      <c r="AD75" s="25">
        <v>43637</v>
      </c>
      <c r="AE75" s="34">
        <v>1344008</v>
      </c>
      <c r="AF75" s="22"/>
      <c r="AG75" s="26">
        <v>0</v>
      </c>
      <c r="AH75" s="26">
        <v>0</v>
      </c>
      <c r="AI75" s="23"/>
      <c r="AJ75" s="25">
        <v>43557</v>
      </c>
      <c r="AK75" s="22"/>
      <c r="AL75" s="22">
        <v>2</v>
      </c>
      <c r="AM75" s="22"/>
      <c r="AN75" s="22" t="s">
        <v>157</v>
      </c>
      <c r="AO75" s="22">
        <v>1</v>
      </c>
      <c r="AP75" s="22">
        <v>20190430</v>
      </c>
      <c r="AQ75" s="22">
        <v>20190405</v>
      </c>
      <c r="AR75" s="26">
        <v>70085</v>
      </c>
      <c r="AS75" s="26">
        <v>0</v>
      </c>
      <c r="AT75" s="22"/>
      <c r="AU75" s="22">
        <v>20220622</v>
      </c>
    </row>
    <row r="76" spans="1:47" hidden="1" x14ac:dyDescent="0.25">
      <c r="A76" s="22">
        <v>891900650</v>
      </c>
      <c r="B76" s="23" t="s">
        <v>151</v>
      </c>
      <c r="C76" s="22"/>
      <c r="D76" s="23">
        <v>1822236</v>
      </c>
      <c r="E76" s="22" t="s">
        <v>305</v>
      </c>
      <c r="F76" s="23" t="s">
        <v>306</v>
      </c>
      <c r="G76" s="22"/>
      <c r="H76" s="22">
        <v>1822236</v>
      </c>
      <c r="I76" s="22">
        <v>1221438386</v>
      </c>
      <c r="J76" s="25">
        <v>43620</v>
      </c>
      <c r="K76" s="26">
        <v>65112</v>
      </c>
      <c r="L76" s="26">
        <v>65112</v>
      </c>
      <c r="M76" s="23" t="s">
        <v>183</v>
      </c>
      <c r="N76" s="23" t="s">
        <v>507</v>
      </c>
      <c r="O76" s="23"/>
      <c r="P76" s="28"/>
      <c r="Q76" s="27"/>
      <c r="R76" s="28"/>
      <c r="S76" s="22" t="s">
        <v>184</v>
      </c>
      <c r="T76" s="26">
        <v>65112</v>
      </c>
      <c r="U76" s="26">
        <v>65112</v>
      </c>
      <c r="V76" s="26">
        <v>0</v>
      </c>
      <c r="W76" s="26" t="e">
        <v>#N/A</v>
      </c>
      <c r="X76" s="26" t="e">
        <v>#N/A</v>
      </c>
      <c r="Y76" s="26" t="e">
        <v>#N/A</v>
      </c>
      <c r="Z76" s="26"/>
      <c r="AA76" s="26">
        <v>65112</v>
      </c>
      <c r="AB76" s="26">
        <v>0</v>
      </c>
      <c r="AC76" s="22">
        <v>4800033727</v>
      </c>
      <c r="AD76" s="25">
        <v>43704</v>
      </c>
      <c r="AE76" s="34">
        <v>569473</v>
      </c>
      <c r="AF76" s="22"/>
      <c r="AG76" s="26">
        <v>0</v>
      </c>
      <c r="AH76" s="26">
        <v>0</v>
      </c>
      <c r="AI76" s="23"/>
      <c r="AJ76" s="25">
        <v>43620</v>
      </c>
      <c r="AK76" s="22"/>
      <c r="AL76" s="22">
        <v>2</v>
      </c>
      <c r="AM76" s="22"/>
      <c r="AN76" s="22" t="s">
        <v>157</v>
      </c>
      <c r="AO76" s="22">
        <v>1</v>
      </c>
      <c r="AP76" s="22">
        <v>20190630</v>
      </c>
      <c r="AQ76" s="22">
        <v>20190607</v>
      </c>
      <c r="AR76" s="26">
        <v>65112</v>
      </c>
      <c r="AS76" s="26">
        <v>0</v>
      </c>
      <c r="AT76" s="22"/>
      <c r="AU76" s="22">
        <v>20220622</v>
      </c>
    </row>
    <row r="77" spans="1:47" hidden="1" x14ac:dyDescent="0.25">
      <c r="A77" s="22">
        <v>891900650</v>
      </c>
      <c r="B77" s="23" t="s">
        <v>151</v>
      </c>
      <c r="C77" s="22"/>
      <c r="D77" s="23">
        <v>1823874</v>
      </c>
      <c r="E77" s="22" t="s">
        <v>307</v>
      </c>
      <c r="F77" s="23" t="s">
        <v>308</v>
      </c>
      <c r="G77" s="22"/>
      <c r="H77" s="22">
        <v>1823874</v>
      </c>
      <c r="I77" s="22">
        <v>1221438384</v>
      </c>
      <c r="J77" s="25">
        <v>43620</v>
      </c>
      <c r="K77" s="26">
        <v>65364</v>
      </c>
      <c r="L77" s="26">
        <v>65364</v>
      </c>
      <c r="M77" s="23" t="s">
        <v>183</v>
      </c>
      <c r="N77" s="23" t="s">
        <v>507</v>
      </c>
      <c r="O77" s="23"/>
      <c r="P77" s="28"/>
      <c r="Q77" s="27"/>
      <c r="R77" s="28"/>
      <c r="S77" s="22" t="s">
        <v>184</v>
      </c>
      <c r="T77" s="26">
        <v>65364</v>
      </c>
      <c r="U77" s="26">
        <v>65364</v>
      </c>
      <c r="V77" s="26">
        <v>0</v>
      </c>
      <c r="W77" s="26" t="e">
        <v>#N/A</v>
      </c>
      <c r="X77" s="26" t="e">
        <v>#N/A</v>
      </c>
      <c r="Y77" s="26" t="e">
        <v>#N/A</v>
      </c>
      <c r="Z77" s="26"/>
      <c r="AA77" s="26">
        <v>65364</v>
      </c>
      <c r="AB77" s="26">
        <v>0</v>
      </c>
      <c r="AC77" s="22">
        <v>4800033727</v>
      </c>
      <c r="AD77" s="25">
        <v>43704</v>
      </c>
      <c r="AE77" s="34">
        <v>569473</v>
      </c>
      <c r="AF77" s="22"/>
      <c r="AG77" s="26">
        <v>0</v>
      </c>
      <c r="AH77" s="26">
        <v>0</v>
      </c>
      <c r="AI77" s="23"/>
      <c r="AJ77" s="25">
        <v>43620</v>
      </c>
      <c r="AK77" s="22"/>
      <c r="AL77" s="22">
        <v>2</v>
      </c>
      <c r="AM77" s="22"/>
      <c r="AN77" s="22" t="s">
        <v>157</v>
      </c>
      <c r="AO77" s="22">
        <v>1</v>
      </c>
      <c r="AP77" s="22">
        <v>20190630</v>
      </c>
      <c r="AQ77" s="22">
        <v>20190607</v>
      </c>
      <c r="AR77" s="26">
        <v>65364</v>
      </c>
      <c r="AS77" s="26">
        <v>0</v>
      </c>
      <c r="AT77" s="22"/>
      <c r="AU77" s="22">
        <v>20220622</v>
      </c>
    </row>
    <row r="78" spans="1:47" hidden="1" x14ac:dyDescent="0.25">
      <c r="A78" s="22">
        <v>891900650</v>
      </c>
      <c r="B78" s="23" t="s">
        <v>151</v>
      </c>
      <c r="C78" s="22"/>
      <c r="D78" s="23">
        <v>1825586</v>
      </c>
      <c r="E78" s="22" t="s">
        <v>309</v>
      </c>
      <c r="F78" s="23" t="s">
        <v>310</v>
      </c>
      <c r="G78" s="22"/>
      <c r="H78" s="22">
        <v>1825586</v>
      </c>
      <c r="I78" s="22">
        <v>1221438385</v>
      </c>
      <c r="J78" s="25">
        <v>43620</v>
      </c>
      <c r="K78" s="26">
        <v>102140</v>
      </c>
      <c r="L78" s="26">
        <v>102140</v>
      </c>
      <c r="M78" s="23" t="s">
        <v>183</v>
      </c>
      <c r="N78" s="23" t="s">
        <v>507</v>
      </c>
      <c r="O78" s="23"/>
      <c r="P78" s="28"/>
      <c r="Q78" s="27"/>
      <c r="R78" s="28"/>
      <c r="S78" s="22" t="s">
        <v>184</v>
      </c>
      <c r="T78" s="26">
        <v>102140</v>
      </c>
      <c r="U78" s="26">
        <v>102140</v>
      </c>
      <c r="V78" s="26">
        <v>0</v>
      </c>
      <c r="W78" s="26" t="e">
        <v>#N/A</v>
      </c>
      <c r="X78" s="26" t="e">
        <v>#N/A</v>
      </c>
      <c r="Y78" s="26" t="e">
        <v>#N/A</v>
      </c>
      <c r="Z78" s="26"/>
      <c r="AA78" s="26">
        <v>102140</v>
      </c>
      <c r="AB78" s="26">
        <v>0</v>
      </c>
      <c r="AC78" s="22">
        <v>4800033727</v>
      </c>
      <c r="AD78" s="25">
        <v>43704</v>
      </c>
      <c r="AE78" s="34">
        <v>569473</v>
      </c>
      <c r="AF78" s="22"/>
      <c r="AG78" s="26">
        <v>0</v>
      </c>
      <c r="AH78" s="26">
        <v>0</v>
      </c>
      <c r="AI78" s="23"/>
      <c r="AJ78" s="25">
        <v>43620</v>
      </c>
      <c r="AK78" s="22"/>
      <c r="AL78" s="22">
        <v>2</v>
      </c>
      <c r="AM78" s="22"/>
      <c r="AN78" s="22" t="s">
        <v>157</v>
      </c>
      <c r="AO78" s="22">
        <v>1</v>
      </c>
      <c r="AP78" s="22">
        <v>20190630</v>
      </c>
      <c r="AQ78" s="22">
        <v>20190607</v>
      </c>
      <c r="AR78" s="26">
        <v>102140</v>
      </c>
      <c r="AS78" s="26">
        <v>0</v>
      </c>
      <c r="AT78" s="22"/>
      <c r="AU78" s="22">
        <v>20220622</v>
      </c>
    </row>
    <row r="79" spans="1:47" hidden="1" x14ac:dyDescent="0.25">
      <c r="A79" s="22">
        <v>891900650</v>
      </c>
      <c r="B79" s="23" t="s">
        <v>151</v>
      </c>
      <c r="C79" s="22"/>
      <c r="D79" s="23">
        <v>1829505</v>
      </c>
      <c r="E79" s="22" t="s">
        <v>311</v>
      </c>
      <c r="F79" s="23" t="s">
        <v>312</v>
      </c>
      <c r="G79" s="22"/>
      <c r="H79" s="22">
        <v>1829505</v>
      </c>
      <c r="I79" s="22">
        <v>1221445473</v>
      </c>
      <c r="J79" s="25">
        <v>43649</v>
      </c>
      <c r="K79" s="26">
        <v>54400</v>
      </c>
      <c r="L79" s="26">
        <v>54400</v>
      </c>
      <c r="M79" s="23" t="s">
        <v>183</v>
      </c>
      <c r="N79" s="23" t="s">
        <v>507</v>
      </c>
      <c r="O79" s="23"/>
      <c r="P79" s="28"/>
      <c r="Q79" s="27"/>
      <c r="R79" s="28"/>
      <c r="S79" s="22" t="s">
        <v>184</v>
      </c>
      <c r="T79" s="26">
        <v>54400</v>
      </c>
      <c r="U79" s="26">
        <v>54400</v>
      </c>
      <c r="V79" s="26">
        <v>0</v>
      </c>
      <c r="W79" s="26" t="e">
        <v>#N/A</v>
      </c>
      <c r="X79" s="26" t="e">
        <v>#N/A</v>
      </c>
      <c r="Y79" s="26" t="e">
        <v>#N/A</v>
      </c>
      <c r="Z79" s="26"/>
      <c r="AA79" s="26">
        <v>54400</v>
      </c>
      <c r="AB79" s="26">
        <v>0</v>
      </c>
      <c r="AC79" s="22">
        <v>4800033727</v>
      </c>
      <c r="AD79" s="25">
        <v>43704</v>
      </c>
      <c r="AE79" s="34">
        <v>569473</v>
      </c>
      <c r="AF79" s="22"/>
      <c r="AG79" s="26">
        <v>0</v>
      </c>
      <c r="AH79" s="26">
        <v>0</v>
      </c>
      <c r="AI79" s="23"/>
      <c r="AJ79" s="25">
        <v>43649</v>
      </c>
      <c r="AK79" s="22"/>
      <c r="AL79" s="22">
        <v>2</v>
      </c>
      <c r="AM79" s="22"/>
      <c r="AN79" s="22" t="s">
        <v>157</v>
      </c>
      <c r="AO79" s="22">
        <v>1</v>
      </c>
      <c r="AP79" s="22">
        <v>20190730</v>
      </c>
      <c r="AQ79" s="22">
        <v>20190705</v>
      </c>
      <c r="AR79" s="26">
        <v>54400</v>
      </c>
      <c r="AS79" s="26">
        <v>0</v>
      </c>
      <c r="AT79" s="22"/>
      <c r="AU79" s="22">
        <v>20220622</v>
      </c>
    </row>
    <row r="80" spans="1:47" hidden="1" x14ac:dyDescent="0.25">
      <c r="A80" s="22">
        <v>891900650</v>
      </c>
      <c r="B80" s="23" t="s">
        <v>151</v>
      </c>
      <c r="C80" s="22"/>
      <c r="D80" s="23">
        <v>1831962</v>
      </c>
      <c r="E80" s="22" t="s">
        <v>313</v>
      </c>
      <c r="F80" s="23" t="s">
        <v>314</v>
      </c>
      <c r="G80" s="22"/>
      <c r="H80" s="22">
        <v>1831962</v>
      </c>
      <c r="I80" s="22">
        <v>1221445474</v>
      </c>
      <c r="J80" s="25">
        <v>43649</v>
      </c>
      <c r="K80" s="26">
        <v>54400</v>
      </c>
      <c r="L80" s="26">
        <v>54400</v>
      </c>
      <c r="M80" s="23" t="s">
        <v>183</v>
      </c>
      <c r="N80" s="23" t="s">
        <v>507</v>
      </c>
      <c r="O80" s="23"/>
      <c r="P80" s="28"/>
      <c r="Q80" s="27"/>
      <c r="R80" s="28"/>
      <c r="S80" s="22" t="s">
        <v>184</v>
      </c>
      <c r="T80" s="26">
        <v>54400</v>
      </c>
      <c r="U80" s="26">
        <v>54400</v>
      </c>
      <c r="V80" s="26">
        <v>0</v>
      </c>
      <c r="W80" s="26" t="e">
        <v>#N/A</v>
      </c>
      <c r="X80" s="26" t="e">
        <v>#N/A</v>
      </c>
      <c r="Y80" s="26" t="e">
        <v>#N/A</v>
      </c>
      <c r="Z80" s="26"/>
      <c r="AA80" s="26">
        <v>54400</v>
      </c>
      <c r="AB80" s="26">
        <v>0</v>
      </c>
      <c r="AC80" s="22">
        <v>4800033727</v>
      </c>
      <c r="AD80" s="25">
        <v>43704</v>
      </c>
      <c r="AE80" s="34">
        <v>569473</v>
      </c>
      <c r="AF80" s="22"/>
      <c r="AG80" s="26">
        <v>0</v>
      </c>
      <c r="AH80" s="26">
        <v>0</v>
      </c>
      <c r="AI80" s="23"/>
      <c r="AJ80" s="25">
        <v>43649</v>
      </c>
      <c r="AK80" s="22"/>
      <c r="AL80" s="22">
        <v>2</v>
      </c>
      <c r="AM80" s="22"/>
      <c r="AN80" s="22" t="s">
        <v>157</v>
      </c>
      <c r="AO80" s="22">
        <v>1</v>
      </c>
      <c r="AP80" s="22">
        <v>20190730</v>
      </c>
      <c r="AQ80" s="22">
        <v>20190705</v>
      </c>
      <c r="AR80" s="26">
        <v>54400</v>
      </c>
      <c r="AS80" s="26">
        <v>0</v>
      </c>
      <c r="AT80" s="22"/>
      <c r="AU80" s="22">
        <v>20220622</v>
      </c>
    </row>
    <row r="81" spans="1:47" hidden="1" x14ac:dyDescent="0.25">
      <c r="A81" s="22">
        <v>891900650</v>
      </c>
      <c r="B81" s="23" t="s">
        <v>151</v>
      </c>
      <c r="C81" s="22"/>
      <c r="D81" s="23">
        <v>1832960</v>
      </c>
      <c r="E81" s="22" t="s">
        <v>315</v>
      </c>
      <c r="F81" s="23" t="s">
        <v>316</v>
      </c>
      <c r="G81" s="22"/>
      <c r="H81" s="22">
        <v>1832960</v>
      </c>
      <c r="I81" s="22">
        <v>1221445475</v>
      </c>
      <c r="J81" s="25">
        <v>43649</v>
      </c>
      <c r="K81" s="26">
        <v>58072</v>
      </c>
      <c r="L81" s="26">
        <v>58072</v>
      </c>
      <c r="M81" s="23" t="s">
        <v>183</v>
      </c>
      <c r="N81" s="23" t="s">
        <v>507</v>
      </c>
      <c r="O81" s="23"/>
      <c r="P81" s="28"/>
      <c r="Q81" s="27"/>
      <c r="R81" s="28"/>
      <c r="S81" s="22" t="s">
        <v>184</v>
      </c>
      <c r="T81" s="26">
        <v>58072</v>
      </c>
      <c r="U81" s="26">
        <v>58072</v>
      </c>
      <c r="V81" s="26">
        <v>0</v>
      </c>
      <c r="W81" s="26" t="e">
        <v>#N/A</v>
      </c>
      <c r="X81" s="26" t="e">
        <v>#N/A</v>
      </c>
      <c r="Y81" s="26" t="e">
        <v>#N/A</v>
      </c>
      <c r="Z81" s="26"/>
      <c r="AA81" s="26">
        <v>58072</v>
      </c>
      <c r="AB81" s="26">
        <v>0</v>
      </c>
      <c r="AC81" s="22">
        <v>4800033727</v>
      </c>
      <c r="AD81" s="25">
        <v>43704</v>
      </c>
      <c r="AE81" s="34">
        <v>569473</v>
      </c>
      <c r="AF81" s="22"/>
      <c r="AG81" s="26">
        <v>0</v>
      </c>
      <c r="AH81" s="26">
        <v>0</v>
      </c>
      <c r="AI81" s="23"/>
      <c r="AJ81" s="25">
        <v>43649</v>
      </c>
      <c r="AK81" s="22"/>
      <c r="AL81" s="22">
        <v>2</v>
      </c>
      <c r="AM81" s="22"/>
      <c r="AN81" s="22" t="s">
        <v>157</v>
      </c>
      <c r="AO81" s="22">
        <v>1</v>
      </c>
      <c r="AP81" s="22">
        <v>20190730</v>
      </c>
      <c r="AQ81" s="22">
        <v>20190705</v>
      </c>
      <c r="AR81" s="26">
        <v>58072</v>
      </c>
      <c r="AS81" s="26">
        <v>0</v>
      </c>
      <c r="AT81" s="22"/>
      <c r="AU81" s="22">
        <v>20220622</v>
      </c>
    </row>
    <row r="82" spans="1:47" hidden="1" x14ac:dyDescent="0.25">
      <c r="A82" s="22">
        <v>891900650</v>
      </c>
      <c r="B82" s="23" t="s">
        <v>151</v>
      </c>
      <c r="C82" s="22"/>
      <c r="D82" s="23">
        <v>1834074</v>
      </c>
      <c r="E82" s="22" t="s">
        <v>317</v>
      </c>
      <c r="F82" s="23" t="s">
        <v>318</v>
      </c>
      <c r="G82" s="22"/>
      <c r="H82" s="22">
        <v>1834074</v>
      </c>
      <c r="I82" s="22">
        <v>1221445476</v>
      </c>
      <c r="J82" s="25">
        <v>43649</v>
      </c>
      <c r="K82" s="26">
        <v>115585</v>
      </c>
      <c r="L82" s="26">
        <v>115585</v>
      </c>
      <c r="M82" s="23" t="s">
        <v>183</v>
      </c>
      <c r="N82" s="23" t="s">
        <v>507</v>
      </c>
      <c r="O82" s="23"/>
      <c r="P82" s="28"/>
      <c r="Q82" s="27"/>
      <c r="R82" s="28"/>
      <c r="S82" s="22" t="s">
        <v>184</v>
      </c>
      <c r="T82" s="26">
        <v>115585</v>
      </c>
      <c r="U82" s="26">
        <v>115585</v>
      </c>
      <c r="V82" s="26">
        <v>0</v>
      </c>
      <c r="W82" s="26" t="e">
        <v>#N/A</v>
      </c>
      <c r="X82" s="26" t="e">
        <v>#N/A</v>
      </c>
      <c r="Y82" s="26" t="e">
        <v>#N/A</v>
      </c>
      <c r="Z82" s="26"/>
      <c r="AA82" s="26">
        <v>115585</v>
      </c>
      <c r="AB82" s="26">
        <v>0</v>
      </c>
      <c r="AC82" s="22">
        <v>4800033727</v>
      </c>
      <c r="AD82" s="25">
        <v>43704</v>
      </c>
      <c r="AE82" s="34">
        <v>569473</v>
      </c>
      <c r="AF82" s="22"/>
      <c r="AG82" s="26">
        <v>0</v>
      </c>
      <c r="AH82" s="26">
        <v>0</v>
      </c>
      <c r="AI82" s="23"/>
      <c r="AJ82" s="25">
        <v>43649</v>
      </c>
      <c r="AK82" s="22"/>
      <c r="AL82" s="22">
        <v>2</v>
      </c>
      <c r="AM82" s="22"/>
      <c r="AN82" s="22" t="s">
        <v>157</v>
      </c>
      <c r="AO82" s="22">
        <v>1</v>
      </c>
      <c r="AP82" s="22">
        <v>20190730</v>
      </c>
      <c r="AQ82" s="22">
        <v>20190705</v>
      </c>
      <c r="AR82" s="26">
        <v>115585</v>
      </c>
      <c r="AS82" s="26">
        <v>0</v>
      </c>
      <c r="AT82" s="22"/>
      <c r="AU82" s="22">
        <v>20220622</v>
      </c>
    </row>
    <row r="83" spans="1:47" hidden="1" x14ac:dyDescent="0.25">
      <c r="A83" s="22">
        <v>891900650</v>
      </c>
      <c r="B83" s="23" t="s">
        <v>151</v>
      </c>
      <c r="C83" s="22"/>
      <c r="D83" s="23">
        <v>1835617</v>
      </c>
      <c r="E83" s="22" t="s">
        <v>319</v>
      </c>
      <c r="F83" s="23" t="s">
        <v>320</v>
      </c>
      <c r="G83" s="22"/>
      <c r="H83" s="22">
        <v>1835617</v>
      </c>
      <c r="I83" s="22">
        <v>1221445477</v>
      </c>
      <c r="J83" s="25">
        <v>43649</v>
      </c>
      <c r="K83" s="26">
        <v>54400</v>
      </c>
      <c r="L83" s="26">
        <v>54400</v>
      </c>
      <c r="M83" s="23" t="s">
        <v>183</v>
      </c>
      <c r="N83" s="23" t="s">
        <v>507</v>
      </c>
      <c r="O83" s="23"/>
      <c r="P83" s="28"/>
      <c r="Q83" s="27"/>
      <c r="R83" s="28"/>
      <c r="S83" s="22" t="s">
        <v>184</v>
      </c>
      <c r="T83" s="26">
        <v>54400</v>
      </c>
      <c r="U83" s="26">
        <v>54400</v>
      </c>
      <c r="V83" s="26">
        <v>0</v>
      </c>
      <c r="W83" s="26" t="e">
        <v>#N/A</v>
      </c>
      <c r="X83" s="26" t="e">
        <v>#N/A</v>
      </c>
      <c r="Y83" s="26" t="e">
        <v>#N/A</v>
      </c>
      <c r="Z83" s="26"/>
      <c r="AA83" s="26">
        <v>54400</v>
      </c>
      <c r="AB83" s="26">
        <v>0</v>
      </c>
      <c r="AC83" s="22">
        <v>4800033727</v>
      </c>
      <c r="AD83" s="25">
        <v>43704</v>
      </c>
      <c r="AE83" s="34">
        <v>569473</v>
      </c>
      <c r="AF83" s="22"/>
      <c r="AG83" s="26">
        <v>0</v>
      </c>
      <c r="AH83" s="26">
        <v>0</v>
      </c>
      <c r="AI83" s="23"/>
      <c r="AJ83" s="25">
        <v>43649</v>
      </c>
      <c r="AK83" s="22"/>
      <c r="AL83" s="22">
        <v>2</v>
      </c>
      <c r="AM83" s="22"/>
      <c r="AN83" s="22" t="s">
        <v>157</v>
      </c>
      <c r="AO83" s="22">
        <v>1</v>
      </c>
      <c r="AP83" s="22">
        <v>20190730</v>
      </c>
      <c r="AQ83" s="22">
        <v>20190705</v>
      </c>
      <c r="AR83" s="26">
        <v>54400</v>
      </c>
      <c r="AS83" s="26">
        <v>0</v>
      </c>
      <c r="AT83" s="22"/>
      <c r="AU83" s="22">
        <v>20220622</v>
      </c>
    </row>
    <row r="84" spans="1:47" hidden="1" x14ac:dyDescent="0.25">
      <c r="A84" s="22">
        <v>891900650</v>
      </c>
      <c r="B84" s="23" t="s">
        <v>151</v>
      </c>
      <c r="C84" s="22"/>
      <c r="D84" s="23">
        <v>1840817</v>
      </c>
      <c r="E84" s="22" t="s">
        <v>321</v>
      </c>
      <c r="F84" s="23" t="s">
        <v>322</v>
      </c>
      <c r="G84" s="22"/>
      <c r="H84" s="22">
        <v>1840817</v>
      </c>
      <c r="I84" s="22">
        <v>1221474810</v>
      </c>
      <c r="J84" s="25">
        <v>43679</v>
      </c>
      <c r="K84" s="26">
        <v>113377</v>
      </c>
      <c r="L84" s="26">
        <v>113377</v>
      </c>
      <c r="M84" s="23" t="s">
        <v>183</v>
      </c>
      <c r="N84" s="23" t="s">
        <v>507</v>
      </c>
      <c r="O84" s="23"/>
      <c r="P84" s="28"/>
      <c r="Q84" s="27"/>
      <c r="R84" s="28"/>
      <c r="S84" s="22" t="s">
        <v>184</v>
      </c>
      <c r="T84" s="26">
        <v>113377</v>
      </c>
      <c r="U84" s="26">
        <v>113377</v>
      </c>
      <c r="V84" s="26">
        <v>0</v>
      </c>
      <c r="W84" s="26" t="e">
        <v>#N/A</v>
      </c>
      <c r="X84" s="26" t="e">
        <v>#N/A</v>
      </c>
      <c r="Y84" s="26" t="e">
        <v>#N/A</v>
      </c>
      <c r="Z84" s="26"/>
      <c r="AA84" s="26">
        <v>113377</v>
      </c>
      <c r="AB84" s="26">
        <v>0</v>
      </c>
      <c r="AC84" s="22">
        <v>4800036174</v>
      </c>
      <c r="AD84" s="25">
        <v>43860</v>
      </c>
      <c r="AE84" s="34">
        <v>2339475</v>
      </c>
      <c r="AF84" s="22"/>
      <c r="AG84" s="26">
        <v>0</v>
      </c>
      <c r="AH84" s="26">
        <v>0</v>
      </c>
      <c r="AI84" s="23"/>
      <c r="AJ84" s="25">
        <v>43679</v>
      </c>
      <c r="AK84" s="22"/>
      <c r="AL84" s="22">
        <v>2</v>
      </c>
      <c r="AM84" s="22"/>
      <c r="AN84" s="22" t="s">
        <v>157</v>
      </c>
      <c r="AO84" s="22">
        <v>1</v>
      </c>
      <c r="AP84" s="22">
        <v>20190830</v>
      </c>
      <c r="AQ84" s="22">
        <v>20190809</v>
      </c>
      <c r="AR84" s="26">
        <v>113377</v>
      </c>
      <c r="AS84" s="26">
        <v>0</v>
      </c>
      <c r="AT84" s="22"/>
      <c r="AU84" s="22">
        <v>20220622</v>
      </c>
    </row>
    <row r="85" spans="1:47" hidden="1" x14ac:dyDescent="0.25">
      <c r="A85" s="22">
        <v>891900650</v>
      </c>
      <c r="B85" s="23" t="s">
        <v>151</v>
      </c>
      <c r="C85" s="22"/>
      <c r="D85" s="23">
        <v>1841811</v>
      </c>
      <c r="E85" s="22" t="s">
        <v>323</v>
      </c>
      <c r="F85" s="23" t="s">
        <v>324</v>
      </c>
      <c r="G85" s="22"/>
      <c r="H85" s="22">
        <v>1841811</v>
      </c>
      <c r="I85" s="22">
        <v>1221474811</v>
      </c>
      <c r="J85" s="25">
        <v>43679</v>
      </c>
      <c r="K85" s="26">
        <v>115230</v>
      </c>
      <c r="L85" s="26">
        <v>115230</v>
      </c>
      <c r="M85" s="23" t="s">
        <v>183</v>
      </c>
      <c r="N85" s="23" t="s">
        <v>507</v>
      </c>
      <c r="O85" s="23"/>
      <c r="P85" s="28"/>
      <c r="Q85" s="27"/>
      <c r="R85" s="28"/>
      <c r="S85" s="22" t="s">
        <v>184</v>
      </c>
      <c r="T85" s="26">
        <v>115230</v>
      </c>
      <c r="U85" s="26">
        <v>115230</v>
      </c>
      <c r="V85" s="26">
        <v>0</v>
      </c>
      <c r="W85" s="26" t="e">
        <v>#N/A</v>
      </c>
      <c r="X85" s="26" t="e">
        <v>#N/A</v>
      </c>
      <c r="Y85" s="26" t="e">
        <v>#N/A</v>
      </c>
      <c r="Z85" s="26"/>
      <c r="AA85" s="26">
        <v>115230</v>
      </c>
      <c r="AB85" s="26">
        <v>0</v>
      </c>
      <c r="AC85" s="22">
        <v>4800036174</v>
      </c>
      <c r="AD85" s="25">
        <v>43860</v>
      </c>
      <c r="AE85" s="34">
        <v>2339475</v>
      </c>
      <c r="AF85" s="22"/>
      <c r="AG85" s="26">
        <v>0</v>
      </c>
      <c r="AH85" s="26">
        <v>0</v>
      </c>
      <c r="AI85" s="23"/>
      <c r="AJ85" s="25">
        <v>43679</v>
      </c>
      <c r="AK85" s="22"/>
      <c r="AL85" s="22">
        <v>2</v>
      </c>
      <c r="AM85" s="22"/>
      <c r="AN85" s="22" t="s">
        <v>157</v>
      </c>
      <c r="AO85" s="22">
        <v>1</v>
      </c>
      <c r="AP85" s="22">
        <v>20190830</v>
      </c>
      <c r="AQ85" s="22">
        <v>20190809</v>
      </c>
      <c r="AR85" s="26">
        <v>115230</v>
      </c>
      <c r="AS85" s="26">
        <v>0</v>
      </c>
      <c r="AT85" s="22"/>
      <c r="AU85" s="22">
        <v>20220622</v>
      </c>
    </row>
    <row r="86" spans="1:47" hidden="1" x14ac:dyDescent="0.25">
      <c r="A86" s="22">
        <v>891900650</v>
      </c>
      <c r="B86" s="23" t="s">
        <v>151</v>
      </c>
      <c r="C86" s="22"/>
      <c r="D86" s="23">
        <v>1846645</v>
      </c>
      <c r="E86" s="22" t="s">
        <v>325</v>
      </c>
      <c r="F86" s="23" t="s">
        <v>326</v>
      </c>
      <c r="G86" s="22"/>
      <c r="H86" s="22">
        <v>1846645</v>
      </c>
      <c r="I86" s="22">
        <v>1221474812</v>
      </c>
      <c r="J86" s="25">
        <v>43679</v>
      </c>
      <c r="K86" s="26">
        <v>167585</v>
      </c>
      <c r="L86" s="26">
        <v>167585</v>
      </c>
      <c r="M86" s="23" t="s">
        <v>183</v>
      </c>
      <c r="N86" s="23" t="s">
        <v>507</v>
      </c>
      <c r="O86" s="23"/>
      <c r="P86" s="28"/>
      <c r="Q86" s="27"/>
      <c r="R86" s="28"/>
      <c r="S86" s="22" t="s">
        <v>184</v>
      </c>
      <c r="T86" s="26">
        <v>167585</v>
      </c>
      <c r="U86" s="26">
        <v>167585</v>
      </c>
      <c r="V86" s="26">
        <v>0</v>
      </c>
      <c r="W86" s="26" t="e">
        <v>#N/A</v>
      </c>
      <c r="X86" s="26" t="e">
        <v>#N/A</v>
      </c>
      <c r="Y86" s="26" t="e">
        <v>#N/A</v>
      </c>
      <c r="Z86" s="26"/>
      <c r="AA86" s="26">
        <v>167585</v>
      </c>
      <c r="AB86" s="26">
        <v>0</v>
      </c>
      <c r="AC86" s="22">
        <v>4800036174</v>
      </c>
      <c r="AD86" s="25">
        <v>43860</v>
      </c>
      <c r="AE86" s="34">
        <v>2339475</v>
      </c>
      <c r="AF86" s="22"/>
      <c r="AG86" s="26">
        <v>0</v>
      </c>
      <c r="AH86" s="26">
        <v>0</v>
      </c>
      <c r="AI86" s="23"/>
      <c r="AJ86" s="25">
        <v>43679</v>
      </c>
      <c r="AK86" s="22"/>
      <c r="AL86" s="22">
        <v>2</v>
      </c>
      <c r="AM86" s="22"/>
      <c r="AN86" s="22" t="s">
        <v>157</v>
      </c>
      <c r="AO86" s="22">
        <v>1</v>
      </c>
      <c r="AP86" s="22">
        <v>20190830</v>
      </c>
      <c r="AQ86" s="22">
        <v>20190809</v>
      </c>
      <c r="AR86" s="26">
        <v>167585</v>
      </c>
      <c r="AS86" s="26">
        <v>0</v>
      </c>
      <c r="AT86" s="22"/>
      <c r="AU86" s="22">
        <v>20220622</v>
      </c>
    </row>
    <row r="87" spans="1:47" hidden="1" x14ac:dyDescent="0.25">
      <c r="A87" s="22">
        <v>891900650</v>
      </c>
      <c r="B87" s="23" t="s">
        <v>151</v>
      </c>
      <c r="C87" s="22"/>
      <c r="D87" s="23">
        <v>1846741</v>
      </c>
      <c r="E87" s="22" t="s">
        <v>327</v>
      </c>
      <c r="F87" s="23" t="s">
        <v>328</v>
      </c>
      <c r="G87" s="22"/>
      <c r="H87" s="22">
        <v>1846741</v>
      </c>
      <c r="I87" s="22">
        <v>1221474813</v>
      </c>
      <c r="J87" s="25">
        <v>43679</v>
      </c>
      <c r="K87" s="26">
        <v>617594</v>
      </c>
      <c r="L87" s="26">
        <v>617594</v>
      </c>
      <c r="M87" s="23" t="s">
        <v>183</v>
      </c>
      <c r="N87" s="23" t="s">
        <v>507</v>
      </c>
      <c r="O87" s="23"/>
      <c r="P87" s="28"/>
      <c r="Q87" s="27"/>
      <c r="R87" s="28"/>
      <c r="S87" s="22" t="s">
        <v>184</v>
      </c>
      <c r="T87" s="26">
        <v>617594</v>
      </c>
      <c r="U87" s="26">
        <v>617594</v>
      </c>
      <c r="V87" s="26">
        <v>0</v>
      </c>
      <c r="W87" s="26" t="e">
        <v>#N/A</v>
      </c>
      <c r="X87" s="26" t="e">
        <v>#N/A</v>
      </c>
      <c r="Y87" s="26" t="e">
        <v>#N/A</v>
      </c>
      <c r="Z87" s="26"/>
      <c r="AA87" s="26">
        <v>617594</v>
      </c>
      <c r="AB87" s="26">
        <v>0</v>
      </c>
      <c r="AC87" s="22">
        <v>4800036174</v>
      </c>
      <c r="AD87" s="25">
        <v>43860</v>
      </c>
      <c r="AE87" s="34">
        <v>2339475</v>
      </c>
      <c r="AF87" s="22"/>
      <c r="AG87" s="26">
        <v>0</v>
      </c>
      <c r="AH87" s="26">
        <v>0</v>
      </c>
      <c r="AI87" s="23"/>
      <c r="AJ87" s="25">
        <v>43679</v>
      </c>
      <c r="AK87" s="22"/>
      <c r="AL87" s="22">
        <v>2</v>
      </c>
      <c r="AM87" s="22"/>
      <c r="AN87" s="22" t="s">
        <v>157</v>
      </c>
      <c r="AO87" s="22">
        <v>1</v>
      </c>
      <c r="AP87" s="22">
        <v>20190830</v>
      </c>
      <c r="AQ87" s="22">
        <v>20190809</v>
      </c>
      <c r="AR87" s="26">
        <v>617594</v>
      </c>
      <c r="AS87" s="26">
        <v>0</v>
      </c>
      <c r="AT87" s="22"/>
      <c r="AU87" s="22">
        <v>20220622</v>
      </c>
    </row>
    <row r="88" spans="1:47" hidden="1" x14ac:dyDescent="0.25">
      <c r="A88" s="22">
        <v>891900650</v>
      </c>
      <c r="B88" s="23" t="s">
        <v>151</v>
      </c>
      <c r="C88" s="22"/>
      <c r="D88" s="23">
        <v>1849592</v>
      </c>
      <c r="E88" s="22" t="s">
        <v>329</v>
      </c>
      <c r="F88" s="23" t="s">
        <v>330</v>
      </c>
      <c r="G88" s="22"/>
      <c r="H88" s="22">
        <v>1849592</v>
      </c>
      <c r="I88" s="22">
        <v>1221490428</v>
      </c>
      <c r="J88" s="25">
        <v>43711</v>
      </c>
      <c r="K88" s="26">
        <v>54400</v>
      </c>
      <c r="L88" s="26">
        <v>54400</v>
      </c>
      <c r="M88" s="23" t="s">
        <v>183</v>
      </c>
      <c r="N88" s="23" t="s">
        <v>507</v>
      </c>
      <c r="O88" s="23"/>
      <c r="P88" s="28"/>
      <c r="Q88" s="27"/>
      <c r="R88" s="28"/>
      <c r="S88" s="22" t="s">
        <v>184</v>
      </c>
      <c r="T88" s="26">
        <v>54400</v>
      </c>
      <c r="U88" s="26">
        <v>54400</v>
      </c>
      <c r="V88" s="26">
        <v>0</v>
      </c>
      <c r="W88" s="26" t="e">
        <v>#N/A</v>
      </c>
      <c r="X88" s="26" t="e">
        <v>#N/A</v>
      </c>
      <c r="Y88" s="26" t="e">
        <v>#N/A</v>
      </c>
      <c r="Z88" s="26"/>
      <c r="AA88" s="26">
        <v>54400</v>
      </c>
      <c r="AB88" s="26">
        <v>0</v>
      </c>
      <c r="AC88" s="22">
        <v>4800036174</v>
      </c>
      <c r="AD88" s="25">
        <v>43860</v>
      </c>
      <c r="AE88" s="34">
        <v>2339475</v>
      </c>
      <c r="AF88" s="22"/>
      <c r="AG88" s="26">
        <v>0</v>
      </c>
      <c r="AH88" s="26">
        <v>0</v>
      </c>
      <c r="AI88" s="23"/>
      <c r="AJ88" s="25">
        <v>43711</v>
      </c>
      <c r="AK88" s="22"/>
      <c r="AL88" s="22">
        <v>2</v>
      </c>
      <c r="AM88" s="22"/>
      <c r="AN88" s="22" t="s">
        <v>157</v>
      </c>
      <c r="AO88" s="22">
        <v>1</v>
      </c>
      <c r="AP88" s="22">
        <v>20190930</v>
      </c>
      <c r="AQ88" s="22">
        <v>20190906</v>
      </c>
      <c r="AR88" s="26">
        <v>54400</v>
      </c>
      <c r="AS88" s="26">
        <v>0</v>
      </c>
      <c r="AT88" s="22"/>
      <c r="AU88" s="22">
        <v>20220622</v>
      </c>
    </row>
    <row r="89" spans="1:47" hidden="1" x14ac:dyDescent="0.25">
      <c r="A89" s="22">
        <v>891900650</v>
      </c>
      <c r="B89" s="23" t="s">
        <v>151</v>
      </c>
      <c r="C89" s="22"/>
      <c r="D89" s="23">
        <v>1852592</v>
      </c>
      <c r="E89" s="22" t="s">
        <v>331</v>
      </c>
      <c r="F89" s="23" t="s">
        <v>332</v>
      </c>
      <c r="G89" s="22"/>
      <c r="H89" s="22">
        <v>1852592</v>
      </c>
      <c r="I89" s="22">
        <v>1221490429</v>
      </c>
      <c r="J89" s="25">
        <v>43711</v>
      </c>
      <c r="K89" s="26">
        <v>84105</v>
      </c>
      <c r="L89" s="26">
        <v>84105</v>
      </c>
      <c r="M89" s="23" t="s">
        <v>183</v>
      </c>
      <c r="N89" s="23" t="s">
        <v>507</v>
      </c>
      <c r="O89" s="23"/>
      <c r="P89" s="28"/>
      <c r="Q89" s="27"/>
      <c r="R89" s="28"/>
      <c r="S89" s="22" t="s">
        <v>184</v>
      </c>
      <c r="T89" s="26">
        <v>84105</v>
      </c>
      <c r="U89" s="26">
        <v>84105</v>
      </c>
      <c r="V89" s="26">
        <v>0</v>
      </c>
      <c r="W89" s="26" t="e">
        <v>#N/A</v>
      </c>
      <c r="X89" s="26" t="e">
        <v>#N/A</v>
      </c>
      <c r="Y89" s="26" t="e">
        <v>#N/A</v>
      </c>
      <c r="Z89" s="26"/>
      <c r="AA89" s="26">
        <v>84105</v>
      </c>
      <c r="AB89" s="26">
        <v>0</v>
      </c>
      <c r="AC89" s="22">
        <v>4800036174</v>
      </c>
      <c r="AD89" s="25">
        <v>43860</v>
      </c>
      <c r="AE89" s="34">
        <v>2339475</v>
      </c>
      <c r="AF89" s="22"/>
      <c r="AG89" s="26">
        <v>0</v>
      </c>
      <c r="AH89" s="26">
        <v>0</v>
      </c>
      <c r="AI89" s="23"/>
      <c r="AJ89" s="25">
        <v>43711</v>
      </c>
      <c r="AK89" s="22"/>
      <c r="AL89" s="22">
        <v>2</v>
      </c>
      <c r="AM89" s="22"/>
      <c r="AN89" s="22" t="s">
        <v>157</v>
      </c>
      <c r="AO89" s="22">
        <v>1</v>
      </c>
      <c r="AP89" s="22">
        <v>20190930</v>
      </c>
      <c r="AQ89" s="22">
        <v>20190906</v>
      </c>
      <c r="AR89" s="26">
        <v>84105</v>
      </c>
      <c r="AS89" s="26">
        <v>0</v>
      </c>
      <c r="AT89" s="22"/>
      <c r="AU89" s="22">
        <v>20220622</v>
      </c>
    </row>
    <row r="90" spans="1:47" hidden="1" x14ac:dyDescent="0.25">
      <c r="A90" s="22">
        <v>891900650</v>
      </c>
      <c r="B90" s="23" t="s">
        <v>151</v>
      </c>
      <c r="C90" s="22"/>
      <c r="D90" s="23">
        <v>1857399</v>
      </c>
      <c r="E90" s="22" t="s">
        <v>333</v>
      </c>
      <c r="F90" s="23" t="s">
        <v>334</v>
      </c>
      <c r="G90" s="22"/>
      <c r="H90" s="22">
        <v>1857399</v>
      </c>
      <c r="I90" s="22">
        <v>1221490430</v>
      </c>
      <c r="J90" s="25">
        <v>43711</v>
      </c>
      <c r="K90" s="26">
        <v>56543</v>
      </c>
      <c r="L90" s="26">
        <v>56543</v>
      </c>
      <c r="M90" s="23" t="s">
        <v>183</v>
      </c>
      <c r="N90" s="23" t="s">
        <v>507</v>
      </c>
      <c r="O90" s="23"/>
      <c r="P90" s="28"/>
      <c r="Q90" s="27"/>
      <c r="R90" s="28"/>
      <c r="S90" s="22" t="s">
        <v>184</v>
      </c>
      <c r="T90" s="26">
        <v>56543</v>
      </c>
      <c r="U90" s="26">
        <v>56543</v>
      </c>
      <c r="V90" s="26">
        <v>0</v>
      </c>
      <c r="W90" s="26" t="e">
        <v>#N/A</v>
      </c>
      <c r="X90" s="26" t="e">
        <v>#N/A</v>
      </c>
      <c r="Y90" s="26" t="e">
        <v>#N/A</v>
      </c>
      <c r="Z90" s="26"/>
      <c r="AA90" s="26">
        <v>56543</v>
      </c>
      <c r="AB90" s="26">
        <v>0</v>
      </c>
      <c r="AC90" s="22">
        <v>4800036174</v>
      </c>
      <c r="AD90" s="25">
        <v>43860</v>
      </c>
      <c r="AE90" s="34">
        <v>2339475</v>
      </c>
      <c r="AF90" s="22"/>
      <c r="AG90" s="26">
        <v>0</v>
      </c>
      <c r="AH90" s="26">
        <v>0</v>
      </c>
      <c r="AI90" s="23"/>
      <c r="AJ90" s="25">
        <v>43711</v>
      </c>
      <c r="AK90" s="22"/>
      <c r="AL90" s="22">
        <v>2</v>
      </c>
      <c r="AM90" s="22"/>
      <c r="AN90" s="22" t="s">
        <v>157</v>
      </c>
      <c r="AO90" s="22">
        <v>1</v>
      </c>
      <c r="AP90" s="22">
        <v>20190930</v>
      </c>
      <c r="AQ90" s="22">
        <v>20190906</v>
      </c>
      <c r="AR90" s="26">
        <v>56543</v>
      </c>
      <c r="AS90" s="26">
        <v>0</v>
      </c>
      <c r="AT90" s="22"/>
      <c r="AU90" s="22">
        <v>20220622</v>
      </c>
    </row>
    <row r="91" spans="1:47" hidden="1" x14ac:dyDescent="0.25">
      <c r="A91" s="22">
        <v>891900650</v>
      </c>
      <c r="B91" s="23" t="s">
        <v>151</v>
      </c>
      <c r="C91" s="22"/>
      <c r="D91" s="23">
        <v>1862916</v>
      </c>
      <c r="E91" s="22" t="s">
        <v>335</v>
      </c>
      <c r="F91" s="23" t="s">
        <v>336</v>
      </c>
      <c r="G91" s="22"/>
      <c r="H91" s="22">
        <v>1862916</v>
      </c>
      <c r="I91" s="22">
        <v>1221504051</v>
      </c>
      <c r="J91" s="25">
        <v>43742</v>
      </c>
      <c r="K91" s="26">
        <v>69378</v>
      </c>
      <c r="L91" s="26">
        <v>69378</v>
      </c>
      <c r="M91" s="23" t="s">
        <v>183</v>
      </c>
      <c r="N91" s="23" t="s">
        <v>507</v>
      </c>
      <c r="O91" s="23"/>
      <c r="P91" s="28"/>
      <c r="Q91" s="27"/>
      <c r="R91" s="28"/>
      <c r="S91" s="22" t="s">
        <v>184</v>
      </c>
      <c r="T91" s="26">
        <v>69378</v>
      </c>
      <c r="U91" s="26">
        <v>69378</v>
      </c>
      <c r="V91" s="26">
        <v>0</v>
      </c>
      <c r="W91" s="26">
        <v>69378</v>
      </c>
      <c r="X91" s="39">
        <v>4800037632</v>
      </c>
      <c r="Y91" s="26" t="e">
        <v>#N/A</v>
      </c>
      <c r="Z91" s="26"/>
      <c r="AA91" s="26">
        <v>69378</v>
      </c>
      <c r="AB91" s="26">
        <v>0</v>
      </c>
      <c r="AC91" s="22">
        <v>4800037632</v>
      </c>
      <c r="AD91" s="25">
        <v>43949</v>
      </c>
      <c r="AE91" s="34">
        <v>765433</v>
      </c>
      <c r="AF91" s="22"/>
      <c r="AG91" s="26">
        <v>0</v>
      </c>
      <c r="AH91" s="26">
        <v>0</v>
      </c>
      <c r="AI91" s="23"/>
      <c r="AJ91" s="25">
        <v>43742</v>
      </c>
      <c r="AK91" s="22"/>
      <c r="AL91" s="22">
        <v>2</v>
      </c>
      <c r="AM91" s="22"/>
      <c r="AN91" s="22" t="s">
        <v>157</v>
      </c>
      <c r="AO91" s="22">
        <v>1</v>
      </c>
      <c r="AP91" s="22">
        <v>20191030</v>
      </c>
      <c r="AQ91" s="22">
        <v>20191010</v>
      </c>
      <c r="AR91" s="26">
        <v>69378</v>
      </c>
      <c r="AS91" s="26">
        <v>0</v>
      </c>
      <c r="AT91" s="22"/>
      <c r="AU91" s="22">
        <v>20220622</v>
      </c>
    </row>
    <row r="92" spans="1:47" hidden="1" x14ac:dyDescent="0.25">
      <c r="A92" s="22">
        <v>891900650</v>
      </c>
      <c r="B92" s="23" t="s">
        <v>151</v>
      </c>
      <c r="C92" s="22"/>
      <c r="D92" s="23">
        <v>1865568</v>
      </c>
      <c r="E92" s="22" t="s">
        <v>337</v>
      </c>
      <c r="F92" s="23" t="s">
        <v>338</v>
      </c>
      <c r="G92" s="22"/>
      <c r="H92" s="22">
        <v>1865568</v>
      </c>
      <c r="I92" s="22">
        <v>1221505701</v>
      </c>
      <c r="J92" s="25">
        <v>43742</v>
      </c>
      <c r="K92" s="26">
        <v>54400</v>
      </c>
      <c r="L92" s="26">
        <v>54400</v>
      </c>
      <c r="M92" s="23" t="s">
        <v>183</v>
      </c>
      <c r="N92" s="23" t="s">
        <v>507</v>
      </c>
      <c r="O92" s="23"/>
      <c r="P92" s="28"/>
      <c r="Q92" s="27"/>
      <c r="R92" s="28"/>
      <c r="S92" s="22" t="s">
        <v>184</v>
      </c>
      <c r="T92" s="26">
        <v>54400</v>
      </c>
      <c r="U92" s="26">
        <v>54400</v>
      </c>
      <c r="V92" s="26">
        <v>0</v>
      </c>
      <c r="W92" s="26" t="e">
        <v>#N/A</v>
      </c>
      <c r="X92" s="26" t="e">
        <v>#N/A</v>
      </c>
      <c r="Y92" s="26" t="e">
        <v>#N/A</v>
      </c>
      <c r="Z92" s="26"/>
      <c r="AA92" s="26">
        <v>54400</v>
      </c>
      <c r="AB92" s="26">
        <v>0</v>
      </c>
      <c r="AC92" s="22">
        <v>4800036174</v>
      </c>
      <c r="AD92" s="25">
        <v>43860</v>
      </c>
      <c r="AE92" s="34">
        <v>2339475</v>
      </c>
      <c r="AF92" s="22"/>
      <c r="AG92" s="26">
        <v>0</v>
      </c>
      <c r="AH92" s="26">
        <v>0</v>
      </c>
      <c r="AI92" s="23"/>
      <c r="AJ92" s="25">
        <v>43742</v>
      </c>
      <c r="AK92" s="22"/>
      <c r="AL92" s="22">
        <v>2</v>
      </c>
      <c r="AM92" s="22"/>
      <c r="AN92" s="22" t="s">
        <v>157</v>
      </c>
      <c r="AO92" s="22">
        <v>1</v>
      </c>
      <c r="AP92" s="22">
        <v>20191030</v>
      </c>
      <c r="AQ92" s="22">
        <v>20191008</v>
      </c>
      <c r="AR92" s="26">
        <v>54400</v>
      </c>
      <c r="AS92" s="26">
        <v>0</v>
      </c>
      <c r="AT92" s="22"/>
      <c r="AU92" s="22">
        <v>20220622</v>
      </c>
    </row>
    <row r="93" spans="1:47" hidden="1" x14ac:dyDescent="0.25">
      <c r="A93" s="22">
        <v>891900650</v>
      </c>
      <c r="B93" s="23" t="s">
        <v>151</v>
      </c>
      <c r="C93" s="22"/>
      <c r="D93" s="23">
        <v>1867411</v>
      </c>
      <c r="E93" s="22" t="s">
        <v>339</v>
      </c>
      <c r="F93" s="23" t="s">
        <v>340</v>
      </c>
      <c r="G93" s="22"/>
      <c r="H93" s="22">
        <v>1867411</v>
      </c>
      <c r="I93" s="22">
        <v>1221505702</v>
      </c>
      <c r="J93" s="25">
        <v>43742</v>
      </c>
      <c r="K93" s="26">
        <v>75169</v>
      </c>
      <c r="L93" s="26">
        <v>75169</v>
      </c>
      <c r="M93" s="23" t="s">
        <v>183</v>
      </c>
      <c r="N93" s="23" t="s">
        <v>507</v>
      </c>
      <c r="O93" s="23"/>
      <c r="P93" s="28"/>
      <c r="Q93" s="27"/>
      <c r="R93" s="28"/>
      <c r="S93" s="22" t="s">
        <v>184</v>
      </c>
      <c r="T93" s="26">
        <v>75169</v>
      </c>
      <c r="U93" s="26">
        <v>75169</v>
      </c>
      <c r="V93" s="26">
        <v>0</v>
      </c>
      <c r="W93" s="26" t="e">
        <v>#N/A</v>
      </c>
      <c r="X93" s="26" t="e">
        <v>#N/A</v>
      </c>
      <c r="Y93" s="26" t="e">
        <v>#N/A</v>
      </c>
      <c r="Z93" s="26"/>
      <c r="AA93" s="26">
        <v>75169</v>
      </c>
      <c r="AB93" s="26">
        <v>0</v>
      </c>
      <c r="AC93" s="22">
        <v>4800036174</v>
      </c>
      <c r="AD93" s="25">
        <v>43860</v>
      </c>
      <c r="AE93" s="34">
        <v>2339475</v>
      </c>
      <c r="AF93" s="22"/>
      <c r="AG93" s="26">
        <v>0</v>
      </c>
      <c r="AH93" s="26">
        <v>0</v>
      </c>
      <c r="AI93" s="23"/>
      <c r="AJ93" s="25">
        <v>43742</v>
      </c>
      <c r="AK93" s="22"/>
      <c r="AL93" s="22">
        <v>2</v>
      </c>
      <c r="AM93" s="22"/>
      <c r="AN93" s="22" t="s">
        <v>157</v>
      </c>
      <c r="AO93" s="22">
        <v>1</v>
      </c>
      <c r="AP93" s="22">
        <v>20191030</v>
      </c>
      <c r="AQ93" s="22">
        <v>20191008</v>
      </c>
      <c r="AR93" s="26">
        <v>75169</v>
      </c>
      <c r="AS93" s="26">
        <v>0</v>
      </c>
      <c r="AT93" s="22"/>
      <c r="AU93" s="22">
        <v>20220622</v>
      </c>
    </row>
    <row r="94" spans="1:47" hidden="1" x14ac:dyDescent="0.25">
      <c r="A94" s="22">
        <v>891900650</v>
      </c>
      <c r="B94" s="23" t="s">
        <v>151</v>
      </c>
      <c r="C94" s="22"/>
      <c r="D94" s="23">
        <v>1869517</v>
      </c>
      <c r="E94" s="22" t="s">
        <v>341</v>
      </c>
      <c r="F94" s="23" t="s">
        <v>342</v>
      </c>
      <c r="G94" s="22"/>
      <c r="H94" s="22">
        <v>1869517</v>
      </c>
      <c r="I94" s="22">
        <v>1221523799</v>
      </c>
      <c r="J94" s="25">
        <v>43771</v>
      </c>
      <c r="K94" s="26">
        <v>120684</v>
      </c>
      <c r="L94" s="26">
        <v>120684</v>
      </c>
      <c r="M94" s="23" t="s">
        <v>183</v>
      </c>
      <c r="N94" s="23" t="s">
        <v>507</v>
      </c>
      <c r="O94" s="23"/>
      <c r="P94" s="28"/>
      <c r="Q94" s="27"/>
      <c r="R94" s="28"/>
      <c r="S94" s="22" t="s">
        <v>184</v>
      </c>
      <c r="T94" s="26">
        <v>120684</v>
      </c>
      <c r="U94" s="26">
        <v>120684</v>
      </c>
      <c r="V94" s="26">
        <v>0</v>
      </c>
      <c r="W94" s="26" t="e">
        <v>#N/A</v>
      </c>
      <c r="X94" s="26" t="e">
        <v>#N/A</v>
      </c>
      <c r="Y94" s="26" t="e">
        <v>#N/A</v>
      </c>
      <c r="Z94" s="26"/>
      <c r="AA94" s="26">
        <v>120684</v>
      </c>
      <c r="AB94" s="26">
        <v>0</v>
      </c>
      <c r="AC94" s="22">
        <v>4800036174</v>
      </c>
      <c r="AD94" s="25">
        <v>43860</v>
      </c>
      <c r="AE94" s="34">
        <v>2339475</v>
      </c>
      <c r="AF94" s="22"/>
      <c r="AG94" s="26">
        <v>0</v>
      </c>
      <c r="AH94" s="26">
        <v>0</v>
      </c>
      <c r="AI94" s="23"/>
      <c r="AJ94" s="25">
        <v>43771</v>
      </c>
      <c r="AK94" s="22"/>
      <c r="AL94" s="22">
        <v>2</v>
      </c>
      <c r="AM94" s="22"/>
      <c r="AN94" s="22" t="s">
        <v>157</v>
      </c>
      <c r="AO94" s="22">
        <v>1</v>
      </c>
      <c r="AP94" s="22">
        <v>20191130</v>
      </c>
      <c r="AQ94" s="22">
        <v>20191108</v>
      </c>
      <c r="AR94" s="26">
        <v>120684</v>
      </c>
      <c r="AS94" s="26">
        <v>0</v>
      </c>
      <c r="AT94" s="22"/>
      <c r="AU94" s="22">
        <v>20220622</v>
      </c>
    </row>
    <row r="95" spans="1:47" hidden="1" x14ac:dyDescent="0.25">
      <c r="A95" s="22">
        <v>891900650</v>
      </c>
      <c r="B95" s="23" t="s">
        <v>151</v>
      </c>
      <c r="C95" s="22"/>
      <c r="D95" s="23">
        <v>1877112</v>
      </c>
      <c r="E95" s="22" t="s">
        <v>343</v>
      </c>
      <c r="F95" s="23" t="s">
        <v>344</v>
      </c>
      <c r="G95" s="22"/>
      <c r="H95" s="22">
        <v>1877112</v>
      </c>
      <c r="I95" s="22">
        <v>1221523800</v>
      </c>
      <c r="J95" s="25">
        <v>43771</v>
      </c>
      <c r="K95" s="26">
        <v>54400</v>
      </c>
      <c r="L95" s="26">
        <v>54400</v>
      </c>
      <c r="M95" s="23" t="s">
        <v>183</v>
      </c>
      <c r="N95" s="23" t="s">
        <v>507</v>
      </c>
      <c r="O95" s="23"/>
      <c r="P95" s="28"/>
      <c r="Q95" s="27"/>
      <c r="R95" s="28"/>
      <c r="S95" s="22" t="s">
        <v>184</v>
      </c>
      <c r="T95" s="26">
        <v>54400</v>
      </c>
      <c r="U95" s="26">
        <v>54400</v>
      </c>
      <c r="V95" s="26">
        <v>0</v>
      </c>
      <c r="W95" s="26" t="e">
        <v>#N/A</v>
      </c>
      <c r="X95" s="26" t="e">
        <v>#N/A</v>
      </c>
      <c r="Y95" s="26" t="e">
        <v>#N/A</v>
      </c>
      <c r="Z95" s="26"/>
      <c r="AA95" s="26">
        <v>54400</v>
      </c>
      <c r="AB95" s="26">
        <v>0</v>
      </c>
      <c r="AC95" s="22">
        <v>4800036174</v>
      </c>
      <c r="AD95" s="25">
        <v>43860</v>
      </c>
      <c r="AE95" s="34">
        <v>2339475</v>
      </c>
      <c r="AF95" s="22"/>
      <c r="AG95" s="26">
        <v>0</v>
      </c>
      <c r="AH95" s="26">
        <v>0</v>
      </c>
      <c r="AI95" s="23"/>
      <c r="AJ95" s="25">
        <v>43771</v>
      </c>
      <c r="AK95" s="22"/>
      <c r="AL95" s="22">
        <v>2</v>
      </c>
      <c r="AM95" s="22"/>
      <c r="AN95" s="22" t="s">
        <v>157</v>
      </c>
      <c r="AO95" s="22">
        <v>1</v>
      </c>
      <c r="AP95" s="22">
        <v>20191130</v>
      </c>
      <c r="AQ95" s="22">
        <v>20191108</v>
      </c>
      <c r="AR95" s="26">
        <v>54400</v>
      </c>
      <c r="AS95" s="26">
        <v>0</v>
      </c>
      <c r="AT95" s="22"/>
      <c r="AU95" s="22">
        <v>20220622</v>
      </c>
    </row>
    <row r="96" spans="1:47" hidden="1" x14ac:dyDescent="0.25">
      <c r="A96" s="22">
        <v>891900650</v>
      </c>
      <c r="B96" s="23" t="s">
        <v>151</v>
      </c>
      <c r="C96" s="22"/>
      <c r="D96" s="23">
        <v>1877306</v>
      </c>
      <c r="E96" s="22" t="s">
        <v>345</v>
      </c>
      <c r="F96" s="23" t="s">
        <v>346</v>
      </c>
      <c r="G96" s="22"/>
      <c r="H96" s="22">
        <v>1877306</v>
      </c>
      <c r="I96" s="22">
        <v>1221523801</v>
      </c>
      <c r="J96" s="25">
        <v>43771</v>
      </c>
      <c r="K96" s="26">
        <v>71142</v>
      </c>
      <c r="L96" s="26">
        <v>71142</v>
      </c>
      <c r="M96" s="23" t="s">
        <v>183</v>
      </c>
      <c r="N96" s="23" t="s">
        <v>507</v>
      </c>
      <c r="O96" s="23"/>
      <c r="P96" s="28"/>
      <c r="Q96" s="27"/>
      <c r="R96" s="28"/>
      <c r="S96" s="22" t="s">
        <v>184</v>
      </c>
      <c r="T96" s="26">
        <v>71142</v>
      </c>
      <c r="U96" s="26">
        <v>71142</v>
      </c>
      <c r="V96" s="26">
        <v>0</v>
      </c>
      <c r="W96" s="26" t="e">
        <v>#N/A</v>
      </c>
      <c r="X96" s="26" t="e">
        <v>#N/A</v>
      </c>
      <c r="Y96" s="26" t="e">
        <v>#N/A</v>
      </c>
      <c r="Z96" s="26"/>
      <c r="AA96" s="26">
        <v>71142</v>
      </c>
      <c r="AB96" s="26">
        <v>0</v>
      </c>
      <c r="AC96" s="22">
        <v>4800036174</v>
      </c>
      <c r="AD96" s="25">
        <v>43860</v>
      </c>
      <c r="AE96" s="34">
        <v>2339475</v>
      </c>
      <c r="AF96" s="22"/>
      <c r="AG96" s="26">
        <v>0</v>
      </c>
      <c r="AH96" s="26">
        <v>0</v>
      </c>
      <c r="AI96" s="23"/>
      <c r="AJ96" s="25">
        <v>43771</v>
      </c>
      <c r="AK96" s="22"/>
      <c r="AL96" s="22">
        <v>2</v>
      </c>
      <c r="AM96" s="22"/>
      <c r="AN96" s="22" t="s">
        <v>157</v>
      </c>
      <c r="AO96" s="22">
        <v>1</v>
      </c>
      <c r="AP96" s="22">
        <v>20191130</v>
      </c>
      <c r="AQ96" s="22">
        <v>20191108</v>
      </c>
      <c r="AR96" s="26">
        <v>71142</v>
      </c>
      <c r="AS96" s="26">
        <v>0</v>
      </c>
      <c r="AT96" s="22"/>
      <c r="AU96" s="22">
        <v>20220622</v>
      </c>
    </row>
    <row r="97" spans="1:47" hidden="1" x14ac:dyDescent="0.25">
      <c r="A97" s="22">
        <v>891900650</v>
      </c>
      <c r="B97" s="23" t="s">
        <v>151</v>
      </c>
      <c r="C97" s="22"/>
      <c r="D97" s="23">
        <v>1888129</v>
      </c>
      <c r="E97" s="22" t="s">
        <v>347</v>
      </c>
      <c r="F97" s="23" t="s">
        <v>348</v>
      </c>
      <c r="G97" s="22"/>
      <c r="H97" s="22">
        <v>1888129</v>
      </c>
      <c r="I97" s="22">
        <v>1221547970</v>
      </c>
      <c r="J97" s="25">
        <v>43801</v>
      </c>
      <c r="K97" s="26">
        <v>66323</v>
      </c>
      <c r="L97" s="26">
        <v>66323</v>
      </c>
      <c r="M97" s="23" t="s">
        <v>183</v>
      </c>
      <c r="N97" s="23" t="s">
        <v>507</v>
      </c>
      <c r="O97" s="23"/>
      <c r="P97" s="28"/>
      <c r="Q97" s="27"/>
      <c r="R97" s="28"/>
      <c r="S97" s="22" t="s">
        <v>184</v>
      </c>
      <c r="T97" s="26">
        <v>66323</v>
      </c>
      <c r="U97" s="26">
        <v>66323</v>
      </c>
      <c r="V97" s="26">
        <v>0</v>
      </c>
      <c r="W97" s="26" t="e">
        <v>#N/A</v>
      </c>
      <c r="X97" s="26" t="e">
        <v>#N/A</v>
      </c>
      <c r="Y97" s="26" t="e">
        <v>#N/A</v>
      </c>
      <c r="Z97" s="26"/>
      <c r="AA97" s="26">
        <v>66323</v>
      </c>
      <c r="AB97" s="26">
        <v>0</v>
      </c>
      <c r="AC97" s="22">
        <v>4800037631</v>
      </c>
      <c r="AD97" s="25">
        <v>43949</v>
      </c>
      <c r="AE97" s="34">
        <v>1178609</v>
      </c>
      <c r="AF97" s="22"/>
      <c r="AG97" s="26">
        <v>0</v>
      </c>
      <c r="AH97" s="26">
        <v>0</v>
      </c>
      <c r="AI97" s="23"/>
      <c r="AJ97" s="25">
        <v>43801</v>
      </c>
      <c r="AK97" s="22"/>
      <c r="AL97" s="22">
        <v>2</v>
      </c>
      <c r="AM97" s="22"/>
      <c r="AN97" s="22" t="s">
        <v>157</v>
      </c>
      <c r="AO97" s="22">
        <v>1</v>
      </c>
      <c r="AP97" s="22">
        <v>20200130</v>
      </c>
      <c r="AQ97" s="22">
        <v>20200109</v>
      </c>
      <c r="AR97" s="26">
        <v>66323</v>
      </c>
      <c r="AS97" s="26">
        <v>0</v>
      </c>
      <c r="AT97" s="22"/>
      <c r="AU97" s="22">
        <v>20220622</v>
      </c>
    </row>
    <row r="98" spans="1:47" hidden="1" x14ac:dyDescent="0.25">
      <c r="A98" s="22">
        <v>891900650</v>
      </c>
      <c r="B98" s="23" t="s">
        <v>151</v>
      </c>
      <c r="C98" s="22"/>
      <c r="D98" s="23">
        <v>1893285</v>
      </c>
      <c r="E98" s="22" t="s">
        <v>349</v>
      </c>
      <c r="F98" s="23" t="s">
        <v>350</v>
      </c>
      <c r="G98" s="22"/>
      <c r="H98" s="22">
        <v>1893285</v>
      </c>
      <c r="I98" s="22">
        <v>1221547971</v>
      </c>
      <c r="J98" s="25">
        <v>43817</v>
      </c>
      <c r="K98" s="26">
        <v>122692</v>
      </c>
      <c r="L98" s="26">
        <v>122692</v>
      </c>
      <c r="M98" s="23" t="s">
        <v>183</v>
      </c>
      <c r="N98" s="23" t="s">
        <v>507</v>
      </c>
      <c r="O98" s="23"/>
      <c r="P98" s="28"/>
      <c r="Q98" s="27"/>
      <c r="R98" s="28"/>
      <c r="S98" s="22" t="s">
        <v>184</v>
      </c>
      <c r="T98" s="26">
        <v>122692</v>
      </c>
      <c r="U98" s="26">
        <v>122692</v>
      </c>
      <c r="V98" s="26">
        <v>0</v>
      </c>
      <c r="W98" s="26" t="e">
        <v>#N/A</v>
      </c>
      <c r="X98" s="26" t="e">
        <v>#N/A</v>
      </c>
      <c r="Y98" s="26" t="e">
        <v>#N/A</v>
      </c>
      <c r="Z98" s="26"/>
      <c r="AA98" s="26">
        <v>122692</v>
      </c>
      <c r="AB98" s="26">
        <v>0</v>
      </c>
      <c r="AC98" s="22">
        <v>4800037631</v>
      </c>
      <c r="AD98" s="25">
        <v>43949</v>
      </c>
      <c r="AE98" s="34">
        <v>1178609</v>
      </c>
      <c r="AF98" s="22"/>
      <c r="AG98" s="26">
        <v>0</v>
      </c>
      <c r="AH98" s="26">
        <v>0</v>
      </c>
      <c r="AI98" s="23"/>
      <c r="AJ98" s="25">
        <v>43817</v>
      </c>
      <c r="AK98" s="22"/>
      <c r="AL98" s="22">
        <v>2</v>
      </c>
      <c r="AM98" s="22"/>
      <c r="AN98" s="22" t="s">
        <v>157</v>
      </c>
      <c r="AO98" s="22">
        <v>1</v>
      </c>
      <c r="AP98" s="22">
        <v>20200130</v>
      </c>
      <c r="AQ98" s="22">
        <v>20200109</v>
      </c>
      <c r="AR98" s="26">
        <v>122692</v>
      </c>
      <c r="AS98" s="26">
        <v>0</v>
      </c>
      <c r="AT98" s="22"/>
      <c r="AU98" s="22">
        <v>20220622</v>
      </c>
    </row>
    <row r="99" spans="1:47" hidden="1" x14ac:dyDescent="0.25">
      <c r="A99" s="22">
        <v>891900650</v>
      </c>
      <c r="B99" s="23" t="s">
        <v>151</v>
      </c>
      <c r="C99" s="22"/>
      <c r="D99" s="23">
        <v>1896648</v>
      </c>
      <c r="E99" s="22" t="s">
        <v>351</v>
      </c>
      <c r="F99" s="23" t="s">
        <v>352</v>
      </c>
      <c r="G99" s="22"/>
      <c r="H99" s="22">
        <v>1896648</v>
      </c>
      <c r="I99" s="22">
        <v>1221552160</v>
      </c>
      <c r="J99" s="25">
        <v>43836</v>
      </c>
      <c r="K99" s="26">
        <v>57700</v>
      </c>
      <c r="L99" s="26">
        <v>57700</v>
      </c>
      <c r="M99" s="23" t="s">
        <v>183</v>
      </c>
      <c r="N99" s="23" t="s">
        <v>507</v>
      </c>
      <c r="O99" s="23"/>
      <c r="P99" s="28"/>
      <c r="Q99" s="27"/>
      <c r="R99" s="28"/>
      <c r="S99" s="22" t="s">
        <v>184</v>
      </c>
      <c r="T99" s="26">
        <v>57700</v>
      </c>
      <c r="U99" s="26">
        <v>57700</v>
      </c>
      <c r="V99" s="26">
        <v>0</v>
      </c>
      <c r="W99" s="26" t="e">
        <v>#N/A</v>
      </c>
      <c r="X99" s="26" t="e">
        <v>#N/A</v>
      </c>
      <c r="Y99" s="26" t="e">
        <v>#N/A</v>
      </c>
      <c r="Z99" s="26"/>
      <c r="AA99" s="26">
        <v>57700</v>
      </c>
      <c r="AB99" s="26">
        <v>0</v>
      </c>
      <c r="AC99" s="22">
        <v>4800037631</v>
      </c>
      <c r="AD99" s="25">
        <v>43949</v>
      </c>
      <c r="AE99" s="34">
        <v>1178609</v>
      </c>
      <c r="AF99" s="22"/>
      <c r="AG99" s="26">
        <v>0</v>
      </c>
      <c r="AH99" s="26">
        <v>0</v>
      </c>
      <c r="AI99" s="23"/>
      <c r="AJ99" s="25">
        <v>43836</v>
      </c>
      <c r="AK99" s="22"/>
      <c r="AL99" s="22">
        <v>2</v>
      </c>
      <c r="AM99" s="22"/>
      <c r="AN99" s="22" t="s">
        <v>157</v>
      </c>
      <c r="AO99" s="22">
        <v>1</v>
      </c>
      <c r="AP99" s="22">
        <v>20200229</v>
      </c>
      <c r="AQ99" s="22">
        <v>20200207</v>
      </c>
      <c r="AR99" s="26">
        <v>57700</v>
      </c>
      <c r="AS99" s="26">
        <v>0</v>
      </c>
      <c r="AT99" s="22"/>
      <c r="AU99" s="22">
        <v>20220622</v>
      </c>
    </row>
    <row r="100" spans="1:47" hidden="1" x14ac:dyDescent="0.25">
      <c r="A100" s="22">
        <v>891900650</v>
      </c>
      <c r="B100" s="23" t="s">
        <v>151</v>
      </c>
      <c r="C100" s="22"/>
      <c r="D100" s="23">
        <v>1896722</v>
      </c>
      <c r="E100" s="22" t="s">
        <v>353</v>
      </c>
      <c r="F100" s="23" t="s">
        <v>354</v>
      </c>
      <c r="G100" s="22"/>
      <c r="H100" s="22">
        <v>1896722</v>
      </c>
      <c r="I100" s="22">
        <v>1221552161</v>
      </c>
      <c r="J100" s="25">
        <v>43836</v>
      </c>
      <c r="K100" s="26">
        <v>71946</v>
      </c>
      <c r="L100" s="26">
        <v>71946</v>
      </c>
      <c r="M100" s="23" t="s">
        <v>183</v>
      </c>
      <c r="N100" s="23" t="s">
        <v>507</v>
      </c>
      <c r="O100" s="23"/>
      <c r="P100" s="28"/>
      <c r="Q100" s="27"/>
      <c r="R100" s="28"/>
      <c r="S100" s="22" t="s">
        <v>184</v>
      </c>
      <c r="T100" s="26">
        <v>71946</v>
      </c>
      <c r="U100" s="26">
        <v>71946</v>
      </c>
      <c r="V100" s="26">
        <v>0</v>
      </c>
      <c r="W100" s="26" t="e">
        <v>#N/A</v>
      </c>
      <c r="X100" s="26" t="e">
        <v>#N/A</v>
      </c>
      <c r="Y100" s="26" t="e">
        <v>#N/A</v>
      </c>
      <c r="Z100" s="26"/>
      <c r="AA100" s="26">
        <v>71946</v>
      </c>
      <c r="AB100" s="26">
        <v>0</v>
      </c>
      <c r="AC100" s="22">
        <v>4800037631</v>
      </c>
      <c r="AD100" s="25">
        <v>43949</v>
      </c>
      <c r="AE100" s="34">
        <v>1178609</v>
      </c>
      <c r="AF100" s="22"/>
      <c r="AG100" s="26">
        <v>0</v>
      </c>
      <c r="AH100" s="26">
        <v>0</v>
      </c>
      <c r="AI100" s="23"/>
      <c r="AJ100" s="25">
        <v>43836</v>
      </c>
      <c r="AK100" s="22"/>
      <c r="AL100" s="22">
        <v>2</v>
      </c>
      <c r="AM100" s="22"/>
      <c r="AN100" s="22" t="s">
        <v>157</v>
      </c>
      <c r="AO100" s="22">
        <v>1</v>
      </c>
      <c r="AP100" s="22">
        <v>20200229</v>
      </c>
      <c r="AQ100" s="22">
        <v>20200207</v>
      </c>
      <c r="AR100" s="26">
        <v>71946</v>
      </c>
      <c r="AS100" s="26">
        <v>0</v>
      </c>
      <c r="AT100" s="22"/>
      <c r="AU100" s="22">
        <v>20220622</v>
      </c>
    </row>
    <row r="101" spans="1:47" hidden="1" x14ac:dyDescent="0.25">
      <c r="A101" s="22">
        <v>891900650</v>
      </c>
      <c r="B101" s="23" t="s">
        <v>151</v>
      </c>
      <c r="C101" s="22"/>
      <c r="D101" s="23">
        <v>1897159</v>
      </c>
      <c r="E101" s="22" t="s">
        <v>355</v>
      </c>
      <c r="F101" s="23" t="s">
        <v>356</v>
      </c>
      <c r="G101" s="22"/>
      <c r="H101" s="22">
        <v>1897159</v>
      </c>
      <c r="I101" s="22">
        <v>1221552162</v>
      </c>
      <c r="J101" s="25">
        <v>43837</v>
      </c>
      <c r="K101" s="26">
        <v>138315</v>
      </c>
      <c r="L101" s="26">
        <v>138315</v>
      </c>
      <c r="M101" s="23" t="s">
        <v>183</v>
      </c>
      <c r="N101" s="23" t="s">
        <v>507</v>
      </c>
      <c r="O101" s="23"/>
      <c r="P101" s="28"/>
      <c r="Q101" s="27"/>
      <c r="R101" s="28"/>
      <c r="S101" s="22" t="s">
        <v>184</v>
      </c>
      <c r="T101" s="26">
        <v>138315</v>
      </c>
      <c r="U101" s="26">
        <v>138315</v>
      </c>
      <c r="V101" s="26">
        <v>0</v>
      </c>
      <c r="W101" s="26" t="e">
        <v>#N/A</v>
      </c>
      <c r="X101" s="26" t="e">
        <v>#N/A</v>
      </c>
      <c r="Y101" s="26" t="e">
        <v>#N/A</v>
      </c>
      <c r="Z101" s="26"/>
      <c r="AA101" s="26">
        <v>138315</v>
      </c>
      <c r="AB101" s="26">
        <v>0</v>
      </c>
      <c r="AC101" s="22">
        <v>4800037631</v>
      </c>
      <c r="AD101" s="25">
        <v>43949</v>
      </c>
      <c r="AE101" s="34">
        <v>1178609</v>
      </c>
      <c r="AF101" s="22"/>
      <c r="AG101" s="26">
        <v>0</v>
      </c>
      <c r="AH101" s="26">
        <v>0</v>
      </c>
      <c r="AI101" s="23"/>
      <c r="AJ101" s="25">
        <v>43837</v>
      </c>
      <c r="AK101" s="22"/>
      <c r="AL101" s="22">
        <v>2</v>
      </c>
      <c r="AM101" s="22"/>
      <c r="AN101" s="22" t="s">
        <v>157</v>
      </c>
      <c r="AO101" s="22">
        <v>1</v>
      </c>
      <c r="AP101" s="22">
        <v>20200229</v>
      </c>
      <c r="AQ101" s="22">
        <v>20200207</v>
      </c>
      <c r="AR101" s="26">
        <v>138315</v>
      </c>
      <c r="AS101" s="26">
        <v>0</v>
      </c>
      <c r="AT101" s="22"/>
      <c r="AU101" s="22">
        <v>20220622</v>
      </c>
    </row>
    <row r="102" spans="1:47" hidden="1" x14ac:dyDescent="0.25">
      <c r="A102" s="22">
        <v>891900650</v>
      </c>
      <c r="B102" s="23" t="s">
        <v>151</v>
      </c>
      <c r="C102" s="22"/>
      <c r="D102" s="23">
        <v>1897992</v>
      </c>
      <c r="E102" s="22" t="s">
        <v>357</v>
      </c>
      <c r="F102" s="23" t="s">
        <v>358</v>
      </c>
      <c r="G102" s="22"/>
      <c r="H102" s="22">
        <v>1897992</v>
      </c>
      <c r="I102" s="22">
        <v>1221552163</v>
      </c>
      <c r="J102" s="25">
        <v>43839</v>
      </c>
      <c r="K102" s="26">
        <v>67944</v>
      </c>
      <c r="L102" s="26">
        <v>67944</v>
      </c>
      <c r="M102" s="23" t="s">
        <v>183</v>
      </c>
      <c r="N102" s="23" t="s">
        <v>507</v>
      </c>
      <c r="O102" s="23"/>
      <c r="P102" s="28"/>
      <c r="Q102" s="27"/>
      <c r="R102" s="28"/>
      <c r="S102" s="22" t="s">
        <v>184</v>
      </c>
      <c r="T102" s="26">
        <v>67944</v>
      </c>
      <c r="U102" s="26">
        <v>67944</v>
      </c>
      <c r="V102" s="26">
        <v>0</v>
      </c>
      <c r="W102" s="26" t="e">
        <v>#N/A</v>
      </c>
      <c r="X102" s="26" t="e">
        <v>#N/A</v>
      </c>
      <c r="Y102" s="26" t="e">
        <v>#N/A</v>
      </c>
      <c r="Z102" s="26"/>
      <c r="AA102" s="26">
        <v>67944</v>
      </c>
      <c r="AB102" s="26">
        <v>0</v>
      </c>
      <c r="AC102" s="22">
        <v>4800037631</v>
      </c>
      <c r="AD102" s="25">
        <v>43949</v>
      </c>
      <c r="AE102" s="34">
        <v>1178609</v>
      </c>
      <c r="AF102" s="22"/>
      <c r="AG102" s="26">
        <v>0</v>
      </c>
      <c r="AH102" s="26">
        <v>0</v>
      </c>
      <c r="AI102" s="23"/>
      <c r="AJ102" s="25">
        <v>43839</v>
      </c>
      <c r="AK102" s="22"/>
      <c r="AL102" s="22">
        <v>2</v>
      </c>
      <c r="AM102" s="22"/>
      <c r="AN102" s="22" t="s">
        <v>157</v>
      </c>
      <c r="AO102" s="22">
        <v>1</v>
      </c>
      <c r="AP102" s="22">
        <v>20200229</v>
      </c>
      <c r="AQ102" s="22">
        <v>20200207</v>
      </c>
      <c r="AR102" s="26">
        <v>67944</v>
      </c>
      <c r="AS102" s="26">
        <v>0</v>
      </c>
      <c r="AT102" s="22"/>
      <c r="AU102" s="22">
        <v>20220622</v>
      </c>
    </row>
    <row r="103" spans="1:47" hidden="1" x14ac:dyDescent="0.25">
      <c r="A103" s="22">
        <v>891900650</v>
      </c>
      <c r="B103" s="23" t="s">
        <v>151</v>
      </c>
      <c r="C103" s="22"/>
      <c r="D103" s="23">
        <v>1898136</v>
      </c>
      <c r="E103" s="22" t="s">
        <v>359</v>
      </c>
      <c r="F103" s="23" t="s">
        <v>360</v>
      </c>
      <c r="G103" s="22"/>
      <c r="H103" s="22">
        <v>1898136</v>
      </c>
      <c r="I103" s="22">
        <v>1221552164</v>
      </c>
      <c r="J103" s="25">
        <v>43840</v>
      </c>
      <c r="K103" s="26">
        <v>81900</v>
      </c>
      <c r="L103" s="26">
        <v>81900</v>
      </c>
      <c r="M103" s="23" t="s">
        <v>183</v>
      </c>
      <c r="N103" s="23" t="s">
        <v>507</v>
      </c>
      <c r="O103" s="23"/>
      <c r="P103" s="28"/>
      <c r="Q103" s="27"/>
      <c r="R103" s="28"/>
      <c r="S103" s="22" t="s">
        <v>184</v>
      </c>
      <c r="T103" s="26">
        <v>81900</v>
      </c>
      <c r="U103" s="26">
        <v>81900</v>
      </c>
      <c r="V103" s="26">
        <v>0</v>
      </c>
      <c r="W103" s="26" t="e">
        <v>#N/A</v>
      </c>
      <c r="X103" s="26" t="e">
        <v>#N/A</v>
      </c>
      <c r="Y103" s="26" t="e">
        <v>#N/A</v>
      </c>
      <c r="Z103" s="26"/>
      <c r="AA103" s="26">
        <v>81900</v>
      </c>
      <c r="AB103" s="26">
        <v>0</v>
      </c>
      <c r="AC103" s="22">
        <v>4800037631</v>
      </c>
      <c r="AD103" s="25">
        <v>43949</v>
      </c>
      <c r="AE103" s="34">
        <v>1178609</v>
      </c>
      <c r="AF103" s="22"/>
      <c r="AG103" s="26">
        <v>0</v>
      </c>
      <c r="AH103" s="26">
        <v>0</v>
      </c>
      <c r="AI103" s="23"/>
      <c r="AJ103" s="25">
        <v>43840</v>
      </c>
      <c r="AK103" s="22"/>
      <c r="AL103" s="22">
        <v>2</v>
      </c>
      <c r="AM103" s="22"/>
      <c r="AN103" s="22" t="s">
        <v>157</v>
      </c>
      <c r="AO103" s="22">
        <v>1</v>
      </c>
      <c r="AP103" s="22">
        <v>20200229</v>
      </c>
      <c r="AQ103" s="22">
        <v>20200207</v>
      </c>
      <c r="AR103" s="26">
        <v>81900</v>
      </c>
      <c r="AS103" s="26">
        <v>0</v>
      </c>
      <c r="AT103" s="22"/>
      <c r="AU103" s="22">
        <v>20220622</v>
      </c>
    </row>
    <row r="104" spans="1:47" hidden="1" x14ac:dyDescent="0.25">
      <c r="A104" s="22">
        <v>891900650</v>
      </c>
      <c r="B104" s="23" t="s">
        <v>151</v>
      </c>
      <c r="C104" s="22"/>
      <c r="D104" s="23">
        <v>1898397</v>
      </c>
      <c r="E104" s="22" t="s">
        <v>361</v>
      </c>
      <c r="F104" s="23" t="s">
        <v>362</v>
      </c>
      <c r="G104" s="22"/>
      <c r="H104" s="22">
        <v>1898397</v>
      </c>
      <c r="I104" s="22">
        <v>1221552165</v>
      </c>
      <c r="J104" s="25">
        <v>43841</v>
      </c>
      <c r="K104" s="26">
        <v>94922</v>
      </c>
      <c r="L104" s="26">
        <v>94922</v>
      </c>
      <c r="M104" s="23" t="s">
        <v>183</v>
      </c>
      <c r="N104" s="23" t="s">
        <v>507</v>
      </c>
      <c r="O104" s="23"/>
      <c r="P104" s="28"/>
      <c r="Q104" s="27"/>
      <c r="R104" s="28"/>
      <c r="S104" s="22" t="s">
        <v>184</v>
      </c>
      <c r="T104" s="26">
        <v>94922</v>
      </c>
      <c r="U104" s="26">
        <v>94922</v>
      </c>
      <c r="V104" s="26">
        <v>0</v>
      </c>
      <c r="W104" s="26" t="e">
        <v>#N/A</v>
      </c>
      <c r="X104" s="26" t="e">
        <v>#N/A</v>
      </c>
      <c r="Y104" s="26" t="e">
        <v>#N/A</v>
      </c>
      <c r="Z104" s="26"/>
      <c r="AA104" s="26">
        <v>94922</v>
      </c>
      <c r="AB104" s="26">
        <v>0</v>
      </c>
      <c r="AC104" s="22">
        <v>4800037631</v>
      </c>
      <c r="AD104" s="25">
        <v>43949</v>
      </c>
      <c r="AE104" s="34">
        <v>1178609</v>
      </c>
      <c r="AF104" s="22"/>
      <c r="AG104" s="26">
        <v>0</v>
      </c>
      <c r="AH104" s="26">
        <v>0</v>
      </c>
      <c r="AI104" s="23"/>
      <c r="AJ104" s="25">
        <v>43841</v>
      </c>
      <c r="AK104" s="22"/>
      <c r="AL104" s="22">
        <v>2</v>
      </c>
      <c r="AM104" s="22"/>
      <c r="AN104" s="22" t="s">
        <v>157</v>
      </c>
      <c r="AO104" s="22">
        <v>1</v>
      </c>
      <c r="AP104" s="22">
        <v>20200229</v>
      </c>
      <c r="AQ104" s="22">
        <v>20200207</v>
      </c>
      <c r="AR104" s="26">
        <v>94922</v>
      </c>
      <c r="AS104" s="26">
        <v>0</v>
      </c>
      <c r="AT104" s="22"/>
      <c r="AU104" s="22">
        <v>20220622</v>
      </c>
    </row>
    <row r="105" spans="1:47" hidden="1" x14ac:dyDescent="0.25">
      <c r="A105" s="22">
        <v>891900650</v>
      </c>
      <c r="B105" s="23" t="s">
        <v>151</v>
      </c>
      <c r="C105" s="22"/>
      <c r="D105" s="23">
        <v>1907673</v>
      </c>
      <c r="E105" s="22" t="s">
        <v>363</v>
      </c>
      <c r="F105" s="23" t="s">
        <v>364</v>
      </c>
      <c r="G105" s="22"/>
      <c r="H105" s="22">
        <v>1907673</v>
      </c>
      <c r="I105" s="22">
        <v>1221565443</v>
      </c>
      <c r="J105" s="25">
        <v>43870</v>
      </c>
      <c r="K105" s="26">
        <v>107740</v>
      </c>
      <c r="L105" s="26">
        <v>107740</v>
      </c>
      <c r="M105" s="23" t="s">
        <v>183</v>
      </c>
      <c r="N105" s="23" t="s">
        <v>507</v>
      </c>
      <c r="O105" s="23"/>
      <c r="P105" s="28"/>
      <c r="Q105" s="27"/>
      <c r="R105" s="28"/>
      <c r="S105" s="22" t="s">
        <v>184</v>
      </c>
      <c r="T105" s="26">
        <v>107740</v>
      </c>
      <c r="U105" s="26">
        <v>107740</v>
      </c>
      <c r="V105" s="26">
        <v>0</v>
      </c>
      <c r="W105" s="26" t="e">
        <v>#N/A</v>
      </c>
      <c r="X105" s="26" t="e">
        <v>#N/A</v>
      </c>
      <c r="Y105" s="26" t="e">
        <v>#N/A</v>
      </c>
      <c r="Z105" s="26"/>
      <c r="AA105" s="26">
        <v>107740</v>
      </c>
      <c r="AB105" s="26">
        <v>0</v>
      </c>
      <c r="AC105" s="22">
        <v>4800037631</v>
      </c>
      <c r="AD105" s="25">
        <v>43949</v>
      </c>
      <c r="AE105" s="34">
        <v>1178609</v>
      </c>
      <c r="AF105" s="22"/>
      <c r="AG105" s="26">
        <v>0</v>
      </c>
      <c r="AH105" s="26">
        <v>0</v>
      </c>
      <c r="AI105" s="23"/>
      <c r="AJ105" s="25">
        <v>43870</v>
      </c>
      <c r="AK105" s="22"/>
      <c r="AL105" s="22">
        <v>2</v>
      </c>
      <c r="AM105" s="22"/>
      <c r="AN105" s="22" t="s">
        <v>157</v>
      </c>
      <c r="AO105" s="22">
        <v>1</v>
      </c>
      <c r="AP105" s="22">
        <v>20200330</v>
      </c>
      <c r="AQ105" s="22">
        <v>20200309</v>
      </c>
      <c r="AR105" s="26">
        <v>107740</v>
      </c>
      <c r="AS105" s="26">
        <v>0</v>
      </c>
      <c r="AT105" s="22"/>
      <c r="AU105" s="22">
        <v>20220622</v>
      </c>
    </row>
    <row r="106" spans="1:47" hidden="1" x14ac:dyDescent="0.25">
      <c r="A106" s="22">
        <v>891900650</v>
      </c>
      <c r="B106" s="23" t="s">
        <v>151</v>
      </c>
      <c r="C106" s="22"/>
      <c r="D106" s="23">
        <v>1909506</v>
      </c>
      <c r="E106" s="22" t="s">
        <v>365</v>
      </c>
      <c r="F106" s="23" t="s">
        <v>366</v>
      </c>
      <c r="G106" s="22"/>
      <c r="H106" s="22">
        <v>1909506</v>
      </c>
      <c r="I106" s="22">
        <v>1221565438</v>
      </c>
      <c r="J106" s="25">
        <v>43874</v>
      </c>
      <c r="K106" s="26">
        <v>73413</v>
      </c>
      <c r="L106" s="26">
        <v>73413</v>
      </c>
      <c r="M106" s="23" t="s">
        <v>183</v>
      </c>
      <c r="N106" s="23" t="s">
        <v>507</v>
      </c>
      <c r="O106" s="23"/>
      <c r="P106" s="28"/>
      <c r="Q106" s="27"/>
      <c r="R106" s="28"/>
      <c r="S106" s="22" t="s">
        <v>184</v>
      </c>
      <c r="T106" s="26">
        <v>73413</v>
      </c>
      <c r="U106" s="26">
        <v>73413</v>
      </c>
      <c r="V106" s="26">
        <v>0</v>
      </c>
      <c r="W106" s="26" t="e">
        <v>#N/A</v>
      </c>
      <c r="X106" s="26" t="e">
        <v>#N/A</v>
      </c>
      <c r="Y106" s="26" t="e">
        <v>#N/A</v>
      </c>
      <c r="Z106" s="26"/>
      <c r="AA106" s="26">
        <v>73413</v>
      </c>
      <c r="AB106" s="26">
        <v>0</v>
      </c>
      <c r="AC106" s="22">
        <v>4800037631</v>
      </c>
      <c r="AD106" s="25">
        <v>43949</v>
      </c>
      <c r="AE106" s="34">
        <v>1178609</v>
      </c>
      <c r="AF106" s="22"/>
      <c r="AG106" s="26">
        <v>0</v>
      </c>
      <c r="AH106" s="26">
        <v>0</v>
      </c>
      <c r="AI106" s="23"/>
      <c r="AJ106" s="25">
        <v>43874</v>
      </c>
      <c r="AK106" s="22"/>
      <c r="AL106" s="22">
        <v>2</v>
      </c>
      <c r="AM106" s="22"/>
      <c r="AN106" s="22" t="s">
        <v>157</v>
      </c>
      <c r="AO106" s="22">
        <v>1</v>
      </c>
      <c r="AP106" s="22">
        <v>20200330</v>
      </c>
      <c r="AQ106" s="22">
        <v>20200309</v>
      </c>
      <c r="AR106" s="26">
        <v>73413</v>
      </c>
      <c r="AS106" s="26">
        <v>0</v>
      </c>
      <c r="AT106" s="22"/>
      <c r="AU106" s="22">
        <v>20220622</v>
      </c>
    </row>
    <row r="107" spans="1:47" hidden="1" x14ac:dyDescent="0.25">
      <c r="A107" s="22">
        <v>891900650</v>
      </c>
      <c r="B107" s="23" t="s">
        <v>151</v>
      </c>
      <c r="C107" s="22"/>
      <c r="D107" s="23">
        <v>1910919</v>
      </c>
      <c r="E107" s="22" t="s">
        <v>367</v>
      </c>
      <c r="F107" s="23" t="s">
        <v>368</v>
      </c>
      <c r="G107" s="22"/>
      <c r="H107" s="22">
        <v>1910919</v>
      </c>
      <c r="I107" s="22">
        <v>1221565439</v>
      </c>
      <c r="J107" s="25">
        <v>43879</v>
      </c>
      <c r="K107" s="26">
        <v>60382</v>
      </c>
      <c r="L107" s="26">
        <v>60382</v>
      </c>
      <c r="M107" s="23" t="s">
        <v>183</v>
      </c>
      <c r="N107" s="23" t="s">
        <v>507</v>
      </c>
      <c r="O107" s="23"/>
      <c r="P107" s="28"/>
      <c r="Q107" s="27"/>
      <c r="R107" s="28"/>
      <c r="S107" s="22" t="s">
        <v>184</v>
      </c>
      <c r="T107" s="26">
        <v>60382</v>
      </c>
      <c r="U107" s="26">
        <v>60382</v>
      </c>
      <c r="V107" s="26">
        <v>0</v>
      </c>
      <c r="W107" s="26" t="e">
        <v>#N/A</v>
      </c>
      <c r="X107" s="26" t="e">
        <v>#N/A</v>
      </c>
      <c r="Y107" s="26" t="e">
        <v>#N/A</v>
      </c>
      <c r="Z107" s="26"/>
      <c r="AA107" s="26">
        <v>60382</v>
      </c>
      <c r="AB107" s="26">
        <v>0</v>
      </c>
      <c r="AC107" s="22">
        <v>4800037631</v>
      </c>
      <c r="AD107" s="25">
        <v>43949</v>
      </c>
      <c r="AE107" s="34">
        <v>1178609</v>
      </c>
      <c r="AF107" s="22"/>
      <c r="AG107" s="26">
        <v>0</v>
      </c>
      <c r="AH107" s="26">
        <v>0</v>
      </c>
      <c r="AI107" s="23"/>
      <c r="AJ107" s="25">
        <v>43879</v>
      </c>
      <c r="AK107" s="22"/>
      <c r="AL107" s="22">
        <v>2</v>
      </c>
      <c r="AM107" s="22"/>
      <c r="AN107" s="22" t="s">
        <v>157</v>
      </c>
      <c r="AO107" s="22">
        <v>1</v>
      </c>
      <c r="AP107" s="22">
        <v>20200330</v>
      </c>
      <c r="AQ107" s="22">
        <v>20200309</v>
      </c>
      <c r="AR107" s="26">
        <v>60382</v>
      </c>
      <c r="AS107" s="26">
        <v>0</v>
      </c>
      <c r="AT107" s="22"/>
      <c r="AU107" s="22">
        <v>20220622</v>
      </c>
    </row>
    <row r="108" spans="1:47" hidden="1" x14ac:dyDescent="0.25">
      <c r="A108" s="22">
        <v>891900650</v>
      </c>
      <c r="B108" s="23" t="s">
        <v>151</v>
      </c>
      <c r="C108" s="22"/>
      <c r="D108" s="23">
        <v>1911305</v>
      </c>
      <c r="E108" s="22" t="s">
        <v>369</v>
      </c>
      <c r="F108" s="23" t="s">
        <v>370</v>
      </c>
      <c r="G108" s="22"/>
      <c r="H108" s="22">
        <v>1911305</v>
      </c>
      <c r="I108" s="22">
        <v>1221565440</v>
      </c>
      <c r="J108" s="25">
        <v>43880</v>
      </c>
      <c r="K108" s="26">
        <v>81900</v>
      </c>
      <c r="L108" s="26">
        <v>81900</v>
      </c>
      <c r="M108" s="23" t="s">
        <v>183</v>
      </c>
      <c r="N108" s="23" t="s">
        <v>507</v>
      </c>
      <c r="O108" s="23"/>
      <c r="P108" s="28"/>
      <c r="Q108" s="27"/>
      <c r="R108" s="28"/>
      <c r="S108" s="22" t="s">
        <v>184</v>
      </c>
      <c r="T108" s="26">
        <v>81900</v>
      </c>
      <c r="U108" s="26">
        <v>81900</v>
      </c>
      <c r="V108" s="26">
        <v>0</v>
      </c>
      <c r="W108" s="26" t="e">
        <v>#N/A</v>
      </c>
      <c r="X108" s="26" t="e">
        <v>#N/A</v>
      </c>
      <c r="Y108" s="26" t="e">
        <v>#N/A</v>
      </c>
      <c r="Z108" s="26"/>
      <c r="AA108" s="26">
        <v>81900</v>
      </c>
      <c r="AB108" s="26">
        <v>0</v>
      </c>
      <c r="AC108" s="22">
        <v>4800037631</v>
      </c>
      <c r="AD108" s="25">
        <v>43949</v>
      </c>
      <c r="AE108" s="34">
        <v>1178609</v>
      </c>
      <c r="AF108" s="22"/>
      <c r="AG108" s="26">
        <v>0</v>
      </c>
      <c r="AH108" s="26">
        <v>0</v>
      </c>
      <c r="AI108" s="23"/>
      <c r="AJ108" s="25">
        <v>43880</v>
      </c>
      <c r="AK108" s="22"/>
      <c r="AL108" s="22">
        <v>2</v>
      </c>
      <c r="AM108" s="22"/>
      <c r="AN108" s="22" t="s">
        <v>157</v>
      </c>
      <c r="AO108" s="22">
        <v>1</v>
      </c>
      <c r="AP108" s="22">
        <v>20200330</v>
      </c>
      <c r="AQ108" s="22">
        <v>20200309</v>
      </c>
      <c r="AR108" s="26">
        <v>81900</v>
      </c>
      <c r="AS108" s="26">
        <v>0</v>
      </c>
      <c r="AT108" s="22"/>
      <c r="AU108" s="22">
        <v>20220622</v>
      </c>
    </row>
    <row r="109" spans="1:47" hidden="1" x14ac:dyDescent="0.25">
      <c r="A109" s="22">
        <v>891900650</v>
      </c>
      <c r="B109" s="23" t="s">
        <v>151</v>
      </c>
      <c r="C109" s="22"/>
      <c r="D109" s="23">
        <v>1911772</v>
      </c>
      <c r="E109" s="22" t="s">
        <v>371</v>
      </c>
      <c r="F109" s="23" t="s">
        <v>372</v>
      </c>
      <c r="G109" s="22"/>
      <c r="H109" s="22">
        <v>1911772</v>
      </c>
      <c r="I109" s="22">
        <v>1221561493</v>
      </c>
      <c r="J109" s="25">
        <v>43881</v>
      </c>
      <c r="K109" s="26">
        <v>286680</v>
      </c>
      <c r="L109" s="26">
        <v>286680</v>
      </c>
      <c r="M109" s="23" t="s">
        <v>183</v>
      </c>
      <c r="N109" s="23" t="s">
        <v>507</v>
      </c>
      <c r="O109" s="23"/>
      <c r="P109" s="28"/>
      <c r="Q109" s="27"/>
      <c r="R109" s="28"/>
      <c r="S109" s="22" t="s">
        <v>184</v>
      </c>
      <c r="T109" s="26">
        <v>286680</v>
      </c>
      <c r="U109" s="26">
        <v>286680</v>
      </c>
      <c r="V109" s="26">
        <v>0</v>
      </c>
      <c r="W109" s="26">
        <v>286680</v>
      </c>
      <c r="X109" s="39">
        <v>4800037632</v>
      </c>
      <c r="Y109" s="26" t="e">
        <v>#N/A</v>
      </c>
      <c r="Z109" s="26"/>
      <c r="AA109" s="26">
        <v>286680</v>
      </c>
      <c r="AB109" s="26">
        <v>0</v>
      </c>
      <c r="AC109" s="22">
        <v>4800037632</v>
      </c>
      <c r="AD109" s="25">
        <v>43949</v>
      </c>
      <c r="AE109" s="34">
        <v>765433</v>
      </c>
      <c r="AF109" s="22"/>
      <c r="AG109" s="26">
        <v>0</v>
      </c>
      <c r="AH109" s="26">
        <v>0</v>
      </c>
      <c r="AI109" s="23"/>
      <c r="AJ109" s="25">
        <v>43881</v>
      </c>
      <c r="AK109" s="22"/>
      <c r="AL109" s="22">
        <v>2</v>
      </c>
      <c r="AM109" s="22"/>
      <c r="AN109" s="22" t="s">
        <v>157</v>
      </c>
      <c r="AO109" s="22">
        <v>1</v>
      </c>
      <c r="AP109" s="22">
        <v>20200330</v>
      </c>
      <c r="AQ109" s="22">
        <v>20200313</v>
      </c>
      <c r="AR109" s="26">
        <v>286680</v>
      </c>
      <c r="AS109" s="26">
        <v>0</v>
      </c>
      <c r="AT109" s="22"/>
      <c r="AU109" s="22">
        <v>20220622</v>
      </c>
    </row>
    <row r="110" spans="1:47" hidden="1" x14ac:dyDescent="0.25">
      <c r="A110" s="22">
        <v>891900650</v>
      </c>
      <c r="B110" s="23" t="s">
        <v>151</v>
      </c>
      <c r="C110" s="22"/>
      <c r="D110" s="23">
        <v>1912476</v>
      </c>
      <c r="E110" s="22" t="s">
        <v>373</v>
      </c>
      <c r="F110" s="23" t="s">
        <v>374</v>
      </c>
      <c r="G110" s="22"/>
      <c r="H110" s="22">
        <v>1912476</v>
      </c>
      <c r="I110" s="22">
        <v>1221565441</v>
      </c>
      <c r="J110" s="25">
        <v>43882</v>
      </c>
      <c r="K110" s="26">
        <v>83100</v>
      </c>
      <c r="L110" s="26">
        <v>83100</v>
      </c>
      <c r="M110" s="23" t="s">
        <v>183</v>
      </c>
      <c r="N110" s="23" t="s">
        <v>507</v>
      </c>
      <c r="O110" s="23"/>
      <c r="P110" s="28"/>
      <c r="Q110" s="27"/>
      <c r="R110" s="28"/>
      <c r="S110" s="22" t="s">
        <v>184</v>
      </c>
      <c r="T110" s="26">
        <v>83100</v>
      </c>
      <c r="U110" s="26">
        <v>83100</v>
      </c>
      <c r="V110" s="26">
        <v>0</v>
      </c>
      <c r="W110" s="26" t="e">
        <v>#N/A</v>
      </c>
      <c r="X110" s="26" t="e">
        <v>#N/A</v>
      </c>
      <c r="Y110" s="26" t="e">
        <v>#N/A</v>
      </c>
      <c r="Z110" s="26"/>
      <c r="AA110" s="26">
        <v>83100</v>
      </c>
      <c r="AB110" s="26">
        <v>0</v>
      </c>
      <c r="AC110" s="22">
        <v>4800037631</v>
      </c>
      <c r="AD110" s="25">
        <v>43949</v>
      </c>
      <c r="AE110" s="34">
        <v>1178609</v>
      </c>
      <c r="AF110" s="22"/>
      <c r="AG110" s="26">
        <v>0</v>
      </c>
      <c r="AH110" s="26">
        <v>0</v>
      </c>
      <c r="AI110" s="23"/>
      <c r="AJ110" s="25">
        <v>43882</v>
      </c>
      <c r="AK110" s="22"/>
      <c r="AL110" s="22">
        <v>2</v>
      </c>
      <c r="AM110" s="22"/>
      <c r="AN110" s="22" t="s">
        <v>157</v>
      </c>
      <c r="AO110" s="22">
        <v>1</v>
      </c>
      <c r="AP110" s="22">
        <v>20200330</v>
      </c>
      <c r="AQ110" s="22">
        <v>20200309</v>
      </c>
      <c r="AR110" s="26">
        <v>83100</v>
      </c>
      <c r="AS110" s="26">
        <v>0</v>
      </c>
      <c r="AT110" s="22"/>
      <c r="AU110" s="22">
        <v>20220622</v>
      </c>
    </row>
    <row r="111" spans="1:47" hidden="1" x14ac:dyDescent="0.25">
      <c r="A111" s="22">
        <v>891900650</v>
      </c>
      <c r="B111" s="23" t="s">
        <v>151</v>
      </c>
      <c r="C111" s="22"/>
      <c r="D111" s="23">
        <v>1912516</v>
      </c>
      <c r="E111" s="22" t="s">
        <v>375</v>
      </c>
      <c r="F111" s="23" t="s">
        <v>376</v>
      </c>
      <c r="G111" s="22"/>
      <c r="H111" s="22">
        <v>1912516</v>
      </c>
      <c r="I111" s="22">
        <v>1221561494</v>
      </c>
      <c r="J111" s="25">
        <v>43884</v>
      </c>
      <c r="K111" s="26">
        <v>327295</v>
      </c>
      <c r="L111" s="26">
        <v>327295</v>
      </c>
      <c r="M111" s="23" t="s">
        <v>183</v>
      </c>
      <c r="N111" s="23" t="s">
        <v>507</v>
      </c>
      <c r="O111" s="23"/>
      <c r="P111" s="28"/>
      <c r="Q111" s="27"/>
      <c r="R111" s="28"/>
      <c r="S111" s="22" t="s">
        <v>184</v>
      </c>
      <c r="T111" s="26">
        <v>327295</v>
      </c>
      <c r="U111" s="26">
        <v>327295</v>
      </c>
      <c r="V111" s="26">
        <v>0</v>
      </c>
      <c r="W111" s="26">
        <v>327295</v>
      </c>
      <c r="X111" s="39">
        <v>4800037632</v>
      </c>
      <c r="Y111" s="26" t="e">
        <v>#N/A</v>
      </c>
      <c r="Z111" s="26"/>
      <c r="AA111" s="26">
        <v>327295</v>
      </c>
      <c r="AB111" s="26">
        <v>0</v>
      </c>
      <c r="AC111" s="22">
        <v>4800037632</v>
      </c>
      <c r="AD111" s="25">
        <v>43949</v>
      </c>
      <c r="AE111" s="34">
        <v>765433</v>
      </c>
      <c r="AF111" s="22"/>
      <c r="AG111" s="26">
        <v>0</v>
      </c>
      <c r="AH111" s="26">
        <v>0</v>
      </c>
      <c r="AI111" s="23"/>
      <c r="AJ111" s="25">
        <v>43884</v>
      </c>
      <c r="AK111" s="22"/>
      <c r="AL111" s="22">
        <v>2</v>
      </c>
      <c r="AM111" s="22"/>
      <c r="AN111" s="22" t="s">
        <v>157</v>
      </c>
      <c r="AO111" s="22">
        <v>1</v>
      </c>
      <c r="AP111" s="22">
        <v>20200330</v>
      </c>
      <c r="AQ111" s="22">
        <v>20200313</v>
      </c>
      <c r="AR111" s="26">
        <v>327295</v>
      </c>
      <c r="AS111" s="26">
        <v>0</v>
      </c>
      <c r="AT111" s="22"/>
      <c r="AU111" s="22">
        <v>20220622</v>
      </c>
    </row>
    <row r="112" spans="1:47" hidden="1" x14ac:dyDescent="0.25">
      <c r="A112" s="22">
        <v>891900650</v>
      </c>
      <c r="B112" s="23" t="s">
        <v>151</v>
      </c>
      <c r="C112" s="22"/>
      <c r="D112" s="23">
        <v>1912560</v>
      </c>
      <c r="E112" s="22" t="s">
        <v>377</v>
      </c>
      <c r="F112" s="23" t="s">
        <v>378</v>
      </c>
      <c r="G112" s="22"/>
      <c r="H112" s="22">
        <v>1912560</v>
      </c>
      <c r="I112" s="22">
        <v>1221565442</v>
      </c>
      <c r="J112" s="25">
        <v>43884</v>
      </c>
      <c r="K112" s="26">
        <v>70332</v>
      </c>
      <c r="L112" s="26">
        <v>70332</v>
      </c>
      <c r="M112" s="23" t="s">
        <v>183</v>
      </c>
      <c r="N112" s="23" t="s">
        <v>507</v>
      </c>
      <c r="O112" s="23"/>
      <c r="P112" s="28"/>
      <c r="Q112" s="27"/>
      <c r="R112" s="28"/>
      <c r="S112" s="22" t="s">
        <v>184</v>
      </c>
      <c r="T112" s="26">
        <v>70332</v>
      </c>
      <c r="U112" s="26">
        <v>70332</v>
      </c>
      <c r="V112" s="26">
        <v>0</v>
      </c>
      <c r="W112" s="26" t="e">
        <v>#N/A</v>
      </c>
      <c r="X112" s="26" t="e">
        <v>#N/A</v>
      </c>
      <c r="Y112" s="26" t="e">
        <v>#N/A</v>
      </c>
      <c r="Z112" s="26"/>
      <c r="AA112" s="26">
        <v>70332</v>
      </c>
      <c r="AB112" s="26">
        <v>0</v>
      </c>
      <c r="AC112" s="22">
        <v>4800037631</v>
      </c>
      <c r="AD112" s="25">
        <v>43949</v>
      </c>
      <c r="AE112" s="34">
        <v>1178609</v>
      </c>
      <c r="AF112" s="22"/>
      <c r="AG112" s="26">
        <v>0</v>
      </c>
      <c r="AH112" s="26">
        <v>0</v>
      </c>
      <c r="AI112" s="23"/>
      <c r="AJ112" s="25">
        <v>43884</v>
      </c>
      <c r="AK112" s="22"/>
      <c r="AL112" s="22">
        <v>2</v>
      </c>
      <c r="AM112" s="22"/>
      <c r="AN112" s="22" t="s">
        <v>157</v>
      </c>
      <c r="AO112" s="22">
        <v>1</v>
      </c>
      <c r="AP112" s="22">
        <v>20200330</v>
      </c>
      <c r="AQ112" s="22">
        <v>20200309</v>
      </c>
      <c r="AR112" s="26">
        <v>70332</v>
      </c>
      <c r="AS112" s="26">
        <v>0</v>
      </c>
      <c r="AT112" s="22"/>
      <c r="AU112" s="22">
        <v>20220622</v>
      </c>
    </row>
    <row r="113" spans="1:47" hidden="1" x14ac:dyDescent="0.25">
      <c r="A113" s="22">
        <v>891900650</v>
      </c>
      <c r="B113" s="23" t="s">
        <v>151</v>
      </c>
      <c r="C113" s="22"/>
      <c r="D113" s="23">
        <v>1913175</v>
      </c>
      <c r="E113" s="22" t="s">
        <v>379</v>
      </c>
      <c r="F113" s="23" t="s">
        <v>380</v>
      </c>
      <c r="G113" s="22"/>
      <c r="H113" s="22">
        <v>1913175</v>
      </c>
      <c r="I113" s="22">
        <v>1221561495</v>
      </c>
      <c r="J113" s="25">
        <v>43886</v>
      </c>
      <c r="K113" s="26">
        <v>82080</v>
      </c>
      <c r="L113" s="26">
        <v>82080</v>
      </c>
      <c r="M113" s="23" t="s">
        <v>183</v>
      </c>
      <c r="N113" s="23" t="s">
        <v>507</v>
      </c>
      <c r="O113" s="23"/>
      <c r="P113" s="28"/>
      <c r="Q113" s="27"/>
      <c r="R113" s="28"/>
      <c r="S113" s="22" t="s">
        <v>184</v>
      </c>
      <c r="T113" s="26">
        <v>82080</v>
      </c>
      <c r="U113" s="26">
        <v>82080</v>
      </c>
      <c r="V113" s="26">
        <v>0</v>
      </c>
      <c r="W113" s="26">
        <v>82080</v>
      </c>
      <c r="X113" s="39">
        <v>4800037632</v>
      </c>
      <c r="Y113" s="26" t="e">
        <v>#N/A</v>
      </c>
      <c r="Z113" s="26"/>
      <c r="AA113" s="26">
        <v>82080</v>
      </c>
      <c r="AB113" s="26">
        <v>0</v>
      </c>
      <c r="AC113" s="22">
        <v>4800037632</v>
      </c>
      <c r="AD113" s="25">
        <v>43949</v>
      </c>
      <c r="AE113" s="34">
        <v>765433</v>
      </c>
      <c r="AF113" s="22"/>
      <c r="AG113" s="26">
        <v>0</v>
      </c>
      <c r="AH113" s="26">
        <v>0</v>
      </c>
      <c r="AI113" s="23"/>
      <c r="AJ113" s="25">
        <v>43886</v>
      </c>
      <c r="AK113" s="22"/>
      <c r="AL113" s="22">
        <v>2</v>
      </c>
      <c r="AM113" s="22"/>
      <c r="AN113" s="22" t="s">
        <v>157</v>
      </c>
      <c r="AO113" s="22">
        <v>1</v>
      </c>
      <c r="AP113" s="22">
        <v>20200330</v>
      </c>
      <c r="AQ113" s="22">
        <v>20200313</v>
      </c>
      <c r="AR113" s="26">
        <v>82080</v>
      </c>
      <c r="AS113" s="26">
        <v>0</v>
      </c>
      <c r="AT113" s="22"/>
      <c r="AU113" s="22">
        <v>20220622</v>
      </c>
    </row>
    <row r="114" spans="1:47" hidden="1" x14ac:dyDescent="0.25">
      <c r="A114" s="22">
        <v>891900650</v>
      </c>
      <c r="B114" s="23" t="s">
        <v>151</v>
      </c>
      <c r="C114" s="22"/>
      <c r="D114" s="23">
        <v>1915531</v>
      </c>
      <c r="E114" s="22" t="s">
        <v>381</v>
      </c>
      <c r="F114" s="23" t="s">
        <v>382</v>
      </c>
      <c r="G114" s="22"/>
      <c r="H114" s="22">
        <v>1915531</v>
      </c>
      <c r="I114" s="22">
        <v>1221572689</v>
      </c>
      <c r="J114" s="25">
        <v>43893</v>
      </c>
      <c r="K114" s="26">
        <v>60012</v>
      </c>
      <c r="L114" s="26">
        <v>60012</v>
      </c>
      <c r="M114" s="23" t="s">
        <v>183</v>
      </c>
      <c r="N114" s="23" t="s">
        <v>507</v>
      </c>
      <c r="O114" s="23"/>
      <c r="P114" s="28"/>
      <c r="Q114" s="27"/>
      <c r="R114" s="28"/>
      <c r="S114" s="22" t="s">
        <v>184</v>
      </c>
      <c r="T114" s="26">
        <v>60012</v>
      </c>
      <c r="U114" s="26">
        <v>60012</v>
      </c>
      <c r="V114" s="26">
        <v>0</v>
      </c>
      <c r="W114" s="26" t="e">
        <v>#N/A</v>
      </c>
      <c r="X114" s="26" t="e">
        <v>#N/A</v>
      </c>
      <c r="Y114" s="26" t="e">
        <v>#N/A</v>
      </c>
      <c r="Z114" s="26"/>
      <c r="AA114" s="26">
        <v>60012</v>
      </c>
      <c r="AB114" s="26">
        <v>0</v>
      </c>
      <c r="AC114" s="22">
        <v>4800039760</v>
      </c>
      <c r="AD114" s="25">
        <v>44035</v>
      </c>
      <c r="AE114" s="34">
        <v>557002</v>
      </c>
      <c r="AF114" s="22"/>
      <c r="AG114" s="26">
        <v>0</v>
      </c>
      <c r="AH114" s="26">
        <v>0</v>
      </c>
      <c r="AI114" s="23"/>
      <c r="AJ114" s="25">
        <v>43893</v>
      </c>
      <c r="AK114" s="22"/>
      <c r="AL114" s="22">
        <v>2</v>
      </c>
      <c r="AM114" s="22"/>
      <c r="AN114" s="22" t="s">
        <v>157</v>
      </c>
      <c r="AO114" s="22">
        <v>1</v>
      </c>
      <c r="AP114" s="22">
        <v>20200430</v>
      </c>
      <c r="AQ114" s="22">
        <v>20200408</v>
      </c>
      <c r="AR114" s="26">
        <v>60012</v>
      </c>
      <c r="AS114" s="26">
        <v>0</v>
      </c>
      <c r="AT114" s="22"/>
      <c r="AU114" s="22">
        <v>20220622</v>
      </c>
    </row>
    <row r="115" spans="1:47" hidden="1" x14ac:dyDescent="0.25">
      <c r="A115" s="22">
        <v>891900650</v>
      </c>
      <c r="B115" s="23" t="s">
        <v>151</v>
      </c>
      <c r="C115" s="22"/>
      <c r="D115" s="23">
        <v>1915562</v>
      </c>
      <c r="E115" s="22" t="s">
        <v>383</v>
      </c>
      <c r="F115" s="23" t="s">
        <v>384</v>
      </c>
      <c r="G115" s="22"/>
      <c r="H115" s="22">
        <v>1915562</v>
      </c>
      <c r="I115" s="22">
        <v>1221579228</v>
      </c>
      <c r="J115" s="25">
        <v>43893</v>
      </c>
      <c r="K115" s="26">
        <v>95338</v>
      </c>
      <c r="L115" s="26">
        <v>95338</v>
      </c>
      <c r="M115" s="23" t="s">
        <v>183</v>
      </c>
      <c r="N115" s="23" t="s">
        <v>507</v>
      </c>
      <c r="O115" s="23"/>
      <c r="P115" s="28"/>
      <c r="Q115" s="27"/>
      <c r="R115" s="28"/>
      <c r="S115" s="22" t="s">
        <v>184</v>
      </c>
      <c r="T115" s="26">
        <v>95338</v>
      </c>
      <c r="U115" s="26">
        <v>95338</v>
      </c>
      <c r="V115" s="26">
        <v>0</v>
      </c>
      <c r="W115" s="26" t="e">
        <v>#N/A</v>
      </c>
      <c r="X115" s="26" t="e">
        <v>#N/A</v>
      </c>
      <c r="Y115" s="26" t="e">
        <v>#N/A</v>
      </c>
      <c r="Z115" s="26"/>
      <c r="AA115" s="26">
        <v>95338</v>
      </c>
      <c r="AB115" s="26">
        <v>0</v>
      </c>
      <c r="AC115" s="22">
        <v>4800039760</v>
      </c>
      <c r="AD115" s="25">
        <v>44035</v>
      </c>
      <c r="AE115" s="34">
        <v>557002</v>
      </c>
      <c r="AF115" s="22"/>
      <c r="AG115" s="26">
        <v>0</v>
      </c>
      <c r="AH115" s="26">
        <v>0</v>
      </c>
      <c r="AI115" s="23"/>
      <c r="AJ115" s="25">
        <v>43893</v>
      </c>
      <c r="AK115" s="22"/>
      <c r="AL115" s="22">
        <v>2</v>
      </c>
      <c r="AM115" s="22"/>
      <c r="AN115" s="22" t="s">
        <v>157</v>
      </c>
      <c r="AO115" s="22">
        <v>1</v>
      </c>
      <c r="AP115" s="22">
        <v>20200430</v>
      </c>
      <c r="AQ115" s="22">
        <v>20200408</v>
      </c>
      <c r="AR115" s="26">
        <v>95338</v>
      </c>
      <c r="AS115" s="26">
        <v>0</v>
      </c>
      <c r="AT115" s="22"/>
      <c r="AU115" s="22">
        <v>20220622</v>
      </c>
    </row>
    <row r="116" spans="1:47" hidden="1" x14ac:dyDescent="0.25">
      <c r="A116" s="22">
        <v>891900650</v>
      </c>
      <c r="B116" s="23" t="s">
        <v>151</v>
      </c>
      <c r="C116" s="22"/>
      <c r="D116" s="23">
        <v>1918898</v>
      </c>
      <c r="E116" s="22" t="s">
        <v>385</v>
      </c>
      <c r="F116" s="23" t="s">
        <v>386</v>
      </c>
      <c r="G116" s="22"/>
      <c r="H116" s="22">
        <v>1918898</v>
      </c>
      <c r="I116" s="22">
        <v>1221572690</v>
      </c>
      <c r="J116" s="25">
        <v>43901</v>
      </c>
      <c r="K116" s="26">
        <v>57722</v>
      </c>
      <c r="L116" s="26">
        <v>57722</v>
      </c>
      <c r="M116" s="23" t="s">
        <v>183</v>
      </c>
      <c r="N116" s="23" t="s">
        <v>507</v>
      </c>
      <c r="O116" s="23"/>
      <c r="P116" s="28"/>
      <c r="Q116" s="27"/>
      <c r="R116" s="28"/>
      <c r="S116" s="22" t="s">
        <v>184</v>
      </c>
      <c r="T116" s="26">
        <v>57722</v>
      </c>
      <c r="U116" s="26">
        <v>57722</v>
      </c>
      <c r="V116" s="26">
        <v>0</v>
      </c>
      <c r="W116" s="26" t="e">
        <v>#N/A</v>
      </c>
      <c r="X116" s="26" t="e">
        <v>#N/A</v>
      </c>
      <c r="Y116" s="26" t="e">
        <v>#N/A</v>
      </c>
      <c r="Z116" s="26"/>
      <c r="AA116" s="26">
        <v>57722</v>
      </c>
      <c r="AB116" s="26">
        <v>0</v>
      </c>
      <c r="AC116" s="22">
        <v>4800039760</v>
      </c>
      <c r="AD116" s="25">
        <v>44035</v>
      </c>
      <c r="AE116" s="34">
        <v>557002</v>
      </c>
      <c r="AF116" s="22"/>
      <c r="AG116" s="26">
        <v>0</v>
      </c>
      <c r="AH116" s="26">
        <v>0</v>
      </c>
      <c r="AI116" s="23"/>
      <c r="AJ116" s="25">
        <v>43901</v>
      </c>
      <c r="AK116" s="22"/>
      <c r="AL116" s="22">
        <v>2</v>
      </c>
      <c r="AM116" s="22"/>
      <c r="AN116" s="22" t="s">
        <v>157</v>
      </c>
      <c r="AO116" s="22">
        <v>1</v>
      </c>
      <c r="AP116" s="22">
        <v>20200430</v>
      </c>
      <c r="AQ116" s="22">
        <v>20200408</v>
      </c>
      <c r="AR116" s="26">
        <v>57722</v>
      </c>
      <c r="AS116" s="26">
        <v>0</v>
      </c>
      <c r="AT116" s="22"/>
      <c r="AU116" s="22">
        <v>20220622</v>
      </c>
    </row>
    <row r="117" spans="1:47" hidden="1" x14ac:dyDescent="0.25">
      <c r="A117" s="22">
        <v>891900650</v>
      </c>
      <c r="B117" s="23" t="s">
        <v>151</v>
      </c>
      <c r="C117" s="22"/>
      <c r="D117" s="23">
        <v>1919036</v>
      </c>
      <c r="E117" s="22" t="s">
        <v>387</v>
      </c>
      <c r="F117" s="23" t="s">
        <v>388</v>
      </c>
      <c r="G117" s="22"/>
      <c r="H117" s="22">
        <v>1919036</v>
      </c>
      <c r="I117" s="22">
        <v>1221579227</v>
      </c>
      <c r="J117" s="25">
        <v>43902</v>
      </c>
      <c r="K117" s="26">
        <v>82022</v>
      </c>
      <c r="L117" s="26">
        <v>82022</v>
      </c>
      <c r="M117" s="23" t="s">
        <v>183</v>
      </c>
      <c r="N117" s="23" t="s">
        <v>507</v>
      </c>
      <c r="O117" s="23"/>
      <c r="P117" s="28"/>
      <c r="Q117" s="27"/>
      <c r="R117" s="28"/>
      <c r="S117" s="22" t="s">
        <v>184</v>
      </c>
      <c r="T117" s="26">
        <v>82022</v>
      </c>
      <c r="U117" s="26">
        <v>82022</v>
      </c>
      <c r="V117" s="26">
        <v>0</v>
      </c>
      <c r="W117" s="26" t="e">
        <v>#N/A</v>
      </c>
      <c r="X117" s="26" t="e">
        <v>#N/A</v>
      </c>
      <c r="Y117" s="26" t="e">
        <v>#N/A</v>
      </c>
      <c r="Z117" s="26"/>
      <c r="AA117" s="26">
        <v>82022</v>
      </c>
      <c r="AB117" s="26">
        <v>0</v>
      </c>
      <c r="AC117" s="22">
        <v>4800039760</v>
      </c>
      <c r="AD117" s="25">
        <v>44035</v>
      </c>
      <c r="AE117" s="34">
        <v>557002</v>
      </c>
      <c r="AF117" s="22"/>
      <c r="AG117" s="26">
        <v>0</v>
      </c>
      <c r="AH117" s="26">
        <v>0</v>
      </c>
      <c r="AI117" s="23"/>
      <c r="AJ117" s="25">
        <v>43902</v>
      </c>
      <c r="AK117" s="22"/>
      <c r="AL117" s="22">
        <v>2</v>
      </c>
      <c r="AM117" s="22"/>
      <c r="AN117" s="22" t="s">
        <v>157</v>
      </c>
      <c r="AO117" s="22">
        <v>1</v>
      </c>
      <c r="AP117" s="22">
        <v>20200430</v>
      </c>
      <c r="AQ117" s="22">
        <v>20200408</v>
      </c>
      <c r="AR117" s="26">
        <v>82022</v>
      </c>
      <c r="AS117" s="26">
        <v>0</v>
      </c>
      <c r="AT117" s="22"/>
      <c r="AU117" s="22">
        <v>20220622</v>
      </c>
    </row>
    <row r="118" spans="1:47" hidden="1" x14ac:dyDescent="0.25">
      <c r="A118" s="22">
        <v>891900650</v>
      </c>
      <c r="B118" s="23" t="s">
        <v>151</v>
      </c>
      <c r="C118" s="22"/>
      <c r="D118" s="23">
        <v>1925094</v>
      </c>
      <c r="E118" s="22" t="s">
        <v>389</v>
      </c>
      <c r="F118" s="23" t="s">
        <v>390</v>
      </c>
      <c r="G118" s="22"/>
      <c r="H118" s="22">
        <v>1925094</v>
      </c>
      <c r="I118" s="22">
        <v>1221586576</v>
      </c>
      <c r="J118" s="25">
        <v>43932</v>
      </c>
      <c r="K118" s="26">
        <v>69761</v>
      </c>
      <c r="L118" s="26">
        <v>69761</v>
      </c>
      <c r="M118" s="23" t="s">
        <v>183</v>
      </c>
      <c r="N118" s="23" t="s">
        <v>507</v>
      </c>
      <c r="O118" s="23"/>
      <c r="P118" s="28"/>
      <c r="Q118" s="27"/>
      <c r="R118" s="28"/>
      <c r="S118" s="22" t="s">
        <v>184</v>
      </c>
      <c r="T118" s="26">
        <v>69761</v>
      </c>
      <c r="U118" s="26">
        <v>69761</v>
      </c>
      <c r="V118" s="26">
        <v>0</v>
      </c>
      <c r="W118" s="26">
        <v>69761</v>
      </c>
      <c r="X118" s="39">
        <v>4800042036</v>
      </c>
      <c r="Y118" s="26" t="e">
        <v>#N/A</v>
      </c>
      <c r="Z118" s="26"/>
      <c r="AA118" s="26">
        <v>69761</v>
      </c>
      <c r="AB118" s="26">
        <v>0</v>
      </c>
      <c r="AC118" s="22">
        <v>4800042036</v>
      </c>
      <c r="AD118" s="25">
        <v>44133</v>
      </c>
      <c r="AE118" s="34">
        <v>434275</v>
      </c>
      <c r="AF118" s="22"/>
      <c r="AG118" s="26">
        <v>0</v>
      </c>
      <c r="AH118" s="26">
        <v>0</v>
      </c>
      <c r="AI118" s="23"/>
      <c r="AJ118" s="25">
        <v>43932</v>
      </c>
      <c r="AK118" s="22"/>
      <c r="AL118" s="22">
        <v>2</v>
      </c>
      <c r="AM118" s="22"/>
      <c r="AN118" s="22" t="s">
        <v>157</v>
      </c>
      <c r="AO118" s="22">
        <v>1</v>
      </c>
      <c r="AP118" s="22">
        <v>20200530</v>
      </c>
      <c r="AQ118" s="22">
        <v>20200511</v>
      </c>
      <c r="AR118" s="26">
        <v>69761</v>
      </c>
      <c r="AS118" s="26">
        <v>0</v>
      </c>
      <c r="AT118" s="22"/>
      <c r="AU118" s="22">
        <v>20220622</v>
      </c>
    </row>
    <row r="119" spans="1:47" hidden="1" x14ac:dyDescent="0.25">
      <c r="A119" s="22">
        <v>891900650</v>
      </c>
      <c r="B119" s="23" t="s">
        <v>151</v>
      </c>
      <c r="C119" s="22"/>
      <c r="D119" s="23">
        <v>1927117</v>
      </c>
      <c r="E119" s="22" t="s">
        <v>391</v>
      </c>
      <c r="F119" s="23" t="s">
        <v>392</v>
      </c>
      <c r="G119" s="22"/>
      <c r="H119" s="22">
        <v>1927117</v>
      </c>
      <c r="I119" s="22">
        <v>1221580468</v>
      </c>
      <c r="J119" s="25">
        <v>43943</v>
      </c>
      <c r="K119" s="26">
        <v>57600</v>
      </c>
      <c r="L119" s="26">
        <v>57600</v>
      </c>
      <c r="M119" s="23" t="s">
        <v>183</v>
      </c>
      <c r="N119" s="23" t="s">
        <v>507</v>
      </c>
      <c r="O119" s="23"/>
      <c r="P119" s="28"/>
      <c r="Q119" s="27"/>
      <c r="R119" s="28"/>
      <c r="S119" s="22" t="s">
        <v>184</v>
      </c>
      <c r="T119" s="26">
        <v>57600</v>
      </c>
      <c r="U119" s="26">
        <v>57600</v>
      </c>
      <c r="V119" s="26">
        <v>0</v>
      </c>
      <c r="W119" s="26" t="e">
        <v>#N/A</v>
      </c>
      <c r="X119" s="26" t="e">
        <v>#N/A</v>
      </c>
      <c r="Y119" s="26" t="e">
        <v>#N/A</v>
      </c>
      <c r="Z119" s="26"/>
      <c r="AA119" s="26">
        <v>57600</v>
      </c>
      <c r="AB119" s="26">
        <v>0</v>
      </c>
      <c r="AC119" s="22">
        <v>4800039760</v>
      </c>
      <c r="AD119" s="25">
        <v>44035</v>
      </c>
      <c r="AE119" s="34">
        <v>557002</v>
      </c>
      <c r="AF119" s="22"/>
      <c r="AG119" s="26">
        <v>0</v>
      </c>
      <c r="AH119" s="26">
        <v>0</v>
      </c>
      <c r="AI119" s="23"/>
      <c r="AJ119" s="25">
        <v>43943</v>
      </c>
      <c r="AK119" s="22"/>
      <c r="AL119" s="22">
        <v>2</v>
      </c>
      <c r="AM119" s="22"/>
      <c r="AN119" s="22" t="s">
        <v>157</v>
      </c>
      <c r="AO119" s="22">
        <v>1</v>
      </c>
      <c r="AP119" s="22">
        <v>20200530</v>
      </c>
      <c r="AQ119" s="22">
        <v>20200506</v>
      </c>
      <c r="AR119" s="26">
        <v>57600</v>
      </c>
      <c r="AS119" s="26">
        <v>0</v>
      </c>
      <c r="AT119" s="22"/>
      <c r="AU119" s="22">
        <v>20220622</v>
      </c>
    </row>
    <row r="120" spans="1:47" hidden="1" x14ac:dyDescent="0.25">
      <c r="A120" s="22">
        <v>891900650</v>
      </c>
      <c r="B120" s="23" t="s">
        <v>151</v>
      </c>
      <c r="C120" s="22"/>
      <c r="D120" s="23">
        <v>1929732</v>
      </c>
      <c r="E120" s="22" t="s">
        <v>393</v>
      </c>
      <c r="F120" s="23" t="s">
        <v>394</v>
      </c>
      <c r="G120" s="22"/>
      <c r="H120" s="22">
        <v>1929732</v>
      </c>
      <c r="I120" s="22">
        <v>1221587470</v>
      </c>
      <c r="J120" s="25">
        <v>43957</v>
      </c>
      <c r="K120" s="26">
        <v>70335</v>
      </c>
      <c r="L120" s="26">
        <v>70335</v>
      </c>
      <c r="M120" s="23" t="s">
        <v>183</v>
      </c>
      <c r="N120" s="23" t="s">
        <v>507</v>
      </c>
      <c r="O120" s="23"/>
      <c r="P120" s="28"/>
      <c r="Q120" s="27"/>
      <c r="R120" s="28"/>
      <c r="S120" s="22" t="s">
        <v>184</v>
      </c>
      <c r="T120" s="26">
        <v>70335</v>
      </c>
      <c r="U120" s="26">
        <v>70335</v>
      </c>
      <c r="V120" s="26">
        <v>0</v>
      </c>
      <c r="W120" s="26" t="e">
        <v>#N/A</v>
      </c>
      <c r="X120" s="26" t="e">
        <v>#N/A</v>
      </c>
      <c r="Y120" s="26" t="e">
        <v>#N/A</v>
      </c>
      <c r="Z120" s="26"/>
      <c r="AA120" s="26">
        <v>70335</v>
      </c>
      <c r="AB120" s="26">
        <v>0</v>
      </c>
      <c r="AC120" s="22">
        <v>4800039760</v>
      </c>
      <c r="AD120" s="25">
        <v>44035</v>
      </c>
      <c r="AE120" s="34">
        <v>557002</v>
      </c>
      <c r="AF120" s="22"/>
      <c r="AG120" s="26">
        <v>0</v>
      </c>
      <c r="AH120" s="26">
        <v>0</v>
      </c>
      <c r="AI120" s="23"/>
      <c r="AJ120" s="25">
        <v>43957</v>
      </c>
      <c r="AK120" s="22"/>
      <c r="AL120" s="22">
        <v>2</v>
      </c>
      <c r="AM120" s="22"/>
      <c r="AN120" s="22" t="s">
        <v>157</v>
      </c>
      <c r="AO120" s="22">
        <v>1</v>
      </c>
      <c r="AP120" s="22">
        <v>20200630</v>
      </c>
      <c r="AQ120" s="22">
        <v>20200609</v>
      </c>
      <c r="AR120" s="26">
        <v>70335</v>
      </c>
      <c r="AS120" s="26">
        <v>0</v>
      </c>
      <c r="AT120" s="22"/>
      <c r="AU120" s="22">
        <v>20220622</v>
      </c>
    </row>
    <row r="121" spans="1:47" hidden="1" x14ac:dyDescent="0.25">
      <c r="A121" s="22">
        <v>891900650</v>
      </c>
      <c r="B121" s="23" t="s">
        <v>151</v>
      </c>
      <c r="C121" s="22"/>
      <c r="D121" s="23">
        <v>1933098</v>
      </c>
      <c r="E121" s="22" t="s">
        <v>395</v>
      </c>
      <c r="F121" s="23" t="s">
        <v>396</v>
      </c>
      <c r="G121" s="22"/>
      <c r="H121" s="22">
        <v>1933098</v>
      </c>
      <c r="I121" s="22">
        <v>1221593615</v>
      </c>
      <c r="J121" s="25">
        <v>43970</v>
      </c>
      <c r="K121" s="26">
        <v>71095</v>
      </c>
      <c r="L121" s="26">
        <v>71095</v>
      </c>
      <c r="M121" s="23" t="s">
        <v>183</v>
      </c>
      <c r="N121" s="23" t="s">
        <v>507</v>
      </c>
      <c r="O121" s="23"/>
      <c r="P121" s="28"/>
      <c r="Q121" s="27"/>
      <c r="R121" s="28"/>
      <c r="S121" s="22" t="s">
        <v>184</v>
      </c>
      <c r="T121" s="26">
        <v>71095</v>
      </c>
      <c r="U121" s="26">
        <v>71095</v>
      </c>
      <c r="V121" s="26">
        <v>0</v>
      </c>
      <c r="W121" s="26">
        <v>71095</v>
      </c>
      <c r="X121" s="39">
        <v>4800042036</v>
      </c>
      <c r="Y121" s="26" t="e">
        <v>#N/A</v>
      </c>
      <c r="Z121" s="26"/>
      <c r="AA121" s="26">
        <v>71095</v>
      </c>
      <c r="AB121" s="26">
        <v>0</v>
      </c>
      <c r="AC121" s="22">
        <v>4800042036</v>
      </c>
      <c r="AD121" s="25">
        <v>44133</v>
      </c>
      <c r="AE121" s="34">
        <v>434275</v>
      </c>
      <c r="AF121" s="22"/>
      <c r="AG121" s="26">
        <v>0</v>
      </c>
      <c r="AH121" s="26">
        <v>0</v>
      </c>
      <c r="AI121" s="23"/>
      <c r="AJ121" s="25">
        <v>43970</v>
      </c>
      <c r="AK121" s="22"/>
      <c r="AL121" s="22">
        <v>2</v>
      </c>
      <c r="AM121" s="22"/>
      <c r="AN121" s="22" t="s">
        <v>157</v>
      </c>
      <c r="AO121" s="22">
        <v>1</v>
      </c>
      <c r="AP121" s="22">
        <v>20200630</v>
      </c>
      <c r="AQ121" s="22">
        <v>20200610</v>
      </c>
      <c r="AR121" s="26">
        <v>71095</v>
      </c>
      <c r="AS121" s="26">
        <v>0</v>
      </c>
      <c r="AT121" s="22"/>
      <c r="AU121" s="22">
        <v>20220622</v>
      </c>
    </row>
    <row r="122" spans="1:47" hidden="1" x14ac:dyDescent="0.25">
      <c r="A122" s="22">
        <v>891900650</v>
      </c>
      <c r="B122" s="23" t="s">
        <v>151</v>
      </c>
      <c r="C122" s="22"/>
      <c r="D122" s="23">
        <v>1933100</v>
      </c>
      <c r="E122" s="22" t="s">
        <v>397</v>
      </c>
      <c r="F122" s="23" t="s">
        <v>398</v>
      </c>
      <c r="G122" s="22"/>
      <c r="H122" s="22">
        <v>1933100</v>
      </c>
      <c r="I122" s="22">
        <v>1221587471</v>
      </c>
      <c r="J122" s="25">
        <v>43971</v>
      </c>
      <c r="K122" s="26">
        <v>62939</v>
      </c>
      <c r="L122" s="26">
        <v>62939</v>
      </c>
      <c r="M122" s="23" t="s">
        <v>183</v>
      </c>
      <c r="N122" s="23" t="s">
        <v>507</v>
      </c>
      <c r="O122" s="23"/>
      <c r="P122" s="28"/>
      <c r="Q122" s="27"/>
      <c r="R122" s="28"/>
      <c r="S122" s="22" t="s">
        <v>184</v>
      </c>
      <c r="T122" s="26">
        <v>62939</v>
      </c>
      <c r="U122" s="26">
        <v>62939</v>
      </c>
      <c r="V122" s="26">
        <v>0</v>
      </c>
      <c r="W122" s="26" t="e">
        <v>#N/A</v>
      </c>
      <c r="X122" s="26" t="e">
        <v>#N/A</v>
      </c>
      <c r="Y122" s="26" t="e">
        <v>#N/A</v>
      </c>
      <c r="Z122" s="26"/>
      <c r="AA122" s="26">
        <v>62939</v>
      </c>
      <c r="AB122" s="26">
        <v>0</v>
      </c>
      <c r="AC122" s="22">
        <v>4800039760</v>
      </c>
      <c r="AD122" s="25">
        <v>44035</v>
      </c>
      <c r="AE122" s="34">
        <v>557002</v>
      </c>
      <c r="AF122" s="22"/>
      <c r="AG122" s="26">
        <v>0</v>
      </c>
      <c r="AH122" s="26">
        <v>0</v>
      </c>
      <c r="AI122" s="23"/>
      <c r="AJ122" s="25">
        <v>43971</v>
      </c>
      <c r="AK122" s="22"/>
      <c r="AL122" s="22">
        <v>2</v>
      </c>
      <c r="AM122" s="22"/>
      <c r="AN122" s="22" t="s">
        <v>157</v>
      </c>
      <c r="AO122" s="22">
        <v>1</v>
      </c>
      <c r="AP122" s="22">
        <v>20200630</v>
      </c>
      <c r="AQ122" s="22">
        <v>20200609</v>
      </c>
      <c r="AR122" s="26">
        <v>62939</v>
      </c>
      <c r="AS122" s="26">
        <v>0</v>
      </c>
      <c r="AT122" s="22"/>
      <c r="AU122" s="22">
        <v>20220622</v>
      </c>
    </row>
    <row r="123" spans="1:47" hidden="1" x14ac:dyDescent="0.25">
      <c r="A123" s="22">
        <v>891900650</v>
      </c>
      <c r="B123" s="23" t="s">
        <v>151</v>
      </c>
      <c r="C123" s="22"/>
      <c r="D123" s="23">
        <v>1934197</v>
      </c>
      <c r="E123" s="22" t="s">
        <v>399</v>
      </c>
      <c r="F123" s="23" t="s">
        <v>400</v>
      </c>
      <c r="G123" s="22"/>
      <c r="H123" s="22">
        <v>1934197</v>
      </c>
      <c r="I123" s="22">
        <v>1221587472</v>
      </c>
      <c r="J123" s="25">
        <v>43976</v>
      </c>
      <c r="K123" s="26">
        <v>71034</v>
      </c>
      <c r="L123" s="26">
        <v>71034</v>
      </c>
      <c r="M123" s="23" t="s">
        <v>183</v>
      </c>
      <c r="N123" s="23" t="s">
        <v>507</v>
      </c>
      <c r="O123" s="23"/>
      <c r="P123" s="28"/>
      <c r="Q123" s="27"/>
      <c r="R123" s="28"/>
      <c r="S123" s="22" t="s">
        <v>184</v>
      </c>
      <c r="T123" s="26">
        <v>71034</v>
      </c>
      <c r="U123" s="26">
        <v>71034</v>
      </c>
      <c r="V123" s="26">
        <v>0</v>
      </c>
      <c r="W123" s="26" t="e">
        <v>#N/A</v>
      </c>
      <c r="X123" s="26" t="e">
        <v>#N/A</v>
      </c>
      <c r="Y123" s="26" t="e">
        <v>#N/A</v>
      </c>
      <c r="Z123" s="26"/>
      <c r="AA123" s="26">
        <v>71034</v>
      </c>
      <c r="AB123" s="26">
        <v>0</v>
      </c>
      <c r="AC123" s="22">
        <v>4800039760</v>
      </c>
      <c r="AD123" s="25">
        <v>44035</v>
      </c>
      <c r="AE123" s="34">
        <v>557002</v>
      </c>
      <c r="AF123" s="22"/>
      <c r="AG123" s="26">
        <v>0</v>
      </c>
      <c r="AH123" s="26">
        <v>0</v>
      </c>
      <c r="AI123" s="23"/>
      <c r="AJ123" s="25">
        <v>43976</v>
      </c>
      <c r="AK123" s="22"/>
      <c r="AL123" s="22">
        <v>2</v>
      </c>
      <c r="AM123" s="22"/>
      <c r="AN123" s="22" t="s">
        <v>157</v>
      </c>
      <c r="AO123" s="22">
        <v>1</v>
      </c>
      <c r="AP123" s="22">
        <v>20200630</v>
      </c>
      <c r="AQ123" s="22">
        <v>20200609</v>
      </c>
      <c r="AR123" s="26">
        <v>71034</v>
      </c>
      <c r="AS123" s="26">
        <v>0</v>
      </c>
      <c r="AT123" s="22"/>
      <c r="AU123" s="22">
        <v>20220622</v>
      </c>
    </row>
    <row r="124" spans="1:47" hidden="1" x14ac:dyDescent="0.25">
      <c r="A124" s="22">
        <v>891900650</v>
      </c>
      <c r="B124" s="23" t="s">
        <v>151</v>
      </c>
      <c r="C124" s="22"/>
      <c r="D124" s="23">
        <v>1936234</v>
      </c>
      <c r="E124" s="22" t="s">
        <v>401</v>
      </c>
      <c r="F124" s="23" t="s">
        <v>402</v>
      </c>
      <c r="G124" s="22"/>
      <c r="H124" s="22">
        <v>1936234</v>
      </c>
      <c r="I124" s="22">
        <v>1221598291</v>
      </c>
      <c r="J124" s="25">
        <v>43984</v>
      </c>
      <c r="K124" s="26">
        <v>57600</v>
      </c>
      <c r="L124" s="26">
        <v>57600</v>
      </c>
      <c r="M124" s="23" t="s">
        <v>183</v>
      </c>
      <c r="N124" s="23" t="s">
        <v>507</v>
      </c>
      <c r="O124" s="23"/>
      <c r="P124" s="28"/>
      <c r="Q124" s="27"/>
      <c r="R124" s="28"/>
      <c r="S124" s="22" t="s">
        <v>184</v>
      </c>
      <c r="T124" s="26">
        <v>57600</v>
      </c>
      <c r="U124" s="26">
        <v>57600</v>
      </c>
      <c r="V124" s="26">
        <v>0</v>
      </c>
      <c r="W124" s="26" t="e">
        <v>#N/A</v>
      </c>
      <c r="X124" s="26" t="e">
        <v>#N/A</v>
      </c>
      <c r="Y124" s="26" t="e">
        <v>#N/A</v>
      </c>
      <c r="Z124" s="26"/>
      <c r="AA124" s="26">
        <v>57600</v>
      </c>
      <c r="AB124" s="26">
        <v>0</v>
      </c>
      <c r="AC124" s="22">
        <v>4800042036</v>
      </c>
      <c r="AD124" s="25">
        <v>44133</v>
      </c>
      <c r="AE124" s="34">
        <v>434275</v>
      </c>
      <c r="AF124" s="22"/>
      <c r="AG124" s="26">
        <v>0</v>
      </c>
      <c r="AH124" s="26">
        <v>0</v>
      </c>
      <c r="AI124" s="23"/>
      <c r="AJ124" s="25">
        <v>43984</v>
      </c>
      <c r="AK124" s="22"/>
      <c r="AL124" s="22">
        <v>2</v>
      </c>
      <c r="AM124" s="22"/>
      <c r="AN124" s="22" t="s">
        <v>157</v>
      </c>
      <c r="AO124" s="22">
        <v>1</v>
      </c>
      <c r="AP124" s="22">
        <v>20200730</v>
      </c>
      <c r="AQ124" s="22">
        <v>20200710</v>
      </c>
      <c r="AR124" s="26">
        <v>57600</v>
      </c>
      <c r="AS124" s="26">
        <v>0</v>
      </c>
      <c r="AT124" s="22"/>
      <c r="AU124" s="22">
        <v>20220622</v>
      </c>
    </row>
    <row r="125" spans="1:47" hidden="1" x14ac:dyDescent="0.25">
      <c r="A125" s="22">
        <v>891900650</v>
      </c>
      <c r="B125" s="23" t="s">
        <v>151</v>
      </c>
      <c r="C125" s="22"/>
      <c r="D125" s="23">
        <v>1937037</v>
      </c>
      <c r="E125" s="22" t="s">
        <v>403</v>
      </c>
      <c r="F125" s="23" t="s">
        <v>404</v>
      </c>
      <c r="G125" s="22"/>
      <c r="H125" s="22">
        <v>1937037</v>
      </c>
      <c r="I125" s="22">
        <v>1221616933</v>
      </c>
      <c r="J125" s="25">
        <v>43986</v>
      </c>
      <c r="K125" s="26">
        <v>75820</v>
      </c>
      <c r="L125" s="26">
        <v>75820</v>
      </c>
      <c r="M125" s="23" t="s">
        <v>183</v>
      </c>
      <c r="N125" s="23" t="s">
        <v>507</v>
      </c>
      <c r="O125" s="23"/>
      <c r="P125" s="28"/>
      <c r="Q125" s="27"/>
      <c r="R125" s="28"/>
      <c r="S125" s="22" t="s">
        <v>184</v>
      </c>
      <c r="T125" s="26">
        <v>75820</v>
      </c>
      <c r="U125" s="26">
        <v>75820</v>
      </c>
      <c r="V125" s="26">
        <v>0</v>
      </c>
      <c r="W125" s="26">
        <v>75820</v>
      </c>
      <c r="X125" s="39">
        <v>4800042036</v>
      </c>
      <c r="Y125" s="26" t="e">
        <v>#N/A</v>
      </c>
      <c r="Z125" s="26"/>
      <c r="AA125" s="26">
        <v>75820</v>
      </c>
      <c r="AB125" s="26">
        <v>0</v>
      </c>
      <c r="AC125" s="22">
        <v>4800042036</v>
      </c>
      <c r="AD125" s="25">
        <v>44133</v>
      </c>
      <c r="AE125" s="34">
        <v>434275</v>
      </c>
      <c r="AF125" s="22"/>
      <c r="AG125" s="26">
        <v>0</v>
      </c>
      <c r="AH125" s="26">
        <v>0</v>
      </c>
      <c r="AI125" s="23"/>
      <c r="AJ125" s="25">
        <v>43986</v>
      </c>
      <c r="AK125" s="22"/>
      <c r="AL125" s="22">
        <v>2</v>
      </c>
      <c r="AM125" s="22"/>
      <c r="AN125" s="22" t="s">
        <v>157</v>
      </c>
      <c r="AO125" s="22">
        <v>1</v>
      </c>
      <c r="AP125" s="22">
        <v>20200730</v>
      </c>
      <c r="AQ125" s="22">
        <v>20200724</v>
      </c>
      <c r="AR125" s="26">
        <v>75820</v>
      </c>
      <c r="AS125" s="26">
        <v>0</v>
      </c>
      <c r="AT125" s="22"/>
      <c r="AU125" s="22">
        <v>20220622</v>
      </c>
    </row>
    <row r="126" spans="1:47" hidden="1" x14ac:dyDescent="0.25">
      <c r="A126" s="22">
        <v>891900650</v>
      </c>
      <c r="B126" s="23" t="s">
        <v>151</v>
      </c>
      <c r="C126" s="22"/>
      <c r="D126" s="23">
        <v>1944654</v>
      </c>
      <c r="E126" s="22" t="s">
        <v>405</v>
      </c>
      <c r="F126" s="23" t="s">
        <v>406</v>
      </c>
      <c r="G126" s="22"/>
      <c r="H126" s="22">
        <v>1944654</v>
      </c>
      <c r="I126" s="22">
        <v>1221605490</v>
      </c>
      <c r="J126" s="25">
        <v>44020</v>
      </c>
      <c r="K126" s="26">
        <v>74729</v>
      </c>
      <c r="L126" s="26">
        <v>74729</v>
      </c>
      <c r="M126" s="23" t="s">
        <v>183</v>
      </c>
      <c r="N126" s="23" t="s">
        <v>507</v>
      </c>
      <c r="O126" s="23"/>
      <c r="P126" s="28"/>
      <c r="Q126" s="27"/>
      <c r="R126" s="28"/>
      <c r="S126" s="22" t="s">
        <v>184</v>
      </c>
      <c r="T126" s="26">
        <v>74729</v>
      </c>
      <c r="U126" s="26">
        <v>74729</v>
      </c>
      <c r="V126" s="26">
        <v>0</v>
      </c>
      <c r="W126" s="26" t="e">
        <v>#N/A</v>
      </c>
      <c r="X126" s="26" t="e">
        <v>#N/A</v>
      </c>
      <c r="Y126" s="26" t="e">
        <v>#N/A</v>
      </c>
      <c r="Z126" s="26"/>
      <c r="AA126" s="26">
        <v>74729</v>
      </c>
      <c r="AB126" s="26">
        <v>0</v>
      </c>
      <c r="AC126" s="22">
        <v>4800042036</v>
      </c>
      <c r="AD126" s="25">
        <v>44133</v>
      </c>
      <c r="AE126" s="34">
        <v>434275</v>
      </c>
      <c r="AF126" s="22"/>
      <c r="AG126" s="26">
        <v>0</v>
      </c>
      <c r="AH126" s="26">
        <v>0</v>
      </c>
      <c r="AI126" s="23"/>
      <c r="AJ126" s="25">
        <v>44020</v>
      </c>
      <c r="AK126" s="22"/>
      <c r="AL126" s="22">
        <v>2</v>
      </c>
      <c r="AM126" s="22"/>
      <c r="AN126" s="22" t="s">
        <v>157</v>
      </c>
      <c r="AO126" s="22">
        <v>1</v>
      </c>
      <c r="AP126" s="22">
        <v>20200831</v>
      </c>
      <c r="AQ126" s="22">
        <v>20200808</v>
      </c>
      <c r="AR126" s="26">
        <v>74729</v>
      </c>
      <c r="AS126" s="26">
        <v>0</v>
      </c>
      <c r="AT126" s="22"/>
      <c r="AU126" s="22">
        <v>20220622</v>
      </c>
    </row>
    <row r="127" spans="1:47" hidden="1" x14ac:dyDescent="0.25">
      <c r="A127" s="22">
        <v>891900650</v>
      </c>
      <c r="B127" s="23" t="s">
        <v>151</v>
      </c>
      <c r="C127" s="22"/>
      <c r="D127" s="23">
        <v>1949093</v>
      </c>
      <c r="E127" s="22" t="s">
        <v>407</v>
      </c>
      <c r="F127" s="23" t="s">
        <v>408</v>
      </c>
      <c r="G127" s="22"/>
      <c r="H127" s="22">
        <v>1949093</v>
      </c>
      <c r="I127" s="22">
        <v>1221616934</v>
      </c>
      <c r="J127" s="25">
        <v>44045</v>
      </c>
      <c r="K127" s="26">
        <v>85270</v>
      </c>
      <c r="L127" s="26">
        <v>85270</v>
      </c>
      <c r="M127" s="23" t="s">
        <v>183</v>
      </c>
      <c r="N127" s="23" t="s">
        <v>507</v>
      </c>
      <c r="O127" s="23"/>
      <c r="P127" s="28"/>
      <c r="Q127" s="27"/>
      <c r="R127" s="28"/>
      <c r="S127" s="22" t="s">
        <v>184</v>
      </c>
      <c r="T127" s="26">
        <v>85270</v>
      </c>
      <c r="U127" s="26">
        <v>85270</v>
      </c>
      <c r="V127" s="26">
        <v>0</v>
      </c>
      <c r="W127" s="26">
        <v>85270</v>
      </c>
      <c r="X127" s="39">
        <v>4800042036</v>
      </c>
      <c r="Y127" s="26" t="e">
        <v>#N/A</v>
      </c>
      <c r="Z127" s="26"/>
      <c r="AA127" s="26">
        <v>85270</v>
      </c>
      <c r="AB127" s="26">
        <v>0</v>
      </c>
      <c r="AC127" s="22">
        <v>4800042036</v>
      </c>
      <c r="AD127" s="25">
        <v>44133</v>
      </c>
      <c r="AE127" s="34">
        <v>434275</v>
      </c>
      <c r="AF127" s="22"/>
      <c r="AG127" s="26">
        <v>0</v>
      </c>
      <c r="AH127" s="26">
        <v>0</v>
      </c>
      <c r="AI127" s="23"/>
      <c r="AJ127" s="25">
        <v>44045</v>
      </c>
      <c r="AK127" s="22"/>
      <c r="AL127" s="22">
        <v>2</v>
      </c>
      <c r="AM127" s="22"/>
      <c r="AN127" s="22" t="s">
        <v>157</v>
      </c>
      <c r="AO127" s="22">
        <v>1</v>
      </c>
      <c r="AP127" s="22">
        <v>20200930</v>
      </c>
      <c r="AQ127" s="22">
        <v>20200929</v>
      </c>
      <c r="AR127" s="26">
        <v>85270</v>
      </c>
      <c r="AS127" s="26">
        <v>0</v>
      </c>
      <c r="AT127" s="22"/>
      <c r="AU127" s="22">
        <v>20220622</v>
      </c>
    </row>
    <row r="128" spans="1:47" hidden="1" x14ac:dyDescent="0.25">
      <c r="A128" s="22">
        <v>891900650</v>
      </c>
      <c r="B128" s="23" t="s">
        <v>151</v>
      </c>
      <c r="C128" s="22"/>
      <c r="D128" s="23">
        <v>1952469</v>
      </c>
      <c r="E128" s="22" t="s">
        <v>409</v>
      </c>
      <c r="F128" s="23" t="s">
        <v>410</v>
      </c>
      <c r="G128" s="22"/>
      <c r="H128" s="22">
        <v>1952469</v>
      </c>
      <c r="I128" s="24"/>
      <c r="J128" s="25">
        <v>44061</v>
      </c>
      <c r="K128" s="26">
        <v>31700</v>
      </c>
      <c r="L128" s="26">
        <v>31700</v>
      </c>
      <c r="M128" s="23" t="s">
        <v>183</v>
      </c>
      <c r="N128" s="23" t="s">
        <v>507</v>
      </c>
      <c r="O128" s="23"/>
      <c r="P128" s="28"/>
      <c r="Q128" s="27"/>
      <c r="R128" s="28"/>
      <c r="S128" s="22" t="s">
        <v>184</v>
      </c>
      <c r="T128" s="26">
        <v>31700</v>
      </c>
      <c r="U128" s="26">
        <v>31700</v>
      </c>
      <c r="V128" s="26">
        <v>0</v>
      </c>
      <c r="W128" s="26"/>
      <c r="X128" s="26"/>
      <c r="Y128" s="26"/>
      <c r="Z128" s="30"/>
      <c r="AA128" s="30">
        <v>31700</v>
      </c>
      <c r="AB128" s="30">
        <v>0</v>
      </c>
      <c r="AC128" s="22">
        <v>4800052343</v>
      </c>
      <c r="AD128" s="25">
        <v>44564</v>
      </c>
      <c r="AE128" s="29">
        <v>0</v>
      </c>
      <c r="AF128" s="22" t="s">
        <v>156</v>
      </c>
      <c r="AG128" s="26">
        <v>0</v>
      </c>
      <c r="AH128" s="26">
        <v>0</v>
      </c>
      <c r="AI128" s="23"/>
      <c r="AJ128" s="25">
        <v>44061</v>
      </c>
      <c r="AK128" s="22"/>
      <c r="AL128" s="22">
        <v>2</v>
      </c>
      <c r="AM128" s="22"/>
      <c r="AN128" s="22" t="s">
        <v>157</v>
      </c>
      <c r="AO128" s="22">
        <v>1</v>
      </c>
      <c r="AP128" s="22">
        <v>20200930</v>
      </c>
      <c r="AQ128" s="22">
        <v>20200908</v>
      </c>
      <c r="AR128" s="26">
        <v>31700</v>
      </c>
      <c r="AS128" s="26">
        <v>0</v>
      </c>
      <c r="AT128" s="22"/>
      <c r="AU128" s="22">
        <v>20220622</v>
      </c>
    </row>
    <row r="129" spans="1:47" hidden="1" x14ac:dyDescent="0.25">
      <c r="A129" s="22">
        <v>891900650</v>
      </c>
      <c r="B129" s="23" t="s">
        <v>151</v>
      </c>
      <c r="C129" s="22"/>
      <c r="D129" s="23">
        <v>1953561</v>
      </c>
      <c r="E129" s="22" t="s">
        <v>411</v>
      </c>
      <c r="F129" s="23" t="s">
        <v>412</v>
      </c>
      <c r="G129" s="22"/>
      <c r="H129" s="22">
        <v>1953561</v>
      </c>
      <c r="I129" s="24"/>
      <c r="J129" s="25">
        <v>44064</v>
      </c>
      <c r="K129" s="26">
        <v>191136</v>
      </c>
      <c r="L129" s="26">
        <v>191136</v>
      </c>
      <c r="M129" s="23" t="s">
        <v>183</v>
      </c>
      <c r="N129" s="23" t="s">
        <v>507</v>
      </c>
      <c r="O129" s="23"/>
      <c r="P129" s="28"/>
      <c r="Q129" s="27"/>
      <c r="R129" s="28"/>
      <c r="S129" s="22" t="s">
        <v>184</v>
      </c>
      <c r="T129" s="26">
        <v>191136</v>
      </c>
      <c r="U129" s="26">
        <v>191136</v>
      </c>
      <c r="V129" s="26">
        <v>0</v>
      </c>
      <c r="W129" s="26"/>
      <c r="X129" s="26"/>
      <c r="Y129" s="26"/>
      <c r="Z129" s="30"/>
      <c r="AA129" s="30">
        <v>191136</v>
      </c>
      <c r="AB129" s="30">
        <v>0</v>
      </c>
      <c r="AC129" s="22">
        <v>4800052343</v>
      </c>
      <c r="AD129" s="25">
        <v>44564</v>
      </c>
      <c r="AE129" s="29">
        <v>0</v>
      </c>
      <c r="AF129" s="22" t="s">
        <v>156</v>
      </c>
      <c r="AG129" s="26">
        <v>0</v>
      </c>
      <c r="AH129" s="26">
        <v>0</v>
      </c>
      <c r="AI129" s="23"/>
      <c r="AJ129" s="25">
        <v>44064</v>
      </c>
      <c r="AK129" s="22"/>
      <c r="AL129" s="22">
        <v>2</v>
      </c>
      <c r="AM129" s="22"/>
      <c r="AN129" s="22" t="s">
        <v>157</v>
      </c>
      <c r="AO129" s="22">
        <v>1</v>
      </c>
      <c r="AP129" s="22">
        <v>20200930</v>
      </c>
      <c r="AQ129" s="22">
        <v>20200908</v>
      </c>
      <c r="AR129" s="26">
        <v>191136</v>
      </c>
      <c r="AS129" s="26">
        <v>0</v>
      </c>
      <c r="AT129" s="22"/>
      <c r="AU129" s="22">
        <v>20220622</v>
      </c>
    </row>
    <row r="130" spans="1:47" hidden="1" x14ac:dyDescent="0.25">
      <c r="A130" s="22">
        <v>891900650</v>
      </c>
      <c r="B130" s="23" t="s">
        <v>151</v>
      </c>
      <c r="C130" s="22"/>
      <c r="D130" s="23">
        <v>1955958</v>
      </c>
      <c r="E130" s="22" t="s">
        <v>413</v>
      </c>
      <c r="F130" s="23" t="s">
        <v>414</v>
      </c>
      <c r="G130" s="22"/>
      <c r="H130" s="22">
        <v>1955958</v>
      </c>
      <c r="I130" s="24"/>
      <c r="J130" s="25">
        <v>44075</v>
      </c>
      <c r="K130" s="26">
        <v>71474</v>
      </c>
      <c r="L130" s="26">
        <v>71474</v>
      </c>
      <c r="M130" s="23" t="s">
        <v>183</v>
      </c>
      <c r="N130" s="23" t="s">
        <v>507</v>
      </c>
      <c r="O130" s="23"/>
      <c r="P130" s="28"/>
      <c r="Q130" s="27"/>
      <c r="R130" s="28"/>
      <c r="S130" s="22" t="s">
        <v>184</v>
      </c>
      <c r="T130" s="26">
        <v>71474</v>
      </c>
      <c r="U130" s="26">
        <v>71474</v>
      </c>
      <c r="V130" s="26">
        <v>0</v>
      </c>
      <c r="W130" s="26"/>
      <c r="X130" s="26"/>
      <c r="Y130" s="26"/>
      <c r="Z130" s="30"/>
      <c r="AA130" s="30">
        <v>71474</v>
      </c>
      <c r="AB130" s="30">
        <v>0</v>
      </c>
      <c r="AC130" s="22">
        <v>4800052343</v>
      </c>
      <c r="AD130" s="25">
        <v>44564</v>
      </c>
      <c r="AE130" s="29">
        <v>0</v>
      </c>
      <c r="AF130" s="22" t="s">
        <v>156</v>
      </c>
      <c r="AG130" s="26">
        <v>0</v>
      </c>
      <c r="AH130" s="26">
        <v>0</v>
      </c>
      <c r="AI130" s="23"/>
      <c r="AJ130" s="25">
        <v>44075</v>
      </c>
      <c r="AK130" s="22"/>
      <c r="AL130" s="22">
        <v>2</v>
      </c>
      <c r="AM130" s="22"/>
      <c r="AN130" s="22" t="s">
        <v>157</v>
      </c>
      <c r="AO130" s="22">
        <v>1</v>
      </c>
      <c r="AP130" s="22">
        <v>20201030</v>
      </c>
      <c r="AQ130" s="22">
        <v>20201007</v>
      </c>
      <c r="AR130" s="26">
        <v>71474</v>
      </c>
      <c r="AS130" s="26">
        <v>0</v>
      </c>
      <c r="AT130" s="22"/>
      <c r="AU130" s="22">
        <v>20220622</v>
      </c>
    </row>
    <row r="131" spans="1:47" hidden="1" x14ac:dyDescent="0.25">
      <c r="A131" s="22">
        <v>891900650</v>
      </c>
      <c r="B131" s="23" t="s">
        <v>151</v>
      </c>
      <c r="C131" s="22"/>
      <c r="D131" s="23">
        <v>1956360</v>
      </c>
      <c r="E131" s="22" t="s">
        <v>415</v>
      </c>
      <c r="F131" s="23" t="s">
        <v>416</v>
      </c>
      <c r="G131" s="22"/>
      <c r="H131" s="22">
        <v>1956360</v>
      </c>
      <c r="I131" s="24"/>
      <c r="J131" s="25">
        <v>44076</v>
      </c>
      <c r="K131" s="26">
        <v>109272</v>
      </c>
      <c r="L131" s="26">
        <v>109272</v>
      </c>
      <c r="M131" s="23" t="s">
        <v>183</v>
      </c>
      <c r="N131" s="23" t="s">
        <v>507</v>
      </c>
      <c r="O131" s="23"/>
      <c r="P131" s="28"/>
      <c r="Q131" s="27"/>
      <c r="R131" s="28"/>
      <c r="S131" s="22" t="s">
        <v>184</v>
      </c>
      <c r="T131" s="26">
        <v>109272</v>
      </c>
      <c r="U131" s="26">
        <v>109272</v>
      </c>
      <c r="V131" s="26">
        <v>0</v>
      </c>
      <c r="W131" s="26"/>
      <c r="X131" s="26"/>
      <c r="Y131" s="26"/>
      <c r="Z131" s="30"/>
      <c r="AA131" s="30">
        <v>109272</v>
      </c>
      <c r="AB131" s="30">
        <v>0</v>
      </c>
      <c r="AC131" s="22">
        <v>4800052343</v>
      </c>
      <c r="AD131" s="25">
        <v>44564</v>
      </c>
      <c r="AE131" s="29">
        <v>0</v>
      </c>
      <c r="AF131" s="22" t="s">
        <v>156</v>
      </c>
      <c r="AG131" s="26">
        <v>0</v>
      </c>
      <c r="AH131" s="26">
        <v>0</v>
      </c>
      <c r="AI131" s="23"/>
      <c r="AJ131" s="25">
        <v>44076</v>
      </c>
      <c r="AK131" s="22"/>
      <c r="AL131" s="22">
        <v>2</v>
      </c>
      <c r="AM131" s="22"/>
      <c r="AN131" s="22" t="s">
        <v>157</v>
      </c>
      <c r="AO131" s="22">
        <v>1</v>
      </c>
      <c r="AP131" s="22">
        <v>20201030</v>
      </c>
      <c r="AQ131" s="22">
        <v>20201007</v>
      </c>
      <c r="AR131" s="26">
        <v>109272</v>
      </c>
      <c r="AS131" s="26">
        <v>0</v>
      </c>
      <c r="AT131" s="22"/>
      <c r="AU131" s="22">
        <v>20220622</v>
      </c>
    </row>
    <row r="132" spans="1:47" hidden="1" x14ac:dyDescent="0.25">
      <c r="A132" s="22">
        <v>891900650</v>
      </c>
      <c r="B132" s="23" t="s">
        <v>151</v>
      </c>
      <c r="C132" s="22"/>
      <c r="D132" s="23">
        <v>1957984</v>
      </c>
      <c r="E132" s="22" t="s">
        <v>417</v>
      </c>
      <c r="F132" s="23" t="s">
        <v>418</v>
      </c>
      <c r="G132" s="22"/>
      <c r="H132" s="22">
        <v>1957984</v>
      </c>
      <c r="I132" s="24"/>
      <c r="J132" s="25">
        <v>44082</v>
      </c>
      <c r="K132" s="26">
        <v>78400</v>
      </c>
      <c r="L132" s="26">
        <v>78400</v>
      </c>
      <c r="M132" s="23" t="s">
        <v>183</v>
      </c>
      <c r="N132" s="23" t="s">
        <v>507</v>
      </c>
      <c r="O132" s="23"/>
      <c r="P132" s="28"/>
      <c r="Q132" s="27"/>
      <c r="R132" s="28"/>
      <c r="S132" s="22" t="s">
        <v>184</v>
      </c>
      <c r="T132" s="26">
        <v>78400</v>
      </c>
      <c r="U132" s="26">
        <v>78400</v>
      </c>
      <c r="V132" s="26">
        <v>0</v>
      </c>
      <c r="W132" s="26"/>
      <c r="X132" s="26"/>
      <c r="Y132" s="26"/>
      <c r="Z132" s="30"/>
      <c r="AA132" s="30">
        <v>78400</v>
      </c>
      <c r="AB132" s="30">
        <v>0</v>
      </c>
      <c r="AC132" s="22">
        <v>4800052343</v>
      </c>
      <c r="AD132" s="25">
        <v>44564</v>
      </c>
      <c r="AE132" s="29">
        <v>0</v>
      </c>
      <c r="AF132" s="22" t="s">
        <v>156</v>
      </c>
      <c r="AG132" s="26">
        <v>0</v>
      </c>
      <c r="AH132" s="26">
        <v>0</v>
      </c>
      <c r="AI132" s="23"/>
      <c r="AJ132" s="25">
        <v>44082</v>
      </c>
      <c r="AK132" s="22"/>
      <c r="AL132" s="22">
        <v>2</v>
      </c>
      <c r="AM132" s="22"/>
      <c r="AN132" s="22" t="s">
        <v>157</v>
      </c>
      <c r="AO132" s="22">
        <v>1</v>
      </c>
      <c r="AP132" s="22">
        <v>20201030</v>
      </c>
      <c r="AQ132" s="22">
        <v>20201007</v>
      </c>
      <c r="AR132" s="26">
        <v>78400</v>
      </c>
      <c r="AS132" s="26">
        <v>0</v>
      </c>
      <c r="AT132" s="22"/>
      <c r="AU132" s="22">
        <v>20220622</v>
      </c>
    </row>
    <row r="133" spans="1:47" hidden="1" x14ac:dyDescent="0.25">
      <c r="A133" s="22">
        <v>891900650</v>
      </c>
      <c r="B133" s="23" t="s">
        <v>151</v>
      </c>
      <c r="C133" s="22"/>
      <c r="D133" s="23">
        <v>1960164</v>
      </c>
      <c r="E133" s="22" t="s">
        <v>419</v>
      </c>
      <c r="F133" s="23" t="s">
        <v>420</v>
      </c>
      <c r="G133" s="22"/>
      <c r="H133" s="22">
        <v>1960164</v>
      </c>
      <c r="I133" s="24"/>
      <c r="J133" s="25">
        <v>44090</v>
      </c>
      <c r="K133" s="26">
        <v>57600</v>
      </c>
      <c r="L133" s="26">
        <v>57600</v>
      </c>
      <c r="M133" s="23" t="s">
        <v>183</v>
      </c>
      <c r="N133" s="23" t="s">
        <v>507</v>
      </c>
      <c r="O133" s="23"/>
      <c r="P133" s="28"/>
      <c r="Q133" s="27"/>
      <c r="R133" s="28"/>
      <c r="S133" s="22" t="s">
        <v>184</v>
      </c>
      <c r="T133" s="26">
        <v>57600</v>
      </c>
      <c r="U133" s="26">
        <v>57600</v>
      </c>
      <c r="V133" s="26">
        <v>0</v>
      </c>
      <c r="W133" s="26"/>
      <c r="X133" s="26"/>
      <c r="Y133" s="26"/>
      <c r="Z133" s="30"/>
      <c r="AA133" s="30">
        <v>57600</v>
      </c>
      <c r="AB133" s="30">
        <v>0</v>
      </c>
      <c r="AC133" s="22">
        <v>4800052343</v>
      </c>
      <c r="AD133" s="25">
        <v>44564</v>
      </c>
      <c r="AE133" s="29">
        <v>0</v>
      </c>
      <c r="AF133" s="22" t="s">
        <v>156</v>
      </c>
      <c r="AG133" s="26">
        <v>0</v>
      </c>
      <c r="AH133" s="26">
        <v>0</v>
      </c>
      <c r="AI133" s="23"/>
      <c r="AJ133" s="25">
        <v>44090</v>
      </c>
      <c r="AK133" s="22"/>
      <c r="AL133" s="22">
        <v>2</v>
      </c>
      <c r="AM133" s="22"/>
      <c r="AN133" s="22" t="s">
        <v>157</v>
      </c>
      <c r="AO133" s="22">
        <v>1</v>
      </c>
      <c r="AP133" s="22">
        <v>20201030</v>
      </c>
      <c r="AQ133" s="22">
        <v>20201007</v>
      </c>
      <c r="AR133" s="26">
        <v>57600</v>
      </c>
      <c r="AS133" s="26">
        <v>0</v>
      </c>
      <c r="AT133" s="22"/>
      <c r="AU133" s="22">
        <v>20220622</v>
      </c>
    </row>
    <row r="134" spans="1:47" hidden="1" x14ac:dyDescent="0.25">
      <c r="A134" s="22">
        <v>891900650</v>
      </c>
      <c r="B134" s="23" t="s">
        <v>151</v>
      </c>
      <c r="C134" s="22"/>
      <c r="D134" s="23">
        <v>1962279</v>
      </c>
      <c r="E134" s="22" t="s">
        <v>421</v>
      </c>
      <c r="F134" s="23" t="s">
        <v>422</v>
      </c>
      <c r="G134" s="22"/>
      <c r="H134" s="22">
        <v>1962279</v>
      </c>
      <c r="I134" s="24"/>
      <c r="J134" s="25">
        <v>44097</v>
      </c>
      <c r="K134" s="26">
        <v>95867</v>
      </c>
      <c r="L134" s="26">
        <v>95867</v>
      </c>
      <c r="M134" s="23" t="s">
        <v>183</v>
      </c>
      <c r="N134" s="23" t="s">
        <v>507</v>
      </c>
      <c r="O134" s="23"/>
      <c r="P134" s="28"/>
      <c r="Q134" s="27"/>
      <c r="R134" s="28"/>
      <c r="S134" s="22" t="s">
        <v>184</v>
      </c>
      <c r="T134" s="26">
        <v>95867</v>
      </c>
      <c r="U134" s="26">
        <v>95867</v>
      </c>
      <c r="V134" s="26">
        <v>0</v>
      </c>
      <c r="W134" s="26">
        <v>95867</v>
      </c>
      <c r="X134" s="39">
        <v>4800052343</v>
      </c>
      <c r="Y134" s="26" t="e">
        <v>#N/A</v>
      </c>
      <c r="Z134" s="30"/>
      <c r="AA134" s="30">
        <v>35100</v>
      </c>
      <c r="AB134" s="30">
        <v>0</v>
      </c>
      <c r="AC134" s="22"/>
      <c r="AD134" s="22"/>
      <c r="AE134" s="29">
        <v>0</v>
      </c>
      <c r="AF134" s="22" t="s">
        <v>156</v>
      </c>
      <c r="AG134" s="26">
        <v>0</v>
      </c>
      <c r="AH134" s="26">
        <v>0</v>
      </c>
      <c r="AI134" s="23"/>
      <c r="AJ134" s="25">
        <v>44097</v>
      </c>
      <c r="AK134" s="22"/>
      <c r="AL134" s="22">
        <v>2</v>
      </c>
      <c r="AM134" s="22"/>
      <c r="AN134" s="22" t="s">
        <v>157</v>
      </c>
      <c r="AO134" s="22">
        <v>1</v>
      </c>
      <c r="AP134" s="22">
        <v>20201031</v>
      </c>
      <c r="AQ134" s="22">
        <v>20201030</v>
      </c>
      <c r="AR134" s="26">
        <v>95867</v>
      </c>
      <c r="AS134" s="26">
        <v>0</v>
      </c>
      <c r="AT134" s="22"/>
      <c r="AU134" s="22">
        <v>20220622</v>
      </c>
    </row>
    <row r="135" spans="1:47" hidden="1" x14ac:dyDescent="0.25">
      <c r="A135" s="22">
        <v>891900650</v>
      </c>
      <c r="B135" s="23" t="s">
        <v>151</v>
      </c>
      <c r="C135" s="22"/>
      <c r="D135" s="23">
        <v>1962546</v>
      </c>
      <c r="E135" s="22" t="s">
        <v>423</v>
      </c>
      <c r="F135" s="23" t="s">
        <v>424</v>
      </c>
      <c r="G135" s="22"/>
      <c r="H135" s="22">
        <v>1962546</v>
      </c>
      <c r="I135" s="24"/>
      <c r="J135" s="25">
        <v>44097</v>
      </c>
      <c r="K135" s="26">
        <v>35100</v>
      </c>
      <c r="L135" s="26">
        <v>35100</v>
      </c>
      <c r="M135" s="23" t="s">
        <v>183</v>
      </c>
      <c r="N135" s="23" t="s">
        <v>507</v>
      </c>
      <c r="O135" s="23"/>
      <c r="P135" s="28"/>
      <c r="Q135" s="27"/>
      <c r="R135" s="28"/>
      <c r="S135" s="22" t="s">
        <v>184</v>
      </c>
      <c r="T135" s="26">
        <v>35100</v>
      </c>
      <c r="U135" s="26">
        <v>35100</v>
      </c>
      <c r="V135" s="26">
        <v>0</v>
      </c>
      <c r="W135" s="26"/>
      <c r="X135" s="26"/>
      <c r="Y135" s="26"/>
      <c r="Z135" s="30"/>
      <c r="AA135" s="30">
        <v>35100</v>
      </c>
      <c r="AB135" s="30">
        <v>0</v>
      </c>
      <c r="AC135" s="22">
        <v>4800052343</v>
      </c>
      <c r="AD135" s="25">
        <v>44564</v>
      </c>
      <c r="AE135" s="29">
        <v>0</v>
      </c>
      <c r="AF135" s="22" t="s">
        <v>156</v>
      </c>
      <c r="AG135" s="26">
        <v>0</v>
      </c>
      <c r="AH135" s="26">
        <v>0</v>
      </c>
      <c r="AI135" s="23"/>
      <c r="AJ135" s="25">
        <v>44097</v>
      </c>
      <c r="AK135" s="22"/>
      <c r="AL135" s="22">
        <v>2</v>
      </c>
      <c r="AM135" s="22"/>
      <c r="AN135" s="22" t="s">
        <v>157</v>
      </c>
      <c r="AO135" s="22">
        <v>1</v>
      </c>
      <c r="AP135" s="22">
        <v>20201030</v>
      </c>
      <c r="AQ135" s="22">
        <v>20201007</v>
      </c>
      <c r="AR135" s="26">
        <v>35100</v>
      </c>
      <c r="AS135" s="26">
        <v>0</v>
      </c>
      <c r="AT135" s="22"/>
      <c r="AU135" s="22">
        <v>20220622</v>
      </c>
    </row>
    <row r="136" spans="1:47" hidden="1" x14ac:dyDescent="0.25">
      <c r="A136" s="22">
        <v>891900650</v>
      </c>
      <c r="B136" s="23" t="s">
        <v>151</v>
      </c>
      <c r="C136" s="22"/>
      <c r="D136" s="23">
        <v>1962826</v>
      </c>
      <c r="E136" s="22" t="s">
        <v>425</v>
      </c>
      <c r="F136" s="23" t="s">
        <v>426</v>
      </c>
      <c r="G136" s="22"/>
      <c r="H136" s="22">
        <v>1962826</v>
      </c>
      <c r="I136" s="24"/>
      <c r="J136" s="25">
        <v>44098</v>
      </c>
      <c r="K136" s="26">
        <v>81900</v>
      </c>
      <c r="L136" s="26">
        <v>81900</v>
      </c>
      <c r="M136" s="23" t="s">
        <v>183</v>
      </c>
      <c r="N136" s="23" t="s">
        <v>507</v>
      </c>
      <c r="O136" s="23"/>
      <c r="P136" s="28"/>
      <c r="Q136" s="27"/>
      <c r="R136" s="28"/>
      <c r="S136" s="22" t="s">
        <v>184</v>
      </c>
      <c r="T136" s="26">
        <v>81900</v>
      </c>
      <c r="U136" s="26">
        <v>81900</v>
      </c>
      <c r="V136" s="26">
        <v>0</v>
      </c>
      <c r="W136" s="26">
        <v>81900</v>
      </c>
      <c r="X136" s="39">
        <v>4800052343</v>
      </c>
      <c r="Y136" s="26" t="s">
        <v>508</v>
      </c>
      <c r="Z136" s="30"/>
      <c r="AA136" s="30">
        <v>71067</v>
      </c>
      <c r="AB136" s="30">
        <v>0</v>
      </c>
      <c r="AC136" s="22"/>
      <c r="AD136" s="22"/>
      <c r="AE136" s="29">
        <v>0</v>
      </c>
      <c r="AF136" s="22" t="s">
        <v>156</v>
      </c>
      <c r="AG136" s="26">
        <v>0</v>
      </c>
      <c r="AH136" s="26">
        <v>0</v>
      </c>
      <c r="AI136" s="23"/>
      <c r="AJ136" s="25">
        <v>44098</v>
      </c>
      <c r="AK136" s="22"/>
      <c r="AL136" s="22">
        <v>2</v>
      </c>
      <c r="AM136" s="22"/>
      <c r="AN136" s="22" t="s">
        <v>157</v>
      </c>
      <c r="AO136" s="22">
        <v>1</v>
      </c>
      <c r="AP136" s="22">
        <v>20201030</v>
      </c>
      <c r="AQ136" s="22">
        <v>20201030</v>
      </c>
      <c r="AR136" s="26">
        <v>81900</v>
      </c>
      <c r="AS136" s="26">
        <v>0</v>
      </c>
      <c r="AT136" s="22"/>
      <c r="AU136" s="22">
        <v>20220622</v>
      </c>
    </row>
    <row r="137" spans="1:47" hidden="1" x14ac:dyDescent="0.25">
      <c r="A137" s="22">
        <v>891900650</v>
      </c>
      <c r="B137" s="23" t="s">
        <v>151</v>
      </c>
      <c r="C137" s="22"/>
      <c r="D137" s="23">
        <v>1963215</v>
      </c>
      <c r="E137" s="22" t="s">
        <v>427</v>
      </c>
      <c r="F137" s="23" t="s">
        <v>428</v>
      </c>
      <c r="G137" s="22"/>
      <c r="H137" s="22">
        <v>1963215</v>
      </c>
      <c r="I137" s="24"/>
      <c r="J137" s="25">
        <v>44099</v>
      </c>
      <c r="K137" s="26">
        <v>94980</v>
      </c>
      <c r="L137" s="26">
        <v>94980</v>
      </c>
      <c r="M137" s="23" t="s">
        <v>183</v>
      </c>
      <c r="N137" s="23" t="s">
        <v>507</v>
      </c>
      <c r="O137" s="23"/>
      <c r="P137" s="28"/>
      <c r="Q137" s="27"/>
      <c r="R137" s="28"/>
      <c r="S137" s="22" t="s">
        <v>184</v>
      </c>
      <c r="T137" s="26">
        <v>94980</v>
      </c>
      <c r="U137" s="26">
        <v>94980</v>
      </c>
      <c r="V137" s="26">
        <v>0</v>
      </c>
      <c r="W137" s="26">
        <v>94980</v>
      </c>
      <c r="X137" s="39">
        <v>4800052343</v>
      </c>
      <c r="Y137" s="26" t="s">
        <v>508</v>
      </c>
      <c r="Z137" s="30"/>
      <c r="AA137" s="30">
        <v>71966</v>
      </c>
      <c r="AB137" s="30">
        <v>0</v>
      </c>
      <c r="AC137" s="22"/>
      <c r="AD137" s="22"/>
      <c r="AE137" s="29">
        <v>0</v>
      </c>
      <c r="AF137" s="22" t="s">
        <v>156</v>
      </c>
      <c r="AG137" s="26">
        <v>0</v>
      </c>
      <c r="AH137" s="26">
        <v>0</v>
      </c>
      <c r="AI137" s="23"/>
      <c r="AJ137" s="25">
        <v>44099</v>
      </c>
      <c r="AK137" s="22"/>
      <c r="AL137" s="22">
        <v>2</v>
      </c>
      <c r="AM137" s="22"/>
      <c r="AN137" s="22" t="s">
        <v>157</v>
      </c>
      <c r="AO137" s="22">
        <v>1</v>
      </c>
      <c r="AP137" s="22">
        <v>20201030</v>
      </c>
      <c r="AQ137" s="22">
        <v>20201030</v>
      </c>
      <c r="AR137" s="26">
        <v>94980</v>
      </c>
      <c r="AS137" s="26">
        <v>0</v>
      </c>
      <c r="AT137" s="22"/>
      <c r="AU137" s="22">
        <v>20220622</v>
      </c>
    </row>
    <row r="138" spans="1:47" hidden="1" x14ac:dyDescent="0.25">
      <c r="A138" s="22">
        <v>891900650</v>
      </c>
      <c r="B138" s="23" t="s">
        <v>151</v>
      </c>
      <c r="C138" s="22"/>
      <c r="D138" s="23">
        <v>1964457</v>
      </c>
      <c r="E138" s="22" t="s">
        <v>429</v>
      </c>
      <c r="F138" s="23" t="s">
        <v>430</v>
      </c>
      <c r="G138" s="22"/>
      <c r="H138" s="22">
        <v>1964457</v>
      </c>
      <c r="I138" s="24"/>
      <c r="J138" s="25">
        <v>44103</v>
      </c>
      <c r="K138" s="26">
        <v>74729</v>
      </c>
      <c r="L138" s="26">
        <v>74729</v>
      </c>
      <c r="M138" s="23" t="s">
        <v>183</v>
      </c>
      <c r="N138" s="23" t="s">
        <v>507</v>
      </c>
      <c r="O138" s="23"/>
      <c r="P138" s="28"/>
      <c r="Q138" s="27"/>
      <c r="R138" s="28"/>
      <c r="S138" s="22" t="s">
        <v>184</v>
      </c>
      <c r="T138" s="26">
        <v>74729</v>
      </c>
      <c r="U138" s="26">
        <v>74729</v>
      </c>
      <c r="V138" s="26">
        <v>0</v>
      </c>
      <c r="W138" s="26"/>
      <c r="X138" s="26"/>
      <c r="Y138" s="26" t="s">
        <v>508</v>
      </c>
      <c r="Z138" s="30"/>
      <c r="AA138" s="30">
        <v>74729</v>
      </c>
      <c r="AB138" s="30">
        <v>0</v>
      </c>
      <c r="AC138" s="22">
        <v>4800052343</v>
      </c>
      <c r="AD138" s="25">
        <v>44564</v>
      </c>
      <c r="AE138" s="29">
        <v>0</v>
      </c>
      <c r="AF138" s="22" t="s">
        <v>156</v>
      </c>
      <c r="AG138" s="26">
        <v>0</v>
      </c>
      <c r="AH138" s="26">
        <v>0</v>
      </c>
      <c r="AI138" s="23"/>
      <c r="AJ138" s="25">
        <v>44103</v>
      </c>
      <c r="AK138" s="22"/>
      <c r="AL138" s="22">
        <v>2</v>
      </c>
      <c r="AM138" s="22"/>
      <c r="AN138" s="22" t="s">
        <v>157</v>
      </c>
      <c r="AO138" s="22">
        <v>1</v>
      </c>
      <c r="AP138" s="22">
        <v>20201030</v>
      </c>
      <c r="AQ138" s="22">
        <v>20201007</v>
      </c>
      <c r="AR138" s="26">
        <v>74729</v>
      </c>
      <c r="AS138" s="26">
        <v>0</v>
      </c>
      <c r="AT138" s="22"/>
      <c r="AU138" s="22">
        <v>20220622</v>
      </c>
    </row>
    <row r="139" spans="1:47" hidden="1" x14ac:dyDescent="0.25">
      <c r="A139" s="22">
        <v>891900650</v>
      </c>
      <c r="B139" s="23" t="s">
        <v>151</v>
      </c>
      <c r="C139" s="22"/>
      <c r="D139" s="23">
        <v>1970898</v>
      </c>
      <c r="E139" s="22" t="s">
        <v>431</v>
      </c>
      <c r="F139" s="23" t="s">
        <v>432</v>
      </c>
      <c r="G139" s="22"/>
      <c r="H139" s="22">
        <v>1970898</v>
      </c>
      <c r="I139" s="24"/>
      <c r="J139" s="25">
        <v>44127</v>
      </c>
      <c r="K139" s="26">
        <v>71067</v>
      </c>
      <c r="L139" s="26">
        <v>71067</v>
      </c>
      <c r="M139" s="23" t="s">
        <v>183</v>
      </c>
      <c r="N139" s="23" t="s">
        <v>507</v>
      </c>
      <c r="O139" s="23"/>
      <c r="P139" s="28"/>
      <c r="Q139" s="27"/>
      <c r="R139" s="28"/>
      <c r="S139" s="22" t="s">
        <v>184</v>
      </c>
      <c r="T139" s="26">
        <v>71067</v>
      </c>
      <c r="U139" s="26">
        <v>71067</v>
      </c>
      <c r="V139" s="26">
        <v>0</v>
      </c>
      <c r="W139" s="26"/>
      <c r="X139" s="26"/>
      <c r="Y139" s="26" t="s">
        <v>508</v>
      </c>
      <c r="Z139" s="30"/>
      <c r="AA139" s="30">
        <v>71067</v>
      </c>
      <c r="AB139" s="30">
        <v>0</v>
      </c>
      <c r="AC139" s="22">
        <v>4800052343</v>
      </c>
      <c r="AD139" s="25">
        <v>44564</v>
      </c>
      <c r="AE139" s="29">
        <v>0</v>
      </c>
      <c r="AF139" s="22" t="s">
        <v>156</v>
      </c>
      <c r="AG139" s="26">
        <v>0</v>
      </c>
      <c r="AH139" s="26">
        <v>0</v>
      </c>
      <c r="AI139" s="23"/>
      <c r="AJ139" s="25">
        <v>44127</v>
      </c>
      <c r="AK139" s="22"/>
      <c r="AL139" s="22">
        <v>2</v>
      </c>
      <c r="AM139" s="22"/>
      <c r="AN139" s="22" t="s">
        <v>157</v>
      </c>
      <c r="AO139" s="22">
        <v>1</v>
      </c>
      <c r="AP139" s="22">
        <v>20201130</v>
      </c>
      <c r="AQ139" s="22">
        <v>20201109</v>
      </c>
      <c r="AR139" s="26">
        <v>71067</v>
      </c>
      <c r="AS139" s="26">
        <v>0</v>
      </c>
      <c r="AT139" s="22"/>
      <c r="AU139" s="22">
        <v>20220622</v>
      </c>
    </row>
    <row r="140" spans="1:47" hidden="1" x14ac:dyDescent="0.25">
      <c r="A140" s="22">
        <v>891900650</v>
      </c>
      <c r="B140" s="23" t="s">
        <v>151</v>
      </c>
      <c r="C140" s="22" t="s">
        <v>164</v>
      </c>
      <c r="D140" s="23">
        <v>979</v>
      </c>
      <c r="E140" s="22" t="s">
        <v>433</v>
      </c>
      <c r="F140" s="23" t="s">
        <v>434</v>
      </c>
      <c r="G140" s="22" t="s">
        <v>164</v>
      </c>
      <c r="H140" s="22">
        <v>979</v>
      </c>
      <c r="I140" s="24"/>
      <c r="J140" s="25">
        <v>44143</v>
      </c>
      <c r="K140" s="26">
        <v>71966</v>
      </c>
      <c r="L140" s="26">
        <v>71966</v>
      </c>
      <c r="M140" s="23" t="s">
        <v>183</v>
      </c>
      <c r="N140" s="23" t="s">
        <v>507</v>
      </c>
      <c r="O140" s="23"/>
      <c r="P140" s="28"/>
      <c r="Q140" s="27"/>
      <c r="R140" s="28"/>
      <c r="S140" s="22" t="s">
        <v>184</v>
      </c>
      <c r="T140" s="26">
        <v>71966</v>
      </c>
      <c r="U140" s="26">
        <v>71966</v>
      </c>
      <c r="V140" s="26">
        <v>0</v>
      </c>
      <c r="W140" s="26"/>
      <c r="X140" s="26"/>
      <c r="Y140" s="26" t="s">
        <v>509</v>
      </c>
      <c r="Z140" s="30"/>
      <c r="AA140" s="30">
        <v>71966</v>
      </c>
      <c r="AB140" s="30">
        <v>0</v>
      </c>
      <c r="AC140" s="22">
        <v>4800052343</v>
      </c>
      <c r="AD140" s="25">
        <v>44564</v>
      </c>
      <c r="AE140" s="29">
        <v>0</v>
      </c>
      <c r="AF140" s="22" t="s">
        <v>156</v>
      </c>
      <c r="AG140" s="26">
        <v>0</v>
      </c>
      <c r="AH140" s="26">
        <v>0</v>
      </c>
      <c r="AI140" s="23"/>
      <c r="AJ140" s="25">
        <v>44143</v>
      </c>
      <c r="AK140" s="22"/>
      <c r="AL140" s="22">
        <v>2</v>
      </c>
      <c r="AM140" s="22"/>
      <c r="AN140" s="22" t="s">
        <v>157</v>
      </c>
      <c r="AO140" s="22">
        <v>1</v>
      </c>
      <c r="AP140" s="22">
        <v>20201230</v>
      </c>
      <c r="AQ140" s="22">
        <v>20201215</v>
      </c>
      <c r="AR140" s="26">
        <v>71966</v>
      </c>
      <c r="AS140" s="26">
        <v>0</v>
      </c>
      <c r="AT140" s="22"/>
      <c r="AU140" s="22">
        <v>20220622</v>
      </c>
    </row>
    <row r="141" spans="1:47" hidden="1" x14ac:dyDescent="0.25">
      <c r="A141" s="22">
        <v>891900650</v>
      </c>
      <c r="B141" s="23" t="s">
        <v>151</v>
      </c>
      <c r="C141" s="22" t="s">
        <v>164</v>
      </c>
      <c r="D141" s="23">
        <v>980</v>
      </c>
      <c r="E141" s="22" t="s">
        <v>435</v>
      </c>
      <c r="F141" s="23" t="s">
        <v>436</v>
      </c>
      <c r="G141" s="22" t="s">
        <v>164</v>
      </c>
      <c r="H141" s="22">
        <v>980</v>
      </c>
      <c r="I141" s="24"/>
      <c r="J141" s="25">
        <v>44143</v>
      </c>
      <c r="K141" s="26">
        <v>69951</v>
      </c>
      <c r="L141" s="26">
        <v>69951</v>
      </c>
      <c r="M141" s="23" t="s">
        <v>183</v>
      </c>
      <c r="N141" s="23" t="s">
        <v>507</v>
      </c>
      <c r="O141" s="23"/>
      <c r="P141" s="28"/>
      <c r="Q141" s="27"/>
      <c r="R141" s="28"/>
      <c r="S141" s="22" t="s">
        <v>184</v>
      </c>
      <c r="T141" s="26">
        <v>69951</v>
      </c>
      <c r="U141" s="26">
        <v>69951</v>
      </c>
      <c r="V141" s="26">
        <v>0</v>
      </c>
      <c r="W141" s="26"/>
      <c r="X141" s="26"/>
      <c r="Y141" s="26" t="s">
        <v>509</v>
      </c>
      <c r="Z141" s="30"/>
      <c r="AA141" s="30">
        <v>71330</v>
      </c>
      <c r="AB141" s="30">
        <v>0</v>
      </c>
      <c r="AC141" s="22">
        <v>4800052343</v>
      </c>
      <c r="AD141" s="25">
        <v>44564</v>
      </c>
      <c r="AE141" s="29">
        <v>0</v>
      </c>
      <c r="AF141" s="22" t="s">
        <v>156</v>
      </c>
      <c r="AG141" s="26">
        <v>0</v>
      </c>
      <c r="AH141" s="26">
        <v>0</v>
      </c>
      <c r="AI141" s="23"/>
      <c r="AJ141" s="25">
        <v>44143</v>
      </c>
      <c r="AK141" s="22"/>
      <c r="AL141" s="22">
        <v>2</v>
      </c>
      <c r="AM141" s="22"/>
      <c r="AN141" s="22" t="s">
        <v>157</v>
      </c>
      <c r="AO141" s="22">
        <v>1</v>
      </c>
      <c r="AP141" s="22">
        <v>20201230</v>
      </c>
      <c r="AQ141" s="22">
        <v>20201215</v>
      </c>
      <c r="AR141" s="26">
        <v>69951</v>
      </c>
      <c r="AS141" s="26">
        <v>0</v>
      </c>
      <c r="AT141" s="22"/>
      <c r="AU141" s="22">
        <v>20220622</v>
      </c>
    </row>
    <row r="142" spans="1:47" hidden="1" x14ac:dyDescent="0.25">
      <c r="A142" s="22">
        <v>891900650</v>
      </c>
      <c r="B142" s="23" t="s">
        <v>151</v>
      </c>
      <c r="C142" s="22" t="s">
        <v>164</v>
      </c>
      <c r="D142" s="23">
        <v>981</v>
      </c>
      <c r="E142" s="22" t="s">
        <v>437</v>
      </c>
      <c r="F142" s="23" t="s">
        <v>438</v>
      </c>
      <c r="G142" s="22" t="s">
        <v>164</v>
      </c>
      <c r="H142" s="22">
        <v>981</v>
      </c>
      <c r="I142" s="24"/>
      <c r="J142" s="25">
        <v>44143</v>
      </c>
      <c r="K142" s="26">
        <v>71330</v>
      </c>
      <c r="L142" s="26">
        <v>71330</v>
      </c>
      <c r="M142" s="23" t="s">
        <v>183</v>
      </c>
      <c r="N142" s="23" t="s">
        <v>507</v>
      </c>
      <c r="O142" s="23"/>
      <c r="P142" s="28"/>
      <c r="Q142" s="27"/>
      <c r="R142" s="28"/>
      <c r="S142" s="22" t="s">
        <v>184</v>
      </c>
      <c r="T142" s="26">
        <v>71330</v>
      </c>
      <c r="U142" s="26">
        <v>71330</v>
      </c>
      <c r="V142" s="26">
        <v>0</v>
      </c>
      <c r="W142" s="26"/>
      <c r="X142" s="26"/>
      <c r="Y142" s="26" t="s">
        <v>509</v>
      </c>
      <c r="Z142" s="30"/>
      <c r="AA142" s="30">
        <v>71830</v>
      </c>
      <c r="AB142" s="30">
        <v>0</v>
      </c>
      <c r="AC142" s="22">
        <v>4800052343</v>
      </c>
      <c r="AD142" s="25">
        <v>44564</v>
      </c>
      <c r="AE142" s="29">
        <v>0</v>
      </c>
      <c r="AF142" s="22" t="s">
        <v>156</v>
      </c>
      <c r="AG142" s="26">
        <v>0</v>
      </c>
      <c r="AH142" s="26">
        <v>0</v>
      </c>
      <c r="AI142" s="23"/>
      <c r="AJ142" s="25">
        <v>44143</v>
      </c>
      <c r="AK142" s="22"/>
      <c r="AL142" s="22">
        <v>2</v>
      </c>
      <c r="AM142" s="22"/>
      <c r="AN142" s="22" t="s">
        <v>157</v>
      </c>
      <c r="AO142" s="22">
        <v>1</v>
      </c>
      <c r="AP142" s="22">
        <v>20201230</v>
      </c>
      <c r="AQ142" s="22">
        <v>20201215</v>
      </c>
      <c r="AR142" s="26">
        <v>71330</v>
      </c>
      <c r="AS142" s="26">
        <v>0</v>
      </c>
      <c r="AT142" s="22"/>
      <c r="AU142" s="22">
        <v>20220622</v>
      </c>
    </row>
    <row r="143" spans="1:47" hidden="1" x14ac:dyDescent="0.25">
      <c r="A143" s="22">
        <v>891900650</v>
      </c>
      <c r="B143" s="23" t="s">
        <v>151</v>
      </c>
      <c r="C143" s="22" t="s">
        <v>164</v>
      </c>
      <c r="D143" s="23">
        <v>986</v>
      </c>
      <c r="E143" s="22" t="s">
        <v>439</v>
      </c>
      <c r="F143" s="23" t="s">
        <v>440</v>
      </c>
      <c r="G143" s="22" t="s">
        <v>164</v>
      </c>
      <c r="H143" s="22">
        <v>986</v>
      </c>
      <c r="I143" s="24"/>
      <c r="J143" s="25">
        <v>44143</v>
      </c>
      <c r="K143" s="26">
        <v>70830</v>
      </c>
      <c r="L143" s="26">
        <v>70830</v>
      </c>
      <c r="M143" s="23" t="s">
        <v>183</v>
      </c>
      <c r="N143" s="23" t="s">
        <v>507</v>
      </c>
      <c r="O143" s="23"/>
      <c r="P143" s="28"/>
      <c r="Q143" s="27"/>
      <c r="R143" s="28"/>
      <c r="S143" s="22" t="s">
        <v>184</v>
      </c>
      <c r="T143" s="26">
        <v>70830</v>
      </c>
      <c r="U143" s="26">
        <v>70830</v>
      </c>
      <c r="V143" s="26">
        <v>0</v>
      </c>
      <c r="W143" s="26"/>
      <c r="X143" s="26"/>
      <c r="Y143" s="26" t="s">
        <v>509</v>
      </c>
      <c r="Z143" s="30"/>
      <c r="AA143" s="30">
        <v>70830</v>
      </c>
      <c r="AB143" s="30">
        <v>0</v>
      </c>
      <c r="AC143" s="22">
        <v>4800052343</v>
      </c>
      <c r="AD143" s="25">
        <v>44564</v>
      </c>
      <c r="AE143" s="29">
        <v>0</v>
      </c>
      <c r="AF143" s="22" t="s">
        <v>156</v>
      </c>
      <c r="AG143" s="26">
        <v>0</v>
      </c>
      <c r="AH143" s="26">
        <v>0</v>
      </c>
      <c r="AI143" s="23"/>
      <c r="AJ143" s="25">
        <v>44143</v>
      </c>
      <c r="AK143" s="22"/>
      <c r="AL143" s="22">
        <v>2</v>
      </c>
      <c r="AM143" s="22"/>
      <c r="AN143" s="22" t="s">
        <v>157</v>
      </c>
      <c r="AO143" s="22">
        <v>1</v>
      </c>
      <c r="AP143" s="22">
        <v>20201230</v>
      </c>
      <c r="AQ143" s="22">
        <v>20201215</v>
      </c>
      <c r="AR143" s="26">
        <v>70830</v>
      </c>
      <c r="AS143" s="26">
        <v>0</v>
      </c>
      <c r="AT143" s="22"/>
      <c r="AU143" s="22">
        <v>20220622</v>
      </c>
    </row>
    <row r="144" spans="1:47" hidden="1" x14ac:dyDescent="0.25">
      <c r="A144" s="22">
        <v>891900650</v>
      </c>
      <c r="B144" s="23" t="s">
        <v>151</v>
      </c>
      <c r="C144" s="22" t="s">
        <v>164</v>
      </c>
      <c r="D144" s="23">
        <v>3028</v>
      </c>
      <c r="E144" s="22" t="s">
        <v>441</v>
      </c>
      <c r="F144" s="23" t="s">
        <v>442</v>
      </c>
      <c r="G144" s="22" t="s">
        <v>164</v>
      </c>
      <c r="H144" s="22">
        <v>3028</v>
      </c>
      <c r="I144" s="24"/>
      <c r="J144" s="25">
        <v>44153</v>
      </c>
      <c r="K144" s="26">
        <v>10600</v>
      </c>
      <c r="L144" s="26">
        <v>10600</v>
      </c>
      <c r="M144" s="23" t="s">
        <v>183</v>
      </c>
      <c r="N144" s="23" t="s">
        <v>507</v>
      </c>
      <c r="O144" s="23"/>
      <c r="P144" s="28"/>
      <c r="Q144" s="27"/>
      <c r="R144" s="28"/>
      <c r="S144" s="22" t="s">
        <v>184</v>
      </c>
      <c r="T144" s="26">
        <v>10600</v>
      </c>
      <c r="U144" s="26">
        <v>10600</v>
      </c>
      <c r="V144" s="26">
        <v>0</v>
      </c>
      <c r="W144" s="26"/>
      <c r="X144" s="26"/>
      <c r="Y144" s="26" t="s">
        <v>508</v>
      </c>
      <c r="Z144" s="30"/>
      <c r="AA144" s="30">
        <v>10600</v>
      </c>
      <c r="AB144" s="30">
        <v>0</v>
      </c>
      <c r="AC144" s="22">
        <v>4800052343</v>
      </c>
      <c r="AD144" s="25">
        <v>44564</v>
      </c>
      <c r="AE144" s="29">
        <v>0</v>
      </c>
      <c r="AF144" s="22" t="s">
        <v>156</v>
      </c>
      <c r="AG144" s="26">
        <v>0</v>
      </c>
      <c r="AH144" s="26">
        <v>0</v>
      </c>
      <c r="AI144" s="23"/>
      <c r="AJ144" s="25">
        <v>44153</v>
      </c>
      <c r="AK144" s="22"/>
      <c r="AL144" s="22">
        <v>2</v>
      </c>
      <c r="AM144" s="22"/>
      <c r="AN144" s="22" t="s">
        <v>157</v>
      </c>
      <c r="AO144" s="22">
        <v>1</v>
      </c>
      <c r="AP144" s="22">
        <v>20201230</v>
      </c>
      <c r="AQ144" s="22">
        <v>20201215</v>
      </c>
      <c r="AR144" s="26">
        <v>10600</v>
      </c>
      <c r="AS144" s="26">
        <v>0</v>
      </c>
      <c r="AT144" s="22"/>
      <c r="AU144" s="22">
        <v>20220622</v>
      </c>
    </row>
    <row r="145" spans="1:47" hidden="1" x14ac:dyDescent="0.25">
      <c r="A145" s="22">
        <v>891900650</v>
      </c>
      <c r="B145" s="23" t="s">
        <v>151</v>
      </c>
      <c r="C145" s="22" t="s">
        <v>164</v>
      </c>
      <c r="D145" s="23">
        <v>15383</v>
      </c>
      <c r="E145" s="22" t="s">
        <v>443</v>
      </c>
      <c r="F145" s="23" t="s">
        <v>444</v>
      </c>
      <c r="G145" s="22" t="s">
        <v>164</v>
      </c>
      <c r="H145" s="22">
        <v>15383</v>
      </c>
      <c r="I145" s="24"/>
      <c r="J145" s="25">
        <v>44222</v>
      </c>
      <c r="K145" s="26">
        <v>74765</v>
      </c>
      <c r="L145" s="26">
        <v>74765</v>
      </c>
      <c r="M145" s="23" t="s">
        <v>183</v>
      </c>
      <c r="N145" s="23" t="s">
        <v>507</v>
      </c>
      <c r="O145" s="23"/>
      <c r="P145" s="28"/>
      <c r="Q145" s="27"/>
      <c r="R145" s="28"/>
      <c r="S145" s="22" t="s">
        <v>184</v>
      </c>
      <c r="T145" s="26">
        <v>74765</v>
      </c>
      <c r="U145" s="26">
        <v>74765</v>
      </c>
      <c r="V145" s="26">
        <v>0</v>
      </c>
      <c r="W145" s="26"/>
      <c r="X145" s="26"/>
      <c r="Y145" s="26" t="s">
        <v>508</v>
      </c>
      <c r="Z145" s="30"/>
      <c r="AA145" s="30">
        <v>74765</v>
      </c>
      <c r="AB145" s="30">
        <v>0</v>
      </c>
      <c r="AC145" s="22">
        <v>4800052343</v>
      </c>
      <c r="AD145" s="25">
        <v>44564</v>
      </c>
      <c r="AE145" s="29">
        <v>0</v>
      </c>
      <c r="AF145" s="22" t="s">
        <v>156</v>
      </c>
      <c r="AG145" s="26">
        <v>0</v>
      </c>
      <c r="AH145" s="26">
        <v>0</v>
      </c>
      <c r="AI145" s="23"/>
      <c r="AJ145" s="25">
        <v>44222</v>
      </c>
      <c r="AK145" s="22"/>
      <c r="AL145" s="22">
        <v>2</v>
      </c>
      <c r="AM145" s="22"/>
      <c r="AN145" s="22" t="s">
        <v>157</v>
      </c>
      <c r="AO145" s="22">
        <v>1</v>
      </c>
      <c r="AP145" s="22">
        <v>20210330</v>
      </c>
      <c r="AQ145" s="22">
        <v>20210305</v>
      </c>
      <c r="AR145" s="26">
        <v>74765</v>
      </c>
      <c r="AS145" s="26">
        <v>0</v>
      </c>
      <c r="AT145" s="22"/>
      <c r="AU145" s="22">
        <v>20220622</v>
      </c>
    </row>
    <row r="146" spans="1:47" hidden="1" x14ac:dyDescent="0.25">
      <c r="A146" s="22">
        <v>891900650</v>
      </c>
      <c r="B146" s="23" t="s">
        <v>151</v>
      </c>
      <c r="C146" s="22" t="s">
        <v>164</v>
      </c>
      <c r="D146" s="23">
        <v>15785</v>
      </c>
      <c r="E146" s="22" t="s">
        <v>445</v>
      </c>
      <c r="F146" s="23" t="s">
        <v>446</v>
      </c>
      <c r="G146" s="22" t="s">
        <v>164</v>
      </c>
      <c r="H146" s="22">
        <v>15785</v>
      </c>
      <c r="I146" s="24"/>
      <c r="J146" s="25">
        <v>44224</v>
      </c>
      <c r="K146" s="26">
        <v>99423</v>
      </c>
      <c r="L146" s="26">
        <v>99423</v>
      </c>
      <c r="M146" s="23" t="s">
        <v>183</v>
      </c>
      <c r="N146" s="23" t="s">
        <v>507</v>
      </c>
      <c r="O146" s="23"/>
      <c r="P146" s="28"/>
      <c r="Q146" s="27"/>
      <c r="R146" s="28"/>
      <c r="S146" s="22" t="s">
        <v>184</v>
      </c>
      <c r="T146" s="26">
        <v>99423</v>
      </c>
      <c r="U146" s="26">
        <v>99423</v>
      </c>
      <c r="V146" s="26">
        <v>0</v>
      </c>
      <c r="W146" s="26"/>
      <c r="X146" s="26"/>
      <c r="Y146" s="26" t="s">
        <v>508</v>
      </c>
      <c r="Z146" s="30"/>
      <c r="AA146" s="30">
        <v>99423</v>
      </c>
      <c r="AB146" s="30">
        <v>0</v>
      </c>
      <c r="AC146" s="22">
        <v>4800052343</v>
      </c>
      <c r="AD146" s="25">
        <v>44564</v>
      </c>
      <c r="AE146" s="29">
        <v>0</v>
      </c>
      <c r="AF146" s="22" t="s">
        <v>156</v>
      </c>
      <c r="AG146" s="26">
        <v>0</v>
      </c>
      <c r="AH146" s="26">
        <v>0</v>
      </c>
      <c r="AI146" s="23"/>
      <c r="AJ146" s="25">
        <v>44224</v>
      </c>
      <c r="AK146" s="22"/>
      <c r="AL146" s="22">
        <v>2</v>
      </c>
      <c r="AM146" s="22"/>
      <c r="AN146" s="22" t="s">
        <v>157</v>
      </c>
      <c r="AO146" s="22">
        <v>1</v>
      </c>
      <c r="AP146" s="22">
        <v>20210331</v>
      </c>
      <c r="AQ146" s="22">
        <v>20210305</v>
      </c>
      <c r="AR146" s="26">
        <v>99423</v>
      </c>
      <c r="AS146" s="26">
        <v>0</v>
      </c>
      <c r="AT146" s="22"/>
      <c r="AU146" s="22">
        <v>20220622</v>
      </c>
    </row>
    <row r="147" spans="1:47" hidden="1" x14ac:dyDescent="0.25">
      <c r="A147" s="22">
        <v>891900650</v>
      </c>
      <c r="B147" s="23" t="s">
        <v>151</v>
      </c>
      <c r="C147" s="22" t="s">
        <v>164</v>
      </c>
      <c r="D147" s="23">
        <v>16897</v>
      </c>
      <c r="E147" s="22" t="s">
        <v>447</v>
      </c>
      <c r="F147" s="23" t="s">
        <v>448</v>
      </c>
      <c r="G147" s="22" t="s">
        <v>164</v>
      </c>
      <c r="H147" s="22">
        <v>16897</v>
      </c>
      <c r="I147" s="24"/>
      <c r="J147" s="25">
        <v>44228</v>
      </c>
      <c r="K147" s="26">
        <v>129733</v>
      </c>
      <c r="L147" s="26">
        <v>129733</v>
      </c>
      <c r="M147" s="23" t="s">
        <v>183</v>
      </c>
      <c r="N147" s="23" t="s">
        <v>507</v>
      </c>
      <c r="O147" s="23"/>
      <c r="P147" s="28"/>
      <c r="Q147" s="27"/>
      <c r="R147" s="28"/>
      <c r="S147" s="22" t="s">
        <v>184</v>
      </c>
      <c r="T147" s="26">
        <v>129733</v>
      </c>
      <c r="U147" s="26">
        <v>129733</v>
      </c>
      <c r="V147" s="26">
        <v>0</v>
      </c>
      <c r="W147" s="26"/>
      <c r="X147" s="26"/>
      <c r="Y147" s="26" t="s">
        <v>508</v>
      </c>
      <c r="Z147" s="30"/>
      <c r="AA147" s="30">
        <v>129733</v>
      </c>
      <c r="AB147" s="30">
        <v>0</v>
      </c>
      <c r="AC147" s="22">
        <v>4800052343</v>
      </c>
      <c r="AD147" s="25">
        <v>44564</v>
      </c>
      <c r="AE147" s="29">
        <v>0</v>
      </c>
      <c r="AF147" s="22" t="s">
        <v>156</v>
      </c>
      <c r="AG147" s="26">
        <v>0</v>
      </c>
      <c r="AH147" s="26">
        <v>0</v>
      </c>
      <c r="AI147" s="23"/>
      <c r="AJ147" s="25">
        <v>44228</v>
      </c>
      <c r="AK147" s="22"/>
      <c r="AL147" s="22">
        <v>2</v>
      </c>
      <c r="AM147" s="22"/>
      <c r="AN147" s="22" t="s">
        <v>157</v>
      </c>
      <c r="AO147" s="22">
        <v>1</v>
      </c>
      <c r="AP147" s="22">
        <v>20210430</v>
      </c>
      <c r="AQ147" s="22">
        <v>20210405</v>
      </c>
      <c r="AR147" s="26">
        <v>129733</v>
      </c>
      <c r="AS147" s="26">
        <v>0</v>
      </c>
      <c r="AT147" s="22"/>
      <c r="AU147" s="22">
        <v>20220622</v>
      </c>
    </row>
    <row r="148" spans="1:47" hidden="1" x14ac:dyDescent="0.25">
      <c r="A148" s="22">
        <v>891900650</v>
      </c>
      <c r="B148" s="23" t="s">
        <v>151</v>
      </c>
      <c r="C148" s="22" t="s">
        <v>164</v>
      </c>
      <c r="D148" s="23">
        <v>17261</v>
      </c>
      <c r="E148" s="22" t="s">
        <v>449</v>
      </c>
      <c r="F148" s="23" t="s">
        <v>450</v>
      </c>
      <c r="G148" s="22" t="s">
        <v>164</v>
      </c>
      <c r="H148" s="22">
        <v>17261</v>
      </c>
      <c r="I148" s="24"/>
      <c r="J148" s="25">
        <v>44229</v>
      </c>
      <c r="K148" s="26">
        <v>53600</v>
      </c>
      <c r="L148" s="26">
        <v>53600</v>
      </c>
      <c r="M148" s="23" t="s">
        <v>183</v>
      </c>
      <c r="N148" s="23" t="s">
        <v>507</v>
      </c>
      <c r="O148" s="23"/>
      <c r="P148" s="28"/>
      <c r="Q148" s="27"/>
      <c r="R148" s="28"/>
      <c r="S148" s="22" t="s">
        <v>184</v>
      </c>
      <c r="T148" s="26">
        <v>53600</v>
      </c>
      <c r="U148" s="26">
        <v>53600</v>
      </c>
      <c r="V148" s="26">
        <v>0</v>
      </c>
      <c r="W148" s="26"/>
      <c r="X148" s="26"/>
      <c r="Y148" s="26" t="s">
        <v>508</v>
      </c>
      <c r="Z148" s="30"/>
      <c r="AA148" s="30">
        <v>53600</v>
      </c>
      <c r="AB148" s="30">
        <v>0</v>
      </c>
      <c r="AC148" s="22">
        <v>4800052343</v>
      </c>
      <c r="AD148" s="25">
        <v>44564</v>
      </c>
      <c r="AE148" s="29">
        <v>0</v>
      </c>
      <c r="AF148" s="22" t="s">
        <v>156</v>
      </c>
      <c r="AG148" s="26">
        <v>0</v>
      </c>
      <c r="AH148" s="26">
        <v>0</v>
      </c>
      <c r="AI148" s="23"/>
      <c r="AJ148" s="25">
        <v>44229</v>
      </c>
      <c r="AK148" s="22"/>
      <c r="AL148" s="22">
        <v>2</v>
      </c>
      <c r="AM148" s="22"/>
      <c r="AN148" s="22" t="s">
        <v>157</v>
      </c>
      <c r="AO148" s="22">
        <v>1</v>
      </c>
      <c r="AP148" s="22">
        <v>20210430</v>
      </c>
      <c r="AQ148" s="22">
        <v>20210405</v>
      </c>
      <c r="AR148" s="26">
        <v>53600</v>
      </c>
      <c r="AS148" s="26">
        <v>0</v>
      </c>
      <c r="AT148" s="22"/>
      <c r="AU148" s="22">
        <v>20220622</v>
      </c>
    </row>
    <row r="149" spans="1:47" hidden="1" x14ac:dyDescent="0.25">
      <c r="A149" s="22">
        <v>891900650</v>
      </c>
      <c r="B149" s="23" t="s">
        <v>151</v>
      </c>
      <c r="C149" s="22" t="s">
        <v>164</v>
      </c>
      <c r="D149" s="23">
        <v>18015</v>
      </c>
      <c r="E149" s="22" t="s">
        <v>451</v>
      </c>
      <c r="F149" s="23" t="s">
        <v>452</v>
      </c>
      <c r="G149" s="22" t="s">
        <v>164</v>
      </c>
      <c r="H149" s="22">
        <v>18015</v>
      </c>
      <c r="I149" s="24"/>
      <c r="J149" s="25">
        <v>44231</v>
      </c>
      <c r="K149" s="26">
        <v>148386</v>
      </c>
      <c r="L149" s="26">
        <v>148386</v>
      </c>
      <c r="M149" s="23" t="s">
        <v>183</v>
      </c>
      <c r="N149" s="23" t="s">
        <v>507</v>
      </c>
      <c r="O149" s="23"/>
      <c r="P149" s="28"/>
      <c r="Q149" s="27"/>
      <c r="R149" s="28"/>
      <c r="S149" s="22" t="s">
        <v>184</v>
      </c>
      <c r="T149" s="26">
        <v>148386</v>
      </c>
      <c r="U149" s="26">
        <v>148386</v>
      </c>
      <c r="V149" s="26">
        <v>0</v>
      </c>
      <c r="W149" s="26"/>
      <c r="X149" s="26"/>
      <c r="Y149" s="26" t="s">
        <v>508</v>
      </c>
      <c r="Z149" s="30"/>
      <c r="AA149" s="30">
        <v>148386</v>
      </c>
      <c r="AB149" s="30">
        <v>0</v>
      </c>
      <c r="AC149" s="22">
        <v>4800052343</v>
      </c>
      <c r="AD149" s="25">
        <v>44564</v>
      </c>
      <c r="AE149" s="29">
        <v>0</v>
      </c>
      <c r="AF149" s="22" t="s">
        <v>156</v>
      </c>
      <c r="AG149" s="26">
        <v>0</v>
      </c>
      <c r="AH149" s="26">
        <v>0</v>
      </c>
      <c r="AI149" s="23"/>
      <c r="AJ149" s="25">
        <v>44231</v>
      </c>
      <c r="AK149" s="22"/>
      <c r="AL149" s="22">
        <v>2</v>
      </c>
      <c r="AM149" s="22"/>
      <c r="AN149" s="22" t="s">
        <v>157</v>
      </c>
      <c r="AO149" s="22">
        <v>1</v>
      </c>
      <c r="AP149" s="22">
        <v>20210430</v>
      </c>
      <c r="AQ149" s="22">
        <v>20210405</v>
      </c>
      <c r="AR149" s="26">
        <v>148386</v>
      </c>
      <c r="AS149" s="26">
        <v>0</v>
      </c>
      <c r="AT149" s="22"/>
      <c r="AU149" s="22">
        <v>20220622</v>
      </c>
    </row>
    <row r="150" spans="1:47" hidden="1" x14ac:dyDescent="0.25">
      <c r="A150" s="22">
        <v>891900650</v>
      </c>
      <c r="B150" s="23" t="s">
        <v>151</v>
      </c>
      <c r="C150" s="22" t="s">
        <v>164</v>
      </c>
      <c r="D150" s="23">
        <v>46002</v>
      </c>
      <c r="E150" s="22" t="s">
        <v>453</v>
      </c>
      <c r="F150" s="23" t="s">
        <v>454</v>
      </c>
      <c r="G150" s="22" t="s">
        <v>164</v>
      </c>
      <c r="H150" s="22">
        <v>46002</v>
      </c>
      <c r="I150" s="24"/>
      <c r="J150" s="25">
        <v>44342</v>
      </c>
      <c r="K150" s="26">
        <v>1132973</v>
      </c>
      <c r="L150" s="26">
        <v>1132973</v>
      </c>
      <c r="M150" s="23" t="s">
        <v>183</v>
      </c>
      <c r="N150" s="23" t="s">
        <v>507</v>
      </c>
      <c r="O150" s="23"/>
      <c r="P150" s="28"/>
      <c r="Q150" s="27"/>
      <c r="R150" s="28"/>
      <c r="S150" s="22" t="s">
        <v>184</v>
      </c>
      <c r="T150" s="26">
        <v>1132973</v>
      </c>
      <c r="U150" s="26">
        <v>1132973</v>
      </c>
      <c r="V150" s="26">
        <v>0</v>
      </c>
      <c r="W150" s="26"/>
      <c r="X150" s="26"/>
      <c r="Y150" s="26" t="s">
        <v>508</v>
      </c>
      <c r="Z150" s="30"/>
      <c r="AA150" s="30">
        <v>1132973</v>
      </c>
      <c r="AB150" s="30">
        <v>0</v>
      </c>
      <c r="AC150" s="22">
        <v>4800052343</v>
      </c>
      <c r="AD150" s="25">
        <v>44564</v>
      </c>
      <c r="AE150" s="29">
        <v>0</v>
      </c>
      <c r="AF150" s="22" t="s">
        <v>156</v>
      </c>
      <c r="AG150" s="26">
        <v>0</v>
      </c>
      <c r="AH150" s="26">
        <v>0</v>
      </c>
      <c r="AI150" s="23"/>
      <c r="AJ150" s="25">
        <v>44342</v>
      </c>
      <c r="AK150" s="22"/>
      <c r="AL150" s="22">
        <v>2</v>
      </c>
      <c r="AM150" s="22"/>
      <c r="AN150" s="22" t="s">
        <v>157</v>
      </c>
      <c r="AO150" s="22">
        <v>1</v>
      </c>
      <c r="AP150" s="22">
        <v>20210630</v>
      </c>
      <c r="AQ150" s="22">
        <v>20210608</v>
      </c>
      <c r="AR150" s="26">
        <v>1132973</v>
      </c>
      <c r="AS150" s="26">
        <v>0</v>
      </c>
      <c r="AT150" s="22"/>
      <c r="AU150" s="22">
        <v>20220622</v>
      </c>
    </row>
    <row r="151" spans="1:47" hidden="1" x14ac:dyDescent="0.25">
      <c r="A151" s="22">
        <v>891900650</v>
      </c>
      <c r="B151" s="23" t="s">
        <v>151</v>
      </c>
      <c r="C151" s="22" t="s">
        <v>164</v>
      </c>
      <c r="D151" s="23">
        <v>52816</v>
      </c>
      <c r="E151" s="22" t="s">
        <v>455</v>
      </c>
      <c r="F151" s="23" t="s">
        <v>456</v>
      </c>
      <c r="G151" s="22" t="s">
        <v>164</v>
      </c>
      <c r="H151" s="22">
        <v>52816</v>
      </c>
      <c r="I151" s="24"/>
      <c r="J151" s="25">
        <v>44359</v>
      </c>
      <c r="K151" s="26">
        <v>131609</v>
      </c>
      <c r="L151" s="26">
        <v>131609</v>
      </c>
      <c r="M151" s="23" t="s">
        <v>183</v>
      </c>
      <c r="N151" s="23" t="s">
        <v>507</v>
      </c>
      <c r="O151" s="23"/>
      <c r="P151" s="28"/>
      <c r="Q151" s="27"/>
      <c r="R151" s="28"/>
      <c r="S151" s="22" t="s">
        <v>184</v>
      </c>
      <c r="T151" s="26">
        <v>131609</v>
      </c>
      <c r="U151" s="26">
        <v>131609</v>
      </c>
      <c r="V151" s="26">
        <v>0</v>
      </c>
      <c r="W151" s="26"/>
      <c r="X151" s="26"/>
      <c r="Y151" s="26" t="s">
        <v>508</v>
      </c>
      <c r="Z151" s="30"/>
      <c r="AA151" s="30">
        <v>131609</v>
      </c>
      <c r="AB151" s="30">
        <v>0</v>
      </c>
      <c r="AC151" s="22">
        <v>4800052343</v>
      </c>
      <c r="AD151" s="25">
        <v>44564</v>
      </c>
      <c r="AE151" s="29">
        <v>0</v>
      </c>
      <c r="AF151" s="22" t="s">
        <v>156</v>
      </c>
      <c r="AG151" s="26">
        <v>0</v>
      </c>
      <c r="AH151" s="26">
        <v>0</v>
      </c>
      <c r="AI151" s="23"/>
      <c r="AJ151" s="25">
        <v>44359</v>
      </c>
      <c r="AK151" s="22"/>
      <c r="AL151" s="22">
        <v>2</v>
      </c>
      <c r="AM151" s="22"/>
      <c r="AN151" s="22" t="s">
        <v>157</v>
      </c>
      <c r="AO151" s="22">
        <v>1</v>
      </c>
      <c r="AP151" s="22">
        <v>20210730</v>
      </c>
      <c r="AQ151" s="22">
        <v>20210708</v>
      </c>
      <c r="AR151" s="26">
        <v>131609</v>
      </c>
      <c r="AS151" s="26">
        <v>0</v>
      </c>
      <c r="AT151" s="22"/>
      <c r="AU151" s="22">
        <v>20220622</v>
      </c>
    </row>
    <row r="152" spans="1:47" hidden="1" x14ac:dyDescent="0.25">
      <c r="A152" s="22">
        <v>891900650</v>
      </c>
      <c r="B152" s="23" t="s">
        <v>151</v>
      </c>
      <c r="C152" s="22" t="s">
        <v>164</v>
      </c>
      <c r="D152" s="23">
        <v>54339</v>
      </c>
      <c r="E152" s="22" t="s">
        <v>457</v>
      </c>
      <c r="F152" s="23" t="s">
        <v>458</v>
      </c>
      <c r="G152" s="22" t="s">
        <v>164</v>
      </c>
      <c r="H152" s="22">
        <v>54339</v>
      </c>
      <c r="I152" s="24"/>
      <c r="J152" s="25">
        <v>44366</v>
      </c>
      <c r="K152" s="26">
        <v>162870</v>
      </c>
      <c r="L152" s="26">
        <v>162870</v>
      </c>
      <c r="M152" s="23" t="s">
        <v>183</v>
      </c>
      <c r="N152" s="23" t="s">
        <v>507</v>
      </c>
      <c r="O152" s="23"/>
      <c r="P152" s="28"/>
      <c r="Q152" s="27"/>
      <c r="R152" s="28"/>
      <c r="S152" s="22" t="s">
        <v>184</v>
      </c>
      <c r="T152" s="26">
        <v>162870</v>
      </c>
      <c r="U152" s="26">
        <v>162870</v>
      </c>
      <c r="V152" s="26">
        <v>0</v>
      </c>
      <c r="W152" s="26"/>
      <c r="X152" s="26"/>
      <c r="Y152" s="26" t="s">
        <v>508</v>
      </c>
      <c r="Z152" s="30"/>
      <c r="AA152" s="30">
        <v>162870</v>
      </c>
      <c r="AB152" s="30">
        <v>0</v>
      </c>
      <c r="AC152" s="22">
        <v>4800052343</v>
      </c>
      <c r="AD152" s="25">
        <v>44564</v>
      </c>
      <c r="AE152" s="29">
        <v>0</v>
      </c>
      <c r="AF152" s="22" t="s">
        <v>156</v>
      </c>
      <c r="AG152" s="26">
        <v>0</v>
      </c>
      <c r="AH152" s="26">
        <v>0</v>
      </c>
      <c r="AI152" s="23"/>
      <c r="AJ152" s="25">
        <v>44366</v>
      </c>
      <c r="AK152" s="22"/>
      <c r="AL152" s="22">
        <v>2</v>
      </c>
      <c r="AM152" s="22"/>
      <c r="AN152" s="22" t="s">
        <v>157</v>
      </c>
      <c r="AO152" s="22">
        <v>1</v>
      </c>
      <c r="AP152" s="22">
        <v>20210730</v>
      </c>
      <c r="AQ152" s="22">
        <v>20210708</v>
      </c>
      <c r="AR152" s="26">
        <v>162870</v>
      </c>
      <c r="AS152" s="26">
        <v>0</v>
      </c>
      <c r="AT152" s="22"/>
      <c r="AU152" s="22">
        <v>20220622</v>
      </c>
    </row>
    <row r="153" spans="1:47" hidden="1" x14ac:dyDescent="0.25">
      <c r="A153" s="22">
        <v>891900650</v>
      </c>
      <c r="B153" s="23" t="s">
        <v>151</v>
      </c>
      <c r="C153" s="22" t="s">
        <v>164</v>
      </c>
      <c r="D153" s="23">
        <v>54340</v>
      </c>
      <c r="E153" s="22" t="s">
        <v>459</v>
      </c>
      <c r="F153" s="23" t="s">
        <v>460</v>
      </c>
      <c r="G153" s="22" t="s">
        <v>164</v>
      </c>
      <c r="H153" s="22">
        <v>54340</v>
      </c>
      <c r="I153" s="24"/>
      <c r="J153" s="25">
        <v>44366</v>
      </c>
      <c r="K153" s="26">
        <v>99423</v>
      </c>
      <c r="L153" s="26">
        <v>99423</v>
      </c>
      <c r="M153" s="23" t="s">
        <v>461</v>
      </c>
      <c r="N153" s="23" t="s">
        <v>505</v>
      </c>
      <c r="O153" s="23">
        <v>1221816755</v>
      </c>
      <c r="P153" s="33">
        <v>99423</v>
      </c>
      <c r="Q153" s="27"/>
      <c r="R153" s="28"/>
      <c r="S153" s="22" t="s">
        <v>184</v>
      </c>
      <c r="T153" s="26">
        <v>99423</v>
      </c>
      <c r="U153" s="26">
        <v>80832</v>
      </c>
      <c r="V153" s="26">
        <v>0</v>
      </c>
      <c r="W153" s="26" t="e">
        <v>#N/A</v>
      </c>
      <c r="X153" s="26" t="e">
        <v>#N/A</v>
      </c>
      <c r="Y153" s="26" t="s">
        <v>508</v>
      </c>
      <c r="Z153" s="30"/>
      <c r="AA153" s="30">
        <v>0</v>
      </c>
      <c r="AB153" s="30">
        <v>0</v>
      </c>
      <c r="AC153" s="22"/>
      <c r="AD153" s="22"/>
      <c r="AE153" s="29">
        <v>0</v>
      </c>
      <c r="AF153" s="22" t="s">
        <v>156</v>
      </c>
      <c r="AG153" s="26">
        <v>18591</v>
      </c>
      <c r="AH153" s="26">
        <v>0</v>
      </c>
      <c r="AI153" s="23"/>
      <c r="AJ153" s="25">
        <v>44366</v>
      </c>
      <c r="AK153" s="22"/>
      <c r="AL153" s="22">
        <v>2</v>
      </c>
      <c r="AM153" s="22"/>
      <c r="AN153" s="22" t="s">
        <v>157</v>
      </c>
      <c r="AO153" s="22">
        <v>2</v>
      </c>
      <c r="AP153" s="22">
        <v>20211002</v>
      </c>
      <c r="AQ153" s="22">
        <v>20210907</v>
      </c>
      <c r="AR153" s="26">
        <v>99423</v>
      </c>
      <c r="AS153" s="26">
        <v>18591</v>
      </c>
      <c r="AT153" s="22" t="s">
        <v>462</v>
      </c>
      <c r="AU153" s="22">
        <v>20220622</v>
      </c>
    </row>
    <row r="154" spans="1:47" hidden="1" x14ac:dyDescent="0.25">
      <c r="A154" s="22">
        <v>891900650</v>
      </c>
      <c r="B154" s="23" t="s">
        <v>151</v>
      </c>
      <c r="C154" s="22" t="s">
        <v>164</v>
      </c>
      <c r="D154" s="23">
        <v>55979</v>
      </c>
      <c r="E154" s="22" t="s">
        <v>463</v>
      </c>
      <c r="F154" s="23" t="s">
        <v>464</v>
      </c>
      <c r="G154" s="22" t="s">
        <v>164</v>
      </c>
      <c r="H154" s="22">
        <v>55979</v>
      </c>
      <c r="I154" s="24"/>
      <c r="J154" s="25">
        <v>44372</v>
      </c>
      <c r="K154" s="26">
        <v>5300</v>
      </c>
      <c r="L154" s="26">
        <v>5300</v>
      </c>
      <c r="M154" s="23" t="s">
        <v>461</v>
      </c>
      <c r="N154" s="23" t="s">
        <v>503</v>
      </c>
      <c r="O154" s="23"/>
      <c r="P154" s="28"/>
      <c r="Q154" s="27"/>
      <c r="R154" s="28"/>
      <c r="S154" s="22" t="s">
        <v>184</v>
      </c>
      <c r="T154" s="26">
        <v>5300</v>
      </c>
      <c r="U154" s="26">
        <v>0</v>
      </c>
      <c r="V154" s="26">
        <v>0</v>
      </c>
      <c r="W154" s="26" t="e">
        <v>#N/A</v>
      </c>
      <c r="X154" s="26" t="e">
        <v>#N/A</v>
      </c>
      <c r="Y154" s="26" t="s">
        <v>508</v>
      </c>
      <c r="Z154" s="30"/>
      <c r="AA154" s="30">
        <v>0</v>
      </c>
      <c r="AB154" s="30">
        <v>0</v>
      </c>
      <c r="AC154" s="22"/>
      <c r="AD154" s="22"/>
      <c r="AE154" s="29">
        <v>0</v>
      </c>
      <c r="AF154" s="22" t="s">
        <v>156</v>
      </c>
      <c r="AG154" s="26">
        <v>5300</v>
      </c>
      <c r="AH154" s="26">
        <v>0</v>
      </c>
      <c r="AI154" s="23"/>
      <c r="AJ154" s="25">
        <v>44372</v>
      </c>
      <c r="AK154" s="22"/>
      <c r="AL154" s="22">
        <v>2</v>
      </c>
      <c r="AM154" s="22"/>
      <c r="AN154" s="22" t="s">
        <v>157</v>
      </c>
      <c r="AO154" s="22">
        <v>2</v>
      </c>
      <c r="AP154" s="22">
        <v>20210930</v>
      </c>
      <c r="AQ154" s="22">
        <v>20210930</v>
      </c>
      <c r="AR154" s="26">
        <v>5300</v>
      </c>
      <c r="AS154" s="26">
        <v>5300</v>
      </c>
      <c r="AT154" s="22" t="s">
        <v>462</v>
      </c>
      <c r="AU154" s="22">
        <v>20220622</v>
      </c>
    </row>
    <row r="155" spans="1:47" hidden="1" x14ac:dyDescent="0.25">
      <c r="A155" s="22">
        <v>891900650</v>
      </c>
      <c r="B155" s="23" t="s">
        <v>151</v>
      </c>
      <c r="C155" s="22"/>
      <c r="D155" s="23">
        <v>1646681</v>
      </c>
      <c r="E155" s="22" t="s">
        <v>465</v>
      </c>
      <c r="F155" s="23" t="s">
        <v>466</v>
      </c>
      <c r="G155" s="22"/>
      <c r="H155" s="22">
        <v>1646681</v>
      </c>
      <c r="I155" s="24"/>
      <c r="J155" s="25">
        <v>43041</v>
      </c>
      <c r="K155" s="26">
        <v>66500</v>
      </c>
      <c r="L155" s="26">
        <v>66500</v>
      </c>
      <c r="M155" s="23" t="s">
        <v>461</v>
      </c>
      <c r="N155" s="23" t="s">
        <v>504</v>
      </c>
      <c r="O155" s="23"/>
      <c r="P155" s="28"/>
      <c r="Q155" s="27"/>
      <c r="R155" s="28"/>
      <c r="S155" s="22" t="s">
        <v>184</v>
      </c>
      <c r="T155" s="26">
        <v>66500</v>
      </c>
      <c r="U155" s="26">
        <v>0</v>
      </c>
      <c r="V155" s="26">
        <v>0</v>
      </c>
      <c r="W155" s="26" t="e">
        <v>#N/A</v>
      </c>
      <c r="X155" s="26" t="e">
        <v>#N/A</v>
      </c>
      <c r="Y155" s="26" t="e">
        <v>#N/A</v>
      </c>
      <c r="Z155" s="30"/>
      <c r="AA155" s="30">
        <v>0</v>
      </c>
      <c r="AB155" s="30">
        <v>0</v>
      </c>
      <c r="AC155" s="22"/>
      <c r="AD155" s="22"/>
      <c r="AE155" s="29">
        <v>0</v>
      </c>
      <c r="AF155" s="22" t="s">
        <v>156</v>
      </c>
      <c r="AG155" s="26">
        <v>66500</v>
      </c>
      <c r="AH155" s="26">
        <v>0</v>
      </c>
      <c r="AI155" s="23"/>
      <c r="AJ155" s="25">
        <v>43041</v>
      </c>
      <c r="AK155" s="22"/>
      <c r="AL155" s="22">
        <v>2</v>
      </c>
      <c r="AM155" s="22"/>
      <c r="AN155" s="22" t="s">
        <v>157</v>
      </c>
      <c r="AO155" s="22">
        <v>2</v>
      </c>
      <c r="AP155" s="22">
        <v>20180330</v>
      </c>
      <c r="AQ155" s="22">
        <v>20180317</v>
      </c>
      <c r="AR155" s="26">
        <v>66500</v>
      </c>
      <c r="AS155" s="26">
        <v>66500</v>
      </c>
      <c r="AT155" s="22"/>
      <c r="AU155" s="22">
        <v>20220622</v>
      </c>
    </row>
    <row r="156" spans="1:47" hidden="1" x14ac:dyDescent="0.25">
      <c r="A156" s="22">
        <v>891900650</v>
      </c>
      <c r="B156" s="23" t="s">
        <v>151</v>
      </c>
      <c r="C156" s="22" t="s">
        <v>164</v>
      </c>
      <c r="D156" s="23">
        <v>38537</v>
      </c>
      <c r="E156" s="22" t="s">
        <v>467</v>
      </c>
      <c r="F156" s="23" t="s">
        <v>468</v>
      </c>
      <c r="G156" s="22" t="s">
        <v>164</v>
      </c>
      <c r="H156" s="22">
        <v>38537</v>
      </c>
      <c r="I156" s="24"/>
      <c r="J156" s="25">
        <v>44314</v>
      </c>
      <c r="K156" s="26">
        <v>5300</v>
      </c>
      <c r="L156" s="26">
        <v>5300</v>
      </c>
      <c r="M156" s="23" t="s">
        <v>461</v>
      </c>
      <c r="N156" s="23" t="s">
        <v>503</v>
      </c>
      <c r="O156" s="23"/>
      <c r="P156" s="28"/>
      <c r="Q156" s="27"/>
      <c r="R156" s="28"/>
      <c r="S156" s="22" t="s">
        <v>184</v>
      </c>
      <c r="T156" s="26">
        <v>5300</v>
      </c>
      <c r="U156" s="26">
        <v>0</v>
      </c>
      <c r="V156" s="26">
        <v>0</v>
      </c>
      <c r="W156" s="26" t="e">
        <v>#N/A</v>
      </c>
      <c r="X156" s="26" t="e">
        <v>#N/A</v>
      </c>
      <c r="Y156" s="26" t="s">
        <v>508</v>
      </c>
      <c r="Z156" s="30"/>
      <c r="AA156" s="30">
        <v>0</v>
      </c>
      <c r="AB156" s="30">
        <v>0</v>
      </c>
      <c r="AC156" s="22"/>
      <c r="AD156" s="22"/>
      <c r="AE156" s="29">
        <v>0</v>
      </c>
      <c r="AF156" s="22" t="s">
        <v>156</v>
      </c>
      <c r="AG156" s="26">
        <v>5300</v>
      </c>
      <c r="AH156" s="26">
        <v>0</v>
      </c>
      <c r="AI156" s="23"/>
      <c r="AJ156" s="25">
        <v>44314</v>
      </c>
      <c r="AK156" s="22"/>
      <c r="AL156" s="22">
        <v>2</v>
      </c>
      <c r="AM156" s="22"/>
      <c r="AN156" s="22" t="s">
        <v>157</v>
      </c>
      <c r="AO156" s="22">
        <v>2</v>
      </c>
      <c r="AP156" s="22">
        <v>20210930</v>
      </c>
      <c r="AQ156" s="22">
        <v>20210930</v>
      </c>
      <c r="AR156" s="26">
        <v>5300</v>
      </c>
      <c r="AS156" s="26">
        <v>5300</v>
      </c>
      <c r="AT156" s="22" t="s">
        <v>462</v>
      </c>
      <c r="AU156" s="22">
        <v>20220622</v>
      </c>
    </row>
    <row r="157" spans="1:47" hidden="1" x14ac:dyDescent="0.25">
      <c r="A157" s="22">
        <v>891900650</v>
      </c>
      <c r="B157" s="23" t="s">
        <v>151</v>
      </c>
      <c r="C157" s="22" t="s">
        <v>164</v>
      </c>
      <c r="D157" s="23">
        <v>57215</v>
      </c>
      <c r="E157" s="22" t="s">
        <v>469</v>
      </c>
      <c r="F157" s="23" t="s">
        <v>470</v>
      </c>
      <c r="G157" s="22" t="s">
        <v>164</v>
      </c>
      <c r="H157" s="22">
        <v>57215</v>
      </c>
      <c r="I157" s="24"/>
      <c r="J157" s="25">
        <v>44378</v>
      </c>
      <c r="K157" s="26">
        <v>99423</v>
      </c>
      <c r="L157" s="26">
        <v>99423</v>
      </c>
      <c r="M157" s="23" t="s">
        <v>461</v>
      </c>
      <c r="N157" s="23" t="s">
        <v>510</v>
      </c>
      <c r="O157" s="23"/>
      <c r="P157" s="28"/>
      <c r="Q157" s="27"/>
      <c r="R157" s="28"/>
      <c r="S157" s="22" t="s">
        <v>184</v>
      </c>
      <c r="T157" s="26">
        <v>99423</v>
      </c>
      <c r="U157" s="26">
        <v>80832</v>
      </c>
      <c r="V157" s="26">
        <v>0</v>
      </c>
      <c r="W157" s="26">
        <v>80832</v>
      </c>
      <c r="X157" s="39">
        <v>4800051764</v>
      </c>
      <c r="Y157" s="26" t="s">
        <v>508</v>
      </c>
      <c r="Z157" s="30"/>
      <c r="AA157" s="30">
        <v>0</v>
      </c>
      <c r="AB157" s="30">
        <v>0</v>
      </c>
      <c r="AC157" s="22"/>
      <c r="AD157" s="22"/>
      <c r="AE157" s="29">
        <v>0</v>
      </c>
      <c r="AF157" s="22" t="s">
        <v>156</v>
      </c>
      <c r="AG157" s="26">
        <v>18591</v>
      </c>
      <c r="AH157" s="26">
        <v>0</v>
      </c>
      <c r="AI157" s="23"/>
      <c r="AJ157" s="25">
        <v>44378</v>
      </c>
      <c r="AK157" s="22"/>
      <c r="AL157" s="22">
        <v>2</v>
      </c>
      <c r="AM157" s="22"/>
      <c r="AN157" s="22" t="s">
        <v>157</v>
      </c>
      <c r="AO157" s="22">
        <v>2</v>
      </c>
      <c r="AP157" s="22">
        <v>20210923</v>
      </c>
      <c r="AQ157" s="22">
        <v>20210910</v>
      </c>
      <c r="AR157" s="26">
        <v>99423</v>
      </c>
      <c r="AS157" s="26">
        <v>18591</v>
      </c>
      <c r="AT157" s="22" t="s">
        <v>471</v>
      </c>
      <c r="AU157" s="22">
        <v>20220622</v>
      </c>
    </row>
    <row r="158" spans="1:47" hidden="1" x14ac:dyDescent="0.25">
      <c r="A158" s="22">
        <v>891900650</v>
      </c>
      <c r="B158" s="23" t="s">
        <v>151</v>
      </c>
      <c r="C158" s="22"/>
      <c r="D158" s="23">
        <v>7950</v>
      </c>
      <c r="E158" s="22" t="s">
        <v>472</v>
      </c>
      <c r="F158" s="23" t="s">
        <v>473</v>
      </c>
      <c r="G158" s="22"/>
      <c r="H158" s="22">
        <v>7950</v>
      </c>
      <c r="I158" s="22">
        <v>1220270438</v>
      </c>
      <c r="J158" s="25">
        <v>41313</v>
      </c>
      <c r="K158" s="26">
        <v>1053472</v>
      </c>
      <c r="L158" s="26">
        <v>1053472</v>
      </c>
      <c r="M158" s="23" t="s">
        <v>461</v>
      </c>
      <c r="N158" s="23" t="s">
        <v>507</v>
      </c>
      <c r="O158" s="23"/>
      <c r="P158" s="28"/>
      <c r="Q158" s="27"/>
      <c r="R158" s="28"/>
      <c r="S158" s="22" t="s">
        <v>184</v>
      </c>
      <c r="T158" s="26">
        <v>1053472</v>
      </c>
      <c r="U158" s="26">
        <v>850572</v>
      </c>
      <c r="V158" s="26">
        <v>0</v>
      </c>
      <c r="W158" s="26" t="e">
        <v>#N/A</v>
      </c>
      <c r="X158" s="26" t="e">
        <v>#N/A</v>
      </c>
      <c r="Y158" s="26" t="s">
        <v>508</v>
      </c>
      <c r="Z158" s="26"/>
      <c r="AA158" s="26">
        <v>850572</v>
      </c>
      <c r="AB158" s="26">
        <v>0</v>
      </c>
      <c r="AC158" s="22">
        <v>2200180838</v>
      </c>
      <c r="AD158" s="25">
        <v>41396</v>
      </c>
      <c r="AE158" s="34">
        <v>3202278</v>
      </c>
      <c r="AF158" s="22"/>
      <c r="AG158" s="26">
        <v>202900</v>
      </c>
      <c r="AH158" s="26">
        <v>0</v>
      </c>
      <c r="AI158" s="23"/>
      <c r="AJ158" s="25">
        <v>41313</v>
      </c>
      <c r="AK158" s="22"/>
      <c r="AL158" s="22">
        <v>2</v>
      </c>
      <c r="AM158" s="22"/>
      <c r="AN158" s="22" t="s">
        <v>157</v>
      </c>
      <c r="AO158" s="22">
        <v>3</v>
      </c>
      <c r="AP158" s="22">
        <v>20180228</v>
      </c>
      <c r="AQ158" s="22">
        <v>20180222</v>
      </c>
      <c r="AR158" s="26">
        <v>1053472</v>
      </c>
      <c r="AS158" s="26">
        <v>202900</v>
      </c>
      <c r="AT158" s="22"/>
      <c r="AU158" s="22">
        <v>20220622</v>
      </c>
    </row>
    <row r="159" spans="1:47" hidden="1" x14ac:dyDescent="0.25">
      <c r="A159" s="22">
        <v>891900650</v>
      </c>
      <c r="B159" s="23" t="s">
        <v>151</v>
      </c>
      <c r="C159" s="22"/>
      <c r="D159" s="23">
        <v>8163</v>
      </c>
      <c r="E159" s="22" t="s">
        <v>474</v>
      </c>
      <c r="F159" s="23" t="s">
        <v>475</v>
      </c>
      <c r="G159" s="22"/>
      <c r="H159" s="22">
        <v>8163</v>
      </c>
      <c r="I159" s="24"/>
      <c r="J159" s="25">
        <v>41465</v>
      </c>
      <c r="K159" s="26">
        <v>1110339</v>
      </c>
      <c r="L159" s="26">
        <v>1110339</v>
      </c>
      <c r="M159" s="23" t="s">
        <v>461</v>
      </c>
      <c r="N159" s="23" t="s">
        <v>507</v>
      </c>
      <c r="O159" s="23"/>
      <c r="P159" s="28"/>
      <c r="Q159" s="27"/>
      <c r="R159" s="28"/>
      <c r="S159" s="22" t="s">
        <v>184</v>
      </c>
      <c r="T159" s="26">
        <v>1110339</v>
      </c>
      <c r="U159" s="26">
        <v>976739</v>
      </c>
      <c r="V159" s="26">
        <v>0</v>
      </c>
      <c r="W159" s="26" t="e">
        <v>#N/A</v>
      </c>
      <c r="X159" s="26" t="e">
        <v>#N/A</v>
      </c>
      <c r="Y159" s="26" t="s">
        <v>508</v>
      </c>
      <c r="Z159" s="30"/>
      <c r="AA159" s="30">
        <v>0</v>
      </c>
      <c r="AB159" s="30">
        <v>0</v>
      </c>
      <c r="AC159" s="22">
        <v>2200199519</v>
      </c>
      <c r="AD159" s="25">
        <v>41515</v>
      </c>
      <c r="AE159" s="35">
        <v>976739</v>
      </c>
      <c r="AF159" s="22" t="s">
        <v>156</v>
      </c>
      <c r="AG159" s="26">
        <v>133600</v>
      </c>
      <c r="AH159" s="26">
        <v>0</v>
      </c>
      <c r="AI159" s="23"/>
      <c r="AJ159" s="25">
        <v>41465</v>
      </c>
      <c r="AK159" s="22"/>
      <c r="AL159" s="22">
        <v>2</v>
      </c>
      <c r="AM159" s="22"/>
      <c r="AN159" s="22" t="s">
        <v>157</v>
      </c>
      <c r="AO159" s="22">
        <v>2</v>
      </c>
      <c r="AP159" s="22">
        <v>20180228</v>
      </c>
      <c r="AQ159" s="22">
        <v>20180222</v>
      </c>
      <c r="AR159" s="26">
        <v>1110339</v>
      </c>
      <c r="AS159" s="26">
        <v>133600</v>
      </c>
      <c r="AT159" s="22"/>
      <c r="AU159" s="22">
        <v>20220622</v>
      </c>
    </row>
    <row r="160" spans="1:47" hidden="1" x14ac:dyDescent="0.25">
      <c r="A160" s="22">
        <v>891900650</v>
      </c>
      <c r="B160" s="23" t="s">
        <v>151</v>
      </c>
      <c r="C160" s="22" t="s">
        <v>164</v>
      </c>
      <c r="D160" s="23">
        <v>18355</v>
      </c>
      <c r="E160" s="22" t="s">
        <v>476</v>
      </c>
      <c r="F160" s="23" t="s">
        <v>477</v>
      </c>
      <c r="G160" s="22" t="s">
        <v>164</v>
      </c>
      <c r="H160" s="22">
        <v>18355</v>
      </c>
      <c r="I160" s="24"/>
      <c r="J160" s="25">
        <v>44233</v>
      </c>
      <c r="K160" s="26">
        <v>72014</v>
      </c>
      <c r="L160" s="26">
        <v>72014</v>
      </c>
      <c r="M160" s="23" t="s">
        <v>478</v>
      </c>
      <c r="N160" s="23" t="s">
        <v>502</v>
      </c>
      <c r="O160" s="23"/>
      <c r="P160" s="28"/>
      <c r="Q160" s="27"/>
      <c r="R160" s="28"/>
      <c r="S160" s="22" t="s">
        <v>184</v>
      </c>
      <c r="T160" s="26">
        <v>68084</v>
      </c>
      <c r="U160" s="26">
        <v>68084</v>
      </c>
      <c r="V160" s="26">
        <v>0</v>
      </c>
      <c r="W160" s="26" t="e">
        <v>#N/A</v>
      </c>
      <c r="X160" s="26" t="e">
        <v>#N/A</v>
      </c>
      <c r="Y160" s="26" t="s">
        <v>508</v>
      </c>
      <c r="Z160" s="30"/>
      <c r="AA160" s="30">
        <v>0</v>
      </c>
      <c r="AB160" s="30">
        <v>0</v>
      </c>
      <c r="AC160" s="22"/>
      <c r="AD160" s="22"/>
      <c r="AE160" s="29">
        <v>0</v>
      </c>
      <c r="AF160" s="22" t="s">
        <v>156</v>
      </c>
      <c r="AG160" s="26">
        <v>0</v>
      </c>
      <c r="AH160" s="26">
        <v>0</v>
      </c>
      <c r="AI160" s="23"/>
      <c r="AJ160" s="25">
        <v>44233</v>
      </c>
      <c r="AK160" s="22"/>
      <c r="AL160" s="22">
        <v>2</v>
      </c>
      <c r="AM160" s="22"/>
      <c r="AN160" s="22" t="s">
        <v>157</v>
      </c>
      <c r="AO160" s="22">
        <v>1</v>
      </c>
      <c r="AP160" s="22">
        <v>20210430</v>
      </c>
      <c r="AQ160" s="22">
        <v>20210405</v>
      </c>
      <c r="AR160" s="26">
        <v>68084</v>
      </c>
      <c r="AS160" s="26">
        <v>0</v>
      </c>
      <c r="AT160" s="22"/>
      <c r="AU160" s="22">
        <v>20220622</v>
      </c>
    </row>
    <row r="161" spans="1:47" hidden="1" x14ac:dyDescent="0.25">
      <c r="A161" s="22">
        <v>891900650</v>
      </c>
      <c r="B161" s="23" t="s">
        <v>151</v>
      </c>
      <c r="C161" s="22" t="s">
        <v>164</v>
      </c>
      <c r="D161" s="23">
        <v>31676</v>
      </c>
      <c r="E161" s="22" t="s">
        <v>479</v>
      </c>
      <c r="F161" s="23" t="s">
        <v>480</v>
      </c>
      <c r="G161" s="22" t="s">
        <v>164</v>
      </c>
      <c r="H161" s="22">
        <v>31676</v>
      </c>
      <c r="I161" s="24"/>
      <c r="J161" s="25">
        <v>44292</v>
      </c>
      <c r="K161" s="26">
        <v>32900</v>
      </c>
      <c r="L161" s="26">
        <v>32900</v>
      </c>
      <c r="M161" s="23" t="s">
        <v>478</v>
      </c>
      <c r="N161" s="23" t="s">
        <v>502</v>
      </c>
      <c r="O161" s="23"/>
      <c r="P161" s="28"/>
      <c r="Q161" s="27"/>
      <c r="R161" s="28"/>
      <c r="S161" s="22" t="s">
        <v>184</v>
      </c>
      <c r="T161" s="26">
        <v>36300</v>
      </c>
      <c r="U161" s="26">
        <v>36300</v>
      </c>
      <c r="V161" s="26">
        <v>0</v>
      </c>
      <c r="W161" s="26" t="e">
        <v>#N/A</v>
      </c>
      <c r="X161" s="26" t="e">
        <v>#N/A</v>
      </c>
      <c r="Y161" s="26" t="s">
        <v>508</v>
      </c>
      <c r="Z161" s="30"/>
      <c r="AA161" s="30">
        <v>0</v>
      </c>
      <c r="AB161" s="30">
        <v>0</v>
      </c>
      <c r="AC161" s="22"/>
      <c r="AD161" s="22"/>
      <c r="AE161" s="29">
        <v>0</v>
      </c>
      <c r="AF161" s="22" t="s">
        <v>156</v>
      </c>
      <c r="AG161" s="26">
        <v>0</v>
      </c>
      <c r="AH161" s="26">
        <v>0</v>
      </c>
      <c r="AI161" s="23"/>
      <c r="AJ161" s="25">
        <v>44292</v>
      </c>
      <c r="AK161" s="22"/>
      <c r="AL161" s="22">
        <v>2</v>
      </c>
      <c r="AM161" s="22"/>
      <c r="AN161" s="22" t="s">
        <v>157</v>
      </c>
      <c r="AO161" s="22">
        <v>1</v>
      </c>
      <c r="AP161" s="22">
        <v>20210530</v>
      </c>
      <c r="AQ161" s="22">
        <v>20210510</v>
      </c>
      <c r="AR161" s="26">
        <v>36300</v>
      </c>
      <c r="AS161" s="26">
        <v>0</v>
      </c>
      <c r="AT161" s="22"/>
      <c r="AU161" s="22">
        <v>20220622</v>
      </c>
    </row>
    <row r="162" spans="1:47" hidden="1" x14ac:dyDescent="0.25">
      <c r="A162" s="22">
        <v>891900650</v>
      </c>
      <c r="B162" s="23" t="s">
        <v>151</v>
      </c>
      <c r="C162" s="22" t="s">
        <v>164</v>
      </c>
      <c r="D162" s="23">
        <v>45797</v>
      </c>
      <c r="E162" s="22" t="s">
        <v>481</v>
      </c>
      <c r="F162" s="23" t="s">
        <v>482</v>
      </c>
      <c r="G162" s="22" t="s">
        <v>164</v>
      </c>
      <c r="H162" s="22">
        <v>45797</v>
      </c>
      <c r="I162" s="24"/>
      <c r="J162" s="25">
        <v>44341</v>
      </c>
      <c r="K162" s="26">
        <v>21200</v>
      </c>
      <c r="L162" s="26">
        <v>21200</v>
      </c>
      <c r="M162" s="23" t="s">
        <v>478</v>
      </c>
      <c r="N162" s="23" t="s">
        <v>507</v>
      </c>
      <c r="O162" s="23"/>
      <c r="P162" s="28"/>
      <c r="Q162" s="27"/>
      <c r="R162" s="28"/>
      <c r="S162" s="22" t="s">
        <v>184</v>
      </c>
      <c r="T162" s="26">
        <v>10600</v>
      </c>
      <c r="U162" s="26">
        <v>10600</v>
      </c>
      <c r="V162" s="26">
        <v>0</v>
      </c>
      <c r="W162" s="26">
        <v>10600</v>
      </c>
      <c r="X162" s="39">
        <v>4800052343</v>
      </c>
      <c r="Y162" s="26" t="s">
        <v>508</v>
      </c>
      <c r="Z162" s="30"/>
      <c r="AA162" s="30">
        <v>0</v>
      </c>
      <c r="AB162" s="30">
        <v>0</v>
      </c>
      <c r="AC162" s="22"/>
      <c r="AD162" s="22"/>
      <c r="AE162" s="29">
        <v>0</v>
      </c>
      <c r="AF162" s="22" t="s">
        <v>156</v>
      </c>
      <c r="AG162" s="26">
        <v>0</v>
      </c>
      <c r="AH162" s="26">
        <v>0</v>
      </c>
      <c r="AI162" s="23"/>
      <c r="AJ162" s="25">
        <v>44341</v>
      </c>
      <c r="AK162" s="22"/>
      <c r="AL162" s="22">
        <v>2</v>
      </c>
      <c r="AM162" s="22"/>
      <c r="AN162" s="22" t="s">
        <v>157</v>
      </c>
      <c r="AO162" s="22">
        <v>2</v>
      </c>
      <c r="AP162" s="22">
        <v>20210730</v>
      </c>
      <c r="AQ162" s="22">
        <v>20210712</v>
      </c>
      <c r="AR162" s="26">
        <v>10600</v>
      </c>
      <c r="AS162" s="26">
        <v>0</v>
      </c>
      <c r="AT162" s="22"/>
      <c r="AU162" s="22">
        <v>20220622</v>
      </c>
    </row>
    <row r="163" spans="1:47" hidden="1" x14ac:dyDescent="0.25">
      <c r="A163" s="22">
        <v>891900650</v>
      </c>
      <c r="B163" s="23" t="s">
        <v>151</v>
      </c>
      <c r="C163" s="22" t="s">
        <v>164</v>
      </c>
      <c r="D163" s="23">
        <v>69485</v>
      </c>
      <c r="E163" s="22" t="s">
        <v>483</v>
      </c>
      <c r="F163" s="23" t="s">
        <v>484</v>
      </c>
      <c r="G163" s="22" t="s">
        <v>164</v>
      </c>
      <c r="H163" s="22">
        <v>69485</v>
      </c>
      <c r="I163" s="24"/>
      <c r="J163" s="25">
        <v>44443</v>
      </c>
      <c r="K163" s="26">
        <v>5300</v>
      </c>
      <c r="L163" s="26">
        <v>5300</v>
      </c>
      <c r="M163" s="23" t="s">
        <v>485</v>
      </c>
      <c r="N163" s="23" t="s">
        <v>501</v>
      </c>
      <c r="O163" s="23"/>
      <c r="P163" s="28"/>
      <c r="Q163" s="27">
        <v>5300</v>
      </c>
      <c r="R163" s="28" t="s">
        <v>486</v>
      </c>
      <c r="S163" s="22" t="s">
        <v>184</v>
      </c>
      <c r="T163" s="26">
        <v>5300</v>
      </c>
      <c r="U163" s="26">
        <v>0</v>
      </c>
      <c r="V163" s="26">
        <v>5300</v>
      </c>
      <c r="W163" s="26" t="e">
        <v>#N/A</v>
      </c>
      <c r="X163" s="26" t="e">
        <v>#N/A</v>
      </c>
      <c r="Y163" s="26" t="s">
        <v>509</v>
      </c>
      <c r="Z163" s="30"/>
      <c r="AA163" s="30">
        <v>0</v>
      </c>
      <c r="AB163" s="30">
        <v>0</v>
      </c>
      <c r="AC163" s="22"/>
      <c r="AD163" s="22"/>
      <c r="AE163" s="29">
        <v>0</v>
      </c>
      <c r="AF163" s="22" t="s">
        <v>156</v>
      </c>
      <c r="AG163" s="26">
        <v>0</v>
      </c>
      <c r="AH163" s="26">
        <v>5300</v>
      </c>
      <c r="AI163" s="23" t="s">
        <v>487</v>
      </c>
      <c r="AJ163" s="25">
        <v>44443</v>
      </c>
      <c r="AK163" s="22"/>
      <c r="AL163" s="22">
        <v>9</v>
      </c>
      <c r="AM163" s="22"/>
      <c r="AN163" s="22" t="s">
        <v>157</v>
      </c>
      <c r="AO163" s="22">
        <v>1</v>
      </c>
      <c r="AP163" s="22">
        <v>21001231</v>
      </c>
      <c r="AQ163" s="22">
        <v>20211015</v>
      </c>
      <c r="AR163" s="26">
        <v>5300</v>
      </c>
      <c r="AS163" s="26">
        <v>0</v>
      </c>
      <c r="AT163" s="22"/>
      <c r="AU163" s="22">
        <v>20220622</v>
      </c>
    </row>
    <row r="164" spans="1:47" hidden="1" x14ac:dyDescent="0.25">
      <c r="A164" s="22">
        <v>891900650</v>
      </c>
      <c r="B164" s="23" t="s">
        <v>151</v>
      </c>
      <c r="C164" s="22" t="s">
        <v>164</v>
      </c>
      <c r="D164" s="23">
        <v>69525</v>
      </c>
      <c r="E164" s="22" t="s">
        <v>488</v>
      </c>
      <c r="F164" s="23" t="s">
        <v>489</v>
      </c>
      <c r="G164" s="22" t="s">
        <v>164</v>
      </c>
      <c r="H164" s="22">
        <v>69525</v>
      </c>
      <c r="I164" s="24"/>
      <c r="J164" s="25">
        <v>44443</v>
      </c>
      <c r="K164" s="26">
        <v>5300</v>
      </c>
      <c r="L164" s="26">
        <v>5300</v>
      </c>
      <c r="M164" s="23" t="s">
        <v>485</v>
      </c>
      <c r="N164" s="23" t="s">
        <v>501</v>
      </c>
      <c r="O164" s="23"/>
      <c r="P164" s="28"/>
      <c r="Q164" s="27">
        <v>5300</v>
      </c>
      <c r="R164" s="28" t="s">
        <v>486</v>
      </c>
      <c r="S164" s="22" t="s">
        <v>184</v>
      </c>
      <c r="T164" s="26">
        <v>5300</v>
      </c>
      <c r="U164" s="26">
        <v>0</v>
      </c>
      <c r="V164" s="26">
        <v>5300</v>
      </c>
      <c r="W164" s="26" t="e">
        <v>#N/A</v>
      </c>
      <c r="X164" s="26" t="e">
        <v>#N/A</v>
      </c>
      <c r="Y164" s="26" t="s">
        <v>509</v>
      </c>
      <c r="Z164" s="30"/>
      <c r="AA164" s="30">
        <v>0</v>
      </c>
      <c r="AB164" s="30">
        <v>0</v>
      </c>
      <c r="AC164" s="22"/>
      <c r="AD164" s="22"/>
      <c r="AE164" s="29">
        <v>0</v>
      </c>
      <c r="AF164" s="22" t="s">
        <v>156</v>
      </c>
      <c r="AG164" s="26">
        <v>0</v>
      </c>
      <c r="AH164" s="26">
        <v>5300</v>
      </c>
      <c r="AI164" s="23" t="s">
        <v>487</v>
      </c>
      <c r="AJ164" s="25">
        <v>44443</v>
      </c>
      <c r="AK164" s="22"/>
      <c r="AL164" s="22">
        <v>9</v>
      </c>
      <c r="AM164" s="22"/>
      <c r="AN164" s="22" t="s">
        <v>157</v>
      </c>
      <c r="AO164" s="22">
        <v>1</v>
      </c>
      <c r="AP164" s="22">
        <v>21001231</v>
      </c>
      <c r="AQ164" s="22">
        <v>20211015</v>
      </c>
      <c r="AR164" s="26">
        <v>5300</v>
      </c>
      <c r="AS164" s="26">
        <v>0</v>
      </c>
      <c r="AT164" s="22"/>
      <c r="AU164" s="22">
        <v>20220622</v>
      </c>
    </row>
    <row r="165" spans="1:47" x14ac:dyDescent="0.25">
      <c r="A165" s="22">
        <v>891900650</v>
      </c>
      <c r="B165" s="23" t="s">
        <v>151</v>
      </c>
      <c r="C165" s="22" t="s">
        <v>164</v>
      </c>
      <c r="D165" s="23">
        <v>96714</v>
      </c>
      <c r="E165" s="22" t="s">
        <v>490</v>
      </c>
      <c r="F165" s="23" t="s">
        <v>491</v>
      </c>
      <c r="G165" s="22" t="s">
        <v>164</v>
      </c>
      <c r="H165" s="22">
        <v>96714</v>
      </c>
      <c r="I165" s="24"/>
      <c r="J165" s="25">
        <v>44558</v>
      </c>
      <c r="K165" s="26">
        <v>99423</v>
      </c>
      <c r="L165" s="26">
        <v>99423</v>
      </c>
      <c r="M165" s="23" t="s">
        <v>492</v>
      </c>
      <c r="N165" s="23" t="s">
        <v>500</v>
      </c>
      <c r="O165" s="23"/>
      <c r="P165" s="28"/>
      <c r="Q165" s="27">
        <v>18591</v>
      </c>
      <c r="R165" s="28" t="s">
        <v>493</v>
      </c>
      <c r="S165" s="22" t="s">
        <v>184</v>
      </c>
      <c r="T165" s="26">
        <v>99423</v>
      </c>
      <c r="U165" s="26">
        <v>80832</v>
      </c>
      <c r="V165" s="26">
        <v>18591</v>
      </c>
      <c r="W165" s="26" t="e">
        <v>#N/A</v>
      </c>
      <c r="X165" s="26" t="e">
        <v>#N/A</v>
      </c>
      <c r="Y165" s="26" t="s">
        <v>509</v>
      </c>
      <c r="Z165" s="30"/>
      <c r="AA165" s="30">
        <v>0</v>
      </c>
      <c r="AB165" s="30">
        <v>0</v>
      </c>
      <c r="AC165" s="22"/>
      <c r="AD165" s="22"/>
      <c r="AE165" s="29">
        <v>0</v>
      </c>
      <c r="AF165" s="22" t="s">
        <v>156</v>
      </c>
      <c r="AG165" s="26">
        <v>0</v>
      </c>
      <c r="AH165" s="26">
        <v>18591</v>
      </c>
      <c r="AI165" s="23" t="s">
        <v>494</v>
      </c>
      <c r="AJ165" s="25">
        <v>44558</v>
      </c>
      <c r="AK165" s="22"/>
      <c r="AL165" s="22">
        <v>9</v>
      </c>
      <c r="AM165" s="22"/>
      <c r="AN165" s="22" t="s">
        <v>157</v>
      </c>
      <c r="AO165" s="22">
        <v>1</v>
      </c>
      <c r="AP165" s="22">
        <v>21001231</v>
      </c>
      <c r="AQ165" s="22">
        <v>20220112</v>
      </c>
      <c r="AR165" s="26">
        <v>99423</v>
      </c>
      <c r="AS165" s="26">
        <v>0</v>
      </c>
      <c r="AT165" s="22"/>
      <c r="AU165" s="22">
        <v>20220622</v>
      </c>
    </row>
  </sheetData>
  <autoFilter ref="A2:AU165">
    <filterColumn colId="13">
      <filters>
        <filter val="GLOSA POR CONCILIAR"/>
      </filters>
    </filterColumn>
  </autoFilter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tabSelected="1" topLeftCell="A13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44" customWidth="1"/>
    <col min="2" max="2" width="11.42578125" style="44"/>
    <col min="3" max="3" width="17.5703125" style="44" customWidth="1"/>
    <col min="4" max="4" width="11.5703125" style="44" customWidth="1"/>
    <col min="5" max="8" width="11.42578125" style="44"/>
    <col min="9" max="9" width="22.5703125" style="44" customWidth="1"/>
    <col min="10" max="10" width="14" style="44" customWidth="1"/>
    <col min="11" max="11" width="1.7109375" style="44" customWidth="1"/>
    <col min="12" max="12" width="27.42578125" style="69" customWidth="1"/>
    <col min="13" max="13" width="14.140625" style="69" customWidth="1"/>
    <col min="14" max="227" width="11.42578125" style="44"/>
    <col min="228" max="228" width="4.42578125" style="44" customWidth="1"/>
    <col min="229" max="229" width="11.42578125" style="44"/>
    <col min="230" max="230" width="17.5703125" style="44" customWidth="1"/>
    <col min="231" max="231" width="11.5703125" style="44" customWidth="1"/>
    <col min="232" max="235" width="11.42578125" style="44"/>
    <col min="236" max="236" width="22.5703125" style="44" customWidth="1"/>
    <col min="237" max="237" width="14" style="44" customWidth="1"/>
    <col min="238" max="238" width="1.7109375" style="44" customWidth="1"/>
    <col min="239" max="483" width="11.42578125" style="44"/>
    <col min="484" max="484" width="4.42578125" style="44" customWidth="1"/>
    <col min="485" max="485" width="11.42578125" style="44"/>
    <col min="486" max="486" width="17.5703125" style="44" customWidth="1"/>
    <col min="487" max="487" width="11.5703125" style="44" customWidth="1"/>
    <col min="488" max="491" width="11.42578125" style="44"/>
    <col min="492" max="492" width="22.5703125" style="44" customWidth="1"/>
    <col min="493" max="493" width="14" style="44" customWidth="1"/>
    <col min="494" max="494" width="1.7109375" style="44" customWidth="1"/>
    <col min="495" max="739" width="11.42578125" style="44"/>
    <col min="740" max="740" width="4.42578125" style="44" customWidth="1"/>
    <col min="741" max="741" width="11.42578125" style="44"/>
    <col min="742" max="742" width="17.5703125" style="44" customWidth="1"/>
    <col min="743" max="743" width="11.5703125" style="44" customWidth="1"/>
    <col min="744" max="747" width="11.42578125" style="44"/>
    <col min="748" max="748" width="22.5703125" style="44" customWidth="1"/>
    <col min="749" max="749" width="14" style="44" customWidth="1"/>
    <col min="750" max="750" width="1.7109375" style="44" customWidth="1"/>
    <col min="751" max="995" width="11.42578125" style="44"/>
    <col min="996" max="996" width="4.42578125" style="44" customWidth="1"/>
    <col min="997" max="997" width="11.42578125" style="44"/>
    <col min="998" max="998" width="17.5703125" style="44" customWidth="1"/>
    <col min="999" max="999" width="11.5703125" style="44" customWidth="1"/>
    <col min="1000" max="1003" width="11.42578125" style="44"/>
    <col min="1004" max="1004" width="22.5703125" style="44" customWidth="1"/>
    <col min="1005" max="1005" width="14" style="44" customWidth="1"/>
    <col min="1006" max="1006" width="1.7109375" style="44" customWidth="1"/>
    <col min="1007" max="1251" width="11.42578125" style="44"/>
    <col min="1252" max="1252" width="4.42578125" style="44" customWidth="1"/>
    <col min="1253" max="1253" width="11.42578125" style="44"/>
    <col min="1254" max="1254" width="17.5703125" style="44" customWidth="1"/>
    <col min="1255" max="1255" width="11.5703125" style="44" customWidth="1"/>
    <col min="1256" max="1259" width="11.42578125" style="44"/>
    <col min="1260" max="1260" width="22.5703125" style="44" customWidth="1"/>
    <col min="1261" max="1261" width="14" style="44" customWidth="1"/>
    <col min="1262" max="1262" width="1.7109375" style="44" customWidth="1"/>
    <col min="1263" max="1507" width="11.42578125" style="44"/>
    <col min="1508" max="1508" width="4.42578125" style="44" customWidth="1"/>
    <col min="1509" max="1509" width="11.42578125" style="44"/>
    <col min="1510" max="1510" width="17.5703125" style="44" customWidth="1"/>
    <col min="1511" max="1511" width="11.5703125" style="44" customWidth="1"/>
    <col min="1512" max="1515" width="11.42578125" style="44"/>
    <col min="1516" max="1516" width="22.5703125" style="44" customWidth="1"/>
    <col min="1517" max="1517" width="14" style="44" customWidth="1"/>
    <col min="1518" max="1518" width="1.7109375" style="44" customWidth="1"/>
    <col min="1519" max="1763" width="11.42578125" style="44"/>
    <col min="1764" max="1764" width="4.42578125" style="44" customWidth="1"/>
    <col min="1765" max="1765" width="11.42578125" style="44"/>
    <col min="1766" max="1766" width="17.5703125" style="44" customWidth="1"/>
    <col min="1767" max="1767" width="11.5703125" style="44" customWidth="1"/>
    <col min="1768" max="1771" width="11.42578125" style="44"/>
    <col min="1772" max="1772" width="22.5703125" style="44" customWidth="1"/>
    <col min="1773" max="1773" width="14" style="44" customWidth="1"/>
    <col min="1774" max="1774" width="1.7109375" style="44" customWidth="1"/>
    <col min="1775" max="2019" width="11.42578125" style="44"/>
    <col min="2020" max="2020" width="4.42578125" style="44" customWidth="1"/>
    <col min="2021" max="2021" width="11.42578125" style="44"/>
    <col min="2022" max="2022" width="17.5703125" style="44" customWidth="1"/>
    <col min="2023" max="2023" width="11.5703125" style="44" customWidth="1"/>
    <col min="2024" max="2027" width="11.42578125" style="44"/>
    <col min="2028" max="2028" width="22.5703125" style="44" customWidth="1"/>
    <col min="2029" max="2029" width="14" style="44" customWidth="1"/>
    <col min="2030" max="2030" width="1.7109375" style="44" customWidth="1"/>
    <col min="2031" max="2275" width="11.42578125" style="44"/>
    <col min="2276" max="2276" width="4.42578125" style="44" customWidth="1"/>
    <col min="2277" max="2277" width="11.42578125" style="44"/>
    <col min="2278" max="2278" width="17.5703125" style="44" customWidth="1"/>
    <col min="2279" max="2279" width="11.5703125" style="44" customWidth="1"/>
    <col min="2280" max="2283" width="11.42578125" style="44"/>
    <col min="2284" max="2284" width="22.5703125" style="44" customWidth="1"/>
    <col min="2285" max="2285" width="14" style="44" customWidth="1"/>
    <col min="2286" max="2286" width="1.7109375" style="44" customWidth="1"/>
    <col min="2287" max="2531" width="11.42578125" style="44"/>
    <col min="2532" max="2532" width="4.42578125" style="44" customWidth="1"/>
    <col min="2533" max="2533" width="11.42578125" style="44"/>
    <col min="2534" max="2534" width="17.5703125" style="44" customWidth="1"/>
    <col min="2535" max="2535" width="11.5703125" style="44" customWidth="1"/>
    <col min="2536" max="2539" width="11.42578125" style="44"/>
    <col min="2540" max="2540" width="22.5703125" style="44" customWidth="1"/>
    <col min="2541" max="2541" width="14" style="44" customWidth="1"/>
    <col min="2542" max="2542" width="1.7109375" style="44" customWidth="1"/>
    <col min="2543" max="2787" width="11.42578125" style="44"/>
    <col min="2788" max="2788" width="4.42578125" style="44" customWidth="1"/>
    <col min="2789" max="2789" width="11.42578125" style="44"/>
    <col min="2790" max="2790" width="17.5703125" style="44" customWidth="1"/>
    <col min="2791" max="2791" width="11.5703125" style="44" customWidth="1"/>
    <col min="2792" max="2795" width="11.42578125" style="44"/>
    <col min="2796" max="2796" width="22.5703125" style="44" customWidth="1"/>
    <col min="2797" max="2797" width="14" style="44" customWidth="1"/>
    <col min="2798" max="2798" width="1.7109375" style="44" customWidth="1"/>
    <col min="2799" max="3043" width="11.42578125" style="44"/>
    <col min="3044" max="3044" width="4.42578125" style="44" customWidth="1"/>
    <col min="3045" max="3045" width="11.42578125" style="44"/>
    <col min="3046" max="3046" width="17.5703125" style="44" customWidth="1"/>
    <col min="3047" max="3047" width="11.5703125" style="44" customWidth="1"/>
    <col min="3048" max="3051" width="11.42578125" style="44"/>
    <col min="3052" max="3052" width="22.5703125" style="44" customWidth="1"/>
    <col min="3053" max="3053" width="14" style="44" customWidth="1"/>
    <col min="3054" max="3054" width="1.7109375" style="44" customWidth="1"/>
    <col min="3055" max="3299" width="11.42578125" style="44"/>
    <col min="3300" max="3300" width="4.42578125" style="44" customWidth="1"/>
    <col min="3301" max="3301" width="11.42578125" style="44"/>
    <col min="3302" max="3302" width="17.5703125" style="44" customWidth="1"/>
    <col min="3303" max="3303" width="11.5703125" style="44" customWidth="1"/>
    <col min="3304" max="3307" width="11.42578125" style="44"/>
    <col min="3308" max="3308" width="22.5703125" style="44" customWidth="1"/>
    <col min="3309" max="3309" width="14" style="44" customWidth="1"/>
    <col min="3310" max="3310" width="1.7109375" style="44" customWidth="1"/>
    <col min="3311" max="3555" width="11.42578125" style="44"/>
    <col min="3556" max="3556" width="4.42578125" style="44" customWidth="1"/>
    <col min="3557" max="3557" width="11.42578125" style="44"/>
    <col min="3558" max="3558" width="17.5703125" style="44" customWidth="1"/>
    <col min="3559" max="3559" width="11.5703125" style="44" customWidth="1"/>
    <col min="3560" max="3563" width="11.42578125" style="44"/>
    <col min="3564" max="3564" width="22.5703125" style="44" customWidth="1"/>
    <col min="3565" max="3565" width="14" style="44" customWidth="1"/>
    <col min="3566" max="3566" width="1.7109375" style="44" customWidth="1"/>
    <col min="3567" max="3811" width="11.42578125" style="44"/>
    <col min="3812" max="3812" width="4.42578125" style="44" customWidth="1"/>
    <col min="3813" max="3813" width="11.42578125" style="44"/>
    <col min="3814" max="3814" width="17.5703125" style="44" customWidth="1"/>
    <col min="3815" max="3815" width="11.5703125" style="44" customWidth="1"/>
    <col min="3816" max="3819" width="11.42578125" style="44"/>
    <col min="3820" max="3820" width="22.5703125" style="44" customWidth="1"/>
    <col min="3821" max="3821" width="14" style="44" customWidth="1"/>
    <col min="3822" max="3822" width="1.7109375" style="44" customWidth="1"/>
    <col min="3823" max="4067" width="11.42578125" style="44"/>
    <col min="4068" max="4068" width="4.42578125" style="44" customWidth="1"/>
    <col min="4069" max="4069" width="11.42578125" style="44"/>
    <col min="4070" max="4070" width="17.5703125" style="44" customWidth="1"/>
    <col min="4071" max="4071" width="11.5703125" style="44" customWidth="1"/>
    <col min="4072" max="4075" width="11.42578125" style="44"/>
    <col min="4076" max="4076" width="22.5703125" style="44" customWidth="1"/>
    <col min="4077" max="4077" width="14" style="44" customWidth="1"/>
    <col min="4078" max="4078" width="1.7109375" style="44" customWidth="1"/>
    <col min="4079" max="4323" width="11.42578125" style="44"/>
    <col min="4324" max="4324" width="4.42578125" style="44" customWidth="1"/>
    <col min="4325" max="4325" width="11.42578125" style="44"/>
    <col min="4326" max="4326" width="17.5703125" style="44" customWidth="1"/>
    <col min="4327" max="4327" width="11.5703125" style="44" customWidth="1"/>
    <col min="4328" max="4331" width="11.42578125" style="44"/>
    <col min="4332" max="4332" width="22.5703125" style="44" customWidth="1"/>
    <col min="4333" max="4333" width="14" style="44" customWidth="1"/>
    <col min="4334" max="4334" width="1.7109375" style="44" customWidth="1"/>
    <col min="4335" max="4579" width="11.42578125" style="44"/>
    <col min="4580" max="4580" width="4.42578125" style="44" customWidth="1"/>
    <col min="4581" max="4581" width="11.42578125" style="44"/>
    <col min="4582" max="4582" width="17.5703125" style="44" customWidth="1"/>
    <col min="4583" max="4583" width="11.5703125" style="44" customWidth="1"/>
    <col min="4584" max="4587" width="11.42578125" style="44"/>
    <col min="4588" max="4588" width="22.5703125" style="44" customWidth="1"/>
    <col min="4589" max="4589" width="14" style="44" customWidth="1"/>
    <col min="4590" max="4590" width="1.7109375" style="44" customWidth="1"/>
    <col min="4591" max="4835" width="11.42578125" style="44"/>
    <col min="4836" max="4836" width="4.42578125" style="44" customWidth="1"/>
    <col min="4837" max="4837" width="11.42578125" style="44"/>
    <col min="4838" max="4838" width="17.5703125" style="44" customWidth="1"/>
    <col min="4839" max="4839" width="11.5703125" style="44" customWidth="1"/>
    <col min="4840" max="4843" width="11.42578125" style="44"/>
    <col min="4844" max="4844" width="22.5703125" style="44" customWidth="1"/>
    <col min="4845" max="4845" width="14" style="44" customWidth="1"/>
    <col min="4846" max="4846" width="1.7109375" style="44" customWidth="1"/>
    <col min="4847" max="5091" width="11.42578125" style="44"/>
    <col min="5092" max="5092" width="4.42578125" style="44" customWidth="1"/>
    <col min="5093" max="5093" width="11.42578125" style="44"/>
    <col min="5094" max="5094" width="17.5703125" style="44" customWidth="1"/>
    <col min="5095" max="5095" width="11.5703125" style="44" customWidth="1"/>
    <col min="5096" max="5099" width="11.42578125" style="44"/>
    <col min="5100" max="5100" width="22.5703125" style="44" customWidth="1"/>
    <col min="5101" max="5101" width="14" style="44" customWidth="1"/>
    <col min="5102" max="5102" width="1.7109375" style="44" customWidth="1"/>
    <col min="5103" max="5347" width="11.42578125" style="44"/>
    <col min="5348" max="5348" width="4.42578125" style="44" customWidth="1"/>
    <col min="5349" max="5349" width="11.42578125" style="44"/>
    <col min="5350" max="5350" width="17.5703125" style="44" customWidth="1"/>
    <col min="5351" max="5351" width="11.5703125" style="44" customWidth="1"/>
    <col min="5352" max="5355" width="11.42578125" style="44"/>
    <col min="5356" max="5356" width="22.5703125" style="44" customWidth="1"/>
    <col min="5357" max="5357" width="14" style="44" customWidth="1"/>
    <col min="5358" max="5358" width="1.7109375" style="44" customWidth="1"/>
    <col min="5359" max="5603" width="11.42578125" style="44"/>
    <col min="5604" max="5604" width="4.42578125" style="44" customWidth="1"/>
    <col min="5605" max="5605" width="11.42578125" style="44"/>
    <col min="5606" max="5606" width="17.5703125" style="44" customWidth="1"/>
    <col min="5607" max="5607" width="11.5703125" style="44" customWidth="1"/>
    <col min="5608" max="5611" width="11.42578125" style="44"/>
    <col min="5612" max="5612" width="22.5703125" style="44" customWidth="1"/>
    <col min="5613" max="5613" width="14" style="44" customWidth="1"/>
    <col min="5614" max="5614" width="1.7109375" style="44" customWidth="1"/>
    <col min="5615" max="5859" width="11.42578125" style="44"/>
    <col min="5860" max="5860" width="4.42578125" style="44" customWidth="1"/>
    <col min="5861" max="5861" width="11.42578125" style="44"/>
    <col min="5862" max="5862" width="17.5703125" style="44" customWidth="1"/>
    <col min="5863" max="5863" width="11.5703125" style="44" customWidth="1"/>
    <col min="5864" max="5867" width="11.42578125" style="44"/>
    <col min="5868" max="5868" width="22.5703125" style="44" customWidth="1"/>
    <col min="5869" max="5869" width="14" style="44" customWidth="1"/>
    <col min="5870" max="5870" width="1.7109375" style="44" customWidth="1"/>
    <col min="5871" max="6115" width="11.42578125" style="44"/>
    <col min="6116" max="6116" width="4.42578125" style="44" customWidth="1"/>
    <col min="6117" max="6117" width="11.42578125" style="44"/>
    <col min="6118" max="6118" width="17.5703125" style="44" customWidth="1"/>
    <col min="6119" max="6119" width="11.5703125" style="44" customWidth="1"/>
    <col min="6120" max="6123" width="11.42578125" style="44"/>
    <col min="6124" max="6124" width="22.5703125" style="44" customWidth="1"/>
    <col min="6125" max="6125" width="14" style="44" customWidth="1"/>
    <col min="6126" max="6126" width="1.7109375" style="44" customWidth="1"/>
    <col min="6127" max="6371" width="11.42578125" style="44"/>
    <col min="6372" max="6372" width="4.42578125" style="44" customWidth="1"/>
    <col min="6373" max="6373" width="11.42578125" style="44"/>
    <col min="6374" max="6374" width="17.5703125" style="44" customWidth="1"/>
    <col min="6375" max="6375" width="11.5703125" style="44" customWidth="1"/>
    <col min="6376" max="6379" width="11.42578125" style="44"/>
    <col min="6380" max="6380" width="22.5703125" style="44" customWidth="1"/>
    <col min="6381" max="6381" width="14" style="44" customWidth="1"/>
    <col min="6382" max="6382" width="1.7109375" style="44" customWidth="1"/>
    <col min="6383" max="6627" width="11.42578125" style="44"/>
    <col min="6628" max="6628" width="4.42578125" style="44" customWidth="1"/>
    <col min="6629" max="6629" width="11.42578125" style="44"/>
    <col min="6630" max="6630" width="17.5703125" style="44" customWidth="1"/>
    <col min="6631" max="6631" width="11.5703125" style="44" customWidth="1"/>
    <col min="6632" max="6635" width="11.42578125" style="44"/>
    <col min="6636" max="6636" width="22.5703125" style="44" customWidth="1"/>
    <col min="6637" max="6637" width="14" style="44" customWidth="1"/>
    <col min="6638" max="6638" width="1.7109375" style="44" customWidth="1"/>
    <col min="6639" max="6883" width="11.42578125" style="44"/>
    <col min="6884" max="6884" width="4.42578125" style="44" customWidth="1"/>
    <col min="6885" max="6885" width="11.42578125" style="44"/>
    <col min="6886" max="6886" width="17.5703125" style="44" customWidth="1"/>
    <col min="6887" max="6887" width="11.5703125" style="44" customWidth="1"/>
    <col min="6888" max="6891" width="11.42578125" style="44"/>
    <col min="6892" max="6892" width="22.5703125" style="44" customWidth="1"/>
    <col min="6893" max="6893" width="14" style="44" customWidth="1"/>
    <col min="6894" max="6894" width="1.7109375" style="44" customWidth="1"/>
    <col min="6895" max="7139" width="11.42578125" style="44"/>
    <col min="7140" max="7140" width="4.42578125" style="44" customWidth="1"/>
    <col min="7141" max="7141" width="11.42578125" style="44"/>
    <col min="7142" max="7142" width="17.5703125" style="44" customWidth="1"/>
    <col min="7143" max="7143" width="11.5703125" style="44" customWidth="1"/>
    <col min="7144" max="7147" width="11.42578125" style="44"/>
    <col min="7148" max="7148" width="22.5703125" style="44" customWidth="1"/>
    <col min="7149" max="7149" width="14" style="44" customWidth="1"/>
    <col min="7150" max="7150" width="1.7109375" style="44" customWidth="1"/>
    <col min="7151" max="7395" width="11.42578125" style="44"/>
    <col min="7396" max="7396" width="4.42578125" style="44" customWidth="1"/>
    <col min="7397" max="7397" width="11.42578125" style="44"/>
    <col min="7398" max="7398" width="17.5703125" style="44" customWidth="1"/>
    <col min="7399" max="7399" width="11.5703125" style="44" customWidth="1"/>
    <col min="7400" max="7403" width="11.42578125" style="44"/>
    <col min="7404" max="7404" width="22.5703125" style="44" customWidth="1"/>
    <col min="7405" max="7405" width="14" style="44" customWidth="1"/>
    <col min="7406" max="7406" width="1.7109375" style="44" customWidth="1"/>
    <col min="7407" max="7651" width="11.42578125" style="44"/>
    <col min="7652" max="7652" width="4.42578125" style="44" customWidth="1"/>
    <col min="7653" max="7653" width="11.42578125" style="44"/>
    <col min="7654" max="7654" width="17.5703125" style="44" customWidth="1"/>
    <col min="7655" max="7655" width="11.5703125" style="44" customWidth="1"/>
    <col min="7656" max="7659" width="11.42578125" style="44"/>
    <col min="7660" max="7660" width="22.5703125" style="44" customWidth="1"/>
    <col min="7661" max="7661" width="14" style="44" customWidth="1"/>
    <col min="7662" max="7662" width="1.7109375" style="44" customWidth="1"/>
    <col min="7663" max="7907" width="11.42578125" style="44"/>
    <col min="7908" max="7908" width="4.42578125" style="44" customWidth="1"/>
    <col min="7909" max="7909" width="11.42578125" style="44"/>
    <col min="7910" max="7910" width="17.5703125" style="44" customWidth="1"/>
    <col min="7911" max="7911" width="11.5703125" style="44" customWidth="1"/>
    <col min="7912" max="7915" width="11.42578125" style="44"/>
    <col min="7916" max="7916" width="22.5703125" style="44" customWidth="1"/>
    <col min="7917" max="7917" width="14" style="44" customWidth="1"/>
    <col min="7918" max="7918" width="1.7109375" style="44" customWidth="1"/>
    <col min="7919" max="8163" width="11.42578125" style="44"/>
    <col min="8164" max="8164" width="4.42578125" style="44" customWidth="1"/>
    <col min="8165" max="8165" width="11.42578125" style="44"/>
    <col min="8166" max="8166" width="17.5703125" style="44" customWidth="1"/>
    <col min="8167" max="8167" width="11.5703125" style="44" customWidth="1"/>
    <col min="8168" max="8171" width="11.42578125" style="44"/>
    <col min="8172" max="8172" width="22.5703125" style="44" customWidth="1"/>
    <col min="8173" max="8173" width="14" style="44" customWidth="1"/>
    <col min="8174" max="8174" width="1.7109375" style="44" customWidth="1"/>
    <col min="8175" max="8419" width="11.42578125" style="44"/>
    <col min="8420" max="8420" width="4.42578125" style="44" customWidth="1"/>
    <col min="8421" max="8421" width="11.42578125" style="44"/>
    <col min="8422" max="8422" width="17.5703125" style="44" customWidth="1"/>
    <col min="8423" max="8423" width="11.5703125" style="44" customWidth="1"/>
    <col min="8424" max="8427" width="11.42578125" style="44"/>
    <col min="8428" max="8428" width="22.5703125" style="44" customWidth="1"/>
    <col min="8429" max="8429" width="14" style="44" customWidth="1"/>
    <col min="8430" max="8430" width="1.7109375" style="44" customWidth="1"/>
    <col min="8431" max="8675" width="11.42578125" style="44"/>
    <col min="8676" max="8676" width="4.42578125" style="44" customWidth="1"/>
    <col min="8677" max="8677" width="11.42578125" style="44"/>
    <col min="8678" max="8678" width="17.5703125" style="44" customWidth="1"/>
    <col min="8679" max="8679" width="11.5703125" style="44" customWidth="1"/>
    <col min="8680" max="8683" width="11.42578125" style="44"/>
    <col min="8684" max="8684" width="22.5703125" style="44" customWidth="1"/>
    <col min="8685" max="8685" width="14" style="44" customWidth="1"/>
    <col min="8686" max="8686" width="1.7109375" style="44" customWidth="1"/>
    <col min="8687" max="8931" width="11.42578125" style="44"/>
    <col min="8932" max="8932" width="4.42578125" style="44" customWidth="1"/>
    <col min="8933" max="8933" width="11.42578125" style="44"/>
    <col min="8934" max="8934" width="17.5703125" style="44" customWidth="1"/>
    <col min="8935" max="8935" width="11.5703125" style="44" customWidth="1"/>
    <col min="8936" max="8939" width="11.42578125" style="44"/>
    <col min="8940" max="8940" width="22.5703125" style="44" customWidth="1"/>
    <col min="8941" max="8941" width="14" style="44" customWidth="1"/>
    <col min="8942" max="8942" width="1.7109375" style="44" customWidth="1"/>
    <col min="8943" max="9187" width="11.42578125" style="44"/>
    <col min="9188" max="9188" width="4.42578125" style="44" customWidth="1"/>
    <col min="9189" max="9189" width="11.42578125" style="44"/>
    <col min="9190" max="9190" width="17.5703125" style="44" customWidth="1"/>
    <col min="9191" max="9191" width="11.5703125" style="44" customWidth="1"/>
    <col min="9192" max="9195" width="11.42578125" style="44"/>
    <col min="9196" max="9196" width="22.5703125" style="44" customWidth="1"/>
    <col min="9197" max="9197" width="14" style="44" customWidth="1"/>
    <col min="9198" max="9198" width="1.7109375" style="44" customWidth="1"/>
    <col min="9199" max="9443" width="11.42578125" style="44"/>
    <col min="9444" max="9444" width="4.42578125" style="44" customWidth="1"/>
    <col min="9445" max="9445" width="11.42578125" style="44"/>
    <col min="9446" max="9446" width="17.5703125" style="44" customWidth="1"/>
    <col min="9447" max="9447" width="11.5703125" style="44" customWidth="1"/>
    <col min="9448" max="9451" width="11.42578125" style="44"/>
    <col min="9452" max="9452" width="22.5703125" style="44" customWidth="1"/>
    <col min="9453" max="9453" width="14" style="44" customWidth="1"/>
    <col min="9454" max="9454" width="1.7109375" style="44" customWidth="1"/>
    <col min="9455" max="9699" width="11.42578125" style="44"/>
    <col min="9700" max="9700" width="4.42578125" style="44" customWidth="1"/>
    <col min="9701" max="9701" width="11.42578125" style="44"/>
    <col min="9702" max="9702" width="17.5703125" style="44" customWidth="1"/>
    <col min="9703" max="9703" width="11.5703125" style="44" customWidth="1"/>
    <col min="9704" max="9707" width="11.42578125" style="44"/>
    <col min="9708" max="9708" width="22.5703125" style="44" customWidth="1"/>
    <col min="9709" max="9709" width="14" style="44" customWidth="1"/>
    <col min="9710" max="9710" width="1.7109375" style="44" customWidth="1"/>
    <col min="9711" max="9955" width="11.42578125" style="44"/>
    <col min="9956" max="9956" width="4.42578125" style="44" customWidth="1"/>
    <col min="9957" max="9957" width="11.42578125" style="44"/>
    <col min="9958" max="9958" width="17.5703125" style="44" customWidth="1"/>
    <col min="9959" max="9959" width="11.5703125" style="44" customWidth="1"/>
    <col min="9960" max="9963" width="11.42578125" style="44"/>
    <col min="9964" max="9964" width="22.5703125" style="44" customWidth="1"/>
    <col min="9965" max="9965" width="14" style="44" customWidth="1"/>
    <col min="9966" max="9966" width="1.7109375" style="44" customWidth="1"/>
    <col min="9967" max="10211" width="11.42578125" style="44"/>
    <col min="10212" max="10212" width="4.42578125" style="44" customWidth="1"/>
    <col min="10213" max="10213" width="11.42578125" style="44"/>
    <col min="10214" max="10214" width="17.5703125" style="44" customWidth="1"/>
    <col min="10215" max="10215" width="11.5703125" style="44" customWidth="1"/>
    <col min="10216" max="10219" width="11.42578125" style="44"/>
    <col min="10220" max="10220" width="22.5703125" style="44" customWidth="1"/>
    <col min="10221" max="10221" width="14" style="44" customWidth="1"/>
    <col min="10222" max="10222" width="1.7109375" style="44" customWidth="1"/>
    <col min="10223" max="10467" width="11.42578125" style="44"/>
    <col min="10468" max="10468" width="4.42578125" style="44" customWidth="1"/>
    <col min="10469" max="10469" width="11.42578125" style="44"/>
    <col min="10470" max="10470" width="17.5703125" style="44" customWidth="1"/>
    <col min="10471" max="10471" width="11.5703125" style="44" customWidth="1"/>
    <col min="10472" max="10475" width="11.42578125" style="44"/>
    <col min="10476" max="10476" width="22.5703125" style="44" customWidth="1"/>
    <col min="10477" max="10477" width="14" style="44" customWidth="1"/>
    <col min="10478" max="10478" width="1.7109375" style="44" customWidth="1"/>
    <col min="10479" max="10723" width="11.42578125" style="44"/>
    <col min="10724" max="10724" width="4.42578125" style="44" customWidth="1"/>
    <col min="10725" max="10725" width="11.42578125" style="44"/>
    <col min="10726" max="10726" width="17.5703125" style="44" customWidth="1"/>
    <col min="10727" max="10727" width="11.5703125" style="44" customWidth="1"/>
    <col min="10728" max="10731" width="11.42578125" style="44"/>
    <col min="10732" max="10732" width="22.5703125" style="44" customWidth="1"/>
    <col min="10733" max="10733" width="14" style="44" customWidth="1"/>
    <col min="10734" max="10734" width="1.7109375" style="44" customWidth="1"/>
    <col min="10735" max="10979" width="11.42578125" style="44"/>
    <col min="10980" max="10980" width="4.42578125" style="44" customWidth="1"/>
    <col min="10981" max="10981" width="11.42578125" style="44"/>
    <col min="10982" max="10982" width="17.5703125" style="44" customWidth="1"/>
    <col min="10983" max="10983" width="11.5703125" style="44" customWidth="1"/>
    <col min="10984" max="10987" width="11.42578125" style="44"/>
    <col min="10988" max="10988" width="22.5703125" style="44" customWidth="1"/>
    <col min="10989" max="10989" width="14" style="44" customWidth="1"/>
    <col min="10990" max="10990" width="1.7109375" style="44" customWidth="1"/>
    <col min="10991" max="11235" width="11.42578125" style="44"/>
    <col min="11236" max="11236" width="4.42578125" style="44" customWidth="1"/>
    <col min="11237" max="11237" width="11.42578125" style="44"/>
    <col min="11238" max="11238" width="17.5703125" style="44" customWidth="1"/>
    <col min="11239" max="11239" width="11.5703125" style="44" customWidth="1"/>
    <col min="11240" max="11243" width="11.42578125" style="44"/>
    <col min="11244" max="11244" width="22.5703125" style="44" customWidth="1"/>
    <col min="11245" max="11245" width="14" style="44" customWidth="1"/>
    <col min="11246" max="11246" width="1.7109375" style="44" customWidth="1"/>
    <col min="11247" max="11491" width="11.42578125" style="44"/>
    <col min="11492" max="11492" width="4.42578125" style="44" customWidth="1"/>
    <col min="11493" max="11493" width="11.42578125" style="44"/>
    <col min="11494" max="11494" width="17.5703125" style="44" customWidth="1"/>
    <col min="11495" max="11495" width="11.5703125" style="44" customWidth="1"/>
    <col min="11496" max="11499" width="11.42578125" style="44"/>
    <col min="11500" max="11500" width="22.5703125" style="44" customWidth="1"/>
    <col min="11501" max="11501" width="14" style="44" customWidth="1"/>
    <col min="11502" max="11502" width="1.7109375" style="44" customWidth="1"/>
    <col min="11503" max="11747" width="11.42578125" style="44"/>
    <col min="11748" max="11748" width="4.42578125" style="44" customWidth="1"/>
    <col min="11749" max="11749" width="11.42578125" style="44"/>
    <col min="11750" max="11750" width="17.5703125" style="44" customWidth="1"/>
    <col min="11751" max="11751" width="11.5703125" style="44" customWidth="1"/>
    <col min="11752" max="11755" width="11.42578125" style="44"/>
    <col min="11756" max="11756" width="22.5703125" style="44" customWidth="1"/>
    <col min="11757" max="11757" width="14" style="44" customWidth="1"/>
    <col min="11758" max="11758" width="1.7109375" style="44" customWidth="1"/>
    <col min="11759" max="12003" width="11.42578125" style="44"/>
    <col min="12004" max="12004" width="4.42578125" style="44" customWidth="1"/>
    <col min="12005" max="12005" width="11.42578125" style="44"/>
    <col min="12006" max="12006" width="17.5703125" style="44" customWidth="1"/>
    <col min="12007" max="12007" width="11.5703125" style="44" customWidth="1"/>
    <col min="12008" max="12011" width="11.42578125" style="44"/>
    <col min="12012" max="12012" width="22.5703125" style="44" customWidth="1"/>
    <col min="12013" max="12013" width="14" style="44" customWidth="1"/>
    <col min="12014" max="12014" width="1.7109375" style="44" customWidth="1"/>
    <col min="12015" max="12259" width="11.42578125" style="44"/>
    <col min="12260" max="12260" width="4.42578125" style="44" customWidth="1"/>
    <col min="12261" max="12261" width="11.42578125" style="44"/>
    <col min="12262" max="12262" width="17.5703125" style="44" customWidth="1"/>
    <col min="12263" max="12263" width="11.5703125" style="44" customWidth="1"/>
    <col min="12264" max="12267" width="11.42578125" style="44"/>
    <col min="12268" max="12268" width="22.5703125" style="44" customWidth="1"/>
    <col min="12269" max="12269" width="14" style="44" customWidth="1"/>
    <col min="12270" max="12270" width="1.7109375" style="44" customWidth="1"/>
    <col min="12271" max="12515" width="11.42578125" style="44"/>
    <col min="12516" max="12516" width="4.42578125" style="44" customWidth="1"/>
    <col min="12517" max="12517" width="11.42578125" style="44"/>
    <col min="12518" max="12518" width="17.5703125" style="44" customWidth="1"/>
    <col min="12519" max="12519" width="11.5703125" style="44" customWidth="1"/>
    <col min="12520" max="12523" width="11.42578125" style="44"/>
    <col min="12524" max="12524" width="22.5703125" style="44" customWidth="1"/>
    <col min="12525" max="12525" width="14" style="44" customWidth="1"/>
    <col min="12526" max="12526" width="1.7109375" style="44" customWidth="1"/>
    <col min="12527" max="12771" width="11.42578125" style="44"/>
    <col min="12772" max="12772" width="4.42578125" style="44" customWidth="1"/>
    <col min="12773" max="12773" width="11.42578125" style="44"/>
    <col min="12774" max="12774" width="17.5703125" style="44" customWidth="1"/>
    <col min="12775" max="12775" width="11.5703125" style="44" customWidth="1"/>
    <col min="12776" max="12779" width="11.42578125" style="44"/>
    <col min="12780" max="12780" width="22.5703125" style="44" customWidth="1"/>
    <col min="12781" max="12781" width="14" style="44" customWidth="1"/>
    <col min="12782" max="12782" width="1.7109375" style="44" customWidth="1"/>
    <col min="12783" max="13027" width="11.42578125" style="44"/>
    <col min="13028" max="13028" width="4.42578125" style="44" customWidth="1"/>
    <col min="13029" max="13029" width="11.42578125" style="44"/>
    <col min="13030" max="13030" width="17.5703125" style="44" customWidth="1"/>
    <col min="13031" max="13031" width="11.5703125" style="44" customWidth="1"/>
    <col min="13032" max="13035" width="11.42578125" style="44"/>
    <col min="13036" max="13036" width="22.5703125" style="44" customWidth="1"/>
    <col min="13037" max="13037" width="14" style="44" customWidth="1"/>
    <col min="13038" max="13038" width="1.7109375" style="44" customWidth="1"/>
    <col min="13039" max="13283" width="11.42578125" style="44"/>
    <col min="13284" max="13284" width="4.42578125" style="44" customWidth="1"/>
    <col min="13285" max="13285" width="11.42578125" style="44"/>
    <col min="13286" max="13286" width="17.5703125" style="44" customWidth="1"/>
    <col min="13287" max="13287" width="11.5703125" style="44" customWidth="1"/>
    <col min="13288" max="13291" width="11.42578125" style="44"/>
    <col min="13292" max="13292" width="22.5703125" style="44" customWidth="1"/>
    <col min="13293" max="13293" width="14" style="44" customWidth="1"/>
    <col min="13294" max="13294" width="1.7109375" style="44" customWidth="1"/>
    <col min="13295" max="13539" width="11.42578125" style="44"/>
    <col min="13540" max="13540" width="4.42578125" style="44" customWidth="1"/>
    <col min="13541" max="13541" width="11.42578125" style="44"/>
    <col min="13542" max="13542" width="17.5703125" style="44" customWidth="1"/>
    <col min="13543" max="13543" width="11.5703125" style="44" customWidth="1"/>
    <col min="13544" max="13547" width="11.42578125" style="44"/>
    <col min="13548" max="13548" width="22.5703125" style="44" customWidth="1"/>
    <col min="13549" max="13549" width="14" style="44" customWidth="1"/>
    <col min="13550" max="13550" width="1.7109375" style="44" customWidth="1"/>
    <col min="13551" max="13795" width="11.42578125" style="44"/>
    <col min="13796" max="13796" width="4.42578125" style="44" customWidth="1"/>
    <col min="13797" max="13797" width="11.42578125" style="44"/>
    <col min="13798" max="13798" width="17.5703125" style="44" customWidth="1"/>
    <col min="13799" max="13799" width="11.5703125" style="44" customWidth="1"/>
    <col min="13800" max="13803" width="11.42578125" style="44"/>
    <col min="13804" max="13804" width="22.5703125" style="44" customWidth="1"/>
    <col min="13805" max="13805" width="14" style="44" customWidth="1"/>
    <col min="13806" max="13806" width="1.7109375" style="44" customWidth="1"/>
    <col min="13807" max="14051" width="11.42578125" style="44"/>
    <col min="14052" max="14052" width="4.42578125" style="44" customWidth="1"/>
    <col min="14053" max="14053" width="11.42578125" style="44"/>
    <col min="14054" max="14054" width="17.5703125" style="44" customWidth="1"/>
    <col min="14055" max="14055" width="11.5703125" style="44" customWidth="1"/>
    <col min="14056" max="14059" width="11.42578125" style="44"/>
    <col min="14060" max="14060" width="22.5703125" style="44" customWidth="1"/>
    <col min="14061" max="14061" width="14" style="44" customWidth="1"/>
    <col min="14062" max="14062" width="1.7109375" style="44" customWidth="1"/>
    <col min="14063" max="14307" width="11.42578125" style="44"/>
    <col min="14308" max="14308" width="4.42578125" style="44" customWidth="1"/>
    <col min="14309" max="14309" width="11.42578125" style="44"/>
    <col min="14310" max="14310" width="17.5703125" style="44" customWidth="1"/>
    <col min="14311" max="14311" width="11.5703125" style="44" customWidth="1"/>
    <col min="14312" max="14315" width="11.42578125" style="44"/>
    <col min="14316" max="14316" width="22.5703125" style="44" customWidth="1"/>
    <col min="14317" max="14317" width="14" style="44" customWidth="1"/>
    <col min="14318" max="14318" width="1.7109375" style="44" customWidth="1"/>
    <col min="14319" max="14563" width="11.42578125" style="44"/>
    <col min="14564" max="14564" width="4.42578125" style="44" customWidth="1"/>
    <col min="14565" max="14565" width="11.42578125" style="44"/>
    <col min="14566" max="14566" width="17.5703125" style="44" customWidth="1"/>
    <col min="14567" max="14567" width="11.5703125" style="44" customWidth="1"/>
    <col min="14568" max="14571" width="11.42578125" style="44"/>
    <col min="14572" max="14572" width="22.5703125" style="44" customWidth="1"/>
    <col min="14573" max="14573" width="14" style="44" customWidth="1"/>
    <col min="14574" max="14574" width="1.7109375" style="44" customWidth="1"/>
    <col min="14575" max="14819" width="11.42578125" style="44"/>
    <col min="14820" max="14820" width="4.42578125" style="44" customWidth="1"/>
    <col min="14821" max="14821" width="11.42578125" style="44"/>
    <col min="14822" max="14822" width="17.5703125" style="44" customWidth="1"/>
    <col min="14823" max="14823" width="11.5703125" style="44" customWidth="1"/>
    <col min="14824" max="14827" width="11.42578125" style="44"/>
    <col min="14828" max="14828" width="22.5703125" style="44" customWidth="1"/>
    <col min="14829" max="14829" width="14" style="44" customWidth="1"/>
    <col min="14830" max="14830" width="1.7109375" style="44" customWidth="1"/>
    <col min="14831" max="15075" width="11.42578125" style="44"/>
    <col min="15076" max="15076" width="4.42578125" style="44" customWidth="1"/>
    <col min="15077" max="15077" width="11.42578125" style="44"/>
    <col min="15078" max="15078" width="17.5703125" style="44" customWidth="1"/>
    <col min="15079" max="15079" width="11.5703125" style="44" customWidth="1"/>
    <col min="15080" max="15083" width="11.42578125" style="44"/>
    <col min="15084" max="15084" width="22.5703125" style="44" customWidth="1"/>
    <col min="15085" max="15085" width="14" style="44" customWidth="1"/>
    <col min="15086" max="15086" width="1.7109375" style="44" customWidth="1"/>
    <col min="15087" max="15331" width="11.42578125" style="44"/>
    <col min="15332" max="15332" width="4.42578125" style="44" customWidth="1"/>
    <col min="15333" max="15333" width="11.42578125" style="44"/>
    <col min="15334" max="15334" width="17.5703125" style="44" customWidth="1"/>
    <col min="15335" max="15335" width="11.5703125" style="44" customWidth="1"/>
    <col min="15336" max="15339" width="11.42578125" style="44"/>
    <col min="15340" max="15340" width="22.5703125" style="44" customWidth="1"/>
    <col min="15341" max="15341" width="14" style="44" customWidth="1"/>
    <col min="15342" max="15342" width="1.7109375" style="44" customWidth="1"/>
    <col min="15343" max="15587" width="11.42578125" style="44"/>
    <col min="15588" max="15588" width="4.42578125" style="44" customWidth="1"/>
    <col min="15589" max="15589" width="11.42578125" style="44"/>
    <col min="15590" max="15590" width="17.5703125" style="44" customWidth="1"/>
    <col min="15591" max="15591" width="11.5703125" style="44" customWidth="1"/>
    <col min="15592" max="15595" width="11.42578125" style="44"/>
    <col min="15596" max="15596" width="22.5703125" style="44" customWidth="1"/>
    <col min="15597" max="15597" width="14" style="44" customWidth="1"/>
    <col min="15598" max="15598" width="1.7109375" style="44" customWidth="1"/>
    <col min="15599" max="15843" width="11.42578125" style="44"/>
    <col min="15844" max="15844" width="4.42578125" style="44" customWidth="1"/>
    <col min="15845" max="15845" width="11.42578125" style="44"/>
    <col min="15846" max="15846" width="17.5703125" style="44" customWidth="1"/>
    <col min="15847" max="15847" width="11.5703125" style="44" customWidth="1"/>
    <col min="15848" max="15851" width="11.42578125" style="44"/>
    <col min="15852" max="15852" width="22.5703125" style="44" customWidth="1"/>
    <col min="15853" max="15853" width="14" style="44" customWidth="1"/>
    <col min="15854" max="15854" width="1.7109375" style="44" customWidth="1"/>
    <col min="15855" max="16099" width="11.42578125" style="44"/>
    <col min="16100" max="16100" width="4.42578125" style="44" customWidth="1"/>
    <col min="16101" max="16101" width="11.42578125" style="44"/>
    <col min="16102" max="16102" width="17.5703125" style="44" customWidth="1"/>
    <col min="16103" max="16103" width="11.5703125" style="44" customWidth="1"/>
    <col min="16104" max="16107" width="11.42578125" style="44"/>
    <col min="16108" max="16108" width="22.5703125" style="44" customWidth="1"/>
    <col min="16109" max="16109" width="14" style="44" customWidth="1"/>
    <col min="16110" max="16110" width="1.7109375" style="44" customWidth="1"/>
    <col min="16111" max="16384" width="11.42578125" style="44"/>
  </cols>
  <sheetData>
    <row r="1" spans="2:10" ht="18" customHeight="1" thickBot="1" x14ac:dyDescent="0.25"/>
    <row r="2" spans="2:10" ht="19.5" customHeight="1" x14ac:dyDescent="0.2">
      <c r="B2" s="45"/>
      <c r="C2" s="46"/>
      <c r="D2" s="47" t="s">
        <v>517</v>
      </c>
      <c r="E2" s="48"/>
      <c r="F2" s="48"/>
      <c r="G2" s="48"/>
      <c r="H2" s="48"/>
      <c r="I2" s="49"/>
      <c r="J2" s="50" t="s">
        <v>518</v>
      </c>
    </row>
    <row r="3" spans="2:10" ht="13.5" thickBot="1" x14ac:dyDescent="0.25">
      <c r="B3" s="51"/>
      <c r="C3" s="52"/>
      <c r="D3" s="53"/>
      <c r="E3" s="54"/>
      <c r="F3" s="54"/>
      <c r="G3" s="54"/>
      <c r="H3" s="54"/>
      <c r="I3" s="55"/>
      <c r="J3" s="56"/>
    </row>
    <row r="4" spans="2:10" x14ac:dyDescent="0.2">
      <c r="B4" s="51"/>
      <c r="C4" s="52"/>
      <c r="D4" s="47" t="s">
        <v>519</v>
      </c>
      <c r="E4" s="48"/>
      <c r="F4" s="48"/>
      <c r="G4" s="48"/>
      <c r="H4" s="48"/>
      <c r="I4" s="49"/>
      <c r="J4" s="50" t="s">
        <v>520</v>
      </c>
    </row>
    <row r="5" spans="2:10" x14ac:dyDescent="0.2">
      <c r="B5" s="51"/>
      <c r="C5" s="52"/>
      <c r="D5" s="57"/>
      <c r="E5" s="58"/>
      <c r="F5" s="58"/>
      <c r="G5" s="58"/>
      <c r="H5" s="58"/>
      <c r="I5" s="59"/>
      <c r="J5" s="60"/>
    </row>
    <row r="6" spans="2:10" ht="13.5" thickBot="1" x14ac:dyDescent="0.25">
      <c r="B6" s="61"/>
      <c r="C6" s="62"/>
      <c r="D6" s="53"/>
      <c r="E6" s="54"/>
      <c r="F6" s="54"/>
      <c r="G6" s="54"/>
      <c r="H6" s="54"/>
      <c r="I6" s="55"/>
      <c r="J6" s="56"/>
    </row>
    <row r="7" spans="2:10" x14ac:dyDescent="0.2">
      <c r="B7" s="63"/>
      <c r="J7" s="64"/>
    </row>
    <row r="8" spans="2:10" x14ac:dyDescent="0.2">
      <c r="B8" s="63"/>
      <c r="J8" s="64"/>
    </row>
    <row r="9" spans="2:10" x14ac:dyDescent="0.2">
      <c r="B9" s="63"/>
      <c r="J9" s="64"/>
    </row>
    <row r="10" spans="2:10" x14ac:dyDescent="0.2">
      <c r="B10" s="63"/>
      <c r="C10" s="44" t="s">
        <v>535</v>
      </c>
      <c r="E10" s="65"/>
      <c r="J10" s="64"/>
    </row>
    <row r="11" spans="2:10" x14ac:dyDescent="0.2">
      <c r="B11" s="63"/>
      <c r="J11" s="64"/>
    </row>
    <row r="12" spans="2:10" ht="15" x14ac:dyDescent="0.25">
      <c r="B12" s="63"/>
      <c r="C12" s="44" t="s">
        <v>536</v>
      </c>
      <c r="F12" s="66"/>
      <c r="J12" s="64"/>
    </row>
    <row r="13" spans="2:10" x14ac:dyDescent="0.2">
      <c r="B13" s="63"/>
      <c r="C13" s="44" t="s">
        <v>537</v>
      </c>
      <c r="J13" s="64"/>
    </row>
    <row r="14" spans="2:10" x14ac:dyDescent="0.2">
      <c r="B14" s="63"/>
      <c r="J14" s="64"/>
    </row>
    <row r="15" spans="2:10" x14ac:dyDescent="0.2">
      <c r="B15" s="63"/>
      <c r="C15" s="44" t="s">
        <v>538</v>
      </c>
      <c r="J15" s="64"/>
    </row>
    <row r="16" spans="2:10" x14ac:dyDescent="0.2">
      <c r="B16" s="63"/>
      <c r="C16" s="67"/>
      <c r="J16" s="64"/>
    </row>
    <row r="17" spans="2:12" x14ac:dyDescent="0.2">
      <c r="B17" s="63"/>
      <c r="C17" s="44" t="s">
        <v>539</v>
      </c>
      <c r="D17" s="65"/>
      <c r="H17" s="68" t="s">
        <v>521</v>
      </c>
      <c r="I17" s="68" t="s">
        <v>522</v>
      </c>
      <c r="J17" s="64"/>
    </row>
    <row r="18" spans="2:12" x14ac:dyDescent="0.2">
      <c r="B18" s="63"/>
      <c r="C18" s="70" t="s">
        <v>523</v>
      </c>
      <c r="D18" s="70"/>
      <c r="E18" s="70"/>
      <c r="F18" s="70"/>
      <c r="H18" s="71">
        <v>163</v>
      </c>
      <c r="I18" s="72">
        <v>21584197</v>
      </c>
      <c r="J18" s="64"/>
    </row>
    <row r="19" spans="2:12" x14ac:dyDescent="0.2">
      <c r="B19" s="63"/>
      <c r="C19" s="44" t="s">
        <v>524</v>
      </c>
      <c r="H19" s="73">
        <v>114</v>
      </c>
      <c r="I19" s="74">
        <f>(15689632+80832)</f>
        <v>15770464</v>
      </c>
      <c r="J19" s="64"/>
      <c r="L19" s="69" t="s">
        <v>541</v>
      </c>
    </row>
    <row r="20" spans="2:12" x14ac:dyDescent="0.2">
      <c r="B20" s="63"/>
      <c r="C20" s="44" t="s">
        <v>525</v>
      </c>
      <c r="H20" s="75">
        <v>2</v>
      </c>
      <c r="I20" s="74">
        <v>10600</v>
      </c>
      <c r="J20" s="64"/>
      <c r="L20" s="69" t="s">
        <v>542</v>
      </c>
    </row>
    <row r="21" spans="2:12" x14ac:dyDescent="0.2">
      <c r="B21" s="63"/>
      <c r="C21" s="44" t="s">
        <v>526</v>
      </c>
      <c r="H21" s="75">
        <v>12</v>
      </c>
      <c r="I21" s="74">
        <v>2402473</v>
      </c>
      <c r="J21" s="64"/>
      <c r="L21" s="69" t="s">
        <v>543</v>
      </c>
    </row>
    <row r="22" spans="2:12" x14ac:dyDescent="0.2">
      <c r="B22" s="63"/>
      <c r="C22" s="44" t="s">
        <v>527</v>
      </c>
      <c r="H22" s="73">
        <v>2</v>
      </c>
      <c r="I22" s="74">
        <f>(10600+18591)</f>
        <v>29191</v>
      </c>
      <c r="J22" s="64"/>
    </row>
    <row r="23" spans="2:12" x14ac:dyDescent="0.2">
      <c r="B23" s="63"/>
      <c r="C23" s="44" t="s">
        <v>540</v>
      </c>
      <c r="H23" s="73">
        <v>1</v>
      </c>
      <c r="I23" s="74">
        <v>66500</v>
      </c>
      <c r="J23" s="64"/>
      <c r="L23" s="69" t="s">
        <v>544</v>
      </c>
    </row>
    <row r="24" spans="2:12" x14ac:dyDescent="0.2">
      <c r="B24" s="63"/>
      <c r="C24" s="44" t="s">
        <v>500</v>
      </c>
      <c r="H24" s="76">
        <v>1</v>
      </c>
      <c r="I24" s="77">
        <v>99423</v>
      </c>
      <c r="J24" s="64"/>
    </row>
    <row r="25" spans="2:12" x14ac:dyDescent="0.2">
      <c r="B25" s="63"/>
      <c r="C25" s="70" t="s">
        <v>528</v>
      </c>
      <c r="D25" s="70"/>
      <c r="E25" s="70"/>
      <c r="F25" s="70"/>
      <c r="H25" s="78">
        <f>SUM(H19:H24)</f>
        <v>132</v>
      </c>
      <c r="I25" s="79">
        <f>SUM(I19:I24)</f>
        <v>18378651</v>
      </c>
      <c r="J25" s="64"/>
    </row>
    <row r="26" spans="2:12" x14ac:dyDescent="0.2">
      <c r="B26" s="63"/>
      <c r="C26" s="44" t="s">
        <v>529</v>
      </c>
      <c r="H26" s="76">
        <v>31</v>
      </c>
      <c r="I26" s="77">
        <v>3205546</v>
      </c>
      <c r="J26" s="64"/>
    </row>
    <row r="27" spans="2:12" x14ac:dyDescent="0.2">
      <c r="B27" s="63"/>
      <c r="C27" s="70" t="s">
        <v>530</v>
      </c>
      <c r="D27" s="70"/>
      <c r="E27" s="70"/>
      <c r="F27" s="70"/>
      <c r="H27" s="80">
        <f>SUM(H26:H26)</f>
        <v>31</v>
      </c>
      <c r="I27" s="81">
        <f>SUM(I26:I26)</f>
        <v>3205546</v>
      </c>
      <c r="J27" s="64"/>
    </row>
    <row r="28" spans="2:12" ht="13.5" thickBot="1" x14ac:dyDescent="0.25">
      <c r="B28" s="63"/>
      <c r="C28" s="70" t="s">
        <v>531</v>
      </c>
      <c r="D28" s="70"/>
      <c r="H28" s="82">
        <f>(H25+H27)</f>
        <v>163</v>
      </c>
      <c r="I28" s="83">
        <f>(I25+I27)</f>
        <v>21584197</v>
      </c>
      <c r="J28" s="64"/>
    </row>
    <row r="29" spans="2:12" ht="13.5" thickTop="1" x14ac:dyDescent="0.2">
      <c r="B29" s="63"/>
      <c r="C29" s="70"/>
      <c r="D29" s="70"/>
      <c r="H29" s="84"/>
      <c r="I29" s="74"/>
      <c r="J29" s="64"/>
    </row>
    <row r="30" spans="2:12" x14ac:dyDescent="0.2">
      <c r="B30" s="63"/>
      <c r="G30" s="84"/>
      <c r="H30" s="84"/>
      <c r="I30" s="84"/>
      <c r="J30" s="64"/>
    </row>
    <row r="31" spans="2:12" x14ac:dyDescent="0.2">
      <c r="B31" s="63"/>
      <c r="G31" s="84"/>
      <c r="H31" s="84"/>
      <c r="I31" s="84"/>
      <c r="J31" s="64"/>
    </row>
    <row r="32" spans="2:12" x14ac:dyDescent="0.2">
      <c r="B32" s="63"/>
      <c r="G32" s="84"/>
      <c r="H32" s="84"/>
      <c r="I32" s="84"/>
      <c r="J32" s="64"/>
    </row>
    <row r="33" spans="2:10" ht="13.5" thickBot="1" x14ac:dyDescent="0.25">
      <c r="B33" s="63"/>
      <c r="C33" s="85"/>
      <c r="D33" s="85"/>
      <c r="G33" s="85" t="s">
        <v>532</v>
      </c>
      <c r="H33" s="85"/>
      <c r="I33" s="84"/>
      <c r="J33" s="64"/>
    </row>
    <row r="34" spans="2:10" x14ac:dyDescent="0.2">
      <c r="B34" s="63"/>
      <c r="C34" s="84" t="s">
        <v>533</v>
      </c>
      <c r="D34" s="84"/>
      <c r="G34" s="84" t="s">
        <v>534</v>
      </c>
      <c r="H34" s="84"/>
      <c r="I34" s="84"/>
      <c r="J34" s="64"/>
    </row>
    <row r="35" spans="2:10" x14ac:dyDescent="0.2">
      <c r="B35" s="63"/>
      <c r="G35" s="84"/>
      <c r="H35" s="84"/>
      <c r="I35" s="84"/>
      <c r="J35" s="64"/>
    </row>
    <row r="36" spans="2:10" x14ac:dyDescent="0.2">
      <c r="B36" s="63"/>
      <c r="G36" s="84"/>
      <c r="H36" s="84"/>
      <c r="I36" s="84"/>
      <c r="J36" s="64"/>
    </row>
    <row r="37" spans="2:10" ht="18.75" customHeight="1" thickBot="1" x14ac:dyDescent="0.25">
      <c r="B37" s="86"/>
      <c r="C37" s="87"/>
      <c r="D37" s="87"/>
      <c r="E37" s="87"/>
      <c r="F37" s="87"/>
      <c r="G37" s="85"/>
      <c r="H37" s="85"/>
      <c r="I37" s="85"/>
      <c r="J37" s="8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DFA CONSULTORES SAS</dc:creator>
  <cp:lastModifiedBy>Natalia Elena Granados Oviedo</cp:lastModifiedBy>
  <cp:lastPrinted>2020-08-06T21:07:27Z</cp:lastPrinted>
  <dcterms:created xsi:type="dcterms:W3CDTF">2020-07-24T03:07:20Z</dcterms:created>
  <dcterms:modified xsi:type="dcterms:W3CDTF">2022-06-30T22:37:11Z</dcterms:modified>
</cp:coreProperties>
</file>