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activeTab="2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FACTURA'!$A$2:$AP$20</definedName>
  </definedNames>
  <calcPr calcId="152511"/>
  <pivotCaches>
    <pivotCache cacheId="5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L1" i="2"/>
  <c r="K1" i="2"/>
</calcChain>
</file>

<file path=xl/sharedStrings.xml><?xml version="1.0" encoding="utf-8"?>
<sst xmlns="http://schemas.openxmlformats.org/spreadsheetml/2006/main" count="282" uniqueCount="129">
  <si>
    <t>NIT</t>
  </si>
  <si>
    <t>NOMBRE ENTIDAD</t>
  </si>
  <si>
    <t>PREFIJO</t>
  </si>
  <si>
    <t>NUMERO FACTURA</t>
  </si>
  <si>
    <t>FECHA FACTURA</t>
  </si>
  <si>
    <t>VALOR INICIAL FACTURA</t>
  </si>
  <si>
    <t>SALDO FACTURA</t>
  </si>
  <si>
    <t>CARDIOMEDICOS</t>
  </si>
  <si>
    <t>CARTERA COMFENALCO A ENERO 2022</t>
  </si>
  <si>
    <t>FE</t>
  </si>
  <si>
    <t>900.177.280-0</t>
  </si>
  <si>
    <t>NIT IPS</t>
  </si>
  <si>
    <t xml:space="preserve"> ENTIDAD</t>
  </si>
  <si>
    <t>Prefijo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</si>
  <si>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</si>
  <si>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</si>
  <si>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</si>
  <si>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</si>
  <si>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</si>
  <si>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</si>
  <si>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</si>
  <si>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</si>
  <si>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</si>
  <si>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</si>
  <si>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</si>
  <si>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</si>
  <si>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</si>
  <si>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</si>
  <si>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</si>
  <si>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</si>
  <si>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</si>
  <si>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</si>
  <si>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</si>
  <si>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</si>
  <si>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</si>
  <si>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</si>
  <si>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</si>
  <si>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</si>
  <si>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</si>
  <si>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</si>
  <si>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</si>
  <si>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</si>
  <si>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</si>
  <si>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</si>
  <si>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</si>
  <si>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</si>
  <si>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</si>
  <si>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</si>
  <si>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</si>
  <si>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F CORTE</t>
  </si>
  <si>
    <t>900177280_6479</t>
  </si>
  <si>
    <t>FF</t>
  </si>
  <si>
    <t>B)Factura sin saldo ERP</t>
  </si>
  <si>
    <t>Diferente_Alfa</t>
  </si>
  <si>
    <t>SI</t>
  </si>
  <si>
    <t>900177280_6480</t>
  </si>
  <si>
    <t>900177280_6715</t>
  </si>
  <si>
    <t>900177280_7459</t>
  </si>
  <si>
    <t>900177280_7476</t>
  </si>
  <si>
    <t>900177280_7593</t>
  </si>
  <si>
    <t>900177280_7216</t>
  </si>
  <si>
    <t>C)Glosas total pendiente por respuesta de IPS/conciliar diferencia valor de factura</t>
  </si>
  <si>
    <t>DESCONTAMOS CONSULTA DEL PACIENTE HUGO HERNAN ARAGON TORRESNO ENVIARON AUTO. PARA ESTE SERVICIOANGELA CAMPAZ</t>
  </si>
  <si>
    <t>900177280_7391</t>
  </si>
  <si>
    <t>DESCONTAMOS LA AUTO 200348517514072 POR QUE NO ESTA ACTA PARA PAGO CON ESTA PROVEEDOR LA AUTO. ESTA DIRIGIDA AL NIT900014785ANGELA CAMPAZ</t>
  </si>
  <si>
    <t>900177280_6491</t>
  </si>
  <si>
    <t>OK</t>
  </si>
  <si>
    <t>900177280_6492</t>
  </si>
  <si>
    <t>FE_1803</t>
  </si>
  <si>
    <t>900177280_FE_1803</t>
  </si>
  <si>
    <t>FE_3590</t>
  </si>
  <si>
    <t>900177280_FE_3590</t>
  </si>
  <si>
    <t>B)Factura sin saldo ERP/conciliar diferencia valor de factura</t>
  </si>
  <si>
    <t>FE_2618</t>
  </si>
  <si>
    <t>900177280_FE_2618</t>
  </si>
  <si>
    <t>FE_2922</t>
  </si>
  <si>
    <t>900177280_FE_2922</t>
  </si>
  <si>
    <t>FE_3206</t>
  </si>
  <si>
    <t>900177280_FE_3206</t>
  </si>
  <si>
    <t>FE_3446</t>
  </si>
  <si>
    <t>900177280_FE_3446</t>
  </si>
  <si>
    <t>GLOSA</t>
  </si>
  <si>
    <t>descontamos valor de servicio doble por $173700 de la auto213133318293821 solo autorizan un servicio y facturan 2del mismo auto.angela campaz</t>
  </si>
  <si>
    <t>FE_2056</t>
  </si>
  <si>
    <t>900177280_FE_2056</t>
  </si>
  <si>
    <t>descontamos la auto.20210609JMB0916 no existeangela campaz</t>
  </si>
  <si>
    <t>FE_2295</t>
  </si>
  <si>
    <t>900177280_FE_2295</t>
  </si>
  <si>
    <t>DESCONTAMOS LA AUTO. 212003318307741 POR QUE ES NO APTA PARAPAGO POR FAVOR COMUNICARCE CON EL CORREOyymurillc@epscomfenalcovalle.com.coanegla campaz</t>
  </si>
  <si>
    <t>TOTAL</t>
  </si>
  <si>
    <t>ESTADO EPS ENERO 02 DEL 2022</t>
  </si>
  <si>
    <t>FACTURA NO RADICADA</t>
  </si>
  <si>
    <t>FACTURA CANCELADA</t>
  </si>
  <si>
    <t>FACTURA PENDIENTE DE PROGRAMACIÓN DE PAGO</t>
  </si>
  <si>
    <t>FACTURA CORRIENTE</t>
  </si>
  <si>
    <t>GLOSA POR CONCILIAR</t>
  </si>
  <si>
    <t>Etiquetas de fila</t>
  </si>
  <si>
    <t>Total general</t>
  </si>
  <si>
    <t>Cuenta de FACTURA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</si>
  <si>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</si>
  <si>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</si>
  <si>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</si>
  <si>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</si>
  <si>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</si>
  <si>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</si>
  <si>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</si>
  <si>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Con Corte al dia :30/11/2021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</si>
  <si>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</si>
  <si>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</si>
  <si>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</si>
  <si>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</si>
  <si>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</si>
  <si>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</si>
  <si>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</si>
  <si>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</si>
  <si>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</si>
  <si>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</si>
  <si>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</si>
  <si>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</si>
  <si>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</si>
  <si>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</si>
  <si>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</si>
  <si>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</si>
  <si>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</si>
  <si>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</si>
  <si>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02 DE 2022</t>
  </si>
  <si>
    <t>Señores : CARDIOMEDICOS</t>
  </si>
  <si>
    <t>NIT: 900177280</t>
  </si>
  <si>
    <t>A continuacion me permito remitir   nuestra respuesta al estado de cartera presentado en la fecha: 19/01/2022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</si>
</sst>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&quot;$&quot;\ #,##0"/>
    <numFmt numFmtId="166" formatCode="_-* #,##0_-;\-* #,##0_-;_-* &quot;-&quot;??_-;_-@_-"/>
    <numFmt numFmtId="167" formatCode="_-&quot;$&quot;\ * #,##0_-;\-&quot;$&quot;\ * #,##0_-;_-&quot;$&quot;\ * &quot;-&quot;_-;_-@_-"/>
    <numFmt numFmtId="168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164" fontId="7" fillId="0" borderId="0" applyNumberFormat="0" applyFill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6" fontId="5" fillId="3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/>
    <xf numFmtId="14" fontId="6" fillId="0" borderId="1" xfId="0" applyNumberFormat="1" applyFont="1" applyBorder="1"/>
    <xf numFmtId="166" fontId="6" fillId="0" borderId="1" xfId="1" applyNumberFormat="1" applyFont="1" applyBorder="1"/>
    <xf numFmtId="0" fontId="6" fillId="0" borderId="0" xfId="0" applyFont="1"/>
    <xf numFmtId="0" fontId="5" fillId="4" borderId="1" xfId="0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166" fontId="5" fillId="4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166" fontId="4" fillId="0" borderId="0" xfId="1" applyNumberFormat="1" applyFont="1"/>
    <xf numFmtId="0" fontId="6" fillId="0" borderId="1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5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0" fontId="9" fillId="0" borderId="0" xfId="2" applyFont="1"/>
    <xf numFmtId="167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0" fontId="8" fillId="0" borderId="0" xfId="2" applyFont="1" applyAlignment="1">
      <alignment horizontal="center"/>
    </xf>
    <xf numFmtId="168" fontId="9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6" fontId="8" fillId="0" borderId="9" xfId="3" applyNumberFormat="1" applyFont="1" applyBorder="1" applyAlignment="1">
      <alignment horizontal="right"/>
    </xf>
    <xf numFmtId="0" fontId="8" fillId="0" borderId="14" xfId="2" applyFont="1" applyBorder="1" applyAlignment="1">
      <alignment horizontal="center"/>
    </xf>
    <xf numFmtId="168" fontId="8" fillId="0" borderId="14" xfId="2" applyNumberFormat="1" applyFont="1" applyBorder="1" applyAlignment="1">
      <alignment horizontal="right"/>
    </xf>
    <xf numFmtId="168" fontId="8" fillId="0" borderId="0" xfId="2" applyNumberFormat="1" applyFont="1"/>
    <xf numFmtId="168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2" fillId="0" borderId="0" xfId="0" applyFont="1" applyAlignment="1">
      <alignment horizontal="center" vertical="center"/>
    </xf>
  </cellXfs>
  <cellStyles count="4">
    <cellStyle name="Millares" xfId="1" builtinId="3"/>
    <cellStyle name="Millares 2" xfId="3"/>
    <cellStyle name="Normal" xfId="0" builtinId="0"/>
    <cellStyle name="Normal 2" xfId="2"/>
  </cellStyles>
  <dxfs count="1">
    <dxf>
      <numFmt numFmtId="166" formatCode="_-* #,##0_-;\-* #,##0_-;_-* &quot;-&quot;??_-;_-@_-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xmlns="" id="{2AA28721-1299-4952-A226-99F00CB1F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4594.491405092595" createdVersion="7" refreshedVersion="7" minRefreshableVersion="3" recordCount="18">
  <cacheSource type="worksheet">
    <worksheetSource ref="A2:AP20" sheet="ESTADO DE CADA FACTURA"/>
  </cacheSource>
  <cacheFields count="42">
    <cacheField name="NIT IPS" numFmtId="0">
      <sharedItems containsSemiMixedTypes="0" containsString="0" containsNumber="1" containsInteger="1" minValue="900177280" maxValue="900177280"/>
    </cacheField>
    <cacheField name=" ENTIDAD" numFmtId="0">
      <sharedItems/>
    </cacheField>
    <cacheField name="Prefijo Factura" numFmtId="0">
      <sharedItems containsBlank="1"/>
    </cacheField>
    <cacheField name="NUMERO FACTURA" numFmtId="1">
      <sharedItems containsSemiMixedTypes="0" containsString="0" containsNumber="1" containsInteger="1" minValue="1803" maxValue="7593"/>
    </cacheField>
    <cacheField name="PREFIJO SASS" numFmtId="0">
      <sharedItems containsBlank="1"/>
    </cacheField>
    <cacheField name="NUMERO FACT SASSS" numFmtId="0">
      <sharedItems containsSemiMixedTypes="0" containsString="0" containsNumber="1" containsInteger="1" minValue="1803" maxValue="7593"/>
    </cacheField>
    <cacheField name="DOC CONTABLE" numFmtId="0">
      <sharedItems containsString="0" containsBlank="1" containsNumber="1" containsInteger="1" minValue="1221356717" maxValue="1906589679"/>
    </cacheField>
    <cacheField name="FACTURA" numFmtId="1">
      <sharedItems containsMixedTypes="1" containsNumber="1" containsInteger="1" minValue="6479" maxValue="7593"/>
    </cacheField>
    <cacheField name="LLAVE" numFmtId="0">
      <sharedItems/>
    </cacheField>
    <cacheField name="FECHA FACT IPS" numFmtId="14">
      <sharedItems containsSemiMixedTypes="0" containsNonDate="0" containsDate="1" containsString="0" minDate="2017-07-31T00:00:00" maxDate="2022-01-01T00:00:00"/>
    </cacheField>
    <cacheField name="VALOR FACT IPS" numFmtId="166">
      <sharedItems containsSemiMixedTypes="0" containsString="0" containsNumber="1" containsInteger="1" minValue="123100" maxValue="6226600"/>
    </cacheField>
    <cacheField name="SALDO FACT IPS" numFmtId="166">
      <sharedItems containsSemiMixedTypes="0" containsString="0" containsNumber="1" containsInteger="1" minValue="123100" maxValue="6226600"/>
    </cacheField>
    <cacheField name="OBSERVACION SASS" numFmtId="0">
      <sharedItems/>
    </cacheField>
    <cacheField name="ESTADO EPS ENERO 02 DEL 2022" numFmtId="0">
      <sharedItems count="5">
        <s v="FACTURA NO RADICADA"/>
        <s v="FACTURA CANCELADA"/>
        <s v="FACTURA PENDIENTE DE PROGRAMACIÓN DE PAGO"/>
        <s v="FACTURA CORRIENTE"/>
        <s v="GLOSA POR CONCILIAR"/>
      </sharedItems>
    </cacheField>
    <cacheField name="POR PAGAR SAP" numFmtId="0">
      <sharedItems containsString="0" containsBlank="1" containsNumber="1" containsInteger="1" minValue="346104" maxValue="7117470"/>
    </cacheField>
    <cacheField name="DOC CONTABLE2" numFmtId="0">
      <sharedItems containsString="0" containsBlank="1" containsNumber="1" containsInteger="1" minValue="810012831" maxValue="4800052002"/>
    </cacheField>
    <cacheField name="FUERA DE CIERRE" numFmtId="0">
      <sharedItems containsNonDate="0" containsString="0" containsBlank="1"/>
    </cacheField>
    <cacheField name="VALOR VAGLO" numFmtId="166">
      <sharedItems containsSemiMixedTypes="0" containsString="0" containsNumber="1" containsInteger="1" minValue="0" maxValue="433500"/>
    </cacheField>
    <cacheField name="ESTADO VAGLO" numFmtId="0">
      <sharedItems containsBlank="1"/>
    </cacheField>
    <cacheField name="VALIDACION ALFA FACT" numFmtId="0">
      <sharedItems/>
    </cacheField>
    <cacheField name="VALOR GLOSA DV" numFmtId="166">
      <sharedItems containsSemiMixedTypes="0" containsString="0" containsNumber="1" containsInteger="1" minValue="0" maxValue="433500"/>
    </cacheField>
    <cacheField name="OBSERVACION GLOSA DV" numFmtId="0">
      <sharedItems containsBlank="1"/>
    </cacheField>
    <cacheField name="VALOR RADICADO FACT" numFmtId="166">
      <sharedItems containsSemiMixedTypes="0" containsString="0" containsNumber="1" containsInteger="1" minValue="199700" maxValue="8787000"/>
    </cacheField>
    <cacheField name="VALOR CRUZADO SASS" numFmtId="166">
      <sharedItems containsSemiMixedTypes="0" containsString="0" containsNumber="1" containsInteger="1" minValue="199700" maxValue="8787000"/>
    </cacheField>
    <cacheField name="SALDO SASS" numFmtId="166">
      <sharedItems containsSemiMixedTypes="0" containsString="0" containsNumber="1" containsInteger="1" minValue="0" maxValue="433500"/>
    </cacheField>
    <cacheField name="RETENCION" numFmtId="166">
      <sharedItems containsString="0" containsBlank="1" containsNumber="1" containsInteger="1" minValue="0" maxValue="695321"/>
    </cacheField>
    <cacheField name="VALO CANCELADO SAP" numFmtId="166">
      <sharedItems containsSemiMixedTypes="0" containsString="0" containsNumber="1" containsInteger="1" minValue="0" maxValue="5512179"/>
    </cacheField>
    <cacheField name="DOC COMPENSACION SAP" numFmtId="0">
      <sharedItems containsString="0" containsBlank="1" containsNumber="1" containsInteger="1" minValue="2200544659" maxValue="2201125399"/>
    </cacheField>
    <cacheField name="FECHA COMPENSACION SAP" numFmtId="0">
      <sharedItems containsNonDate="0" containsDate="1" containsString="0" containsBlank="1" minDate="2018-09-18T00:00:00" maxDate="2021-10-28T00:00:00"/>
    </cacheField>
    <cacheField name="VALOR TRANFERENCIA" numFmtId="166">
      <sharedItems containsSemiMixedTypes="0" containsString="0" containsNumber="1" containsInteger="1" minValue="0" maxValue="0"/>
    </cacheField>
    <cacheField name="AUTORIZACION" numFmtId="0">
      <sharedItems containsSemiMixedTypes="0" containsString="0" containsNumber="1" containsInteger="1" minValue="181846434325399" maxValue="213353284358085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7-07-31T00:00:00" maxDate="2022-01-01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180830" maxValue="21001231"/>
    </cacheField>
    <cacheField name="F RAD SASS" numFmtId="0">
      <sharedItems containsSemiMixedTypes="0" containsString="0" containsNumber="1" containsInteger="1" minValue="20180810" maxValue="20220105"/>
    </cacheField>
    <cacheField name="VALOR REPORTADO CRICULAR 030" numFmtId="166">
      <sharedItems containsSemiMixedTypes="0" containsString="0" containsNumber="1" containsInteger="1" minValue="199700" maxValue="8787000"/>
    </cacheField>
    <cacheField name="F CORTE" numFmtId="0">
      <sharedItems containsSemiMixedTypes="0" containsString="0" containsNumber="1" containsInteger="1" minValue="20220131" maxValue="202201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n v="900177280"/>
    <s v="CARDIOMEDICOS"/>
    <m/>
    <n v="6479"/>
    <s v="FF"/>
    <n v="6479"/>
    <n v="1221356717"/>
    <n v="6479"/>
    <s v="900177280_6479"/>
    <d v="2017-07-31T00:00:00"/>
    <n v="1155800"/>
    <n v="1155800"/>
    <s v="B)Factura sin saldo ERP"/>
    <x v="0"/>
    <m/>
    <m/>
    <m/>
    <n v="0"/>
    <m/>
    <s v="Diferente_Alfa"/>
    <n v="0"/>
    <m/>
    <n v="1155800"/>
    <n v="1155800"/>
    <n v="0"/>
    <n v="134255"/>
    <n v="1021545"/>
    <n v="2200567460"/>
    <d v="2018-11-27T00:00:00"/>
    <n v="0"/>
    <n v="181846434325399"/>
    <m/>
    <d v="2017-07-31T00:00:00"/>
    <m/>
    <n v="2"/>
    <m/>
    <s v="SI"/>
    <n v="1"/>
    <n v="20180830"/>
    <n v="20180810"/>
    <n v="1155800"/>
    <n v="20220131"/>
  </r>
  <r>
    <n v="900177280"/>
    <s v="CARDIOMEDICOS"/>
    <m/>
    <n v="6480"/>
    <s v="FF"/>
    <n v="6480"/>
    <n v="1903386361"/>
    <n v="6480"/>
    <s v="900177280_6480"/>
    <d v="2017-07-31T00:00:00"/>
    <n v="790100"/>
    <n v="790100"/>
    <s v="B)Factura sin saldo ERP"/>
    <x v="0"/>
    <m/>
    <m/>
    <m/>
    <n v="0"/>
    <m/>
    <s v="Diferente_Alfa"/>
    <n v="0"/>
    <m/>
    <n v="790100"/>
    <n v="790100"/>
    <n v="0"/>
    <n v="90244"/>
    <n v="699856"/>
    <n v="2200544659"/>
    <d v="2018-09-18T00:00:00"/>
    <n v="0"/>
    <n v="181996434528867"/>
    <m/>
    <d v="2017-07-31T00:00:00"/>
    <m/>
    <n v="2"/>
    <m/>
    <s v="SI"/>
    <n v="1"/>
    <n v="20180830"/>
    <n v="20180810"/>
    <n v="790100"/>
    <n v="20220131"/>
  </r>
  <r>
    <n v="900177280"/>
    <s v="CARDIOMEDICOS"/>
    <m/>
    <n v="6715"/>
    <s v="FF"/>
    <n v="6715"/>
    <n v="1221484735"/>
    <n v="6715"/>
    <s v="900177280_6715"/>
    <d v="2019-08-31T00:00:00"/>
    <n v="3766800"/>
    <n v="3766800"/>
    <s v="B)Factura sin saldo ERP"/>
    <x v="0"/>
    <m/>
    <m/>
    <m/>
    <n v="0"/>
    <m/>
    <s v="Diferente_Alfa"/>
    <n v="0"/>
    <m/>
    <n v="3766800"/>
    <n v="3766800"/>
    <n v="0"/>
    <n v="440693"/>
    <n v="3326107"/>
    <n v="2200775762"/>
    <d v="2019-12-26T00:00:00"/>
    <n v="0"/>
    <n v="191898530620641"/>
    <m/>
    <d v="2019-08-31T00:00:00"/>
    <m/>
    <n v="2"/>
    <m/>
    <s v="SI"/>
    <n v="1"/>
    <n v="20190930"/>
    <n v="20190909"/>
    <n v="3766800"/>
    <n v="20220131"/>
  </r>
  <r>
    <n v="900177280"/>
    <s v="CARDIOMEDICOS"/>
    <m/>
    <n v="7459"/>
    <s v="FF"/>
    <n v="7459"/>
    <n v="1221572562"/>
    <n v="7459"/>
    <s v="900177280_7459"/>
    <d v="2020-03-31T00:00:00"/>
    <n v="2736100"/>
    <n v="2736100"/>
    <s v="B)Factura sin saldo ERP"/>
    <x v="0"/>
    <m/>
    <m/>
    <m/>
    <n v="0"/>
    <m/>
    <s v="Diferente_Alfa"/>
    <n v="0"/>
    <m/>
    <n v="2736100"/>
    <n v="2736100"/>
    <n v="0"/>
    <n v="315403"/>
    <n v="2420697"/>
    <n v="2200844239"/>
    <d v="2020-05-27T00:00:00"/>
    <n v="0"/>
    <n v="200448545378334"/>
    <m/>
    <d v="2020-03-31T00:00:00"/>
    <m/>
    <n v="2"/>
    <m/>
    <s v="SI"/>
    <n v="1"/>
    <n v="20200430"/>
    <n v="20200403"/>
    <n v="2736100"/>
    <n v="20220131"/>
  </r>
  <r>
    <n v="900177280"/>
    <s v="CARDIOMEDICOS"/>
    <m/>
    <n v="7476"/>
    <s v="FF"/>
    <n v="7476"/>
    <n v="1221581808"/>
    <n v="7476"/>
    <s v="900177280_7476"/>
    <d v="2020-04-30T00:00:00"/>
    <n v="199700"/>
    <n v="199700"/>
    <s v="B)Factura sin saldo ERP"/>
    <x v="0"/>
    <m/>
    <m/>
    <m/>
    <n v="0"/>
    <m/>
    <s v="Diferente_Alfa"/>
    <n v="0"/>
    <m/>
    <n v="199700"/>
    <n v="199700"/>
    <n v="0"/>
    <n v="21967"/>
    <n v="177733"/>
    <n v="2200874879"/>
    <d v="2020-06-30T00:00:00"/>
    <n v="0"/>
    <n v="200783214536918"/>
    <m/>
    <d v="2020-04-30T00:00:00"/>
    <m/>
    <n v="2"/>
    <m/>
    <s v="SI"/>
    <n v="1"/>
    <n v="20200530"/>
    <n v="20200511"/>
    <n v="199700"/>
    <n v="20220131"/>
  </r>
  <r>
    <n v="900177280"/>
    <s v="CARDIOMEDICOS"/>
    <m/>
    <n v="7593"/>
    <s v="FF"/>
    <n v="7593"/>
    <n v="1906589679"/>
    <n v="7593"/>
    <s v="900177280_7593"/>
    <d v="2020-06-30T00:00:00"/>
    <n v="1177900"/>
    <n v="1177900"/>
    <s v="B)Factura sin saldo ERP"/>
    <x v="0"/>
    <m/>
    <m/>
    <m/>
    <n v="0"/>
    <m/>
    <s v="Diferente_Alfa"/>
    <n v="0"/>
    <m/>
    <n v="1177900"/>
    <n v="1177900"/>
    <n v="0"/>
    <n v="133408"/>
    <n v="1044492"/>
    <n v="2200898894"/>
    <d v="2020-08-13T00:00:00"/>
    <n v="0"/>
    <n v="201568532380674"/>
    <m/>
    <d v="2020-06-30T00:00:00"/>
    <m/>
    <n v="2"/>
    <m/>
    <s v="SI"/>
    <n v="1"/>
    <n v="20200730"/>
    <n v="20200707"/>
    <n v="1177900"/>
    <n v="20220131"/>
  </r>
  <r>
    <n v="900177280"/>
    <s v="CARDIOMEDICOS"/>
    <m/>
    <n v="7216"/>
    <s v="FF"/>
    <n v="7216"/>
    <n v="1221559933"/>
    <n v="7216"/>
    <s v="900177280_7216"/>
    <d v="2019-01-31T00:00:00"/>
    <n v="6226600"/>
    <n v="6226600"/>
    <s v="C)Glosas total pendiente por respuesta de IPS/conciliar diferencia valor de factura"/>
    <x v="0"/>
    <m/>
    <m/>
    <m/>
    <n v="0"/>
    <m/>
    <s v="Diferente_Alfa"/>
    <n v="19100"/>
    <s v="DESCONTAMOS CONSULTA DEL PACIENTE HUGO HERNAN ARAGON TORRESNO ENVIARON AUTO. PARA ESTE SERVICIOANGELA CAMPAZ"/>
    <n v="6226600"/>
    <n v="6207500"/>
    <n v="19100"/>
    <n v="695321"/>
    <n v="5512179"/>
    <n v="2200833860"/>
    <d v="2020-04-29T00:00:00"/>
    <n v="0"/>
    <n v="193473035580019"/>
    <m/>
    <d v="2019-01-31T00:00:00"/>
    <m/>
    <n v="9"/>
    <m/>
    <s v="SI"/>
    <n v="1"/>
    <n v="21001231"/>
    <n v="20200211"/>
    <n v="6226600"/>
    <n v="20220131"/>
  </r>
  <r>
    <n v="900177280"/>
    <s v="CARDIOMEDICOS"/>
    <m/>
    <n v="7391"/>
    <s v="FF"/>
    <n v="7391"/>
    <n v="1221571349"/>
    <n v="7391"/>
    <s v="900177280_7391"/>
    <d v="2020-02-29T00:00:00"/>
    <n v="2403000"/>
    <n v="2403000"/>
    <s v="C)Glosas total pendiente por respuesta de IPS/conciliar diferencia valor de factura"/>
    <x v="0"/>
    <m/>
    <m/>
    <m/>
    <n v="0"/>
    <m/>
    <s v="Diferente_Alfa"/>
    <n v="19100"/>
    <s v="DESCONTAMOS LA AUTO 200348517514072 POR QUE NO ESTA ACTA PARA PAGO CON ESTA PROVEEDOR LA AUTO. ESTA DIRIGIDA AL NIT900014785ANGELA CAMPAZ"/>
    <n v="2403000"/>
    <n v="2383900"/>
    <n v="19100"/>
    <n v="276166"/>
    <n v="2107734"/>
    <n v="2200833860"/>
    <d v="2020-04-29T00:00:00"/>
    <n v="0"/>
    <n v="200033270424182"/>
    <m/>
    <d v="2020-02-29T00:00:00"/>
    <m/>
    <n v="9"/>
    <m/>
    <s v="SI"/>
    <n v="1"/>
    <n v="21001231"/>
    <n v="20200306"/>
    <n v="2403000"/>
    <n v="20220131"/>
  </r>
  <r>
    <n v="900177280"/>
    <s v="CARDIOMEDICOS"/>
    <m/>
    <n v="6491"/>
    <m/>
    <n v="6491"/>
    <n v="1221362717"/>
    <n v="6491"/>
    <s v="900177280_6491"/>
    <d v="2018-08-31T00:00:00"/>
    <n v="1001000"/>
    <n v="1001000"/>
    <s v="B)Factura sin saldo ERP"/>
    <x v="1"/>
    <m/>
    <m/>
    <m/>
    <n v="0"/>
    <m/>
    <s v="OK"/>
    <n v="0"/>
    <m/>
    <n v="1001000"/>
    <n v="1001000"/>
    <n v="0"/>
    <n v="117920"/>
    <n v="883080"/>
    <n v="2200567460"/>
    <d v="2018-11-27T00:00:00"/>
    <n v="0"/>
    <n v="182123272365935"/>
    <m/>
    <d v="2018-08-31T00:00:00"/>
    <m/>
    <n v="2"/>
    <m/>
    <s v="SI"/>
    <n v="1"/>
    <n v="20180930"/>
    <n v="20180905"/>
    <n v="1001000"/>
    <n v="20220131"/>
  </r>
  <r>
    <n v="900177280"/>
    <s v="CARDIOMEDICOS"/>
    <m/>
    <n v="6492"/>
    <m/>
    <n v="6492"/>
    <n v="1903509467"/>
    <n v="6492"/>
    <s v="900177280_6492"/>
    <d v="2018-08-31T00:00:00"/>
    <n v="1551400"/>
    <n v="1551400"/>
    <s v="B)Factura sin saldo ERP"/>
    <x v="1"/>
    <m/>
    <m/>
    <m/>
    <n v="0"/>
    <m/>
    <s v="OK"/>
    <n v="0"/>
    <m/>
    <n v="1551400"/>
    <n v="1551400"/>
    <n v="0"/>
    <n v="175670"/>
    <n v="1375730"/>
    <n v="2200554537"/>
    <d v="2018-10-05T00:00:00"/>
    <n v="0"/>
    <n v="182286435564474"/>
    <m/>
    <d v="2018-08-31T00:00:00"/>
    <m/>
    <n v="2"/>
    <m/>
    <s v="SI"/>
    <n v="1"/>
    <n v="20180930"/>
    <n v="20180905"/>
    <n v="1551400"/>
    <n v="20220131"/>
  </r>
  <r>
    <n v="900177280"/>
    <s v="CARDIOMEDICOS"/>
    <s v="FE"/>
    <n v="1803"/>
    <s v="FE"/>
    <n v="1803"/>
    <m/>
    <s v="FE_1803"/>
    <s v="900177280_FE_1803"/>
    <d v="2021-05-31T00:00:00"/>
    <n v="668300"/>
    <n v="668300"/>
    <s v="B)Factura sin saldo ERP"/>
    <x v="2"/>
    <n v="425633"/>
    <n v="1221783032"/>
    <m/>
    <n v="0"/>
    <m/>
    <s v="OK"/>
    <n v="0"/>
    <m/>
    <n v="668300"/>
    <n v="668300"/>
    <n v="0"/>
    <m/>
    <n v="165524"/>
    <n v="2201125399"/>
    <d v="2021-10-27T00:00:00"/>
    <n v="0"/>
    <n v="211398517288189"/>
    <m/>
    <d v="2021-05-31T00:00:00"/>
    <m/>
    <n v="2"/>
    <m/>
    <s v="SI"/>
    <n v="1"/>
    <n v="20210624"/>
    <n v="20210611"/>
    <n v="668300"/>
    <n v="20220131"/>
  </r>
  <r>
    <n v="900177280"/>
    <s v="CARDIOMEDICOS"/>
    <s v="FE"/>
    <n v="3590"/>
    <s v="FE"/>
    <n v="3590"/>
    <m/>
    <s v="FE_3590"/>
    <s v="900177280_FE_3590"/>
    <d v="2021-12-31T00:00:00"/>
    <n v="219100"/>
    <n v="219100"/>
    <s v="B)Factura sin saldo ERP/conciliar diferencia valor de factura"/>
    <x v="3"/>
    <m/>
    <m/>
    <m/>
    <n v="0"/>
    <m/>
    <s v="OK"/>
    <n v="0"/>
    <m/>
    <n v="7117800"/>
    <n v="7117800"/>
    <n v="0"/>
    <n v="0"/>
    <n v="0"/>
    <m/>
    <m/>
    <n v="0"/>
    <n v="213353284358085"/>
    <m/>
    <d v="2021-12-31T00:00:00"/>
    <m/>
    <n v="2"/>
    <m/>
    <s v="SI"/>
    <n v="1"/>
    <n v="20220130"/>
    <n v="20220105"/>
    <n v="7117800"/>
    <n v="20220131"/>
  </r>
  <r>
    <n v="900177280"/>
    <s v="CARDIOMEDICOS"/>
    <s v="FE"/>
    <n v="2618"/>
    <s v="FE"/>
    <n v="2618"/>
    <m/>
    <s v="FE_2618"/>
    <s v="900177280_FE_2618"/>
    <d v="2021-08-31T00:00:00"/>
    <n v="244000"/>
    <n v="244000"/>
    <s v="B)Factura sin saldo ERP/conciliar diferencia valor de factura"/>
    <x v="2"/>
    <n v="7117470"/>
    <n v="1221870195"/>
    <m/>
    <n v="0"/>
    <m/>
    <s v="OK"/>
    <n v="0"/>
    <m/>
    <n v="8787000"/>
    <n v="8787000"/>
    <n v="0"/>
    <n v="0"/>
    <n v="0"/>
    <m/>
    <m/>
    <n v="0"/>
    <n v="212143284489554"/>
    <m/>
    <d v="2021-08-31T00:00:00"/>
    <m/>
    <n v="2"/>
    <m/>
    <s v="SI"/>
    <n v="1"/>
    <n v="20210930"/>
    <n v="20210910"/>
    <n v="8787000"/>
    <n v="20220131"/>
  </r>
  <r>
    <n v="900177280"/>
    <s v="CARDIOMEDICOS"/>
    <s v="FE"/>
    <n v="2922"/>
    <s v="FE"/>
    <n v="2922"/>
    <m/>
    <s v="FE_2922"/>
    <s v="900177280_FE_2922"/>
    <d v="2021-09-30T00:00:00"/>
    <n v="263500"/>
    <n v="263500"/>
    <s v="B)Factura sin saldo ERP/conciliar diferencia valor de factura"/>
    <x v="3"/>
    <m/>
    <m/>
    <m/>
    <n v="0"/>
    <m/>
    <s v="OK"/>
    <n v="0"/>
    <m/>
    <n v="8766300"/>
    <n v="8766300"/>
    <n v="0"/>
    <n v="0"/>
    <n v="0"/>
    <m/>
    <m/>
    <n v="0"/>
    <n v="212443284304677"/>
    <m/>
    <d v="2021-09-30T00:00:00"/>
    <m/>
    <n v="2"/>
    <m/>
    <s v="SI"/>
    <n v="1"/>
    <n v="20211030"/>
    <n v="20211015"/>
    <n v="8766300"/>
    <n v="20220131"/>
  </r>
  <r>
    <n v="900177280"/>
    <s v="CARDIOMEDICOS"/>
    <s v="FE"/>
    <n v="3206"/>
    <s v="FE"/>
    <n v="3206"/>
    <m/>
    <s v="FE_3206"/>
    <s v="900177280_FE_3206"/>
    <d v="2021-10-31T00:00:00"/>
    <n v="123100"/>
    <n v="123100"/>
    <s v="B)Factura sin saldo ERP/conciliar diferencia valor de factura"/>
    <x v="3"/>
    <m/>
    <m/>
    <m/>
    <n v="0"/>
    <m/>
    <s v="OK"/>
    <n v="0"/>
    <m/>
    <n v="6830700"/>
    <n v="6830700"/>
    <n v="0"/>
    <n v="0"/>
    <n v="0"/>
    <m/>
    <m/>
    <n v="0"/>
    <n v="212743284283970"/>
    <m/>
    <d v="2021-10-31T00:00:00"/>
    <m/>
    <n v="2"/>
    <m/>
    <s v="SI"/>
    <n v="1"/>
    <n v="20211130"/>
    <n v="20211122"/>
    <n v="6830700"/>
    <n v="20220131"/>
  </r>
  <r>
    <n v="900177280"/>
    <s v="CARDIOMEDICOS"/>
    <s v="FE"/>
    <n v="3446"/>
    <s v="FE"/>
    <n v="3446"/>
    <m/>
    <s v="FE_3446"/>
    <s v="900177280_FE_3446"/>
    <d v="2021-11-30T00:00:00"/>
    <n v="293900"/>
    <n v="293900"/>
    <s v="C)Glosas total pendiente por respuesta de IPS/conciliar diferencia valor de factura"/>
    <x v="4"/>
    <m/>
    <m/>
    <m/>
    <n v="173700"/>
    <s v="GLOSA"/>
    <s v="OK"/>
    <n v="173700"/>
    <s v="descontamos valor de servicio doble por $173700 de la auto213133318293821 solo autorizan un servicio y facturan 2del mismo auto.angela campaz"/>
    <n v="7816100"/>
    <n v="7642400"/>
    <n v="173700"/>
    <n v="0"/>
    <n v="0"/>
    <m/>
    <m/>
    <n v="0"/>
    <n v="213063284295286"/>
    <m/>
    <d v="2021-11-30T00:00:00"/>
    <m/>
    <n v="9"/>
    <m/>
    <s v="SI"/>
    <n v="1"/>
    <n v="21001231"/>
    <n v="20211215"/>
    <n v="7816100"/>
    <n v="20220131"/>
  </r>
  <r>
    <n v="900177280"/>
    <s v="CARDIOMEDICOS"/>
    <s v="FE"/>
    <n v="2056"/>
    <s v="FE"/>
    <n v="2056"/>
    <m/>
    <s v="FE_2056"/>
    <s v="900177280_FE_2056"/>
    <d v="2021-06-30T00:00:00"/>
    <n v="168700"/>
    <n v="168700"/>
    <s v="C)Glosas total pendiente por respuesta de IPS/conciliar diferencia valor de factura"/>
    <x v="4"/>
    <n v="346104"/>
    <n v="810012831"/>
    <m/>
    <n v="231700"/>
    <s v="GLOSA"/>
    <s v="OK"/>
    <n v="231700"/>
    <s v="descontamos la auto.20210609JMB0916 no existeangela campaz"/>
    <n v="3908600"/>
    <n v="3676900"/>
    <n v="231700"/>
    <n v="0"/>
    <n v="520621"/>
    <n v="2201125399"/>
    <d v="2021-10-27T00:00:00"/>
    <n v="0"/>
    <n v="211528517296576"/>
    <m/>
    <d v="2021-06-30T00:00:00"/>
    <m/>
    <n v="9"/>
    <m/>
    <s v="SI"/>
    <n v="1"/>
    <n v="21001231"/>
    <n v="20210709"/>
    <n v="3908600"/>
    <n v="20220131"/>
  </r>
  <r>
    <n v="900177280"/>
    <s v="CARDIOMEDICOS"/>
    <s v="FE"/>
    <n v="2295"/>
    <s v="FE"/>
    <n v="2295"/>
    <m/>
    <s v="FE_2295"/>
    <s v="900177280_FE_2295"/>
    <d v="2021-07-31T00:00:00"/>
    <n v="157100"/>
    <n v="157100"/>
    <s v="C)Glosas total pendiente por respuesta de IPS/conciliar diferencia valor de factura"/>
    <x v="4"/>
    <n v="4738210"/>
    <n v="4800052002"/>
    <m/>
    <n v="433500"/>
    <s v="GLOSA"/>
    <s v="OK"/>
    <n v="433500"/>
    <s v="DESCONTAMOS LA AUTO. 212003318307741 POR QUE ES NO APTA PARAPAGO POR FAVOR COMUNICARCE CON EL CORREOyymurillc@epscomfenalcovalle.com.coanegla campaz"/>
    <n v="6591100"/>
    <n v="6157600"/>
    <n v="433500"/>
    <n v="0"/>
    <n v="0"/>
    <m/>
    <m/>
    <n v="0"/>
    <n v="211828532288090"/>
    <m/>
    <d v="2021-07-31T00:00:00"/>
    <m/>
    <n v="9"/>
    <m/>
    <s v="SI"/>
    <n v="1"/>
    <n v="21001231"/>
    <n v="20210826"/>
    <n v="6591100"/>
    <n v="202201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4" cacheId="5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9" firstHeaderRow="0" firstDataRow="1" firstDataCol="1"/>
  <pivotFields count="42">
    <pivotField showAll="0"/>
    <pivotField showAll="0"/>
    <pivotField showAll="0"/>
    <pivotField numFmtId="1" showAll="0"/>
    <pivotField showAll="0"/>
    <pivotField showAll="0"/>
    <pivotField showAll="0"/>
    <pivotField dataField="1"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6">
        <item x="1"/>
        <item x="3"/>
        <item x="0"/>
        <item x="2"/>
        <item x="4"/>
        <item t="default"/>
      </items>
    </pivotField>
    <pivotField dataField="1" showAll="0"/>
    <pivotField showAll="0"/>
    <pivotField showAll="0"/>
    <pivotField numFmtId="166" showAll="0"/>
    <pivotField showAll="0"/>
    <pivotField showAll="0"/>
    <pivotField dataField="1" numFmtId="166" showAll="0"/>
    <pivotField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6"/>
    <dataField name="Suma de POR PAGAR SAP" fld="14" baseField="0" baseItem="0" numFmtId="166"/>
    <dataField name="Suma de VALOR GLOSA DV" fld="20" baseField="0" baseItem="0" numFmtId="166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"/>
  <sheetViews>
    <sheetView showGridLines="0" topLeftCell="A4" workbookViewId="0">
      <selection activeCell="E12" sqref="E12"/>
    </sheetView>
  </sheetViews>
  <sheetFormatPr baseColWidth="10" defaultColWidth="9.140625" defaultRowHeight="14.25" x14ac:dyDescent="0.25"/>
  <cols>
    <col min="1" max="1" width="9.140625" style="1"/>
    <col min="2" max="2" width="15.7109375" style="1" customWidth="1"/>
    <col min="3" max="3" width="22.28515625" style="1" customWidth="1"/>
    <col min="4" max="4" width="11.5703125" style="1" customWidth="1"/>
    <col min="5" max="6" width="12.140625" style="1" customWidth="1"/>
    <col min="7" max="7" width="20.140625" style="1" customWidth="1"/>
    <col min="8" max="8" width="14.85546875" style="1" customWidth="1"/>
    <col min="9" max="16384" width="9.140625" style="1"/>
  </cols>
  <sheetData>
    <row r="2" spans="2:8" ht="15" x14ac:dyDescent="0.25">
      <c r="C2" s="73" t="s">
        <v>8</v>
      </c>
      <c r="D2" s="73"/>
      <c r="E2" s="73"/>
      <c r="F2" s="73"/>
      <c r="G2" s="73"/>
    </row>
    <row r="3" spans="2:8" ht="15" thickBot="1" x14ac:dyDescent="0.3"/>
    <row r="4" spans="2:8" ht="30" x14ac:dyDescent="0.25">
      <c r="B4" s="7" t="s">
        <v>0</v>
      </c>
      <c r="C4" s="8" t="s">
        <v>1</v>
      </c>
      <c r="D4" s="9" t="s">
        <v>2</v>
      </c>
      <c r="E4" s="8" t="s">
        <v>3</v>
      </c>
      <c r="F4" s="10" t="s">
        <v>4</v>
      </c>
      <c r="G4" s="8" t="s">
        <v>5</v>
      </c>
      <c r="H4" s="11" t="s">
        <v>6</v>
      </c>
    </row>
    <row r="5" spans="2:8" x14ac:dyDescent="0.25">
      <c r="B5" s="2"/>
      <c r="C5" s="2"/>
      <c r="D5" s="2"/>
      <c r="E5" s="2"/>
      <c r="F5" s="2"/>
      <c r="G5" s="2"/>
      <c r="H5" s="2"/>
    </row>
    <row r="6" spans="2:8" x14ac:dyDescent="0.25">
      <c r="B6" s="2" t="s">
        <v>10</v>
      </c>
      <c r="C6" s="2" t="s">
        <v>7</v>
      </c>
      <c r="D6" s="2"/>
      <c r="E6" s="2">
        <v>6479</v>
      </c>
      <c r="F6" s="3">
        <v>42947</v>
      </c>
      <c r="G6" s="5">
        <v>1155800</v>
      </c>
      <c r="H6" s="5">
        <v>1155800</v>
      </c>
    </row>
    <row r="7" spans="2:8" x14ac:dyDescent="0.25">
      <c r="B7" s="2" t="s">
        <v>10</v>
      </c>
      <c r="C7" s="2" t="s">
        <v>7</v>
      </c>
      <c r="D7" s="2"/>
      <c r="E7" s="2">
        <v>6480</v>
      </c>
      <c r="F7" s="3">
        <v>42947</v>
      </c>
      <c r="G7" s="5">
        <v>790100</v>
      </c>
      <c r="H7" s="5">
        <v>790100</v>
      </c>
    </row>
    <row r="8" spans="2:8" x14ac:dyDescent="0.25">
      <c r="B8" s="2" t="s">
        <v>10</v>
      </c>
      <c r="C8" s="2" t="s">
        <v>7</v>
      </c>
      <c r="D8" s="2"/>
      <c r="E8" s="2">
        <v>6491</v>
      </c>
      <c r="F8" s="3">
        <v>43343</v>
      </c>
      <c r="G8" s="5">
        <v>1001000</v>
      </c>
      <c r="H8" s="5">
        <v>1001000</v>
      </c>
    </row>
    <row r="9" spans="2:8" x14ac:dyDescent="0.25">
      <c r="B9" s="2" t="s">
        <v>10</v>
      </c>
      <c r="C9" s="2" t="s">
        <v>7</v>
      </c>
      <c r="D9" s="2"/>
      <c r="E9" s="2">
        <v>6492</v>
      </c>
      <c r="F9" s="3">
        <v>43343</v>
      </c>
      <c r="G9" s="5">
        <v>1551400</v>
      </c>
      <c r="H9" s="5">
        <v>1551400</v>
      </c>
    </row>
    <row r="10" spans="2:8" x14ac:dyDescent="0.25">
      <c r="B10" s="2" t="s">
        <v>10</v>
      </c>
      <c r="C10" s="2" t="s">
        <v>7</v>
      </c>
      <c r="D10" s="2"/>
      <c r="E10" s="2">
        <v>6715</v>
      </c>
      <c r="F10" s="3">
        <v>43708</v>
      </c>
      <c r="G10" s="5">
        <v>3766800</v>
      </c>
      <c r="H10" s="5">
        <v>3766800</v>
      </c>
    </row>
    <row r="11" spans="2:8" x14ac:dyDescent="0.25">
      <c r="B11" s="2" t="s">
        <v>10</v>
      </c>
      <c r="C11" s="2" t="s">
        <v>7</v>
      </c>
      <c r="D11" s="2"/>
      <c r="E11" s="2">
        <v>7216</v>
      </c>
      <c r="F11" s="3">
        <v>43496</v>
      </c>
      <c r="G11" s="5">
        <v>6226600</v>
      </c>
      <c r="H11" s="5">
        <v>6226600</v>
      </c>
    </row>
    <row r="12" spans="2:8" x14ac:dyDescent="0.25">
      <c r="B12" s="2" t="s">
        <v>10</v>
      </c>
      <c r="C12" s="2" t="s">
        <v>7</v>
      </c>
      <c r="D12" s="2"/>
      <c r="E12" s="2">
        <v>7391</v>
      </c>
      <c r="F12" s="3">
        <v>43890</v>
      </c>
      <c r="G12" s="5">
        <v>2403000</v>
      </c>
      <c r="H12" s="5">
        <v>2403000</v>
      </c>
    </row>
    <row r="13" spans="2:8" x14ac:dyDescent="0.25">
      <c r="B13" s="2" t="s">
        <v>10</v>
      </c>
      <c r="C13" s="2" t="s">
        <v>7</v>
      </c>
      <c r="D13" s="2"/>
      <c r="E13" s="2">
        <v>7459</v>
      </c>
      <c r="F13" s="3">
        <v>43921</v>
      </c>
      <c r="G13" s="5">
        <v>2736100</v>
      </c>
      <c r="H13" s="5">
        <v>2736100</v>
      </c>
    </row>
    <row r="14" spans="2:8" x14ac:dyDescent="0.25">
      <c r="B14" s="2" t="s">
        <v>10</v>
      </c>
      <c r="C14" s="2" t="s">
        <v>7</v>
      </c>
      <c r="D14" s="2"/>
      <c r="E14" s="2">
        <v>7476</v>
      </c>
      <c r="F14" s="3">
        <v>43951</v>
      </c>
      <c r="G14" s="5">
        <v>199700</v>
      </c>
      <c r="H14" s="5">
        <v>199700</v>
      </c>
    </row>
    <row r="15" spans="2:8" x14ac:dyDescent="0.25">
      <c r="B15" s="2" t="s">
        <v>10</v>
      </c>
      <c r="C15" s="2" t="s">
        <v>7</v>
      </c>
      <c r="D15" s="2"/>
      <c r="E15" s="2">
        <v>7593</v>
      </c>
      <c r="F15" s="3">
        <v>44012</v>
      </c>
      <c r="G15" s="6">
        <v>1177900</v>
      </c>
      <c r="H15" s="6">
        <v>1177900</v>
      </c>
    </row>
    <row r="16" spans="2:8" x14ac:dyDescent="0.25">
      <c r="B16" s="2" t="s">
        <v>10</v>
      </c>
      <c r="C16" s="2" t="s">
        <v>7</v>
      </c>
      <c r="D16" s="2" t="s">
        <v>9</v>
      </c>
      <c r="E16" s="4">
        <v>1803</v>
      </c>
      <c r="F16" s="3">
        <v>44347</v>
      </c>
      <c r="G16" s="6">
        <v>668300</v>
      </c>
      <c r="H16" s="6">
        <v>668300</v>
      </c>
    </row>
    <row r="17" spans="2:8" x14ac:dyDescent="0.25">
      <c r="B17" s="2" t="s">
        <v>10</v>
      </c>
      <c r="C17" s="2" t="s">
        <v>7</v>
      </c>
      <c r="D17" s="2" t="s">
        <v>9</v>
      </c>
      <c r="E17" s="4">
        <v>2056</v>
      </c>
      <c r="F17" s="3">
        <v>44377</v>
      </c>
      <c r="G17" s="6">
        <v>168700</v>
      </c>
      <c r="H17" s="6">
        <v>168700</v>
      </c>
    </row>
    <row r="18" spans="2:8" x14ac:dyDescent="0.25">
      <c r="B18" s="2" t="s">
        <v>10</v>
      </c>
      <c r="C18" s="2" t="s">
        <v>7</v>
      </c>
      <c r="D18" s="2" t="s">
        <v>9</v>
      </c>
      <c r="E18" s="4">
        <v>2295</v>
      </c>
      <c r="F18" s="3">
        <v>44408</v>
      </c>
      <c r="G18" s="6">
        <v>157100</v>
      </c>
      <c r="H18" s="6">
        <v>157100</v>
      </c>
    </row>
    <row r="19" spans="2:8" x14ac:dyDescent="0.25">
      <c r="B19" s="2" t="s">
        <v>10</v>
      </c>
      <c r="C19" s="2" t="s">
        <v>7</v>
      </c>
      <c r="D19" s="2" t="s">
        <v>9</v>
      </c>
      <c r="E19" s="4">
        <v>2618</v>
      </c>
      <c r="F19" s="3">
        <v>44439</v>
      </c>
      <c r="G19" s="6">
        <v>244000</v>
      </c>
      <c r="H19" s="6">
        <v>244000</v>
      </c>
    </row>
    <row r="20" spans="2:8" x14ac:dyDescent="0.25">
      <c r="B20" s="2" t="s">
        <v>10</v>
      </c>
      <c r="C20" s="2" t="s">
        <v>7</v>
      </c>
      <c r="D20" s="2" t="s">
        <v>9</v>
      </c>
      <c r="E20" s="4">
        <v>2922</v>
      </c>
      <c r="F20" s="3">
        <v>44469</v>
      </c>
      <c r="G20" s="6">
        <v>263500</v>
      </c>
      <c r="H20" s="6">
        <v>263500</v>
      </c>
    </row>
    <row r="21" spans="2:8" x14ac:dyDescent="0.25">
      <c r="B21" s="2" t="s">
        <v>10</v>
      </c>
      <c r="C21" s="2" t="s">
        <v>7</v>
      </c>
      <c r="D21" s="2" t="s">
        <v>9</v>
      </c>
      <c r="E21" s="4">
        <v>3206</v>
      </c>
      <c r="F21" s="3">
        <v>44500</v>
      </c>
      <c r="G21" s="6">
        <v>123100</v>
      </c>
      <c r="H21" s="6">
        <v>123100</v>
      </c>
    </row>
    <row r="22" spans="2:8" x14ac:dyDescent="0.25">
      <c r="B22" s="2" t="s">
        <v>10</v>
      </c>
      <c r="C22" s="2" t="s">
        <v>7</v>
      </c>
      <c r="D22" s="2" t="s">
        <v>9</v>
      </c>
      <c r="E22" s="4">
        <v>3446</v>
      </c>
      <c r="F22" s="3">
        <v>44530</v>
      </c>
      <c r="G22" s="6">
        <v>293900</v>
      </c>
      <c r="H22" s="6">
        <v>293900</v>
      </c>
    </row>
    <row r="23" spans="2:8" x14ac:dyDescent="0.25">
      <c r="B23" s="2" t="s">
        <v>10</v>
      </c>
      <c r="C23" s="2" t="s">
        <v>7</v>
      </c>
      <c r="D23" s="2" t="s">
        <v>9</v>
      </c>
      <c r="E23" s="4">
        <v>3590</v>
      </c>
      <c r="F23" s="3">
        <v>44561</v>
      </c>
      <c r="G23" s="6">
        <v>219100</v>
      </c>
      <c r="H23" s="6">
        <v>219100</v>
      </c>
    </row>
  </sheetData>
  <mergeCells count="1">
    <mergeCell ref="C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showGridLines="0" zoomScale="85" zoomScaleNormal="85" workbookViewId="0">
      <selection activeCell="E9" sqref="A4:E9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28" t="s">
        <v>96</v>
      </c>
      <c r="B3" t="s">
        <v>98</v>
      </c>
      <c r="C3" t="s">
        <v>99</v>
      </c>
      <c r="D3" t="s">
        <v>100</v>
      </c>
      <c r="E3" t="s">
        <v>101</v>
      </c>
    </row>
    <row r="4" spans="1:5" x14ac:dyDescent="0.25">
      <c r="A4" s="29" t="s">
        <v>92</v>
      </c>
      <c r="B4" s="30">
        <v>2</v>
      </c>
      <c r="C4" s="31">
        <v>2552400</v>
      </c>
      <c r="D4" s="31"/>
      <c r="E4" s="31">
        <v>0</v>
      </c>
    </row>
    <row r="5" spans="1:5" x14ac:dyDescent="0.25">
      <c r="A5" s="29" t="s">
        <v>94</v>
      </c>
      <c r="B5" s="30">
        <v>3</v>
      </c>
      <c r="C5" s="31">
        <v>605700</v>
      </c>
      <c r="D5" s="31"/>
      <c r="E5" s="31">
        <v>0</v>
      </c>
    </row>
    <row r="6" spans="1:5" x14ac:dyDescent="0.25">
      <c r="A6" s="29" t="s">
        <v>91</v>
      </c>
      <c r="B6" s="30">
        <v>8</v>
      </c>
      <c r="C6" s="31">
        <v>18456000</v>
      </c>
      <c r="D6" s="31"/>
      <c r="E6" s="31">
        <v>38200</v>
      </c>
    </row>
    <row r="7" spans="1:5" x14ac:dyDescent="0.25">
      <c r="A7" s="29" t="s">
        <v>93</v>
      </c>
      <c r="B7" s="30">
        <v>2</v>
      </c>
      <c r="C7" s="31">
        <v>912300</v>
      </c>
      <c r="D7" s="31">
        <v>7543103</v>
      </c>
      <c r="E7" s="31">
        <v>0</v>
      </c>
    </row>
    <row r="8" spans="1:5" x14ac:dyDescent="0.25">
      <c r="A8" s="29" t="s">
        <v>95</v>
      </c>
      <c r="B8" s="30">
        <v>3</v>
      </c>
      <c r="C8" s="31">
        <v>619700</v>
      </c>
      <c r="D8" s="31">
        <v>5084314</v>
      </c>
      <c r="E8" s="31">
        <v>838900</v>
      </c>
    </row>
    <row r="9" spans="1:5" x14ac:dyDescent="0.25">
      <c r="A9" s="29" t="s">
        <v>97</v>
      </c>
      <c r="B9" s="30">
        <v>18</v>
      </c>
      <c r="C9" s="31">
        <v>23146100</v>
      </c>
      <c r="D9" s="31">
        <v>12627417</v>
      </c>
      <c r="E9" s="31">
        <v>877100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showGridLines="0" tabSelected="1" topLeftCell="AC1" workbookViewId="0">
      <selection activeCell="AH5" sqref="AH5"/>
    </sheetView>
  </sheetViews>
  <sheetFormatPr baseColWidth="10" defaultRowHeight="15" x14ac:dyDescent="0.25"/>
  <cols>
    <col min="2" max="2" width="13.28515625" bestFit="1" customWidth="1"/>
    <col min="9" max="9" width="15.5703125" bestFit="1" customWidth="1"/>
    <col min="11" max="12" width="14.140625" bestFit="1" customWidth="1"/>
    <col min="13" max="13" width="22.140625" customWidth="1"/>
    <col min="14" max="14" width="38" bestFit="1" customWidth="1"/>
  </cols>
  <sheetData>
    <row r="1" spans="1:42" s="25" customFormat="1" x14ac:dyDescent="0.25">
      <c r="J1" s="25" t="s">
        <v>89</v>
      </c>
      <c r="K1" s="26">
        <f>SUBTOTAL(9,K3:K20)</f>
        <v>23146100</v>
      </c>
      <c r="L1" s="26">
        <f>SUBTOTAL(9,L3:L20)</f>
        <v>23146100</v>
      </c>
    </row>
    <row r="2" spans="1:42" s="15" customFormat="1" ht="39.950000000000003" customHeight="1" x14ac:dyDescent="0.25">
      <c r="A2" s="22" t="s">
        <v>11</v>
      </c>
      <c r="B2" s="22" t="s">
        <v>12</v>
      </c>
      <c r="C2" s="22" t="s">
        <v>13</v>
      </c>
      <c r="D2" s="23" t="s">
        <v>3</v>
      </c>
      <c r="E2" s="22" t="s">
        <v>16</v>
      </c>
      <c r="F2" s="22" t="s">
        <v>17</v>
      </c>
      <c r="G2" s="22" t="s">
        <v>18</v>
      </c>
      <c r="H2" s="12" t="s">
        <v>14</v>
      </c>
      <c r="I2" s="13" t="s">
        <v>15</v>
      </c>
      <c r="J2" s="22" t="s">
        <v>19</v>
      </c>
      <c r="K2" s="24" t="s">
        <v>20</v>
      </c>
      <c r="L2" s="24" t="s">
        <v>21</v>
      </c>
      <c r="M2" s="22" t="s">
        <v>22</v>
      </c>
      <c r="N2" s="13" t="s">
        <v>90</v>
      </c>
      <c r="O2" s="13" t="s">
        <v>23</v>
      </c>
      <c r="P2" s="13" t="s">
        <v>18</v>
      </c>
      <c r="Q2" s="13" t="s">
        <v>24</v>
      </c>
      <c r="R2" s="14" t="s">
        <v>25</v>
      </c>
      <c r="S2" s="13" t="s">
        <v>26</v>
      </c>
      <c r="T2" s="22" t="s">
        <v>27</v>
      </c>
      <c r="U2" s="14" t="s">
        <v>38</v>
      </c>
      <c r="V2" s="13" t="s">
        <v>39</v>
      </c>
      <c r="W2" s="24" t="s">
        <v>28</v>
      </c>
      <c r="X2" s="24" t="s">
        <v>29</v>
      </c>
      <c r="Y2" s="24" t="s">
        <v>30</v>
      </c>
      <c r="Z2" s="14" t="s">
        <v>32</v>
      </c>
      <c r="AA2" s="14" t="s">
        <v>31</v>
      </c>
      <c r="AB2" s="13" t="s">
        <v>33</v>
      </c>
      <c r="AC2" s="13" t="s">
        <v>34</v>
      </c>
      <c r="AD2" s="24" t="s">
        <v>35</v>
      </c>
      <c r="AE2" s="22" t="s">
        <v>36</v>
      </c>
      <c r="AF2" s="22" t="s">
        <v>37</v>
      </c>
      <c r="AG2" s="22" t="s">
        <v>40</v>
      </c>
      <c r="AH2" s="22" t="s">
        <v>41</v>
      </c>
      <c r="AI2" s="22" t="s">
        <v>42</v>
      </c>
      <c r="AJ2" s="22" t="s">
        <v>43</v>
      </c>
      <c r="AK2" s="22" t="s">
        <v>44</v>
      </c>
      <c r="AL2" s="22" t="s">
        <v>45</v>
      </c>
      <c r="AM2" s="22" t="s">
        <v>46</v>
      </c>
      <c r="AN2" s="22" t="s">
        <v>47</v>
      </c>
      <c r="AO2" s="24" t="s">
        <v>48</v>
      </c>
      <c r="AP2" s="22" t="s">
        <v>49</v>
      </c>
    </row>
    <row r="3" spans="1:42" s="21" customFormat="1" ht="10.5" x14ac:dyDescent="0.15">
      <c r="A3" s="16">
        <v>900177280</v>
      </c>
      <c r="B3" s="16" t="s">
        <v>7</v>
      </c>
      <c r="C3" s="17"/>
      <c r="D3" s="18">
        <v>6479</v>
      </c>
      <c r="E3" s="16" t="s">
        <v>51</v>
      </c>
      <c r="F3" s="16">
        <v>6479</v>
      </c>
      <c r="G3" s="16">
        <v>1221356717</v>
      </c>
      <c r="H3" s="18">
        <v>6479</v>
      </c>
      <c r="I3" s="16" t="s">
        <v>50</v>
      </c>
      <c r="J3" s="19">
        <v>42947</v>
      </c>
      <c r="K3" s="20">
        <v>1155800</v>
      </c>
      <c r="L3" s="20">
        <v>1155800</v>
      </c>
      <c r="M3" s="16" t="s">
        <v>52</v>
      </c>
      <c r="N3" s="16" t="s">
        <v>91</v>
      </c>
      <c r="O3" s="16">
        <v>0</v>
      </c>
      <c r="P3" s="16"/>
      <c r="Q3" s="16"/>
      <c r="R3" s="20">
        <v>0</v>
      </c>
      <c r="S3" s="16"/>
      <c r="T3" s="16" t="s">
        <v>53</v>
      </c>
      <c r="U3" s="20">
        <v>0</v>
      </c>
      <c r="V3" s="16"/>
      <c r="W3" s="20">
        <v>1155800</v>
      </c>
      <c r="X3" s="20">
        <v>1155800</v>
      </c>
      <c r="Y3" s="20">
        <v>0</v>
      </c>
      <c r="Z3" s="20">
        <v>134255</v>
      </c>
      <c r="AA3" s="20">
        <v>1021545</v>
      </c>
      <c r="AB3" s="16">
        <v>2200567460</v>
      </c>
      <c r="AC3" s="19">
        <v>43431</v>
      </c>
      <c r="AD3" s="20">
        <v>0</v>
      </c>
      <c r="AE3" s="16">
        <v>181846434325399</v>
      </c>
      <c r="AF3" s="16"/>
      <c r="AG3" s="19">
        <v>42947</v>
      </c>
      <c r="AH3" s="16"/>
      <c r="AI3" s="16">
        <v>2</v>
      </c>
      <c r="AJ3" s="16"/>
      <c r="AK3" s="16" t="s">
        <v>54</v>
      </c>
      <c r="AL3" s="16">
        <v>1</v>
      </c>
      <c r="AM3" s="16">
        <v>20180830</v>
      </c>
      <c r="AN3" s="16">
        <v>20180810</v>
      </c>
      <c r="AO3" s="20">
        <v>1155800</v>
      </c>
      <c r="AP3" s="27">
        <v>20220131</v>
      </c>
    </row>
    <row r="4" spans="1:42" s="21" customFormat="1" ht="10.5" x14ac:dyDescent="0.15">
      <c r="A4" s="16">
        <v>900177280</v>
      </c>
      <c r="B4" s="16" t="s">
        <v>7</v>
      </c>
      <c r="C4" s="17"/>
      <c r="D4" s="18">
        <v>6480</v>
      </c>
      <c r="E4" s="16" t="s">
        <v>51</v>
      </c>
      <c r="F4" s="16">
        <v>6480</v>
      </c>
      <c r="G4" s="16">
        <v>1903386361</v>
      </c>
      <c r="H4" s="18">
        <v>6480</v>
      </c>
      <c r="I4" s="16" t="s">
        <v>55</v>
      </c>
      <c r="J4" s="19">
        <v>42947</v>
      </c>
      <c r="K4" s="20">
        <v>790100</v>
      </c>
      <c r="L4" s="20">
        <v>790100</v>
      </c>
      <c r="M4" s="16" t="s">
        <v>52</v>
      </c>
      <c r="N4" s="16" t="s">
        <v>91</v>
      </c>
      <c r="O4" s="16">
        <v>0</v>
      </c>
      <c r="P4" s="16"/>
      <c r="Q4" s="16"/>
      <c r="R4" s="20">
        <v>0</v>
      </c>
      <c r="S4" s="16"/>
      <c r="T4" s="16" t="s">
        <v>53</v>
      </c>
      <c r="U4" s="20">
        <v>0</v>
      </c>
      <c r="V4" s="16"/>
      <c r="W4" s="20">
        <v>790100</v>
      </c>
      <c r="X4" s="20">
        <v>790100</v>
      </c>
      <c r="Y4" s="20">
        <v>0</v>
      </c>
      <c r="Z4" s="20">
        <v>90244</v>
      </c>
      <c r="AA4" s="20">
        <v>699856</v>
      </c>
      <c r="AB4" s="16">
        <v>2200544659</v>
      </c>
      <c r="AC4" s="19">
        <v>43361</v>
      </c>
      <c r="AD4" s="20">
        <v>0</v>
      </c>
      <c r="AE4" s="16">
        <v>181996434528867</v>
      </c>
      <c r="AF4" s="16"/>
      <c r="AG4" s="19">
        <v>42947</v>
      </c>
      <c r="AH4" s="16"/>
      <c r="AI4" s="16">
        <v>2</v>
      </c>
      <c r="AJ4" s="16"/>
      <c r="AK4" s="16" t="s">
        <v>54</v>
      </c>
      <c r="AL4" s="16">
        <v>1</v>
      </c>
      <c r="AM4" s="16">
        <v>20180830</v>
      </c>
      <c r="AN4" s="16">
        <v>20180810</v>
      </c>
      <c r="AO4" s="20">
        <v>790100</v>
      </c>
      <c r="AP4" s="27">
        <v>20220131</v>
      </c>
    </row>
    <row r="5" spans="1:42" s="21" customFormat="1" ht="10.5" x14ac:dyDescent="0.15">
      <c r="A5" s="16">
        <v>900177280</v>
      </c>
      <c r="B5" s="16" t="s">
        <v>7</v>
      </c>
      <c r="C5" s="17"/>
      <c r="D5" s="18">
        <v>6715</v>
      </c>
      <c r="E5" s="16" t="s">
        <v>51</v>
      </c>
      <c r="F5" s="16">
        <v>6715</v>
      </c>
      <c r="G5" s="16">
        <v>1221484735</v>
      </c>
      <c r="H5" s="18">
        <v>6715</v>
      </c>
      <c r="I5" s="16" t="s">
        <v>56</v>
      </c>
      <c r="J5" s="19">
        <v>43708</v>
      </c>
      <c r="K5" s="20">
        <v>3766800</v>
      </c>
      <c r="L5" s="20">
        <v>3766800</v>
      </c>
      <c r="M5" s="16" t="s">
        <v>52</v>
      </c>
      <c r="N5" s="16" t="s">
        <v>91</v>
      </c>
      <c r="O5" s="16">
        <v>0</v>
      </c>
      <c r="P5" s="16"/>
      <c r="Q5" s="16"/>
      <c r="R5" s="20">
        <v>0</v>
      </c>
      <c r="S5" s="16"/>
      <c r="T5" s="16" t="s">
        <v>53</v>
      </c>
      <c r="U5" s="20">
        <v>0</v>
      </c>
      <c r="V5" s="16"/>
      <c r="W5" s="20">
        <v>3766800</v>
      </c>
      <c r="X5" s="20">
        <v>3766800</v>
      </c>
      <c r="Y5" s="20">
        <v>0</v>
      </c>
      <c r="Z5" s="20">
        <v>440693</v>
      </c>
      <c r="AA5" s="20">
        <v>3326107</v>
      </c>
      <c r="AB5" s="16">
        <v>2200775762</v>
      </c>
      <c r="AC5" s="19">
        <v>43825</v>
      </c>
      <c r="AD5" s="20">
        <v>0</v>
      </c>
      <c r="AE5" s="16">
        <v>191898530620641</v>
      </c>
      <c r="AF5" s="16"/>
      <c r="AG5" s="19">
        <v>43708</v>
      </c>
      <c r="AH5" s="16"/>
      <c r="AI5" s="16">
        <v>2</v>
      </c>
      <c r="AJ5" s="16"/>
      <c r="AK5" s="16" t="s">
        <v>54</v>
      </c>
      <c r="AL5" s="16">
        <v>1</v>
      </c>
      <c r="AM5" s="16">
        <v>20190930</v>
      </c>
      <c r="AN5" s="16">
        <v>20190909</v>
      </c>
      <c r="AO5" s="20">
        <v>3766800</v>
      </c>
      <c r="AP5" s="27">
        <v>20220131</v>
      </c>
    </row>
    <row r="6" spans="1:42" s="21" customFormat="1" ht="10.5" x14ac:dyDescent="0.15">
      <c r="A6" s="16">
        <v>900177280</v>
      </c>
      <c r="B6" s="16" t="s">
        <v>7</v>
      </c>
      <c r="C6" s="17"/>
      <c r="D6" s="18">
        <v>7459</v>
      </c>
      <c r="E6" s="16" t="s">
        <v>51</v>
      </c>
      <c r="F6" s="16">
        <v>7459</v>
      </c>
      <c r="G6" s="16">
        <v>1221572562</v>
      </c>
      <c r="H6" s="18">
        <v>7459</v>
      </c>
      <c r="I6" s="16" t="s">
        <v>57</v>
      </c>
      <c r="J6" s="19">
        <v>43921</v>
      </c>
      <c r="K6" s="20">
        <v>2736100</v>
      </c>
      <c r="L6" s="20">
        <v>2736100</v>
      </c>
      <c r="M6" s="16" t="s">
        <v>52</v>
      </c>
      <c r="N6" s="16" t="s">
        <v>91</v>
      </c>
      <c r="O6" s="16">
        <v>0</v>
      </c>
      <c r="P6" s="16"/>
      <c r="Q6" s="16"/>
      <c r="R6" s="20">
        <v>0</v>
      </c>
      <c r="S6" s="16"/>
      <c r="T6" s="16" t="s">
        <v>53</v>
      </c>
      <c r="U6" s="20">
        <v>0</v>
      </c>
      <c r="V6" s="16"/>
      <c r="W6" s="20">
        <v>2736100</v>
      </c>
      <c r="X6" s="20">
        <v>2736100</v>
      </c>
      <c r="Y6" s="20">
        <v>0</v>
      </c>
      <c r="Z6" s="20">
        <v>315403</v>
      </c>
      <c r="AA6" s="20">
        <v>2420697</v>
      </c>
      <c r="AB6" s="16">
        <v>2200844239</v>
      </c>
      <c r="AC6" s="19">
        <v>43978</v>
      </c>
      <c r="AD6" s="20">
        <v>0</v>
      </c>
      <c r="AE6" s="16">
        <v>200448545378334</v>
      </c>
      <c r="AF6" s="16"/>
      <c r="AG6" s="19">
        <v>43921</v>
      </c>
      <c r="AH6" s="16"/>
      <c r="AI6" s="16">
        <v>2</v>
      </c>
      <c r="AJ6" s="16"/>
      <c r="AK6" s="16" t="s">
        <v>54</v>
      </c>
      <c r="AL6" s="16">
        <v>1</v>
      </c>
      <c r="AM6" s="16">
        <v>20200430</v>
      </c>
      <c r="AN6" s="16">
        <v>20200403</v>
      </c>
      <c r="AO6" s="20">
        <v>2736100</v>
      </c>
      <c r="AP6" s="27">
        <v>20220131</v>
      </c>
    </row>
    <row r="7" spans="1:42" s="21" customFormat="1" ht="10.5" x14ac:dyDescent="0.15">
      <c r="A7" s="16">
        <v>900177280</v>
      </c>
      <c r="B7" s="16" t="s">
        <v>7</v>
      </c>
      <c r="C7" s="17"/>
      <c r="D7" s="18">
        <v>7476</v>
      </c>
      <c r="E7" s="16" t="s">
        <v>51</v>
      </c>
      <c r="F7" s="16">
        <v>7476</v>
      </c>
      <c r="G7" s="16">
        <v>1221581808</v>
      </c>
      <c r="H7" s="18">
        <v>7476</v>
      </c>
      <c r="I7" s="16" t="s">
        <v>58</v>
      </c>
      <c r="J7" s="19">
        <v>43951</v>
      </c>
      <c r="K7" s="20">
        <v>199700</v>
      </c>
      <c r="L7" s="20">
        <v>199700</v>
      </c>
      <c r="M7" s="16" t="s">
        <v>52</v>
      </c>
      <c r="N7" s="16" t="s">
        <v>91</v>
      </c>
      <c r="O7" s="16">
        <v>0</v>
      </c>
      <c r="P7" s="16"/>
      <c r="Q7" s="16"/>
      <c r="R7" s="20">
        <v>0</v>
      </c>
      <c r="S7" s="16"/>
      <c r="T7" s="16" t="s">
        <v>53</v>
      </c>
      <c r="U7" s="20">
        <v>0</v>
      </c>
      <c r="V7" s="16"/>
      <c r="W7" s="20">
        <v>199700</v>
      </c>
      <c r="X7" s="20">
        <v>199700</v>
      </c>
      <c r="Y7" s="20">
        <v>0</v>
      </c>
      <c r="Z7" s="20">
        <v>21967</v>
      </c>
      <c r="AA7" s="20">
        <v>177733</v>
      </c>
      <c r="AB7" s="16">
        <v>2200874879</v>
      </c>
      <c r="AC7" s="19">
        <v>44012</v>
      </c>
      <c r="AD7" s="20">
        <v>0</v>
      </c>
      <c r="AE7" s="16">
        <v>200783214536918</v>
      </c>
      <c r="AF7" s="16"/>
      <c r="AG7" s="19">
        <v>43951</v>
      </c>
      <c r="AH7" s="16"/>
      <c r="AI7" s="16">
        <v>2</v>
      </c>
      <c r="AJ7" s="16"/>
      <c r="AK7" s="16" t="s">
        <v>54</v>
      </c>
      <c r="AL7" s="16">
        <v>1</v>
      </c>
      <c r="AM7" s="16">
        <v>20200530</v>
      </c>
      <c r="AN7" s="16">
        <v>20200511</v>
      </c>
      <c r="AO7" s="20">
        <v>199700</v>
      </c>
      <c r="AP7" s="27">
        <v>20220131</v>
      </c>
    </row>
    <row r="8" spans="1:42" s="21" customFormat="1" ht="10.5" x14ac:dyDescent="0.15">
      <c r="A8" s="16">
        <v>900177280</v>
      </c>
      <c r="B8" s="16" t="s">
        <v>7</v>
      </c>
      <c r="C8" s="17"/>
      <c r="D8" s="18">
        <v>7593</v>
      </c>
      <c r="E8" s="16" t="s">
        <v>51</v>
      </c>
      <c r="F8" s="16">
        <v>7593</v>
      </c>
      <c r="G8" s="16">
        <v>1906589679</v>
      </c>
      <c r="H8" s="18">
        <v>7593</v>
      </c>
      <c r="I8" s="16" t="s">
        <v>59</v>
      </c>
      <c r="J8" s="19">
        <v>44012</v>
      </c>
      <c r="K8" s="20">
        <v>1177900</v>
      </c>
      <c r="L8" s="20">
        <v>1177900</v>
      </c>
      <c r="M8" s="16" t="s">
        <v>52</v>
      </c>
      <c r="N8" s="16" t="s">
        <v>91</v>
      </c>
      <c r="O8" s="16">
        <v>0</v>
      </c>
      <c r="P8" s="16"/>
      <c r="Q8" s="16"/>
      <c r="R8" s="20">
        <v>0</v>
      </c>
      <c r="S8" s="16"/>
      <c r="T8" s="16" t="s">
        <v>53</v>
      </c>
      <c r="U8" s="20">
        <v>0</v>
      </c>
      <c r="V8" s="16"/>
      <c r="W8" s="20">
        <v>1177900</v>
      </c>
      <c r="X8" s="20">
        <v>1177900</v>
      </c>
      <c r="Y8" s="20">
        <v>0</v>
      </c>
      <c r="Z8" s="20">
        <v>133408</v>
      </c>
      <c r="AA8" s="20">
        <v>1044492</v>
      </c>
      <c r="AB8" s="16">
        <v>2200898894</v>
      </c>
      <c r="AC8" s="19">
        <v>44056</v>
      </c>
      <c r="AD8" s="20">
        <v>0</v>
      </c>
      <c r="AE8" s="16">
        <v>201568532380674</v>
      </c>
      <c r="AF8" s="16"/>
      <c r="AG8" s="19">
        <v>44012</v>
      </c>
      <c r="AH8" s="16"/>
      <c r="AI8" s="16">
        <v>2</v>
      </c>
      <c r="AJ8" s="16"/>
      <c r="AK8" s="16" t="s">
        <v>54</v>
      </c>
      <c r="AL8" s="16">
        <v>1</v>
      </c>
      <c r="AM8" s="16">
        <v>20200730</v>
      </c>
      <c r="AN8" s="16">
        <v>20200707</v>
      </c>
      <c r="AO8" s="20">
        <v>1177900</v>
      </c>
      <c r="AP8" s="27">
        <v>20220131</v>
      </c>
    </row>
    <row r="9" spans="1:42" s="21" customFormat="1" ht="10.5" x14ac:dyDescent="0.15">
      <c r="A9" s="16">
        <v>900177280</v>
      </c>
      <c r="B9" s="16" t="s">
        <v>7</v>
      </c>
      <c r="C9" s="17"/>
      <c r="D9" s="18">
        <v>7216</v>
      </c>
      <c r="E9" s="16" t="s">
        <v>51</v>
      </c>
      <c r="F9" s="16">
        <v>7216</v>
      </c>
      <c r="G9" s="16">
        <v>1221559933</v>
      </c>
      <c r="H9" s="18">
        <v>7216</v>
      </c>
      <c r="I9" s="16" t="s">
        <v>60</v>
      </c>
      <c r="J9" s="19">
        <v>43496</v>
      </c>
      <c r="K9" s="20">
        <v>6226600</v>
      </c>
      <c r="L9" s="20">
        <v>6226600</v>
      </c>
      <c r="M9" s="16" t="s">
        <v>61</v>
      </c>
      <c r="N9" s="16" t="s">
        <v>91</v>
      </c>
      <c r="O9" s="16">
        <v>0</v>
      </c>
      <c r="P9" s="16"/>
      <c r="Q9" s="16"/>
      <c r="R9" s="20">
        <v>0</v>
      </c>
      <c r="S9" s="16"/>
      <c r="T9" s="16" t="s">
        <v>53</v>
      </c>
      <c r="U9" s="20">
        <v>19100</v>
      </c>
      <c r="V9" s="16" t="s">
        <v>62</v>
      </c>
      <c r="W9" s="20">
        <v>6226600</v>
      </c>
      <c r="X9" s="20">
        <v>6207500</v>
      </c>
      <c r="Y9" s="20">
        <v>19100</v>
      </c>
      <c r="Z9" s="20">
        <v>695321</v>
      </c>
      <c r="AA9" s="20">
        <v>5512179</v>
      </c>
      <c r="AB9" s="16">
        <v>2200833860</v>
      </c>
      <c r="AC9" s="19">
        <v>43950</v>
      </c>
      <c r="AD9" s="20">
        <v>0</v>
      </c>
      <c r="AE9" s="16">
        <v>193473035580019</v>
      </c>
      <c r="AF9" s="16"/>
      <c r="AG9" s="19">
        <v>43496</v>
      </c>
      <c r="AH9" s="16"/>
      <c r="AI9" s="16">
        <v>9</v>
      </c>
      <c r="AJ9" s="16"/>
      <c r="AK9" s="16" t="s">
        <v>54</v>
      </c>
      <c r="AL9" s="16">
        <v>1</v>
      </c>
      <c r="AM9" s="16">
        <v>21001231</v>
      </c>
      <c r="AN9" s="16">
        <v>20200211</v>
      </c>
      <c r="AO9" s="20">
        <v>6226600</v>
      </c>
      <c r="AP9" s="27">
        <v>20220131</v>
      </c>
    </row>
    <row r="10" spans="1:42" s="21" customFormat="1" ht="10.5" x14ac:dyDescent="0.15">
      <c r="A10" s="16">
        <v>900177280</v>
      </c>
      <c r="B10" s="16" t="s">
        <v>7</v>
      </c>
      <c r="C10" s="17"/>
      <c r="D10" s="18">
        <v>7391</v>
      </c>
      <c r="E10" s="16" t="s">
        <v>51</v>
      </c>
      <c r="F10" s="16">
        <v>7391</v>
      </c>
      <c r="G10" s="16">
        <v>1221571349</v>
      </c>
      <c r="H10" s="18">
        <v>7391</v>
      </c>
      <c r="I10" s="16" t="s">
        <v>63</v>
      </c>
      <c r="J10" s="19">
        <v>43890</v>
      </c>
      <c r="K10" s="20">
        <v>2403000</v>
      </c>
      <c r="L10" s="20">
        <v>2403000</v>
      </c>
      <c r="M10" s="16" t="s">
        <v>61</v>
      </c>
      <c r="N10" s="16" t="s">
        <v>91</v>
      </c>
      <c r="O10" s="16">
        <v>0</v>
      </c>
      <c r="P10" s="16"/>
      <c r="Q10" s="16"/>
      <c r="R10" s="20">
        <v>0</v>
      </c>
      <c r="S10" s="16"/>
      <c r="T10" s="16" t="s">
        <v>53</v>
      </c>
      <c r="U10" s="20">
        <v>19100</v>
      </c>
      <c r="V10" s="16" t="s">
        <v>64</v>
      </c>
      <c r="W10" s="20">
        <v>2403000</v>
      </c>
      <c r="X10" s="20">
        <v>2383900</v>
      </c>
      <c r="Y10" s="20">
        <v>19100</v>
      </c>
      <c r="Z10" s="20">
        <v>276166</v>
      </c>
      <c r="AA10" s="20">
        <v>2107734</v>
      </c>
      <c r="AB10" s="16">
        <v>2200833860</v>
      </c>
      <c r="AC10" s="19">
        <v>43950</v>
      </c>
      <c r="AD10" s="20">
        <v>0</v>
      </c>
      <c r="AE10" s="16">
        <v>200033270424182</v>
      </c>
      <c r="AF10" s="16"/>
      <c r="AG10" s="19">
        <v>43890</v>
      </c>
      <c r="AH10" s="16"/>
      <c r="AI10" s="16">
        <v>9</v>
      </c>
      <c r="AJ10" s="16"/>
      <c r="AK10" s="16" t="s">
        <v>54</v>
      </c>
      <c r="AL10" s="16">
        <v>1</v>
      </c>
      <c r="AM10" s="16">
        <v>21001231</v>
      </c>
      <c r="AN10" s="16">
        <v>20200306</v>
      </c>
      <c r="AO10" s="20">
        <v>2403000</v>
      </c>
      <c r="AP10" s="27">
        <v>20220131</v>
      </c>
    </row>
    <row r="11" spans="1:42" s="21" customFormat="1" ht="10.5" x14ac:dyDescent="0.15">
      <c r="A11" s="16">
        <v>900177280</v>
      </c>
      <c r="B11" s="16" t="s">
        <v>7</v>
      </c>
      <c r="C11" s="17"/>
      <c r="D11" s="18">
        <v>6491</v>
      </c>
      <c r="E11" s="16"/>
      <c r="F11" s="16">
        <v>6491</v>
      </c>
      <c r="G11" s="16">
        <v>1221362717</v>
      </c>
      <c r="H11" s="18">
        <v>6491</v>
      </c>
      <c r="I11" s="16" t="s">
        <v>65</v>
      </c>
      <c r="J11" s="19">
        <v>43343</v>
      </c>
      <c r="K11" s="20">
        <v>1001000</v>
      </c>
      <c r="L11" s="20">
        <v>1001000</v>
      </c>
      <c r="M11" s="16" t="s">
        <v>52</v>
      </c>
      <c r="N11" s="16" t="s">
        <v>92</v>
      </c>
      <c r="O11" s="16">
        <v>0</v>
      </c>
      <c r="P11" s="16"/>
      <c r="Q11" s="16"/>
      <c r="R11" s="20">
        <v>0</v>
      </c>
      <c r="S11" s="16"/>
      <c r="T11" s="16" t="s">
        <v>66</v>
      </c>
      <c r="U11" s="20">
        <v>0</v>
      </c>
      <c r="V11" s="16"/>
      <c r="W11" s="20">
        <v>1001000</v>
      </c>
      <c r="X11" s="20">
        <v>1001000</v>
      </c>
      <c r="Y11" s="20">
        <v>0</v>
      </c>
      <c r="Z11" s="20">
        <v>117920</v>
      </c>
      <c r="AA11" s="20">
        <v>883080</v>
      </c>
      <c r="AB11" s="16">
        <v>2200567460</v>
      </c>
      <c r="AC11" s="19">
        <v>43431</v>
      </c>
      <c r="AD11" s="20">
        <v>0</v>
      </c>
      <c r="AE11" s="16">
        <v>182123272365935</v>
      </c>
      <c r="AF11" s="16"/>
      <c r="AG11" s="19">
        <v>43343</v>
      </c>
      <c r="AH11" s="16"/>
      <c r="AI11" s="16">
        <v>2</v>
      </c>
      <c r="AJ11" s="16"/>
      <c r="AK11" s="16" t="s">
        <v>54</v>
      </c>
      <c r="AL11" s="16">
        <v>1</v>
      </c>
      <c r="AM11" s="16">
        <v>20180930</v>
      </c>
      <c r="AN11" s="16">
        <v>20180905</v>
      </c>
      <c r="AO11" s="20">
        <v>1001000</v>
      </c>
      <c r="AP11" s="27">
        <v>20220131</v>
      </c>
    </row>
    <row r="12" spans="1:42" s="21" customFormat="1" ht="10.5" x14ac:dyDescent="0.15">
      <c r="A12" s="16">
        <v>900177280</v>
      </c>
      <c r="B12" s="16" t="s">
        <v>7</v>
      </c>
      <c r="C12" s="17"/>
      <c r="D12" s="18">
        <v>6492</v>
      </c>
      <c r="E12" s="16"/>
      <c r="F12" s="16">
        <v>6492</v>
      </c>
      <c r="G12" s="16">
        <v>1903509467</v>
      </c>
      <c r="H12" s="18">
        <v>6492</v>
      </c>
      <c r="I12" s="16" t="s">
        <v>67</v>
      </c>
      <c r="J12" s="19">
        <v>43343</v>
      </c>
      <c r="K12" s="20">
        <v>1551400</v>
      </c>
      <c r="L12" s="20">
        <v>1551400</v>
      </c>
      <c r="M12" s="16" t="s">
        <v>52</v>
      </c>
      <c r="N12" s="16" t="s">
        <v>92</v>
      </c>
      <c r="O12" s="16">
        <v>0</v>
      </c>
      <c r="P12" s="16"/>
      <c r="Q12" s="16"/>
      <c r="R12" s="20">
        <v>0</v>
      </c>
      <c r="S12" s="16"/>
      <c r="T12" s="16" t="s">
        <v>66</v>
      </c>
      <c r="U12" s="20">
        <v>0</v>
      </c>
      <c r="V12" s="16"/>
      <c r="W12" s="20">
        <v>1551400</v>
      </c>
      <c r="X12" s="20">
        <v>1551400</v>
      </c>
      <c r="Y12" s="20">
        <v>0</v>
      </c>
      <c r="Z12" s="20">
        <v>175670</v>
      </c>
      <c r="AA12" s="20">
        <v>1375730</v>
      </c>
      <c r="AB12" s="16">
        <v>2200554537</v>
      </c>
      <c r="AC12" s="19">
        <v>43378</v>
      </c>
      <c r="AD12" s="20">
        <v>0</v>
      </c>
      <c r="AE12" s="16">
        <v>182286435564474</v>
      </c>
      <c r="AF12" s="16"/>
      <c r="AG12" s="19">
        <v>43343</v>
      </c>
      <c r="AH12" s="16"/>
      <c r="AI12" s="16">
        <v>2</v>
      </c>
      <c r="AJ12" s="16"/>
      <c r="AK12" s="16" t="s">
        <v>54</v>
      </c>
      <c r="AL12" s="16">
        <v>1</v>
      </c>
      <c r="AM12" s="16">
        <v>20180930</v>
      </c>
      <c r="AN12" s="16">
        <v>20180905</v>
      </c>
      <c r="AO12" s="20">
        <v>1551400</v>
      </c>
      <c r="AP12" s="27">
        <v>20220131</v>
      </c>
    </row>
    <row r="13" spans="1:42" s="21" customFormat="1" ht="10.5" x14ac:dyDescent="0.15">
      <c r="A13" s="16">
        <v>900177280</v>
      </c>
      <c r="B13" s="16" t="s">
        <v>7</v>
      </c>
      <c r="C13" s="17" t="s">
        <v>9</v>
      </c>
      <c r="D13" s="18">
        <v>1803</v>
      </c>
      <c r="E13" s="16" t="s">
        <v>9</v>
      </c>
      <c r="F13" s="16">
        <v>1803</v>
      </c>
      <c r="G13" s="16"/>
      <c r="H13" s="18" t="s">
        <v>68</v>
      </c>
      <c r="I13" s="16" t="s">
        <v>69</v>
      </c>
      <c r="J13" s="19">
        <v>44347</v>
      </c>
      <c r="K13" s="20">
        <v>668300</v>
      </c>
      <c r="L13" s="20">
        <v>668300</v>
      </c>
      <c r="M13" s="16" t="s">
        <v>52</v>
      </c>
      <c r="N13" s="16" t="s">
        <v>93</v>
      </c>
      <c r="O13" s="20">
        <v>425633</v>
      </c>
      <c r="P13" s="16">
        <v>1221783032</v>
      </c>
      <c r="Q13" s="16"/>
      <c r="R13" s="20">
        <v>0</v>
      </c>
      <c r="S13" s="16"/>
      <c r="T13" s="16" t="s">
        <v>66</v>
      </c>
      <c r="U13" s="20">
        <v>0</v>
      </c>
      <c r="V13" s="16"/>
      <c r="W13" s="20">
        <v>668300</v>
      </c>
      <c r="X13" s="20">
        <v>668300</v>
      </c>
      <c r="Y13" s="20">
        <v>0</v>
      </c>
      <c r="Z13" s="20"/>
      <c r="AA13" s="20">
        <v>165524</v>
      </c>
      <c r="AB13" s="16">
        <v>2201125399</v>
      </c>
      <c r="AC13" s="19">
        <v>44496</v>
      </c>
      <c r="AD13" s="20">
        <v>0</v>
      </c>
      <c r="AE13" s="16">
        <v>211398517288189</v>
      </c>
      <c r="AF13" s="16"/>
      <c r="AG13" s="19">
        <v>44347</v>
      </c>
      <c r="AH13" s="16"/>
      <c r="AI13" s="16">
        <v>2</v>
      </c>
      <c r="AJ13" s="16"/>
      <c r="AK13" s="16" t="s">
        <v>54</v>
      </c>
      <c r="AL13" s="16">
        <v>1</v>
      </c>
      <c r="AM13" s="16">
        <v>20210624</v>
      </c>
      <c r="AN13" s="16">
        <v>20210611</v>
      </c>
      <c r="AO13" s="20">
        <v>668300</v>
      </c>
      <c r="AP13" s="27">
        <v>20220131</v>
      </c>
    </row>
    <row r="14" spans="1:42" s="21" customFormat="1" ht="10.5" x14ac:dyDescent="0.15">
      <c r="A14" s="16">
        <v>900177280</v>
      </c>
      <c r="B14" s="16" t="s">
        <v>7</v>
      </c>
      <c r="C14" s="17" t="s">
        <v>9</v>
      </c>
      <c r="D14" s="18">
        <v>3590</v>
      </c>
      <c r="E14" s="16" t="s">
        <v>9</v>
      </c>
      <c r="F14" s="16">
        <v>3590</v>
      </c>
      <c r="G14" s="16"/>
      <c r="H14" s="18" t="s">
        <v>70</v>
      </c>
      <c r="I14" s="16" t="s">
        <v>71</v>
      </c>
      <c r="J14" s="19">
        <v>44561</v>
      </c>
      <c r="K14" s="20">
        <v>219100</v>
      </c>
      <c r="L14" s="20">
        <v>219100</v>
      </c>
      <c r="M14" s="16" t="s">
        <v>72</v>
      </c>
      <c r="N14" s="16" t="s">
        <v>94</v>
      </c>
      <c r="O14" s="16">
        <v>0</v>
      </c>
      <c r="P14" s="16"/>
      <c r="Q14" s="16"/>
      <c r="R14" s="20">
        <v>0</v>
      </c>
      <c r="S14" s="16"/>
      <c r="T14" s="16" t="s">
        <v>66</v>
      </c>
      <c r="U14" s="20">
        <v>0</v>
      </c>
      <c r="V14" s="16"/>
      <c r="W14" s="20">
        <v>7117800</v>
      </c>
      <c r="X14" s="20">
        <v>7117800</v>
      </c>
      <c r="Y14" s="20">
        <v>0</v>
      </c>
      <c r="Z14" s="20">
        <v>0</v>
      </c>
      <c r="AA14" s="20">
        <v>0</v>
      </c>
      <c r="AB14" s="16">
        <v>0</v>
      </c>
      <c r="AC14" s="16"/>
      <c r="AD14" s="20">
        <v>0</v>
      </c>
      <c r="AE14" s="16">
        <v>213353284358085</v>
      </c>
      <c r="AF14" s="16"/>
      <c r="AG14" s="19">
        <v>44561</v>
      </c>
      <c r="AH14" s="16"/>
      <c r="AI14" s="16">
        <v>2</v>
      </c>
      <c r="AJ14" s="16"/>
      <c r="AK14" s="16" t="s">
        <v>54</v>
      </c>
      <c r="AL14" s="16">
        <v>1</v>
      </c>
      <c r="AM14" s="16">
        <v>20220130</v>
      </c>
      <c r="AN14" s="16">
        <v>20220105</v>
      </c>
      <c r="AO14" s="20">
        <v>7117800</v>
      </c>
      <c r="AP14" s="27">
        <v>20220131</v>
      </c>
    </row>
    <row r="15" spans="1:42" s="21" customFormat="1" ht="10.5" x14ac:dyDescent="0.15">
      <c r="A15" s="16">
        <v>900177280</v>
      </c>
      <c r="B15" s="16" t="s">
        <v>7</v>
      </c>
      <c r="C15" s="17" t="s">
        <v>9</v>
      </c>
      <c r="D15" s="18">
        <v>2618</v>
      </c>
      <c r="E15" s="16" t="s">
        <v>9</v>
      </c>
      <c r="F15" s="16">
        <v>2618</v>
      </c>
      <c r="G15" s="16"/>
      <c r="H15" s="18" t="s">
        <v>73</v>
      </c>
      <c r="I15" s="16" t="s">
        <v>74</v>
      </c>
      <c r="J15" s="19">
        <v>44439</v>
      </c>
      <c r="K15" s="20">
        <v>244000</v>
      </c>
      <c r="L15" s="20">
        <v>244000</v>
      </c>
      <c r="M15" s="16" t="s">
        <v>72</v>
      </c>
      <c r="N15" s="16" t="s">
        <v>93</v>
      </c>
      <c r="O15" s="20">
        <v>7117470</v>
      </c>
      <c r="P15" s="16">
        <v>1221870195</v>
      </c>
      <c r="Q15" s="16"/>
      <c r="R15" s="20">
        <v>0</v>
      </c>
      <c r="S15" s="16"/>
      <c r="T15" s="16" t="s">
        <v>66</v>
      </c>
      <c r="U15" s="20">
        <v>0</v>
      </c>
      <c r="V15" s="16"/>
      <c r="W15" s="20">
        <v>8787000</v>
      </c>
      <c r="X15" s="20">
        <v>8787000</v>
      </c>
      <c r="Y15" s="20">
        <v>0</v>
      </c>
      <c r="Z15" s="20">
        <v>0</v>
      </c>
      <c r="AA15" s="20">
        <v>0</v>
      </c>
      <c r="AB15" s="16">
        <v>0</v>
      </c>
      <c r="AC15" s="16"/>
      <c r="AD15" s="20">
        <v>0</v>
      </c>
      <c r="AE15" s="16">
        <v>212143284489554</v>
      </c>
      <c r="AF15" s="16"/>
      <c r="AG15" s="19">
        <v>44439</v>
      </c>
      <c r="AH15" s="16"/>
      <c r="AI15" s="16">
        <v>2</v>
      </c>
      <c r="AJ15" s="16"/>
      <c r="AK15" s="16" t="s">
        <v>54</v>
      </c>
      <c r="AL15" s="16">
        <v>1</v>
      </c>
      <c r="AM15" s="16">
        <v>20210930</v>
      </c>
      <c r="AN15" s="16">
        <v>20210910</v>
      </c>
      <c r="AO15" s="20">
        <v>8787000</v>
      </c>
      <c r="AP15" s="27">
        <v>20220131</v>
      </c>
    </row>
    <row r="16" spans="1:42" s="21" customFormat="1" ht="10.5" x14ac:dyDescent="0.15">
      <c r="A16" s="16">
        <v>900177280</v>
      </c>
      <c r="B16" s="16" t="s">
        <v>7</v>
      </c>
      <c r="C16" s="17" t="s">
        <v>9</v>
      </c>
      <c r="D16" s="18">
        <v>2922</v>
      </c>
      <c r="E16" s="16" t="s">
        <v>9</v>
      </c>
      <c r="F16" s="16">
        <v>2922</v>
      </c>
      <c r="G16" s="16"/>
      <c r="H16" s="18" t="s">
        <v>75</v>
      </c>
      <c r="I16" s="16" t="s">
        <v>76</v>
      </c>
      <c r="J16" s="19">
        <v>44469</v>
      </c>
      <c r="K16" s="20">
        <v>263500</v>
      </c>
      <c r="L16" s="20">
        <v>263500</v>
      </c>
      <c r="M16" s="16" t="s">
        <v>72</v>
      </c>
      <c r="N16" s="16" t="s">
        <v>94</v>
      </c>
      <c r="O16" s="16">
        <v>0</v>
      </c>
      <c r="P16" s="16"/>
      <c r="Q16" s="16"/>
      <c r="R16" s="20">
        <v>0</v>
      </c>
      <c r="S16" s="16"/>
      <c r="T16" s="16" t="s">
        <v>66</v>
      </c>
      <c r="U16" s="20">
        <v>0</v>
      </c>
      <c r="V16" s="16"/>
      <c r="W16" s="20">
        <v>8766300</v>
      </c>
      <c r="X16" s="20">
        <v>8766300</v>
      </c>
      <c r="Y16" s="20">
        <v>0</v>
      </c>
      <c r="Z16" s="20">
        <v>0</v>
      </c>
      <c r="AA16" s="20">
        <v>0</v>
      </c>
      <c r="AB16" s="16">
        <v>0</v>
      </c>
      <c r="AC16" s="16"/>
      <c r="AD16" s="20">
        <v>0</v>
      </c>
      <c r="AE16" s="16">
        <v>212443284304677</v>
      </c>
      <c r="AF16" s="16"/>
      <c r="AG16" s="19">
        <v>44469</v>
      </c>
      <c r="AH16" s="16"/>
      <c r="AI16" s="16">
        <v>2</v>
      </c>
      <c r="AJ16" s="16"/>
      <c r="AK16" s="16" t="s">
        <v>54</v>
      </c>
      <c r="AL16" s="16">
        <v>1</v>
      </c>
      <c r="AM16" s="16">
        <v>20211030</v>
      </c>
      <c r="AN16" s="16">
        <v>20211015</v>
      </c>
      <c r="AO16" s="20">
        <v>8766300</v>
      </c>
      <c r="AP16" s="27">
        <v>20220131</v>
      </c>
    </row>
    <row r="17" spans="1:42" s="21" customFormat="1" ht="10.5" x14ac:dyDescent="0.15">
      <c r="A17" s="16">
        <v>900177280</v>
      </c>
      <c r="B17" s="16" t="s">
        <v>7</v>
      </c>
      <c r="C17" s="17" t="s">
        <v>9</v>
      </c>
      <c r="D17" s="18">
        <v>3206</v>
      </c>
      <c r="E17" s="16" t="s">
        <v>9</v>
      </c>
      <c r="F17" s="16">
        <v>3206</v>
      </c>
      <c r="G17" s="16"/>
      <c r="H17" s="18" t="s">
        <v>77</v>
      </c>
      <c r="I17" s="16" t="s">
        <v>78</v>
      </c>
      <c r="J17" s="19">
        <v>44500</v>
      </c>
      <c r="K17" s="20">
        <v>123100</v>
      </c>
      <c r="L17" s="20">
        <v>123100</v>
      </c>
      <c r="M17" s="16" t="s">
        <v>72</v>
      </c>
      <c r="N17" s="16" t="s">
        <v>94</v>
      </c>
      <c r="O17" s="16">
        <v>0</v>
      </c>
      <c r="P17" s="16"/>
      <c r="Q17" s="16"/>
      <c r="R17" s="20">
        <v>0</v>
      </c>
      <c r="S17" s="16"/>
      <c r="T17" s="16" t="s">
        <v>66</v>
      </c>
      <c r="U17" s="20">
        <v>0</v>
      </c>
      <c r="V17" s="16"/>
      <c r="W17" s="20">
        <v>6830700</v>
      </c>
      <c r="X17" s="20">
        <v>6830700</v>
      </c>
      <c r="Y17" s="20">
        <v>0</v>
      </c>
      <c r="Z17" s="20">
        <v>0</v>
      </c>
      <c r="AA17" s="20">
        <v>0</v>
      </c>
      <c r="AB17" s="16">
        <v>0</v>
      </c>
      <c r="AC17" s="16"/>
      <c r="AD17" s="20">
        <v>0</v>
      </c>
      <c r="AE17" s="16">
        <v>212743284283970</v>
      </c>
      <c r="AF17" s="16"/>
      <c r="AG17" s="19">
        <v>44500</v>
      </c>
      <c r="AH17" s="16"/>
      <c r="AI17" s="16">
        <v>2</v>
      </c>
      <c r="AJ17" s="16"/>
      <c r="AK17" s="16" t="s">
        <v>54</v>
      </c>
      <c r="AL17" s="16">
        <v>1</v>
      </c>
      <c r="AM17" s="16">
        <v>20211130</v>
      </c>
      <c r="AN17" s="16">
        <v>20211122</v>
      </c>
      <c r="AO17" s="20">
        <v>6830700</v>
      </c>
      <c r="AP17" s="27">
        <v>20220131</v>
      </c>
    </row>
    <row r="18" spans="1:42" s="21" customFormat="1" ht="10.5" x14ac:dyDescent="0.15">
      <c r="A18" s="16">
        <v>900177280</v>
      </c>
      <c r="B18" s="16" t="s">
        <v>7</v>
      </c>
      <c r="C18" s="17" t="s">
        <v>9</v>
      </c>
      <c r="D18" s="18">
        <v>3446</v>
      </c>
      <c r="E18" s="16" t="s">
        <v>9</v>
      </c>
      <c r="F18" s="16">
        <v>3446</v>
      </c>
      <c r="G18" s="16"/>
      <c r="H18" s="18" t="s">
        <v>79</v>
      </c>
      <c r="I18" s="16" t="s">
        <v>80</v>
      </c>
      <c r="J18" s="19">
        <v>44530</v>
      </c>
      <c r="K18" s="20">
        <v>293900</v>
      </c>
      <c r="L18" s="20">
        <v>293900</v>
      </c>
      <c r="M18" s="16" t="s">
        <v>61</v>
      </c>
      <c r="N18" s="16" t="s">
        <v>95</v>
      </c>
      <c r="O18" s="16">
        <v>0</v>
      </c>
      <c r="P18" s="16"/>
      <c r="Q18" s="16"/>
      <c r="R18" s="20">
        <v>173700</v>
      </c>
      <c r="S18" s="16" t="s">
        <v>81</v>
      </c>
      <c r="T18" s="16" t="s">
        <v>66</v>
      </c>
      <c r="U18" s="20">
        <v>173700</v>
      </c>
      <c r="V18" s="16" t="s">
        <v>82</v>
      </c>
      <c r="W18" s="20">
        <v>7816100</v>
      </c>
      <c r="X18" s="20">
        <v>7642400</v>
      </c>
      <c r="Y18" s="20">
        <v>173700</v>
      </c>
      <c r="Z18" s="20">
        <v>0</v>
      </c>
      <c r="AA18" s="20">
        <v>0</v>
      </c>
      <c r="AB18" s="16">
        <v>0</v>
      </c>
      <c r="AC18" s="16"/>
      <c r="AD18" s="20">
        <v>0</v>
      </c>
      <c r="AE18" s="16">
        <v>213063284295286</v>
      </c>
      <c r="AF18" s="16"/>
      <c r="AG18" s="19">
        <v>44530</v>
      </c>
      <c r="AH18" s="16"/>
      <c r="AI18" s="16">
        <v>9</v>
      </c>
      <c r="AJ18" s="16"/>
      <c r="AK18" s="16" t="s">
        <v>54</v>
      </c>
      <c r="AL18" s="16">
        <v>1</v>
      </c>
      <c r="AM18" s="16">
        <v>21001231</v>
      </c>
      <c r="AN18" s="16">
        <v>20211215</v>
      </c>
      <c r="AO18" s="20">
        <v>7816100</v>
      </c>
      <c r="AP18" s="27">
        <v>20220131</v>
      </c>
    </row>
    <row r="19" spans="1:42" s="21" customFormat="1" ht="10.5" x14ac:dyDescent="0.15">
      <c r="A19" s="16">
        <v>900177280</v>
      </c>
      <c r="B19" s="16" t="s">
        <v>7</v>
      </c>
      <c r="C19" s="17" t="s">
        <v>9</v>
      </c>
      <c r="D19" s="18">
        <v>2056</v>
      </c>
      <c r="E19" s="16" t="s">
        <v>9</v>
      </c>
      <c r="F19" s="16">
        <v>2056</v>
      </c>
      <c r="G19" s="16"/>
      <c r="H19" s="18" t="s">
        <v>83</v>
      </c>
      <c r="I19" s="16" t="s">
        <v>84</v>
      </c>
      <c r="J19" s="19">
        <v>44377</v>
      </c>
      <c r="K19" s="20">
        <v>168700</v>
      </c>
      <c r="L19" s="20">
        <v>168700</v>
      </c>
      <c r="M19" s="16" t="s">
        <v>61</v>
      </c>
      <c r="N19" s="16" t="s">
        <v>95</v>
      </c>
      <c r="O19" s="20">
        <v>346104</v>
      </c>
      <c r="P19" s="16">
        <v>810012831</v>
      </c>
      <c r="Q19" s="16"/>
      <c r="R19" s="20">
        <v>231700</v>
      </c>
      <c r="S19" s="16" t="s">
        <v>81</v>
      </c>
      <c r="T19" s="16" t="s">
        <v>66</v>
      </c>
      <c r="U19" s="20">
        <v>231700</v>
      </c>
      <c r="V19" s="16" t="s">
        <v>85</v>
      </c>
      <c r="W19" s="20">
        <v>3908600</v>
      </c>
      <c r="X19" s="20">
        <v>3676900</v>
      </c>
      <c r="Y19" s="20">
        <v>231700</v>
      </c>
      <c r="Z19" s="20">
        <v>0</v>
      </c>
      <c r="AA19" s="20">
        <v>520621</v>
      </c>
      <c r="AB19" s="16">
        <v>2201125399</v>
      </c>
      <c r="AC19" s="19">
        <v>44496</v>
      </c>
      <c r="AD19" s="20">
        <v>0</v>
      </c>
      <c r="AE19" s="16">
        <v>211528517296576</v>
      </c>
      <c r="AF19" s="16"/>
      <c r="AG19" s="19">
        <v>44377</v>
      </c>
      <c r="AH19" s="16"/>
      <c r="AI19" s="16">
        <v>9</v>
      </c>
      <c r="AJ19" s="16"/>
      <c r="AK19" s="16" t="s">
        <v>54</v>
      </c>
      <c r="AL19" s="16">
        <v>1</v>
      </c>
      <c r="AM19" s="16">
        <v>21001231</v>
      </c>
      <c r="AN19" s="16">
        <v>20210709</v>
      </c>
      <c r="AO19" s="20">
        <v>3908600</v>
      </c>
      <c r="AP19" s="27">
        <v>20220131</v>
      </c>
    </row>
    <row r="20" spans="1:42" s="21" customFormat="1" ht="10.5" x14ac:dyDescent="0.15">
      <c r="A20" s="16">
        <v>900177280</v>
      </c>
      <c r="B20" s="16" t="s">
        <v>7</v>
      </c>
      <c r="C20" s="17" t="s">
        <v>9</v>
      </c>
      <c r="D20" s="18">
        <v>2295</v>
      </c>
      <c r="E20" s="16" t="s">
        <v>9</v>
      </c>
      <c r="F20" s="16">
        <v>2295</v>
      </c>
      <c r="G20" s="16"/>
      <c r="H20" s="18" t="s">
        <v>86</v>
      </c>
      <c r="I20" s="16" t="s">
        <v>87</v>
      </c>
      <c r="J20" s="19">
        <v>44408</v>
      </c>
      <c r="K20" s="20">
        <v>157100</v>
      </c>
      <c r="L20" s="20">
        <v>157100</v>
      </c>
      <c r="M20" s="16" t="s">
        <v>61</v>
      </c>
      <c r="N20" s="16" t="s">
        <v>95</v>
      </c>
      <c r="O20" s="20">
        <v>4738210</v>
      </c>
      <c r="P20" s="16">
        <v>4800052002</v>
      </c>
      <c r="Q20" s="16"/>
      <c r="R20" s="20">
        <v>433500</v>
      </c>
      <c r="S20" s="16" t="s">
        <v>81</v>
      </c>
      <c r="T20" s="16" t="s">
        <v>66</v>
      </c>
      <c r="U20" s="20">
        <v>433500</v>
      </c>
      <c r="V20" s="16" t="s">
        <v>88</v>
      </c>
      <c r="W20" s="20">
        <v>6591100</v>
      </c>
      <c r="X20" s="20">
        <v>6157600</v>
      </c>
      <c r="Y20" s="20">
        <v>433500</v>
      </c>
      <c r="Z20" s="20">
        <v>0</v>
      </c>
      <c r="AA20" s="20">
        <v>0</v>
      </c>
      <c r="AB20" s="16">
        <v>0</v>
      </c>
      <c r="AC20" s="16"/>
      <c r="AD20" s="20">
        <v>0</v>
      </c>
      <c r="AE20" s="16">
        <v>211828532288090</v>
      </c>
      <c r="AF20" s="16"/>
      <c r="AG20" s="19">
        <v>44408</v>
      </c>
      <c r="AH20" s="16"/>
      <c r="AI20" s="16">
        <v>9</v>
      </c>
      <c r="AJ20" s="16"/>
      <c r="AK20" s="16" t="s">
        <v>54</v>
      </c>
      <c r="AL20" s="16">
        <v>1</v>
      </c>
      <c r="AM20" s="16">
        <v>21001231</v>
      </c>
      <c r="AN20" s="16">
        <v>20210826</v>
      </c>
      <c r="AO20" s="20">
        <v>6591100</v>
      </c>
      <c r="AP20" s="27">
        <v>20220131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7" zoomScaleNormal="100" zoomScaleSheetLayoutView="100" workbookViewId="0">
      <selection activeCell="B7" sqref="B7"/>
    </sheetView>
  </sheetViews>
  <sheetFormatPr baseColWidth="10" defaultRowHeight="12.75" x14ac:dyDescent="0.2"/>
  <cols>
    <col min="1" max="1" width="4.42578125" style="32" customWidth="1"/>
    <col min="2" max="2" width="11.42578125" style="32"/>
    <col min="3" max="3" width="17.5703125" style="32" customWidth="1"/>
    <col min="4" max="4" width="11.5703125" style="32" customWidth="1"/>
    <col min="5" max="8" width="11.42578125" style="32"/>
    <col min="9" max="9" width="22.5703125" style="32" customWidth="1"/>
    <col min="10" max="10" width="14" style="32" customWidth="1"/>
    <col min="11" max="11" width="1.7109375" style="32" customWidth="1"/>
    <col min="12" max="226" width="11.42578125" style="32"/>
    <col min="227" max="227" width="4.42578125" style="32" customWidth="1"/>
    <col min="228" max="228" width="11.42578125" style="32"/>
    <col min="229" max="229" width="17.5703125" style="32" customWidth="1"/>
    <col min="230" max="230" width="11.5703125" style="32" customWidth="1"/>
    <col min="231" max="234" width="11.42578125" style="32"/>
    <col min="235" max="235" width="22.5703125" style="32" customWidth="1"/>
    <col min="236" max="236" width="14" style="32" customWidth="1"/>
    <col min="237" max="237" width="1.7109375" style="32" customWidth="1"/>
    <col min="238" max="482" width="11.42578125" style="32"/>
    <col min="483" max="483" width="4.42578125" style="32" customWidth="1"/>
    <col min="484" max="484" width="11.42578125" style="32"/>
    <col min="485" max="485" width="17.5703125" style="32" customWidth="1"/>
    <col min="486" max="486" width="11.5703125" style="32" customWidth="1"/>
    <col min="487" max="490" width="11.42578125" style="32"/>
    <col min="491" max="491" width="22.5703125" style="32" customWidth="1"/>
    <col min="492" max="492" width="14" style="32" customWidth="1"/>
    <col min="493" max="493" width="1.7109375" style="32" customWidth="1"/>
    <col min="494" max="738" width="11.42578125" style="32"/>
    <col min="739" max="739" width="4.42578125" style="32" customWidth="1"/>
    <col min="740" max="740" width="11.42578125" style="32"/>
    <col min="741" max="741" width="17.5703125" style="32" customWidth="1"/>
    <col min="742" max="742" width="11.5703125" style="32" customWidth="1"/>
    <col min="743" max="746" width="11.42578125" style="32"/>
    <col min="747" max="747" width="22.5703125" style="32" customWidth="1"/>
    <col min="748" max="748" width="14" style="32" customWidth="1"/>
    <col min="749" max="749" width="1.7109375" style="32" customWidth="1"/>
    <col min="750" max="994" width="11.42578125" style="32"/>
    <col min="995" max="995" width="4.42578125" style="32" customWidth="1"/>
    <col min="996" max="996" width="11.42578125" style="32"/>
    <col min="997" max="997" width="17.5703125" style="32" customWidth="1"/>
    <col min="998" max="998" width="11.5703125" style="32" customWidth="1"/>
    <col min="999" max="1002" width="11.42578125" style="32"/>
    <col min="1003" max="1003" width="22.5703125" style="32" customWidth="1"/>
    <col min="1004" max="1004" width="14" style="32" customWidth="1"/>
    <col min="1005" max="1005" width="1.7109375" style="32" customWidth="1"/>
    <col min="1006" max="1250" width="11.42578125" style="32"/>
    <col min="1251" max="1251" width="4.42578125" style="32" customWidth="1"/>
    <col min="1252" max="1252" width="11.42578125" style="32"/>
    <col min="1253" max="1253" width="17.5703125" style="32" customWidth="1"/>
    <col min="1254" max="1254" width="11.5703125" style="32" customWidth="1"/>
    <col min="1255" max="1258" width="11.42578125" style="32"/>
    <col min="1259" max="1259" width="22.5703125" style="32" customWidth="1"/>
    <col min="1260" max="1260" width="14" style="32" customWidth="1"/>
    <col min="1261" max="1261" width="1.7109375" style="32" customWidth="1"/>
    <col min="1262" max="1506" width="11.42578125" style="32"/>
    <col min="1507" max="1507" width="4.42578125" style="32" customWidth="1"/>
    <col min="1508" max="1508" width="11.42578125" style="32"/>
    <col min="1509" max="1509" width="17.5703125" style="32" customWidth="1"/>
    <col min="1510" max="1510" width="11.5703125" style="32" customWidth="1"/>
    <col min="1511" max="1514" width="11.42578125" style="32"/>
    <col min="1515" max="1515" width="22.5703125" style="32" customWidth="1"/>
    <col min="1516" max="1516" width="14" style="32" customWidth="1"/>
    <col min="1517" max="1517" width="1.7109375" style="32" customWidth="1"/>
    <col min="1518" max="1762" width="11.42578125" style="32"/>
    <col min="1763" max="1763" width="4.42578125" style="32" customWidth="1"/>
    <col min="1764" max="1764" width="11.42578125" style="32"/>
    <col min="1765" max="1765" width="17.5703125" style="32" customWidth="1"/>
    <col min="1766" max="1766" width="11.5703125" style="32" customWidth="1"/>
    <col min="1767" max="1770" width="11.42578125" style="32"/>
    <col min="1771" max="1771" width="22.5703125" style="32" customWidth="1"/>
    <col min="1772" max="1772" width="14" style="32" customWidth="1"/>
    <col min="1773" max="1773" width="1.7109375" style="32" customWidth="1"/>
    <col min="1774" max="2018" width="11.42578125" style="32"/>
    <col min="2019" max="2019" width="4.42578125" style="32" customWidth="1"/>
    <col min="2020" max="2020" width="11.42578125" style="32"/>
    <col min="2021" max="2021" width="17.5703125" style="32" customWidth="1"/>
    <col min="2022" max="2022" width="11.5703125" style="32" customWidth="1"/>
    <col min="2023" max="2026" width="11.42578125" style="32"/>
    <col min="2027" max="2027" width="22.5703125" style="32" customWidth="1"/>
    <col min="2028" max="2028" width="14" style="32" customWidth="1"/>
    <col min="2029" max="2029" width="1.7109375" style="32" customWidth="1"/>
    <col min="2030" max="2274" width="11.42578125" style="32"/>
    <col min="2275" max="2275" width="4.42578125" style="32" customWidth="1"/>
    <col min="2276" max="2276" width="11.42578125" style="32"/>
    <col min="2277" max="2277" width="17.5703125" style="32" customWidth="1"/>
    <col min="2278" max="2278" width="11.5703125" style="32" customWidth="1"/>
    <col min="2279" max="2282" width="11.42578125" style="32"/>
    <col min="2283" max="2283" width="22.5703125" style="32" customWidth="1"/>
    <col min="2284" max="2284" width="14" style="32" customWidth="1"/>
    <col min="2285" max="2285" width="1.7109375" style="32" customWidth="1"/>
    <col min="2286" max="2530" width="11.42578125" style="32"/>
    <col min="2531" max="2531" width="4.42578125" style="32" customWidth="1"/>
    <col min="2532" max="2532" width="11.42578125" style="32"/>
    <col min="2533" max="2533" width="17.5703125" style="32" customWidth="1"/>
    <col min="2534" max="2534" width="11.5703125" style="32" customWidth="1"/>
    <col min="2535" max="2538" width="11.42578125" style="32"/>
    <col min="2539" max="2539" width="22.5703125" style="32" customWidth="1"/>
    <col min="2540" max="2540" width="14" style="32" customWidth="1"/>
    <col min="2541" max="2541" width="1.7109375" style="32" customWidth="1"/>
    <col min="2542" max="2786" width="11.42578125" style="32"/>
    <col min="2787" max="2787" width="4.42578125" style="32" customWidth="1"/>
    <col min="2788" max="2788" width="11.42578125" style="32"/>
    <col min="2789" max="2789" width="17.5703125" style="32" customWidth="1"/>
    <col min="2790" max="2790" width="11.5703125" style="32" customWidth="1"/>
    <col min="2791" max="2794" width="11.42578125" style="32"/>
    <col min="2795" max="2795" width="22.5703125" style="32" customWidth="1"/>
    <col min="2796" max="2796" width="14" style="32" customWidth="1"/>
    <col min="2797" max="2797" width="1.7109375" style="32" customWidth="1"/>
    <col min="2798" max="3042" width="11.42578125" style="32"/>
    <col min="3043" max="3043" width="4.42578125" style="32" customWidth="1"/>
    <col min="3044" max="3044" width="11.42578125" style="32"/>
    <col min="3045" max="3045" width="17.5703125" style="32" customWidth="1"/>
    <col min="3046" max="3046" width="11.5703125" style="32" customWidth="1"/>
    <col min="3047" max="3050" width="11.42578125" style="32"/>
    <col min="3051" max="3051" width="22.5703125" style="32" customWidth="1"/>
    <col min="3052" max="3052" width="14" style="32" customWidth="1"/>
    <col min="3053" max="3053" width="1.7109375" style="32" customWidth="1"/>
    <col min="3054" max="3298" width="11.42578125" style="32"/>
    <col min="3299" max="3299" width="4.42578125" style="32" customWidth="1"/>
    <col min="3300" max="3300" width="11.42578125" style="32"/>
    <col min="3301" max="3301" width="17.5703125" style="32" customWidth="1"/>
    <col min="3302" max="3302" width="11.5703125" style="32" customWidth="1"/>
    <col min="3303" max="3306" width="11.42578125" style="32"/>
    <col min="3307" max="3307" width="22.5703125" style="32" customWidth="1"/>
    <col min="3308" max="3308" width="14" style="32" customWidth="1"/>
    <col min="3309" max="3309" width="1.7109375" style="32" customWidth="1"/>
    <col min="3310" max="3554" width="11.42578125" style="32"/>
    <col min="3555" max="3555" width="4.42578125" style="32" customWidth="1"/>
    <col min="3556" max="3556" width="11.42578125" style="32"/>
    <col min="3557" max="3557" width="17.5703125" style="32" customWidth="1"/>
    <col min="3558" max="3558" width="11.5703125" style="32" customWidth="1"/>
    <col min="3559" max="3562" width="11.42578125" style="32"/>
    <col min="3563" max="3563" width="22.5703125" style="32" customWidth="1"/>
    <col min="3564" max="3564" width="14" style="32" customWidth="1"/>
    <col min="3565" max="3565" width="1.7109375" style="32" customWidth="1"/>
    <col min="3566" max="3810" width="11.42578125" style="32"/>
    <col min="3811" max="3811" width="4.42578125" style="32" customWidth="1"/>
    <col min="3812" max="3812" width="11.42578125" style="32"/>
    <col min="3813" max="3813" width="17.5703125" style="32" customWidth="1"/>
    <col min="3814" max="3814" width="11.5703125" style="32" customWidth="1"/>
    <col min="3815" max="3818" width="11.42578125" style="32"/>
    <col min="3819" max="3819" width="22.5703125" style="32" customWidth="1"/>
    <col min="3820" max="3820" width="14" style="32" customWidth="1"/>
    <col min="3821" max="3821" width="1.7109375" style="32" customWidth="1"/>
    <col min="3822" max="4066" width="11.42578125" style="32"/>
    <col min="4067" max="4067" width="4.42578125" style="32" customWidth="1"/>
    <col min="4068" max="4068" width="11.42578125" style="32"/>
    <col min="4069" max="4069" width="17.5703125" style="32" customWidth="1"/>
    <col min="4070" max="4070" width="11.5703125" style="32" customWidth="1"/>
    <col min="4071" max="4074" width="11.42578125" style="32"/>
    <col min="4075" max="4075" width="22.5703125" style="32" customWidth="1"/>
    <col min="4076" max="4076" width="14" style="32" customWidth="1"/>
    <col min="4077" max="4077" width="1.7109375" style="32" customWidth="1"/>
    <col min="4078" max="4322" width="11.42578125" style="32"/>
    <col min="4323" max="4323" width="4.42578125" style="32" customWidth="1"/>
    <col min="4324" max="4324" width="11.42578125" style="32"/>
    <col min="4325" max="4325" width="17.5703125" style="32" customWidth="1"/>
    <col min="4326" max="4326" width="11.5703125" style="32" customWidth="1"/>
    <col min="4327" max="4330" width="11.42578125" style="32"/>
    <col min="4331" max="4331" width="22.5703125" style="32" customWidth="1"/>
    <col min="4332" max="4332" width="14" style="32" customWidth="1"/>
    <col min="4333" max="4333" width="1.7109375" style="32" customWidth="1"/>
    <col min="4334" max="4578" width="11.42578125" style="32"/>
    <col min="4579" max="4579" width="4.42578125" style="32" customWidth="1"/>
    <col min="4580" max="4580" width="11.42578125" style="32"/>
    <col min="4581" max="4581" width="17.5703125" style="32" customWidth="1"/>
    <col min="4582" max="4582" width="11.5703125" style="32" customWidth="1"/>
    <col min="4583" max="4586" width="11.42578125" style="32"/>
    <col min="4587" max="4587" width="22.5703125" style="32" customWidth="1"/>
    <col min="4588" max="4588" width="14" style="32" customWidth="1"/>
    <col min="4589" max="4589" width="1.7109375" style="32" customWidth="1"/>
    <col min="4590" max="4834" width="11.42578125" style="32"/>
    <col min="4835" max="4835" width="4.42578125" style="32" customWidth="1"/>
    <col min="4836" max="4836" width="11.42578125" style="32"/>
    <col min="4837" max="4837" width="17.5703125" style="32" customWidth="1"/>
    <col min="4838" max="4838" width="11.5703125" style="32" customWidth="1"/>
    <col min="4839" max="4842" width="11.42578125" style="32"/>
    <col min="4843" max="4843" width="22.5703125" style="32" customWidth="1"/>
    <col min="4844" max="4844" width="14" style="32" customWidth="1"/>
    <col min="4845" max="4845" width="1.7109375" style="32" customWidth="1"/>
    <col min="4846" max="5090" width="11.42578125" style="32"/>
    <col min="5091" max="5091" width="4.42578125" style="32" customWidth="1"/>
    <col min="5092" max="5092" width="11.42578125" style="32"/>
    <col min="5093" max="5093" width="17.5703125" style="32" customWidth="1"/>
    <col min="5094" max="5094" width="11.5703125" style="32" customWidth="1"/>
    <col min="5095" max="5098" width="11.42578125" style="32"/>
    <col min="5099" max="5099" width="22.5703125" style="32" customWidth="1"/>
    <col min="5100" max="5100" width="14" style="32" customWidth="1"/>
    <col min="5101" max="5101" width="1.7109375" style="32" customWidth="1"/>
    <col min="5102" max="5346" width="11.42578125" style="32"/>
    <col min="5347" max="5347" width="4.42578125" style="32" customWidth="1"/>
    <col min="5348" max="5348" width="11.42578125" style="32"/>
    <col min="5349" max="5349" width="17.5703125" style="32" customWidth="1"/>
    <col min="5350" max="5350" width="11.5703125" style="32" customWidth="1"/>
    <col min="5351" max="5354" width="11.42578125" style="32"/>
    <col min="5355" max="5355" width="22.5703125" style="32" customWidth="1"/>
    <col min="5356" max="5356" width="14" style="32" customWidth="1"/>
    <col min="5357" max="5357" width="1.7109375" style="32" customWidth="1"/>
    <col min="5358" max="5602" width="11.42578125" style="32"/>
    <col min="5603" max="5603" width="4.42578125" style="32" customWidth="1"/>
    <col min="5604" max="5604" width="11.42578125" style="32"/>
    <col min="5605" max="5605" width="17.5703125" style="32" customWidth="1"/>
    <col min="5606" max="5606" width="11.5703125" style="32" customWidth="1"/>
    <col min="5607" max="5610" width="11.42578125" style="32"/>
    <col min="5611" max="5611" width="22.5703125" style="32" customWidth="1"/>
    <col min="5612" max="5612" width="14" style="32" customWidth="1"/>
    <col min="5613" max="5613" width="1.7109375" style="32" customWidth="1"/>
    <col min="5614" max="5858" width="11.42578125" style="32"/>
    <col min="5859" max="5859" width="4.42578125" style="32" customWidth="1"/>
    <col min="5860" max="5860" width="11.42578125" style="32"/>
    <col min="5861" max="5861" width="17.5703125" style="32" customWidth="1"/>
    <col min="5862" max="5862" width="11.5703125" style="32" customWidth="1"/>
    <col min="5863" max="5866" width="11.42578125" style="32"/>
    <col min="5867" max="5867" width="22.5703125" style="32" customWidth="1"/>
    <col min="5868" max="5868" width="14" style="32" customWidth="1"/>
    <col min="5869" max="5869" width="1.7109375" style="32" customWidth="1"/>
    <col min="5870" max="6114" width="11.42578125" style="32"/>
    <col min="6115" max="6115" width="4.42578125" style="32" customWidth="1"/>
    <col min="6116" max="6116" width="11.42578125" style="32"/>
    <col min="6117" max="6117" width="17.5703125" style="32" customWidth="1"/>
    <col min="6118" max="6118" width="11.5703125" style="32" customWidth="1"/>
    <col min="6119" max="6122" width="11.42578125" style="32"/>
    <col min="6123" max="6123" width="22.5703125" style="32" customWidth="1"/>
    <col min="6124" max="6124" width="14" style="32" customWidth="1"/>
    <col min="6125" max="6125" width="1.7109375" style="32" customWidth="1"/>
    <col min="6126" max="6370" width="11.42578125" style="32"/>
    <col min="6371" max="6371" width="4.42578125" style="32" customWidth="1"/>
    <col min="6372" max="6372" width="11.42578125" style="32"/>
    <col min="6373" max="6373" width="17.5703125" style="32" customWidth="1"/>
    <col min="6374" max="6374" width="11.5703125" style="32" customWidth="1"/>
    <col min="6375" max="6378" width="11.42578125" style="32"/>
    <col min="6379" max="6379" width="22.5703125" style="32" customWidth="1"/>
    <col min="6380" max="6380" width="14" style="32" customWidth="1"/>
    <col min="6381" max="6381" width="1.7109375" style="32" customWidth="1"/>
    <col min="6382" max="6626" width="11.42578125" style="32"/>
    <col min="6627" max="6627" width="4.42578125" style="32" customWidth="1"/>
    <col min="6628" max="6628" width="11.42578125" style="32"/>
    <col min="6629" max="6629" width="17.5703125" style="32" customWidth="1"/>
    <col min="6630" max="6630" width="11.5703125" style="32" customWidth="1"/>
    <col min="6631" max="6634" width="11.42578125" style="32"/>
    <col min="6635" max="6635" width="22.5703125" style="32" customWidth="1"/>
    <col min="6636" max="6636" width="14" style="32" customWidth="1"/>
    <col min="6637" max="6637" width="1.7109375" style="32" customWidth="1"/>
    <col min="6638" max="6882" width="11.42578125" style="32"/>
    <col min="6883" max="6883" width="4.42578125" style="32" customWidth="1"/>
    <col min="6884" max="6884" width="11.42578125" style="32"/>
    <col min="6885" max="6885" width="17.5703125" style="32" customWidth="1"/>
    <col min="6886" max="6886" width="11.5703125" style="32" customWidth="1"/>
    <col min="6887" max="6890" width="11.42578125" style="32"/>
    <col min="6891" max="6891" width="22.5703125" style="32" customWidth="1"/>
    <col min="6892" max="6892" width="14" style="32" customWidth="1"/>
    <col min="6893" max="6893" width="1.7109375" style="32" customWidth="1"/>
    <col min="6894" max="7138" width="11.42578125" style="32"/>
    <col min="7139" max="7139" width="4.42578125" style="32" customWidth="1"/>
    <col min="7140" max="7140" width="11.42578125" style="32"/>
    <col min="7141" max="7141" width="17.5703125" style="32" customWidth="1"/>
    <col min="7142" max="7142" width="11.5703125" style="32" customWidth="1"/>
    <col min="7143" max="7146" width="11.42578125" style="32"/>
    <col min="7147" max="7147" width="22.5703125" style="32" customWidth="1"/>
    <col min="7148" max="7148" width="14" style="32" customWidth="1"/>
    <col min="7149" max="7149" width="1.7109375" style="32" customWidth="1"/>
    <col min="7150" max="7394" width="11.42578125" style="32"/>
    <col min="7395" max="7395" width="4.42578125" style="32" customWidth="1"/>
    <col min="7396" max="7396" width="11.42578125" style="32"/>
    <col min="7397" max="7397" width="17.5703125" style="32" customWidth="1"/>
    <col min="7398" max="7398" width="11.5703125" style="32" customWidth="1"/>
    <col min="7399" max="7402" width="11.42578125" style="32"/>
    <col min="7403" max="7403" width="22.5703125" style="32" customWidth="1"/>
    <col min="7404" max="7404" width="14" style="32" customWidth="1"/>
    <col min="7405" max="7405" width="1.7109375" style="32" customWidth="1"/>
    <col min="7406" max="7650" width="11.42578125" style="32"/>
    <col min="7651" max="7651" width="4.42578125" style="32" customWidth="1"/>
    <col min="7652" max="7652" width="11.42578125" style="32"/>
    <col min="7653" max="7653" width="17.5703125" style="32" customWidth="1"/>
    <col min="7654" max="7654" width="11.5703125" style="32" customWidth="1"/>
    <col min="7655" max="7658" width="11.42578125" style="32"/>
    <col min="7659" max="7659" width="22.5703125" style="32" customWidth="1"/>
    <col min="7660" max="7660" width="14" style="32" customWidth="1"/>
    <col min="7661" max="7661" width="1.7109375" style="32" customWidth="1"/>
    <col min="7662" max="7906" width="11.42578125" style="32"/>
    <col min="7907" max="7907" width="4.42578125" style="32" customWidth="1"/>
    <col min="7908" max="7908" width="11.42578125" style="32"/>
    <col min="7909" max="7909" width="17.5703125" style="32" customWidth="1"/>
    <col min="7910" max="7910" width="11.5703125" style="32" customWidth="1"/>
    <col min="7911" max="7914" width="11.42578125" style="32"/>
    <col min="7915" max="7915" width="22.5703125" style="32" customWidth="1"/>
    <col min="7916" max="7916" width="14" style="32" customWidth="1"/>
    <col min="7917" max="7917" width="1.7109375" style="32" customWidth="1"/>
    <col min="7918" max="8162" width="11.42578125" style="32"/>
    <col min="8163" max="8163" width="4.42578125" style="32" customWidth="1"/>
    <col min="8164" max="8164" width="11.42578125" style="32"/>
    <col min="8165" max="8165" width="17.5703125" style="32" customWidth="1"/>
    <col min="8166" max="8166" width="11.5703125" style="32" customWidth="1"/>
    <col min="8167" max="8170" width="11.42578125" style="32"/>
    <col min="8171" max="8171" width="22.5703125" style="32" customWidth="1"/>
    <col min="8172" max="8172" width="14" style="32" customWidth="1"/>
    <col min="8173" max="8173" width="1.7109375" style="32" customWidth="1"/>
    <col min="8174" max="8418" width="11.42578125" style="32"/>
    <col min="8419" max="8419" width="4.42578125" style="32" customWidth="1"/>
    <col min="8420" max="8420" width="11.42578125" style="32"/>
    <col min="8421" max="8421" width="17.5703125" style="32" customWidth="1"/>
    <col min="8422" max="8422" width="11.5703125" style="32" customWidth="1"/>
    <col min="8423" max="8426" width="11.42578125" style="32"/>
    <col min="8427" max="8427" width="22.5703125" style="32" customWidth="1"/>
    <col min="8428" max="8428" width="14" style="32" customWidth="1"/>
    <col min="8429" max="8429" width="1.7109375" style="32" customWidth="1"/>
    <col min="8430" max="8674" width="11.42578125" style="32"/>
    <col min="8675" max="8675" width="4.42578125" style="32" customWidth="1"/>
    <col min="8676" max="8676" width="11.42578125" style="32"/>
    <col min="8677" max="8677" width="17.5703125" style="32" customWidth="1"/>
    <col min="8678" max="8678" width="11.5703125" style="32" customWidth="1"/>
    <col min="8679" max="8682" width="11.42578125" style="32"/>
    <col min="8683" max="8683" width="22.5703125" style="32" customWidth="1"/>
    <col min="8684" max="8684" width="14" style="32" customWidth="1"/>
    <col min="8685" max="8685" width="1.7109375" style="32" customWidth="1"/>
    <col min="8686" max="8930" width="11.42578125" style="32"/>
    <col min="8931" max="8931" width="4.42578125" style="32" customWidth="1"/>
    <col min="8932" max="8932" width="11.42578125" style="32"/>
    <col min="8933" max="8933" width="17.5703125" style="32" customWidth="1"/>
    <col min="8934" max="8934" width="11.5703125" style="32" customWidth="1"/>
    <col min="8935" max="8938" width="11.42578125" style="32"/>
    <col min="8939" max="8939" width="22.5703125" style="32" customWidth="1"/>
    <col min="8940" max="8940" width="14" style="32" customWidth="1"/>
    <col min="8941" max="8941" width="1.7109375" style="32" customWidth="1"/>
    <col min="8942" max="9186" width="11.42578125" style="32"/>
    <col min="9187" max="9187" width="4.42578125" style="32" customWidth="1"/>
    <col min="9188" max="9188" width="11.42578125" style="32"/>
    <col min="9189" max="9189" width="17.5703125" style="32" customWidth="1"/>
    <col min="9190" max="9190" width="11.5703125" style="32" customWidth="1"/>
    <col min="9191" max="9194" width="11.42578125" style="32"/>
    <col min="9195" max="9195" width="22.5703125" style="32" customWidth="1"/>
    <col min="9196" max="9196" width="14" style="32" customWidth="1"/>
    <col min="9197" max="9197" width="1.7109375" style="32" customWidth="1"/>
    <col min="9198" max="9442" width="11.42578125" style="32"/>
    <col min="9443" max="9443" width="4.42578125" style="32" customWidth="1"/>
    <col min="9444" max="9444" width="11.42578125" style="32"/>
    <col min="9445" max="9445" width="17.5703125" style="32" customWidth="1"/>
    <col min="9446" max="9446" width="11.5703125" style="32" customWidth="1"/>
    <col min="9447" max="9450" width="11.42578125" style="32"/>
    <col min="9451" max="9451" width="22.5703125" style="32" customWidth="1"/>
    <col min="9452" max="9452" width="14" style="32" customWidth="1"/>
    <col min="9453" max="9453" width="1.7109375" style="32" customWidth="1"/>
    <col min="9454" max="9698" width="11.42578125" style="32"/>
    <col min="9699" max="9699" width="4.42578125" style="32" customWidth="1"/>
    <col min="9700" max="9700" width="11.42578125" style="32"/>
    <col min="9701" max="9701" width="17.5703125" style="32" customWidth="1"/>
    <col min="9702" max="9702" width="11.5703125" style="32" customWidth="1"/>
    <col min="9703" max="9706" width="11.42578125" style="32"/>
    <col min="9707" max="9707" width="22.5703125" style="32" customWidth="1"/>
    <col min="9708" max="9708" width="14" style="32" customWidth="1"/>
    <col min="9709" max="9709" width="1.7109375" style="32" customWidth="1"/>
    <col min="9710" max="9954" width="11.42578125" style="32"/>
    <col min="9955" max="9955" width="4.42578125" style="32" customWidth="1"/>
    <col min="9956" max="9956" width="11.42578125" style="32"/>
    <col min="9957" max="9957" width="17.5703125" style="32" customWidth="1"/>
    <col min="9958" max="9958" width="11.5703125" style="32" customWidth="1"/>
    <col min="9959" max="9962" width="11.42578125" style="32"/>
    <col min="9963" max="9963" width="22.5703125" style="32" customWidth="1"/>
    <col min="9964" max="9964" width="14" style="32" customWidth="1"/>
    <col min="9965" max="9965" width="1.7109375" style="32" customWidth="1"/>
    <col min="9966" max="10210" width="11.42578125" style="32"/>
    <col min="10211" max="10211" width="4.42578125" style="32" customWidth="1"/>
    <col min="10212" max="10212" width="11.42578125" style="32"/>
    <col min="10213" max="10213" width="17.5703125" style="32" customWidth="1"/>
    <col min="10214" max="10214" width="11.5703125" style="32" customWidth="1"/>
    <col min="10215" max="10218" width="11.42578125" style="32"/>
    <col min="10219" max="10219" width="22.5703125" style="32" customWidth="1"/>
    <col min="10220" max="10220" width="14" style="32" customWidth="1"/>
    <col min="10221" max="10221" width="1.7109375" style="32" customWidth="1"/>
    <col min="10222" max="10466" width="11.42578125" style="32"/>
    <col min="10467" max="10467" width="4.42578125" style="32" customWidth="1"/>
    <col min="10468" max="10468" width="11.42578125" style="32"/>
    <col min="10469" max="10469" width="17.5703125" style="32" customWidth="1"/>
    <col min="10470" max="10470" width="11.5703125" style="32" customWidth="1"/>
    <col min="10471" max="10474" width="11.42578125" style="32"/>
    <col min="10475" max="10475" width="22.5703125" style="32" customWidth="1"/>
    <col min="10476" max="10476" width="14" style="32" customWidth="1"/>
    <col min="10477" max="10477" width="1.7109375" style="32" customWidth="1"/>
    <col min="10478" max="10722" width="11.42578125" style="32"/>
    <col min="10723" max="10723" width="4.42578125" style="32" customWidth="1"/>
    <col min="10724" max="10724" width="11.42578125" style="32"/>
    <col min="10725" max="10725" width="17.5703125" style="32" customWidth="1"/>
    <col min="10726" max="10726" width="11.5703125" style="32" customWidth="1"/>
    <col min="10727" max="10730" width="11.42578125" style="32"/>
    <col min="10731" max="10731" width="22.5703125" style="32" customWidth="1"/>
    <col min="10732" max="10732" width="14" style="32" customWidth="1"/>
    <col min="10733" max="10733" width="1.7109375" style="32" customWidth="1"/>
    <col min="10734" max="10978" width="11.42578125" style="32"/>
    <col min="10979" max="10979" width="4.42578125" style="32" customWidth="1"/>
    <col min="10980" max="10980" width="11.42578125" style="32"/>
    <col min="10981" max="10981" width="17.5703125" style="32" customWidth="1"/>
    <col min="10982" max="10982" width="11.5703125" style="32" customWidth="1"/>
    <col min="10983" max="10986" width="11.42578125" style="32"/>
    <col min="10987" max="10987" width="22.5703125" style="32" customWidth="1"/>
    <col min="10988" max="10988" width="14" style="32" customWidth="1"/>
    <col min="10989" max="10989" width="1.7109375" style="32" customWidth="1"/>
    <col min="10990" max="11234" width="11.42578125" style="32"/>
    <col min="11235" max="11235" width="4.42578125" style="32" customWidth="1"/>
    <col min="11236" max="11236" width="11.42578125" style="32"/>
    <col min="11237" max="11237" width="17.5703125" style="32" customWidth="1"/>
    <col min="11238" max="11238" width="11.5703125" style="32" customWidth="1"/>
    <col min="11239" max="11242" width="11.42578125" style="32"/>
    <col min="11243" max="11243" width="22.5703125" style="32" customWidth="1"/>
    <col min="11244" max="11244" width="14" style="32" customWidth="1"/>
    <col min="11245" max="11245" width="1.7109375" style="32" customWidth="1"/>
    <col min="11246" max="11490" width="11.42578125" style="32"/>
    <col min="11491" max="11491" width="4.42578125" style="32" customWidth="1"/>
    <col min="11492" max="11492" width="11.42578125" style="32"/>
    <col min="11493" max="11493" width="17.5703125" style="32" customWidth="1"/>
    <col min="11494" max="11494" width="11.5703125" style="32" customWidth="1"/>
    <col min="11495" max="11498" width="11.42578125" style="32"/>
    <col min="11499" max="11499" width="22.5703125" style="32" customWidth="1"/>
    <col min="11500" max="11500" width="14" style="32" customWidth="1"/>
    <col min="11501" max="11501" width="1.7109375" style="32" customWidth="1"/>
    <col min="11502" max="11746" width="11.42578125" style="32"/>
    <col min="11747" max="11747" width="4.42578125" style="32" customWidth="1"/>
    <col min="11748" max="11748" width="11.42578125" style="32"/>
    <col min="11749" max="11749" width="17.5703125" style="32" customWidth="1"/>
    <col min="11750" max="11750" width="11.5703125" style="32" customWidth="1"/>
    <col min="11751" max="11754" width="11.42578125" style="32"/>
    <col min="11755" max="11755" width="22.5703125" style="32" customWidth="1"/>
    <col min="11756" max="11756" width="14" style="32" customWidth="1"/>
    <col min="11757" max="11757" width="1.7109375" style="32" customWidth="1"/>
    <col min="11758" max="12002" width="11.42578125" style="32"/>
    <col min="12003" max="12003" width="4.42578125" style="32" customWidth="1"/>
    <col min="12004" max="12004" width="11.42578125" style="32"/>
    <col min="12005" max="12005" width="17.5703125" style="32" customWidth="1"/>
    <col min="12006" max="12006" width="11.5703125" style="32" customWidth="1"/>
    <col min="12007" max="12010" width="11.42578125" style="32"/>
    <col min="12011" max="12011" width="22.5703125" style="32" customWidth="1"/>
    <col min="12012" max="12012" width="14" style="32" customWidth="1"/>
    <col min="12013" max="12013" width="1.7109375" style="32" customWidth="1"/>
    <col min="12014" max="12258" width="11.42578125" style="32"/>
    <col min="12259" max="12259" width="4.42578125" style="32" customWidth="1"/>
    <col min="12260" max="12260" width="11.42578125" style="32"/>
    <col min="12261" max="12261" width="17.5703125" style="32" customWidth="1"/>
    <col min="12262" max="12262" width="11.5703125" style="32" customWidth="1"/>
    <col min="12263" max="12266" width="11.42578125" style="32"/>
    <col min="12267" max="12267" width="22.5703125" style="32" customWidth="1"/>
    <col min="12268" max="12268" width="14" style="32" customWidth="1"/>
    <col min="12269" max="12269" width="1.7109375" style="32" customWidth="1"/>
    <col min="12270" max="12514" width="11.42578125" style="32"/>
    <col min="12515" max="12515" width="4.42578125" style="32" customWidth="1"/>
    <col min="12516" max="12516" width="11.42578125" style="32"/>
    <col min="12517" max="12517" width="17.5703125" style="32" customWidth="1"/>
    <col min="12518" max="12518" width="11.5703125" style="32" customWidth="1"/>
    <col min="12519" max="12522" width="11.42578125" style="32"/>
    <col min="12523" max="12523" width="22.5703125" style="32" customWidth="1"/>
    <col min="12524" max="12524" width="14" style="32" customWidth="1"/>
    <col min="12525" max="12525" width="1.7109375" style="32" customWidth="1"/>
    <col min="12526" max="12770" width="11.42578125" style="32"/>
    <col min="12771" max="12771" width="4.42578125" style="32" customWidth="1"/>
    <col min="12772" max="12772" width="11.42578125" style="32"/>
    <col min="12773" max="12773" width="17.5703125" style="32" customWidth="1"/>
    <col min="12774" max="12774" width="11.5703125" style="32" customWidth="1"/>
    <col min="12775" max="12778" width="11.42578125" style="32"/>
    <col min="12779" max="12779" width="22.5703125" style="32" customWidth="1"/>
    <col min="12780" max="12780" width="14" style="32" customWidth="1"/>
    <col min="12781" max="12781" width="1.7109375" style="32" customWidth="1"/>
    <col min="12782" max="13026" width="11.42578125" style="32"/>
    <col min="13027" max="13027" width="4.42578125" style="32" customWidth="1"/>
    <col min="13028" max="13028" width="11.42578125" style="32"/>
    <col min="13029" max="13029" width="17.5703125" style="32" customWidth="1"/>
    <col min="13030" max="13030" width="11.5703125" style="32" customWidth="1"/>
    <col min="13031" max="13034" width="11.42578125" style="32"/>
    <col min="13035" max="13035" width="22.5703125" style="32" customWidth="1"/>
    <col min="13036" max="13036" width="14" style="32" customWidth="1"/>
    <col min="13037" max="13037" width="1.7109375" style="32" customWidth="1"/>
    <col min="13038" max="13282" width="11.42578125" style="32"/>
    <col min="13283" max="13283" width="4.42578125" style="32" customWidth="1"/>
    <col min="13284" max="13284" width="11.42578125" style="32"/>
    <col min="13285" max="13285" width="17.5703125" style="32" customWidth="1"/>
    <col min="13286" max="13286" width="11.5703125" style="32" customWidth="1"/>
    <col min="13287" max="13290" width="11.42578125" style="32"/>
    <col min="13291" max="13291" width="22.5703125" style="32" customWidth="1"/>
    <col min="13292" max="13292" width="14" style="32" customWidth="1"/>
    <col min="13293" max="13293" width="1.7109375" style="32" customWidth="1"/>
    <col min="13294" max="13538" width="11.42578125" style="32"/>
    <col min="13539" max="13539" width="4.42578125" style="32" customWidth="1"/>
    <col min="13540" max="13540" width="11.42578125" style="32"/>
    <col min="13541" max="13541" width="17.5703125" style="32" customWidth="1"/>
    <col min="13542" max="13542" width="11.5703125" style="32" customWidth="1"/>
    <col min="13543" max="13546" width="11.42578125" style="32"/>
    <col min="13547" max="13547" width="22.5703125" style="32" customWidth="1"/>
    <col min="13548" max="13548" width="14" style="32" customWidth="1"/>
    <col min="13549" max="13549" width="1.7109375" style="32" customWidth="1"/>
    <col min="13550" max="13794" width="11.42578125" style="32"/>
    <col min="13795" max="13795" width="4.42578125" style="32" customWidth="1"/>
    <col min="13796" max="13796" width="11.42578125" style="32"/>
    <col min="13797" max="13797" width="17.5703125" style="32" customWidth="1"/>
    <col min="13798" max="13798" width="11.5703125" style="32" customWidth="1"/>
    <col min="13799" max="13802" width="11.42578125" style="32"/>
    <col min="13803" max="13803" width="22.5703125" style="32" customWidth="1"/>
    <col min="13804" max="13804" width="14" style="32" customWidth="1"/>
    <col min="13805" max="13805" width="1.7109375" style="32" customWidth="1"/>
    <col min="13806" max="14050" width="11.42578125" style="32"/>
    <col min="14051" max="14051" width="4.42578125" style="32" customWidth="1"/>
    <col min="14052" max="14052" width="11.42578125" style="32"/>
    <col min="14053" max="14053" width="17.5703125" style="32" customWidth="1"/>
    <col min="14054" max="14054" width="11.5703125" style="32" customWidth="1"/>
    <col min="14055" max="14058" width="11.42578125" style="32"/>
    <col min="14059" max="14059" width="22.5703125" style="32" customWidth="1"/>
    <col min="14060" max="14060" width="14" style="32" customWidth="1"/>
    <col min="14061" max="14061" width="1.7109375" style="32" customWidth="1"/>
    <col min="14062" max="14306" width="11.42578125" style="32"/>
    <col min="14307" max="14307" width="4.42578125" style="32" customWidth="1"/>
    <col min="14308" max="14308" width="11.42578125" style="32"/>
    <col min="14309" max="14309" width="17.5703125" style="32" customWidth="1"/>
    <col min="14310" max="14310" width="11.5703125" style="32" customWidth="1"/>
    <col min="14311" max="14314" width="11.42578125" style="32"/>
    <col min="14315" max="14315" width="22.5703125" style="32" customWidth="1"/>
    <col min="14316" max="14316" width="14" style="32" customWidth="1"/>
    <col min="14317" max="14317" width="1.7109375" style="32" customWidth="1"/>
    <col min="14318" max="14562" width="11.42578125" style="32"/>
    <col min="14563" max="14563" width="4.42578125" style="32" customWidth="1"/>
    <col min="14564" max="14564" width="11.42578125" style="32"/>
    <col min="14565" max="14565" width="17.5703125" style="32" customWidth="1"/>
    <col min="14566" max="14566" width="11.5703125" style="32" customWidth="1"/>
    <col min="14567" max="14570" width="11.42578125" style="32"/>
    <col min="14571" max="14571" width="22.5703125" style="32" customWidth="1"/>
    <col min="14572" max="14572" width="14" style="32" customWidth="1"/>
    <col min="14573" max="14573" width="1.7109375" style="32" customWidth="1"/>
    <col min="14574" max="14818" width="11.42578125" style="32"/>
    <col min="14819" max="14819" width="4.42578125" style="32" customWidth="1"/>
    <col min="14820" max="14820" width="11.42578125" style="32"/>
    <col min="14821" max="14821" width="17.5703125" style="32" customWidth="1"/>
    <col min="14822" max="14822" width="11.5703125" style="32" customWidth="1"/>
    <col min="14823" max="14826" width="11.42578125" style="32"/>
    <col min="14827" max="14827" width="22.5703125" style="32" customWidth="1"/>
    <col min="14828" max="14828" width="14" style="32" customWidth="1"/>
    <col min="14829" max="14829" width="1.7109375" style="32" customWidth="1"/>
    <col min="14830" max="15074" width="11.42578125" style="32"/>
    <col min="15075" max="15075" width="4.42578125" style="32" customWidth="1"/>
    <col min="15076" max="15076" width="11.42578125" style="32"/>
    <col min="15077" max="15077" width="17.5703125" style="32" customWidth="1"/>
    <col min="15078" max="15078" width="11.5703125" style="32" customWidth="1"/>
    <col min="15079" max="15082" width="11.42578125" style="32"/>
    <col min="15083" max="15083" width="22.5703125" style="32" customWidth="1"/>
    <col min="15084" max="15084" width="14" style="32" customWidth="1"/>
    <col min="15085" max="15085" width="1.7109375" style="32" customWidth="1"/>
    <col min="15086" max="15330" width="11.42578125" style="32"/>
    <col min="15331" max="15331" width="4.42578125" style="32" customWidth="1"/>
    <col min="15332" max="15332" width="11.42578125" style="32"/>
    <col min="15333" max="15333" width="17.5703125" style="32" customWidth="1"/>
    <col min="15334" max="15334" width="11.5703125" style="32" customWidth="1"/>
    <col min="15335" max="15338" width="11.42578125" style="32"/>
    <col min="15339" max="15339" width="22.5703125" style="32" customWidth="1"/>
    <col min="15340" max="15340" width="14" style="32" customWidth="1"/>
    <col min="15341" max="15341" width="1.7109375" style="32" customWidth="1"/>
    <col min="15342" max="15586" width="11.42578125" style="32"/>
    <col min="15587" max="15587" width="4.42578125" style="32" customWidth="1"/>
    <col min="15588" max="15588" width="11.42578125" style="32"/>
    <col min="15589" max="15589" width="17.5703125" style="32" customWidth="1"/>
    <col min="15590" max="15590" width="11.5703125" style="32" customWidth="1"/>
    <col min="15591" max="15594" width="11.42578125" style="32"/>
    <col min="15595" max="15595" width="22.5703125" style="32" customWidth="1"/>
    <col min="15596" max="15596" width="14" style="32" customWidth="1"/>
    <col min="15597" max="15597" width="1.7109375" style="32" customWidth="1"/>
    <col min="15598" max="15842" width="11.42578125" style="32"/>
    <col min="15843" max="15843" width="4.42578125" style="32" customWidth="1"/>
    <col min="15844" max="15844" width="11.42578125" style="32"/>
    <col min="15845" max="15845" width="17.5703125" style="32" customWidth="1"/>
    <col min="15846" max="15846" width="11.5703125" style="32" customWidth="1"/>
    <col min="15847" max="15850" width="11.42578125" style="32"/>
    <col min="15851" max="15851" width="22.5703125" style="32" customWidth="1"/>
    <col min="15852" max="15852" width="14" style="32" customWidth="1"/>
    <col min="15853" max="15853" width="1.7109375" style="32" customWidth="1"/>
    <col min="15854" max="16098" width="11.42578125" style="32"/>
    <col min="16099" max="16099" width="4.42578125" style="32" customWidth="1"/>
    <col min="16100" max="16100" width="11.42578125" style="32"/>
    <col min="16101" max="16101" width="17.5703125" style="32" customWidth="1"/>
    <col min="16102" max="16102" width="11.5703125" style="32" customWidth="1"/>
    <col min="16103" max="16106" width="11.42578125" style="32"/>
    <col min="16107" max="16107" width="22.5703125" style="32" customWidth="1"/>
    <col min="16108" max="16108" width="14" style="32" customWidth="1"/>
    <col min="16109" max="16109" width="1.7109375" style="32" customWidth="1"/>
    <col min="16110" max="16384" width="11.42578125" style="32"/>
  </cols>
  <sheetData>
    <row r="1" spans="2:10" ht="18" customHeight="1" thickBot="1" x14ac:dyDescent="0.25"/>
    <row r="2" spans="2:10" ht="19.5" customHeight="1" x14ac:dyDescent="0.2">
      <c r="B2" s="33"/>
      <c r="C2" s="34"/>
      <c r="D2" s="35" t="s">
        <v>102</v>
      </c>
      <c r="E2" s="36"/>
      <c r="F2" s="36"/>
      <c r="G2" s="36"/>
      <c r="H2" s="36"/>
      <c r="I2" s="37"/>
      <c r="J2" s="38" t="s">
        <v>103</v>
      </c>
    </row>
    <row r="3" spans="2:10" ht="13.5" thickBot="1" x14ac:dyDescent="0.25">
      <c r="B3" s="39"/>
      <c r="C3" s="40"/>
      <c r="D3" s="41"/>
      <c r="E3" s="42"/>
      <c r="F3" s="42"/>
      <c r="G3" s="42"/>
      <c r="H3" s="42"/>
      <c r="I3" s="43"/>
      <c r="J3" s="44"/>
    </row>
    <row r="4" spans="2:10" x14ac:dyDescent="0.2">
      <c r="B4" s="39"/>
      <c r="C4" s="40"/>
      <c r="D4" s="35" t="s">
        <v>104</v>
      </c>
      <c r="E4" s="36"/>
      <c r="F4" s="36"/>
      <c r="G4" s="36"/>
      <c r="H4" s="36"/>
      <c r="I4" s="37"/>
      <c r="J4" s="38" t="s">
        <v>105</v>
      </c>
    </row>
    <row r="5" spans="2:10" x14ac:dyDescent="0.2">
      <c r="B5" s="39"/>
      <c r="C5" s="40"/>
      <c r="D5" s="45"/>
      <c r="E5" s="46"/>
      <c r="F5" s="46"/>
      <c r="G5" s="46"/>
      <c r="H5" s="46"/>
      <c r="I5" s="47"/>
      <c r="J5" s="48"/>
    </row>
    <row r="6" spans="2:10" ht="13.5" thickBot="1" x14ac:dyDescent="0.25">
      <c r="B6" s="49"/>
      <c r="C6" s="50"/>
      <c r="D6" s="41"/>
      <c r="E6" s="42"/>
      <c r="F6" s="42"/>
      <c r="G6" s="42"/>
      <c r="H6" s="42"/>
      <c r="I6" s="43"/>
      <c r="J6" s="44"/>
    </row>
    <row r="7" spans="2:10" x14ac:dyDescent="0.2">
      <c r="B7" s="51"/>
      <c r="J7" s="52"/>
    </row>
    <row r="8" spans="2:10" x14ac:dyDescent="0.2">
      <c r="B8" s="51"/>
      <c r="J8" s="52"/>
    </row>
    <row r="9" spans="2:10" x14ac:dyDescent="0.2">
      <c r="B9" s="51"/>
      <c r="J9" s="52"/>
    </row>
    <row r="10" spans="2:10" x14ac:dyDescent="0.2">
      <c r="B10" s="51"/>
      <c r="C10" s="32" t="s">
        <v>125</v>
      </c>
      <c r="E10" s="53"/>
      <c r="J10" s="52"/>
    </row>
    <row r="11" spans="2:10" x14ac:dyDescent="0.2">
      <c r="B11" s="51"/>
      <c r="J11" s="52"/>
    </row>
    <row r="12" spans="2:10" x14ac:dyDescent="0.2">
      <c r="B12" s="51"/>
      <c r="C12" s="32" t="s">
        <v>126</v>
      </c>
      <c r="J12" s="52"/>
    </row>
    <row r="13" spans="2:10" x14ac:dyDescent="0.2">
      <c r="B13" s="51"/>
      <c r="C13" s="32" t="s">
        <v>127</v>
      </c>
      <c r="J13" s="52"/>
    </row>
    <row r="14" spans="2:10" x14ac:dyDescent="0.2">
      <c r="B14" s="51"/>
      <c r="J14" s="52"/>
    </row>
    <row r="15" spans="2:10" x14ac:dyDescent="0.2">
      <c r="B15" s="51"/>
      <c r="C15" s="32" t="s">
        <v>128</v>
      </c>
      <c r="J15" s="52"/>
    </row>
    <row r="16" spans="2:10" x14ac:dyDescent="0.2">
      <c r="B16" s="51"/>
      <c r="C16" s="54"/>
      <c r="J16" s="52"/>
    </row>
    <row r="17" spans="2:10" x14ac:dyDescent="0.2">
      <c r="B17" s="51"/>
      <c r="C17" s="32" t="s">
        <v>106</v>
      </c>
      <c r="D17" s="53"/>
      <c r="H17" s="55" t="s">
        <v>107</v>
      </c>
      <c r="I17" s="55" t="s">
        <v>108</v>
      </c>
      <c r="J17" s="52"/>
    </row>
    <row r="18" spans="2:10" x14ac:dyDescent="0.2">
      <c r="B18" s="51"/>
      <c r="C18" s="56" t="s">
        <v>109</v>
      </c>
      <c r="D18" s="56"/>
      <c r="E18" s="56"/>
      <c r="F18" s="56"/>
      <c r="H18" s="55">
        <v>18</v>
      </c>
      <c r="I18" s="57">
        <v>23146100</v>
      </c>
      <c r="J18" s="52"/>
    </row>
    <row r="19" spans="2:10" x14ac:dyDescent="0.2">
      <c r="B19" s="51"/>
      <c r="C19" s="32" t="s">
        <v>110</v>
      </c>
      <c r="H19" s="58">
        <v>2</v>
      </c>
      <c r="I19" s="59">
        <v>2552400</v>
      </c>
      <c r="J19" s="52"/>
    </row>
    <row r="20" spans="2:10" x14ac:dyDescent="0.2">
      <c r="B20" s="51"/>
      <c r="C20" s="32" t="s">
        <v>111</v>
      </c>
      <c r="H20" s="58"/>
      <c r="I20" s="59"/>
      <c r="J20" s="52"/>
    </row>
    <row r="21" spans="2:10" x14ac:dyDescent="0.2">
      <c r="B21" s="51"/>
      <c r="C21" s="32" t="s">
        <v>112</v>
      </c>
      <c r="H21" s="58">
        <v>8</v>
      </c>
      <c r="I21" s="59">
        <v>18456000</v>
      </c>
      <c r="J21" s="52"/>
    </row>
    <row r="22" spans="2:10" x14ac:dyDescent="0.2">
      <c r="B22" s="51"/>
      <c r="C22" s="32" t="s">
        <v>113</v>
      </c>
      <c r="H22" s="58"/>
      <c r="I22" s="59"/>
      <c r="J22" s="52"/>
    </row>
    <row r="23" spans="2:10" x14ac:dyDescent="0.2">
      <c r="B23" s="51"/>
      <c r="C23" s="32" t="s">
        <v>114</v>
      </c>
      <c r="H23" s="58"/>
      <c r="I23" s="59"/>
      <c r="J23" s="52"/>
    </row>
    <row r="24" spans="2:10" x14ac:dyDescent="0.2">
      <c r="B24" s="51"/>
      <c r="C24" s="32" t="s">
        <v>95</v>
      </c>
      <c r="H24" s="60">
        <v>3</v>
      </c>
      <c r="I24" s="61">
        <v>619700</v>
      </c>
      <c r="J24" s="52"/>
    </row>
    <row r="25" spans="2:10" x14ac:dyDescent="0.2">
      <c r="B25" s="51"/>
      <c r="C25" s="56" t="s">
        <v>115</v>
      </c>
      <c r="D25" s="56"/>
      <c r="E25" s="56"/>
      <c r="F25" s="56"/>
      <c r="H25" s="62">
        <f>SUM(H19:H24)</f>
        <v>13</v>
      </c>
      <c r="I25" s="63">
        <f>(I19+I20+I21+I22+I23+I24)</f>
        <v>21628100</v>
      </c>
      <c r="J25" s="52"/>
    </row>
    <row r="26" spans="2:10" x14ac:dyDescent="0.2">
      <c r="B26" s="51"/>
      <c r="C26" s="32" t="s">
        <v>116</v>
      </c>
      <c r="H26" s="58">
        <v>2</v>
      </c>
      <c r="I26" s="59">
        <v>912300</v>
      </c>
      <c r="J26" s="52"/>
    </row>
    <row r="27" spans="2:10" x14ac:dyDescent="0.2">
      <c r="B27" s="51"/>
      <c r="C27" s="32" t="s">
        <v>117</v>
      </c>
      <c r="H27" s="58"/>
      <c r="I27" s="59"/>
      <c r="J27" s="52"/>
    </row>
    <row r="28" spans="2:10" x14ac:dyDescent="0.2">
      <c r="B28" s="51"/>
      <c r="C28" s="32" t="s">
        <v>118</v>
      </c>
      <c r="H28" s="58"/>
      <c r="I28" s="59"/>
      <c r="J28" s="52"/>
    </row>
    <row r="29" spans="2:10" ht="12.75" customHeight="1" thickBot="1" x14ac:dyDescent="0.25">
      <c r="B29" s="51"/>
      <c r="C29" s="32" t="s">
        <v>119</v>
      </c>
      <c r="H29" s="64">
        <v>3</v>
      </c>
      <c r="I29" s="65">
        <v>605700</v>
      </c>
      <c r="J29" s="52"/>
    </row>
    <row r="30" spans="2:10" x14ac:dyDescent="0.2">
      <c r="B30" s="51"/>
      <c r="C30" s="56" t="s">
        <v>120</v>
      </c>
      <c r="D30" s="56"/>
      <c r="E30" s="56"/>
      <c r="F30" s="56"/>
      <c r="H30" s="62">
        <f>SUM(H26:H29)</f>
        <v>5</v>
      </c>
      <c r="I30" s="63">
        <f>(I28+I29+I26)</f>
        <v>1518000</v>
      </c>
      <c r="J30" s="52"/>
    </row>
    <row r="31" spans="2:10" ht="13.5" thickBot="1" x14ac:dyDescent="0.25">
      <c r="B31" s="51"/>
      <c r="C31" s="56" t="s">
        <v>121</v>
      </c>
      <c r="D31" s="56"/>
      <c r="H31" s="66">
        <f>(H25+H30)</f>
        <v>18</v>
      </c>
      <c r="I31" s="67">
        <f>(I25+I30)</f>
        <v>23146100</v>
      </c>
      <c r="J31" s="52"/>
    </row>
    <row r="32" spans="2:10" ht="13.5" thickTop="1" x14ac:dyDescent="0.2">
      <c r="B32" s="51"/>
      <c r="C32" s="56"/>
      <c r="D32" s="56"/>
      <c r="H32" s="68"/>
      <c r="I32" s="59"/>
      <c r="J32" s="52"/>
    </row>
    <row r="33" spans="2:10" x14ac:dyDescent="0.2">
      <c r="B33" s="51"/>
      <c r="G33" s="68"/>
      <c r="H33" s="68"/>
      <c r="I33" s="68"/>
      <c r="J33" s="52"/>
    </row>
    <row r="34" spans="2:10" x14ac:dyDescent="0.2">
      <c r="B34" s="51"/>
      <c r="G34" s="68"/>
      <c r="H34" s="68"/>
      <c r="I34" s="68"/>
      <c r="J34" s="52"/>
    </row>
    <row r="35" spans="2:10" x14ac:dyDescent="0.2">
      <c r="B35" s="51"/>
      <c r="G35" s="68"/>
      <c r="H35" s="68"/>
      <c r="I35" s="68"/>
      <c r="J35" s="52"/>
    </row>
    <row r="36" spans="2:10" ht="13.5" thickBot="1" x14ac:dyDescent="0.25">
      <c r="B36" s="51"/>
      <c r="C36" s="69"/>
      <c r="D36" s="69"/>
      <c r="G36" s="69" t="s">
        <v>122</v>
      </c>
      <c r="H36" s="69"/>
      <c r="I36" s="68"/>
      <c r="J36" s="52"/>
    </row>
    <row r="37" spans="2:10" x14ac:dyDescent="0.2">
      <c r="B37" s="51"/>
      <c r="C37" s="68" t="s">
        <v>123</v>
      </c>
      <c r="D37" s="68"/>
      <c r="G37" s="68" t="s">
        <v>124</v>
      </c>
      <c r="H37" s="68"/>
      <c r="I37" s="68"/>
      <c r="J37" s="52"/>
    </row>
    <row r="38" spans="2:10" x14ac:dyDescent="0.2">
      <c r="B38" s="51"/>
      <c r="G38" s="68"/>
      <c r="H38" s="68"/>
      <c r="I38" s="68"/>
      <c r="J38" s="52"/>
    </row>
    <row r="39" spans="2:10" x14ac:dyDescent="0.2">
      <c r="B39" s="51"/>
      <c r="G39" s="68"/>
      <c r="H39" s="68"/>
      <c r="I39" s="68"/>
      <c r="J39" s="52"/>
    </row>
    <row r="40" spans="2:10" ht="18.75" customHeight="1" thickBot="1" x14ac:dyDescent="0.25">
      <c r="B40" s="70"/>
      <c r="C40" s="71"/>
      <c r="D40" s="71"/>
      <c r="E40" s="71"/>
      <c r="F40" s="71"/>
      <c r="G40" s="69"/>
      <c r="H40" s="69"/>
      <c r="I40" s="69"/>
      <c r="J40" s="72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2022-02-09T20:27:20Z</dcterms:modified>
</cp:coreProperties>
</file>