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CLINICA BASILIA/"/>
    </mc:Choice>
  </mc:AlternateContent>
  <xr:revisionPtr revIDLastSave="0" documentId="13_ncr:1_{23F65C54-17C9-41FC-8344-1E932F1B6195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3" r:id="rId3"/>
    <sheet name="FOR-CSA-018" sheetId="5" r:id="rId4"/>
  </sheets>
  <definedNames>
    <definedName name="_xlnm._FilterDatabase" localSheetId="2" hidden="1">'ESTADO DE CADA FACTURA'!$A$2:$AO$49</definedName>
  </definedNames>
  <calcPr calcId="191029"/>
  <pivotCaches>
    <pivotCache cacheId="2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H31" i="5" l="1"/>
  <c r="I31" i="5"/>
  <c r="O1" i="3"/>
  <c r="L1" i="3"/>
  <c r="K1" i="3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3" i="1"/>
</calcChain>
</file>

<file path=xl/sharedStrings.xml><?xml version="1.0" encoding="utf-8"?>
<sst xmlns="http://schemas.openxmlformats.org/spreadsheetml/2006/main" count="556" uniqueCount="195">
  <si>
    <t>NIT</t>
  </si>
  <si>
    <t>NOMBRE ENTIDAD</t>
  </si>
  <si>
    <t>PREFIJO</t>
  </si>
  <si>
    <t>NÚMERO DE FACTURA</t>
  </si>
  <si>
    <t>FECHA FACTURA</t>
  </si>
  <si>
    <t>VALOR INICIAL  FACTURA</t>
  </si>
  <si>
    <t>ABONO A   FACTURA</t>
  </si>
  <si>
    <t>SALDO  FACTURA</t>
  </si>
  <si>
    <t>CLÍNICA BASILIA S.A.S.</t>
  </si>
  <si>
    <t>FE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</si>
  <si>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</si>
  <si>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</si>
  <si>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</si>
  <si>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</si>
  <si>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</si>
  <si>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</si>
  <si>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</si>
  <si>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</si>
  <si>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</si>
  <si>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</si>
  <si>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</si>
  <si>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</si>
  <si>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</si>
  <si>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DV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</si>
  <si>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</si>
  <si>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</si>
  <si>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</si>
  <si>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</si>
  <si>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</si>
  <si>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</si>
  <si>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</si>
  <si>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</si>
  <si>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</si>
  <si>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</si>
  <si>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</si>
  <si>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</si>
  <si>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</si>
  <si>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</si>
  <si>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</si>
  <si>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</si>
  <si>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</si>
  <si>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</si>
  <si>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</si>
  <si>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</si>
  <si>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</si>
  <si>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A)Factura no radicada en ERP</t>
  </si>
  <si>
    <t>no_cruza</t>
  </si>
  <si>
    <t>FACTURA</t>
  </si>
  <si>
    <t>LLAVE</t>
  </si>
  <si>
    <t>FE_2517</t>
  </si>
  <si>
    <t>FE_2518</t>
  </si>
  <si>
    <t>FE_2519</t>
  </si>
  <si>
    <t>FE_2520</t>
  </si>
  <si>
    <t>FE_2521</t>
  </si>
  <si>
    <t>FE_2522</t>
  </si>
  <si>
    <t>FE_2523</t>
  </si>
  <si>
    <t>FE_2524</t>
  </si>
  <si>
    <t>FE_2525</t>
  </si>
  <si>
    <t>FE_2526</t>
  </si>
  <si>
    <t>FE_2708</t>
  </si>
  <si>
    <t>FE_2930</t>
  </si>
  <si>
    <t>FE_2931</t>
  </si>
  <si>
    <t>FE_3270</t>
  </si>
  <si>
    <t>FE_3271</t>
  </si>
  <si>
    <t>FE_3272</t>
  </si>
  <si>
    <t>FE_3273</t>
  </si>
  <si>
    <t>FE_3274</t>
  </si>
  <si>
    <t>FE_3275</t>
  </si>
  <si>
    <t>FE_3276</t>
  </si>
  <si>
    <t>FE_3278</t>
  </si>
  <si>
    <t>FE_3645</t>
  </si>
  <si>
    <t>FE_3646</t>
  </si>
  <si>
    <t>FE_3647</t>
  </si>
  <si>
    <t>FE_3648</t>
  </si>
  <si>
    <t>FE_3649</t>
  </si>
  <si>
    <t>FE_4335</t>
  </si>
  <si>
    <t>FE_4336</t>
  </si>
  <si>
    <t>FE_4337</t>
  </si>
  <si>
    <t>FE_4338</t>
  </si>
  <si>
    <t>FE_4339</t>
  </si>
  <si>
    <t>FE_4340</t>
  </si>
  <si>
    <t>FE_4341</t>
  </si>
  <si>
    <t>FE_4342</t>
  </si>
  <si>
    <t>FE_4343</t>
  </si>
  <si>
    <t>FE_4344</t>
  </si>
  <si>
    <t>FE_4345</t>
  </si>
  <si>
    <t>FE_4346</t>
  </si>
  <si>
    <t>FE_4347</t>
  </si>
  <si>
    <t>FE_4348</t>
  </si>
  <si>
    <t>FE_4349</t>
  </si>
  <si>
    <t>FE_4350</t>
  </si>
  <si>
    <t>FE_4351</t>
  </si>
  <si>
    <t>FE_4352</t>
  </si>
  <si>
    <t>FE_4353</t>
  </si>
  <si>
    <t>FE_4354</t>
  </si>
  <si>
    <t>FE_4355</t>
  </si>
  <si>
    <t>TOTAL</t>
  </si>
  <si>
    <t>B)Factura sin saldo ERP</t>
  </si>
  <si>
    <t>OK</t>
  </si>
  <si>
    <t>C)Glosas total pendiente por respuesta de IPS</t>
  </si>
  <si>
    <t>se devuelve la factura para que validen por que no estanNO ESTA REPORTADA EN WEBSERVICEangela campaz</t>
  </si>
  <si>
    <t>SI</t>
  </si>
  <si>
    <t>D)Glosas parcial pendiente por respuesta de IPS</t>
  </si>
  <si>
    <t>MENOR VALOR DESCONTADO EN CUOTA MODERADORA USUARIO NIVEL3 - VALOR DESCONTADO $3400 Y VALOR CORRECTO 21.900, SEDESCUENTA LA DIFERENCIADeyce</t>
  </si>
  <si>
    <t>NO</t>
  </si>
  <si>
    <t>805016107_FE_3270</t>
  </si>
  <si>
    <t>805016107_FE_3271</t>
  </si>
  <si>
    <t>805016107_FE_3272</t>
  </si>
  <si>
    <t>805016107_FE_3273</t>
  </si>
  <si>
    <t>805016107_FE_3274</t>
  </si>
  <si>
    <t>805016107_FE_3275</t>
  </si>
  <si>
    <t>805016107_FE_3276</t>
  </si>
  <si>
    <t>805016107_FE_3645</t>
  </si>
  <si>
    <t>805016107_FE_3646</t>
  </si>
  <si>
    <t>805016107_FE_3647</t>
  </si>
  <si>
    <t>805016107_FE_3648</t>
  </si>
  <si>
    <t>805016107_FE_3649</t>
  </si>
  <si>
    <t>805016107_FE_2517</t>
  </si>
  <si>
    <t>805016107_FE_2518</t>
  </si>
  <si>
    <t>805016107_FE_2519</t>
  </si>
  <si>
    <t>805016107_FE_2520</t>
  </si>
  <si>
    <t>805016107_FE_2521</t>
  </si>
  <si>
    <t>805016107_FE_2522</t>
  </si>
  <si>
    <t>805016107_FE_2523</t>
  </si>
  <si>
    <t>805016107_FE_2524</t>
  </si>
  <si>
    <t>805016107_FE_2525</t>
  </si>
  <si>
    <t>805016107_FE_2526</t>
  </si>
  <si>
    <t>805016107_FE_2708</t>
  </si>
  <si>
    <t>805016107_FE_2930</t>
  </si>
  <si>
    <t>805016107_FE_2931</t>
  </si>
  <si>
    <t>805016107_FE_4336</t>
  </si>
  <si>
    <t>805016107_FE_4337</t>
  </si>
  <si>
    <t>805016107_FE_4338</t>
  </si>
  <si>
    <t>805016107_FE_4339</t>
  </si>
  <si>
    <t>805016107_FE_4340</t>
  </si>
  <si>
    <t>805016107_FE_4341</t>
  </si>
  <si>
    <t>805016107_FE_4342</t>
  </si>
  <si>
    <t>805016107_FE_4343</t>
  </si>
  <si>
    <t>805016107_FE_4344</t>
  </si>
  <si>
    <t>805016107_FE_4345</t>
  </si>
  <si>
    <t>805016107_FE_4346</t>
  </si>
  <si>
    <t>805016107_FE_4347</t>
  </si>
  <si>
    <t>805016107_FE_4348</t>
  </si>
  <si>
    <t>805016107_FE_4349</t>
  </si>
  <si>
    <t>805016107_FE_4350</t>
  </si>
  <si>
    <t>805016107_FE_4351</t>
  </si>
  <si>
    <t>805016107_FE_4352</t>
  </si>
  <si>
    <t>805016107_FE_4353</t>
  </si>
  <si>
    <t>805016107_FE_4354</t>
  </si>
  <si>
    <t>805016107_FE_4355</t>
  </si>
  <si>
    <t>805016107_FE_3278</t>
  </si>
  <si>
    <t>805016107_FE_4335</t>
  </si>
  <si>
    <t>ESTADO EPS ENERO 31 DEL 2022</t>
  </si>
  <si>
    <t>POR PAGAR SAP</t>
  </si>
  <si>
    <t>DOCUMENTO CONTABLE</t>
  </si>
  <si>
    <t>FUERA DE CIERRE</t>
  </si>
  <si>
    <t>FACTURA CORRIENTE</t>
  </si>
  <si>
    <t>FACTURA DEVUELTA</t>
  </si>
  <si>
    <t>FACTURA CORRIENTE Y GLOSA POR CONCILIAR</t>
  </si>
  <si>
    <t>FACTURA NO RADICADA</t>
  </si>
  <si>
    <t>FACTURA PENDIENTE DE PROGRAMACIÓN DE PAGO</t>
  </si>
  <si>
    <t>Etiquetas de fila</t>
  </si>
  <si>
    <t>Total general</t>
  </si>
  <si>
    <t>Cuenta de FACTURA</t>
  </si>
  <si>
    <t>Suma de SALDO FACT IPS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</si>
  <si>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</si>
  <si>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</si>
  <si>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</si>
  <si>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</si>
  <si>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</si>
  <si>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</si>
  <si>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</si>
  <si>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</si>
  <si>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</si>
  <si>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</si>
  <si>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</si>
  <si>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</si>
  <si>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</si>
  <si>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</si>
  <si>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</si>
  <si>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</si>
  <si>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</si>
  <si>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</si>
  <si>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</si>
  <si>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</si>
  <si>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</si>
  <si>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</si>
  <si>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</si>
  <si>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</si>
  <si>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</si>
  <si>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01 DE 2022</t>
  </si>
  <si>
    <t>Señores : CLÍNICA BASILIA S.A.S.</t>
  </si>
  <si>
    <t>NIT: 805016107</t>
  </si>
  <si>
    <t>A continuacion me permito remitir   nuestra respuesta al estado de cartera presentado en la fecha: 19/01/2022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</si>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</sst>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_-;_-@_-"/>
    <numFmt numFmtId="166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NumberForma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/>
    <xf numFmtId="0" fontId="3" fillId="0" borderId="1" xfId="2" applyBorder="1" applyAlignment="1">
      <alignment horizontal="center"/>
    </xf>
    <xf numFmtId="15" fontId="3" fillId="0" borderId="1" xfId="2" applyNumberFormat="1" applyBorder="1" applyAlignment="1">
      <alignment horizontal="center"/>
    </xf>
    <xf numFmtId="164" fontId="0" fillId="0" borderId="1" xfId="1" applyNumberFormat="1" applyFont="1" applyBorder="1"/>
    <xf numFmtId="164" fontId="0" fillId="0" borderId="1" xfId="0" applyNumberFormat="1" applyBorder="1"/>
    <xf numFmtId="0" fontId="3" fillId="0" borderId="1" xfId="0" applyFont="1" applyBorder="1" applyAlignment="1">
      <alignment horizontal="center"/>
    </xf>
    <xf numFmtId="15" fontId="3" fillId="0" borderId="1" xfId="2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1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0" fontId="2" fillId="0" borderId="0" xfId="0" applyFont="1"/>
    <xf numFmtId="164" fontId="2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4" fillId="0" borderId="0" xfId="2" applyFont="1"/>
    <xf numFmtId="0" fontId="4" fillId="0" borderId="3" xfId="2" applyFont="1" applyBorder="1" applyAlignment="1">
      <alignment horizontal="centerContinuous"/>
    </xf>
    <xf numFmtId="0" fontId="4" fillId="0" borderId="4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/>
    </xf>
    <xf numFmtId="0" fontId="4" fillId="0" borderId="8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1" xfId="2" applyFont="1" applyBorder="1" applyAlignment="1">
      <alignment horizontal="centerContinuous"/>
    </xf>
    <xf numFmtId="0" fontId="4" fillId="0" borderId="7" xfId="2" applyFont="1" applyBorder="1"/>
    <xf numFmtId="0" fontId="4" fillId="0" borderId="8" xfId="2" applyFont="1" applyBorder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165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" fontId="4" fillId="0" borderId="14" xfId="2" applyNumberFormat="1" applyFont="1" applyBorder="1" applyAlignment="1">
      <alignment horizontal="center"/>
    </xf>
    <xf numFmtId="166" fontId="4" fillId="0" borderId="14" xfId="2" applyNumberFormat="1" applyFont="1" applyBorder="1" applyAlignment="1">
      <alignment horizontal="right"/>
    </xf>
    <xf numFmtId="0" fontId="4" fillId="0" borderId="0" xfId="2" applyFont="1" applyAlignment="1">
      <alignment horizontal="center"/>
    </xf>
    <xf numFmtId="166" fontId="5" fillId="0" borderId="0" xfId="2" applyNumberFormat="1" applyFont="1" applyAlignment="1">
      <alignment horizontal="right"/>
    </xf>
    <xf numFmtId="1" fontId="4" fillId="0" borderId="10" xfId="2" applyNumberFormat="1" applyFont="1" applyBorder="1" applyAlignment="1">
      <alignment horizontal="center"/>
    </xf>
    <xf numFmtId="164" fontId="4" fillId="0" borderId="10" xfId="3" applyNumberFormat="1" applyFont="1" applyBorder="1" applyAlignment="1">
      <alignment horizontal="right"/>
    </xf>
    <xf numFmtId="0" fontId="4" fillId="0" borderId="15" xfId="2" applyFont="1" applyBorder="1" applyAlignment="1">
      <alignment horizontal="center"/>
    </xf>
    <xf numFmtId="166" fontId="4" fillId="0" borderId="15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10" xfId="2" applyNumberFormat="1" applyFont="1" applyBorder="1"/>
    <xf numFmtId="0" fontId="4" fillId="0" borderId="9" xfId="2" applyFont="1" applyBorder="1"/>
    <xf numFmtId="0" fontId="4" fillId="0" borderId="10" xfId="2" applyFont="1" applyBorder="1"/>
    <xf numFmtId="0" fontId="4" fillId="0" borderId="11" xfId="2" applyFont="1" applyBorder="1"/>
  </cellXfs>
  <cellStyles count="4">
    <cellStyle name="Millares" xfId="1" builtinId="3"/>
    <cellStyle name="Millares 2" xfId="3" xr:uid="{89A3FA09-3491-468D-AB3A-65473FD38682}"/>
    <cellStyle name="Normal" xfId="0" builtinId="0"/>
    <cellStyle name="Normal 2" xfId="2" xr:uid="{00000000-0005-0000-0000-000002000000}"/>
  </cellStyles>
  <dxfs count="1"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7D7466EC-0D14-4C47-820A-131628D050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95.399665972225" createdVersion="7" refreshedVersion="7" minRefreshableVersion="3" recordCount="47" xr:uid="{EDB1F2BB-B7DB-453D-B271-ECF571C16E02}">
  <cacheSource type="worksheet">
    <worksheetSource ref="A2:AO49" sheet="ESTADO DE CADA FACTURA"/>
  </cacheSource>
  <cacheFields count="41">
    <cacheField name="NIT IPS" numFmtId="0">
      <sharedItems containsSemiMixedTypes="0" containsString="0" containsNumber="1" containsInteger="1" minValue="805016107" maxValue="805016107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2517" maxValue="4355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517" maxValue="4355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7-07T00:00:00" maxDate="2021-12-28T00:00:00"/>
    </cacheField>
    <cacheField name="VALOR FACT IPS" numFmtId="164">
      <sharedItems containsSemiMixedTypes="0" containsString="0" containsNumber="1" containsInteger="1" minValue="192300" maxValue="12007021"/>
    </cacheField>
    <cacheField name="SALDO FACT IPS" numFmtId="164">
      <sharedItems containsSemiMixedTypes="0" containsString="0" containsNumber="1" containsInteger="1" minValue="142326" maxValue="12007021"/>
    </cacheField>
    <cacheField name="OBSERVACION SASS" numFmtId="0">
      <sharedItems/>
    </cacheField>
    <cacheField name="ESTADO EPS ENERO 31 DEL 2022" numFmtId="0">
      <sharedItems count="5">
        <s v="FACTURA NO RADICADA"/>
        <s v="FACTURA CORRIENTE"/>
        <s v="FACTURA PENDIENTE DE PROGRAMACIÓN DE PAGO"/>
        <s v="FACTURA DEVUELTA"/>
        <s v="FACTURA CORRIENTE Y GLOSA POR CONCILIAR"/>
      </sharedItems>
    </cacheField>
    <cacheField name="POR PAGAR SAP" numFmtId="0">
      <sharedItems containsSemiMixedTypes="0" containsString="0" containsNumber="1" containsInteger="1" minValue="0" maxValue="6121002"/>
    </cacheField>
    <cacheField name="DOCUMENTO CONTABLE" numFmtId="0">
      <sharedItems containsSemiMixedTypes="0" containsString="0" containsNumber="1" containsInteger="1" minValue="0" maxValue="1221865495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tring="0" containsBlank="1" containsNumber="1" containsInteger="1" minValue="192300" maxValue="12007021"/>
    </cacheField>
    <cacheField name="VALOR GLOSA DV" numFmtId="164">
      <sharedItems containsString="0" containsBlank="1" containsNumber="1" containsInteger="1" minValue="0" maxValue="353330"/>
    </cacheField>
    <cacheField name="OBSERVACION GLOSA DV" numFmtId="0">
      <sharedItems containsBlank="1"/>
    </cacheField>
    <cacheField name="VALOR CRUZADO SASS" numFmtId="164">
      <sharedItems containsString="0" containsBlank="1" containsNumber="1" containsInteger="1" minValue="0" maxValue="12007021"/>
    </cacheField>
    <cacheField name="SALDO SASS" numFmtId="164">
      <sharedItems containsString="0" containsBlank="1" containsNumber="1" containsInteger="1" minValue="0" maxValue="353330"/>
    </cacheField>
    <cacheField name="RETENCION" numFmtId="164">
      <sharedItems containsNonDate="0" containsString="0" containsBlank="1"/>
    </cacheField>
    <cacheField name="VALO CANCELADO SAP" numFmtId="164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7-07T00:00:00" maxDate="2021-12-2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0730" maxValue="21001231"/>
    </cacheField>
    <cacheField name="F RAD SASS" numFmtId="0">
      <sharedItems containsString="0" containsBlank="1" containsNumber="1" containsInteger="1" minValue="20210709" maxValue="20220118"/>
    </cacheField>
    <cacheField name="VALOR REPORTADO CRICULAR 030" numFmtId="0">
      <sharedItems containsString="0" containsBlank="1" containsNumber="1" containsInteger="1" minValue="192300" maxValue="12007021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20131" maxValue="202201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7">
  <r>
    <n v="805016107"/>
    <s v="CLÍNICA BASILIA S.A.S."/>
    <s v="FE"/>
    <n v="3270"/>
    <m/>
    <m/>
    <m/>
    <s v="FE_3270"/>
    <s v="805016107_FE_3270"/>
    <d v="2021-09-23T00:00:00"/>
    <n v="4886960"/>
    <n v="4886960"/>
    <s v="A)Factura no radicada en ERP"/>
    <x v="0"/>
    <n v="0"/>
    <n v="0"/>
    <m/>
    <s v="no_cruza"/>
    <m/>
    <m/>
    <m/>
    <m/>
    <m/>
    <m/>
    <m/>
    <m/>
    <m/>
    <m/>
    <m/>
    <m/>
    <d v="2021-09-23T00:00:00"/>
    <m/>
    <m/>
    <m/>
    <m/>
    <m/>
    <m/>
    <m/>
    <m/>
    <m/>
    <n v="20220131"/>
  </r>
  <r>
    <n v="805016107"/>
    <s v="CLÍNICA BASILIA S.A.S."/>
    <s v="FE"/>
    <n v="3271"/>
    <m/>
    <m/>
    <m/>
    <s v="FE_3271"/>
    <s v="805016107_FE_3271"/>
    <d v="2021-09-23T00:00:00"/>
    <n v="5043980"/>
    <n v="5043980"/>
    <s v="A)Factura no radicada en ERP"/>
    <x v="0"/>
    <n v="0"/>
    <n v="0"/>
    <m/>
    <s v="no_cruza"/>
    <m/>
    <m/>
    <m/>
    <m/>
    <m/>
    <m/>
    <m/>
    <m/>
    <m/>
    <m/>
    <m/>
    <m/>
    <d v="2021-09-23T00:00:00"/>
    <m/>
    <m/>
    <m/>
    <m/>
    <m/>
    <m/>
    <m/>
    <m/>
    <m/>
    <n v="20220131"/>
  </r>
  <r>
    <n v="805016107"/>
    <s v="CLÍNICA BASILIA S.A.S."/>
    <s v="FE"/>
    <n v="3272"/>
    <m/>
    <m/>
    <m/>
    <s v="FE_3272"/>
    <s v="805016107_FE_3272"/>
    <d v="2021-09-23T00:00:00"/>
    <n v="4684440"/>
    <n v="4684440"/>
    <s v="A)Factura no radicada en ERP"/>
    <x v="0"/>
    <n v="0"/>
    <n v="0"/>
    <m/>
    <s v="no_cruza"/>
    <m/>
    <m/>
    <m/>
    <m/>
    <m/>
    <m/>
    <m/>
    <m/>
    <m/>
    <m/>
    <m/>
    <m/>
    <d v="2021-09-23T00:00:00"/>
    <m/>
    <m/>
    <m/>
    <m/>
    <m/>
    <m/>
    <m/>
    <m/>
    <m/>
    <n v="20220131"/>
  </r>
  <r>
    <n v="805016107"/>
    <s v="CLÍNICA BASILIA S.A.S."/>
    <s v="FE"/>
    <n v="3273"/>
    <m/>
    <m/>
    <m/>
    <s v="FE_3273"/>
    <s v="805016107_FE_3273"/>
    <d v="2021-09-24T00:00:00"/>
    <n v="760442"/>
    <n v="760442"/>
    <s v="A)Factura no radicada en ERP"/>
    <x v="0"/>
    <n v="0"/>
    <n v="0"/>
    <m/>
    <s v="no_cruza"/>
    <m/>
    <m/>
    <m/>
    <m/>
    <m/>
    <m/>
    <m/>
    <m/>
    <m/>
    <m/>
    <m/>
    <m/>
    <d v="2021-09-24T00:00:00"/>
    <m/>
    <m/>
    <m/>
    <m/>
    <m/>
    <m/>
    <m/>
    <m/>
    <m/>
    <n v="20220131"/>
  </r>
  <r>
    <n v="805016107"/>
    <s v="CLÍNICA BASILIA S.A.S."/>
    <s v="FE"/>
    <n v="3274"/>
    <m/>
    <m/>
    <m/>
    <s v="FE_3274"/>
    <s v="805016107_FE_3274"/>
    <d v="2021-09-24T00:00:00"/>
    <n v="524340"/>
    <n v="524340"/>
    <s v="A)Factura no radicada en ERP"/>
    <x v="0"/>
    <n v="0"/>
    <n v="0"/>
    <m/>
    <s v="no_cruza"/>
    <m/>
    <m/>
    <m/>
    <m/>
    <m/>
    <m/>
    <m/>
    <m/>
    <m/>
    <m/>
    <m/>
    <m/>
    <d v="2021-09-24T00:00:00"/>
    <m/>
    <m/>
    <m/>
    <m/>
    <m/>
    <m/>
    <m/>
    <m/>
    <m/>
    <n v="20220131"/>
  </r>
  <r>
    <n v="805016107"/>
    <s v="CLÍNICA BASILIA S.A.S."/>
    <s v="FE"/>
    <n v="3275"/>
    <m/>
    <m/>
    <m/>
    <s v="FE_3275"/>
    <s v="805016107_FE_3275"/>
    <d v="2021-09-24T00:00:00"/>
    <n v="819912"/>
    <n v="819912"/>
    <s v="A)Factura no radicada en ERP"/>
    <x v="0"/>
    <n v="0"/>
    <n v="0"/>
    <m/>
    <s v="no_cruza"/>
    <m/>
    <m/>
    <m/>
    <m/>
    <m/>
    <m/>
    <m/>
    <m/>
    <m/>
    <m/>
    <m/>
    <m/>
    <d v="2021-09-24T00:00:00"/>
    <m/>
    <m/>
    <m/>
    <m/>
    <m/>
    <m/>
    <m/>
    <m/>
    <m/>
    <n v="20220131"/>
  </r>
  <r>
    <n v="805016107"/>
    <s v="CLÍNICA BASILIA S.A.S."/>
    <s v="FE"/>
    <n v="3276"/>
    <m/>
    <m/>
    <m/>
    <s v="FE_3276"/>
    <s v="805016107_FE_3276"/>
    <d v="2021-09-24T00:00:00"/>
    <n v="537490"/>
    <n v="537490"/>
    <s v="A)Factura no radicada en ERP"/>
    <x v="0"/>
    <n v="0"/>
    <n v="0"/>
    <m/>
    <s v="no_cruza"/>
    <m/>
    <m/>
    <m/>
    <m/>
    <m/>
    <m/>
    <m/>
    <m/>
    <m/>
    <m/>
    <m/>
    <m/>
    <d v="2021-09-24T00:00:00"/>
    <m/>
    <m/>
    <m/>
    <m/>
    <m/>
    <m/>
    <m/>
    <m/>
    <m/>
    <n v="20220131"/>
  </r>
  <r>
    <n v="805016107"/>
    <s v="CLÍNICA BASILIA S.A.S."/>
    <s v="FE"/>
    <n v="3645"/>
    <s v="FE"/>
    <n v="3645"/>
    <m/>
    <s v="FE_3645"/>
    <s v="805016107_FE_3645"/>
    <d v="2021-10-28T00:00:00"/>
    <n v="4514326"/>
    <n v="4514326"/>
    <s v="B)Factura sin saldo ERP"/>
    <x v="1"/>
    <n v="0"/>
    <n v="0"/>
    <m/>
    <s v="OK"/>
    <n v="4514326"/>
    <n v="0"/>
    <m/>
    <n v="4514326"/>
    <n v="0"/>
    <m/>
    <m/>
    <m/>
    <m/>
    <m/>
    <m/>
    <m/>
    <d v="2021-10-28T00:00:00"/>
    <m/>
    <n v="2"/>
    <m/>
    <m/>
    <n v="1"/>
    <n v="20211130"/>
    <n v="20211113"/>
    <n v="4514326"/>
    <n v="0"/>
    <n v="20220131"/>
  </r>
  <r>
    <n v="805016107"/>
    <s v="CLÍNICA BASILIA S.A.S."/>
    <s v="FE"/>
    <n v="3646"/>
    <s v="FE"/>
    <n v="3646"/>
    <m/>
    <s v="FE_3646"/>
    <s v="805016107_FE_3646"/>
    <d v="2021-10-28T00:00:00"/>
    <n v="4366594"/>
    <n v="4366594"/>
    <s v="B)Factura sin saldo ERP"/>
    <x v="1"/>
    <n v="0"/>
    <n v="0"/>
    <m/>
    <s v="OK"/>
    <n v="4366594"/>
    <n v="0"/>
    <m/>
    <n v="4366594"/>
    <n v="0"/>
    <m/>
    <m/>
    <m/>
    <m/>
    <m/>
    <m/>
    <m/>
    <d v="2021-10-28T00:00:00"/>
    <m/>
    <n v="2"/>
    <m/>
    <m/>
    <n v="2"/>
    <n v="20220212"/>
    <n v="20220118"/>
    <n v="4366594"/>
    <n v="0"/>
    <n v="20220131"/>
  </r>
  <r>
    <n v="805016107"/>
    <s v="CLÍNICA BASILIA S.A.S."/>
    <s v="FE"/>
    <n v="3647"/>
    <s v="FE"/>
    <n v="3647"/>
    <m/>
    <s v="FE_3647"/>
    <s v="805016107_FE_3647"/>
    <d v="2021-10-28T00:00:00"/>
    <n v="12007021"/>
    <n v="12007021"/>
    <s v="B)Factura sin saldo ERP"/>
    <x v="1"/>
    <n v="0"/>
    <n v="0"/>
    <m/>
    <s v="OK"/>
    <n v="12007021"/>
    <n v="0"/>
    <m/>
    <n v="12007021"/>
    <n v="0"/>
    <m/>
    <m/>
    <m/>
    <m/>
    <m/>
    <m/>
    <m/>
    <d v="2021-10-28T00:00:00"/>
    <m/>
    <n v="2"/>
    <m/>
    <m/>
    <n v="1"/>
    <n v="20211130"/>
    <n v="20211113"/>
    <n v="12007021"/>
    <n v="0"/>
    <n v="20220131"/>
  </r>
  <r>
    <n v="805016107"/>
    <s v="CLÍNICA BASILIA S.A.S."/>
    <s v="FE"/>
    <n v="3648"/>
    <s v="FE"/>
    <n v="3648"/>
    <m/>
    <s v="FE_3648"/>
    <s v="805016107_FE_3648"/>
    <d v="2021-10-28T00:00:00"/>
    <n v="1561480"/>
    <n v="1561480"/>
    <s v="B)Factura sin saldo ERP"/>
    <x v="1"/>
    <n v="0"/>
    <n v="0"/>
    <m/>
    <s v="OK"/>
    <n v="1561480"/>
    <n v="0"/>
    <m/>
    <n v="1561480"/>
    <n v="0"/>
    <m/>
    <m/>
    <m/>
    <m/>
    <m/>
    <m/>
    <m/>
    <d v="2021-10-28T00:00:00"/>
    <m/>
    <n v="2"/>
    <m/>
    <m/>
    <n v="1"/>
    <n v="20211130"/>
    <n v="20211113"/>
    <n v="1561480"/>
    <n v="0"/>
    <n v="20220131"/>
  </r>
  <r>
    <n v="805016107"/>
    <s v="CLÍNICA BASILIA S.A.S."/>
    <s v="FE"/>
    <n v="3649"/>
    <s v="FE"/>
    <n v="3649"/>
    <m/>
    <s v="FE_3649"/>
    <s v="805016107_FE_3649"/>
    <d v="2021-10-28T00:00:00"/>
    <n v="780740"/>
    <n v="780740"/>
    <s v="B)Factura sin saldo ERP"/>
    <x v="1"/>
    <n v="0"/>
    <n v="0"/>
    <m/>
    <s v="OK"/>
    <n v="780740"/>
    <n v="0"/>
    <m/>
    <n v="780740"/>
    <n v="0"/>
    <m/>
    <m/>
    <m/>
    <m/>
    <m/>
    <m/>
    <m/>
    <d v="2021-10-28T00:00:00"/>
    <m/>
    <n v="2"/>
    <m/>
    <m/>
    <n v="1"/>
    <n v="20211130"/>
    <n v="20211113"/>
    <n v="780740"/>
    <n v="0"/>
    <n v="20220131"/>
  </r>
  <r>
    <n v="805016107"/>
    <s v="CLÍNICA BASILIA S.A.S."/>
    <s v="FE"/>
    <n v="2517"/>
    <s v="FE"/>
    <n v="2517"/>
    <m/>
    <s v="FE_2517"/>
    <s v="805016107_FE_2517"/>
    <d v="2021-07-07T00:00:00"/>
    <n v="3167442"/>
    <n v="1180866"/>
    <s v="B)Factura sin saldo ERP"/>
    <x v="2"/>
    <n v="1117449"/>
    <n v="1221797530"/>
    <m/>
    <s v="OK"/>
    <n v="3167442"/>
    <n v="0"/>
    <m/>
    <n v="3167442"/>
    <n v="0"/>
    <m/>
    <m/>
    <m/>
    <m/>
    <m/>
    <m/>
    <m/>
    <d v="2021-07-07T00:00:00"/>
    <m/>
    <n v="2"/>
    <m/>
    <m/>
    <n v="1"/>
    <n v="20210730"/>
    <n v="20210709"/>
    <n v="3167442"/>
    <n v="0"/>
    <n v="20220131"/>
  </r>
  <r>
    <n v="805016107"/>
    <s v="CLÍNICA BASILIA S.A.S."/>
    <s v="FE"/>
    <n v="2518"/>
    <s v="FE"/>
    <n v="2518"/>
    <m/>
    <s v="FE_2518"/>
    <s v="805016107_FE_2518"/>
    <d v="2021-07-07T00:00:00"/>
    <n v="1561480"/>
    <n v="949380"/>
    <s v="B)Factura sin saldo ERP"/>
    <x v="2"/>
    <n v="918150"/>
    <n v="1221797531"/>
    <m/>
    <s v="OK"/>
    <n v="1561480"/>
    <n v="0"/>
    <m/>
    <n v="1561480"/>
    <n v="0"/>
    <m/>
    <m/>
    <m/>
    <m/>
    <m/>
    <m/>
    <m/>
    <d v="2021-07-07T00:00:00"/>
    <m/>
    <n v="2"/>
    <m/>
    <m/>
    <n v="1"/>
    <n v="20210730"/>
    <n v="20210709"/>
    <n v="1561480"/>
    <n v="0"/>
    <n v="20220131"/>
  </r>
  <r>
    <n v="805016107"/>
    <s v="CLÍNICA BASILIA S.A.S."/>
    <s v="FE"/>
    <n v="2519"/>
    <s v="FE"/>
    <n v="2519"/>
    <m/>
    <s v="FE_2519"/>
    <s v="805016107_FE_2519"/>
    <d v="2021-07-07T00:00:00"/>
    <n v="3122960"/>
    <n v="1898760"/>
    <s v="B)Factura sin saldo ERP"/>
    <x v="2"/>
    <n v="1836301"/>
    <n v="1221797534"/>
    <m/>
    <s v="OK"/>
    <n v="3122960"/>
    <n v="0"/>
    <m/>
    <n v="3122960"/>
    <n v="0"/>
    <m/>
    <m/>
    <m/>
    <m/>
    <m/>
    <m/>
    <m/>
    <d v="2021-07-07T00:00:00"/>
    <m/>
    <n v="2"/>
    <m/>
    <m/>
    <n v="1"/>
    <n v="20210730"/>
    <n v="20210709"/>
    <n v="3122960"/>
    <n v="0"/>
    <n v="20220131"/>
  </r>
  <r>
    <n v="805016107"/>
    <s v="CLÍNICA BASILIA S.A.S."/>
    <s v="FE"/>
    <n v="2520"/>
    <s v="FE"/>
    <n v="2520"/>
    <m/>
    <s v="FE_2520"/>
    <s v="805016107_FE_2520"/>
    <d v="2021-07-07T00:00:00"/>
    <n v="1006848"/>
    <n v="397811"/>
    <s v="B)Factura sin saldo ERP"/>
    <x v="2"/>
    <n v="373280"/>
    <n v="1221797535"/>
    <m/>
    <s v="OK"/>
    <n v="1006848"/>
    <n v="0"/>
    <m/>
    <n v="1006848"/>
    <n v="0"/>
    <m/>
    <m/>
    <m/>
    <m/>
    <m/>
    <m/>
    <m/>
    <d v="2021-07-07T00:00:00"/>
    <m/>
    <n v="2"/>
    <m/>
    <m/>
    <n v="1"/>
    <n v="20210730"/>
    <n v="20210709"/>
    <n v="1006848"/>
    <n v="0"/>
    <n v="20220131"/>
  </r>
  <r>
    <n v="805016107"/>
    <s v="CLÍNICA BASILIA S.A.S."/>
    <s v="FE"/>
    <n v="2521"/>
    <s v="FE"/>
    <n v="2521"/>
    <m/>
    <s v="FE_2521"/>
    <s v="805016107_FE_2521"/>
    <d v="2021-07-07T00:00:00"/>
    <n v="959984"/>
    <n v="418042"/>
    <s v="B)Factura sin saldo ERP"/>
    <x v="2"/>
    <n v="392440"/>
    <n v="1221797536"/>
    <m/>
    <s v="OK"/>
    <n v="959984"/>
    <n v="0"/>
    <m/>
    <n v="959984"/>
    <n v="0"/>
    <m/>
    <m/>
    <m/>
    <m/>
    <m/>
    <m/>
    <m/>
    <d v="2021-07-07T00:00:00"/>
    <m/>
    <n v="2"/>
    <m/>
    <m/>
    <n v="1"/>
    <n v="20210730"/>
    <n v="20210709"/>
    <n v="959984"/>
    <n v="0"/>
    <n v="20220131"/>
  </r>
  <r>
    <n v="805016107"/>
    <s v="CLÍNICA BASILIA S.A.S."/>
    <s v="FE"/>
    <n v="2522"/>
    <s v="FE"/>
    <n v="2522"/>
    <m/>
    <s v="FE_2522"/>
    <s v="805016107_FE_2522"/>
    <d v="2021-07-07T00:00:00"/>
    <n v="192300"/>
    <n v="142326"/>
    <s v="B)Factura sin saldo ERP"/>
    <x v="2"/>
    <n v="135116"/>
    <n v="1221797537"/>
    <m/>
    <s v="OK"/>
    <n v="192300"/>
    <n v="0"/>
    <m/>
    <n v="192300"/>
    <n v="0"/>
    <m/>
    <m/>
    <m/>
    <m/>
    <m/>
    <m/>
    <m/>
    <d v="2021-07-07T00:00:00"/>
    <m/>
    <n v="2"/>
    <m/>
    <m/>
    <n v="1"/>
    <n v="20210730"/>
    <n v="20210709"/>
    <n v="192300"/>
    <n v="0"/>
    <n v="20220131"/>
  </r>
  <r>
    <n v="805016107"/>
    <s v="CLÍNICA BASILIA S.A.S."/>
    <s v="FE"/>
    <n v="2523"/>
    <s v="FE"/>
    <n v="2523"/>
    <m/>
    <s v="FE_2523"/>
    <s v="805016107_FE_2523"/>
    <d v="2021-07-07T00:00:00"/>
    <n v="859948"/>
    <n v="373743"/>
    <s v="B)Factura sin saldo ERP"/>
    <x v="2"/>
    <n v="352080"/>
    <n v="1221797532"/>
    <m/>
    <s v="OK"/>
    <n v="859948"/>
    <n v="0"/>
    <m/>
    <n v="859948"/>
    <n v="0"/>
    <m/>
    <m/>
    <m/>
    <m/>
    <m/>
    <m/>
    <m/>
    <d v="2021-07-07T00:00:00"/>
    <m/>
    <n v="2"/>
    <m/>
    <m/>
    <n v="1"/>
    <n v="20210730"/>
    <n v="20210709"/>
    <n v="859948"/>
    <n v="0"/>
    <n v="20220131"/>
  </r>
  <r>
    <n v="805016107"/>
    <s v="CLÍNICA BASILIA S.A.S."/>
    <s v="FE"/>
    <n v="2524"/>
    <s v="FE"/>
    <n v="2524"/>
    <m/>
    <s v="FE_2524"/>
    <s v="805016107_FE_2524"/>
    <d v="2021-07-07T00:00:00"/>
    <n v="914350"/>
    <n v="398305"/>
    <s v="B)Factura sin saldo ERP"/>
    <x v="2"/>
    <n v="373688"/>
    <n v="1221797533"/>
    <m/>
    <s v="OK"/>
    <n v="914350"/>
    <n v="0"/>
    <m/>
    <n v="914350"/>
    <n v="0"/>
    <m/>
    <m/>
    <m/>
    <m/>
    <m/>
    <m/>
    <m/>
    <d v="2021-07-07T00:00:00"/>
    <m/>
    <n v="2"/>
    <m/>
    <m/>
    <n v="1"/>
    <n v="20210730"/>
    <n v="20210709"/>
    <n v="914350"/>
    <n v="0"/>
    <n v="20220131"/>
  </r>
  <r>
    <n v="805016107"/>
    <s v="CLÍNICA BASILIA S.A.S."/>
    <s v="FE"/>
    <n v="2525"/>
    <s v="FE"/>
    <n v="2525"/>
    <m/>
    <s v="FE_2525"/>
    <s v="805016107_FE_2525"/>
    <d v="2021-07-07T00:00:00"/>
    <n v="800046"/>
    <n v="370311"/>
    <s v="B)Factura sin saldo ERP"/>
    <x v="2"/>
    <n v="351602"/>
    <n v="1221797528"/>
    <m/>
    <s v="OK"/>
    <n v="800046"/>
    <n v="0"/>
    <m/>
    <n v="800046"/>
    <n v="0"/>
    <m/>
    <m/>
    <m/>
    <m/>
    <m/>
    <m/>
    <m/>
    <d v="2021-07-07T00:00:00"/>
    <m/>
    <n v="2"/>
    <m/>
    <m/>
    <n v="1"/>
    <n v="20210730"/>
    <n v="20210709"/>
    <n v="800046"/>
    <n v="0"/>
    <n v="20220131"/>
  </r>
  <r>
    <n v="805016107"/>
    <s v="CLÍNICA BASILIA S.A.S."/>
    <s v="FE"/>
    <n v="2526"/>
    <s v="FE"/>
    <n v="2526"/>
    <m/>
    <s v="FE_2526"/>
    <s v="805016107_FE_2526"/>
    <d v="2021-07-07T00:00:00"/>
    <n v="528218"/>
    <n v="354021"/>
    <s v="B)Factura sin saldo ERP"/>
    <x v="2"/>
    <n v="338147"/>
    <n v="1221797529"/>
    <m/>
    <s v="OK"/>
    <n v="528218"/>
    <n v="0"/>
    <m/>
    <n v="528218"/>
    <n v="0"/>
    <m/>
    <m/>
    <m/>
    <m/>
    <m/>
    <m/>
    <m/>
    <d v="2021-07-07T00:00:00"/>
    <m/>
    <n v="2"/>
    <m/>
    <m/>
    <n v="1"/>
    <n v="20210730"/>
    <n v="20210709"/>
    <n v="528218"/>
    <n v="0"/>
    <n v="20220131"/>
  </r>
  <r>
    <n v="805016107"/>
    <s v="CLÍNICA BASILIA S.A.S."/>
    <s v="FE"/>
    <n v="2708"/>
    <s v="FE"/>
    <n v="2708"/>
    <m/>
    <s v="FE_2708"/>
    <s v="805016107_FE_2708"/>
    <d v="2021-07-31T00:00:00"/>
    <n v="1561480"/>
    <n v="1561480"/>
    <s v="B)Factura sin saldo ERP"/>
    <x v="2"/>
    <n v="1530250"/>
    <n v="1221830476"/>
    <m/>
    <s v="OK"/>
    <n v="1561480"/>
    <n v="0"/>
    <m/>
    <n v="1561480"/>
    <n v="0"/>
    <m/>
    <m/>
    <m/>
    <m/>
    <m/>
    <m/>
    <m/>
    <d v="2021-07-31T00:00:00"/>
    <m/>
    <n v="2"/>
    <m/>
    <m/>
    <n v="1"/>
    <n v="20210831"/>
    <n v="20210824"/>
    <n v="1561480"/>
    <n v="0"/>
    <n v="20220131"/>
  </r>
  <r>
    <n v="805016107"/>
    <s v="CLÍNICA BASILIA S.A.S."/>
    <s v="FE"/>
    <n v="2930"/>
    <s v="FE"/>
    <n v="2930"/>
    <m/>
    <s v="FE_2930"/>
    <s v="805016107_FE_2930"/>
    <d v="2021-08-31T00:00:00"/>
    <n v="4684440"/>
    <n v="4684440"/>
    <s v="B)Factura sin saldo ERP"/>
    <x v="2"/>
    <n v="4590751"/>
    <n v="1221865495"/>
    <m/>
    <s v="OK"/>
    <n v="4684440"/>
    <n v="0"/>
    <m/>
    <n v="4684440"/>
    <n v="0"/>
    <m/>
    <m/>
    <m/>
    <m/>
    <m/>
    <m/>
    <m/>
    <d v="2021-08-31T00:00:00"/>
    <m/>
    <n v="2"/>
    <m/>
    <m/>
    <n v="1"/>
    <n v="20210930"/>
    <n v="20210903"/>
    <n v="4684440"/>
    <n v="0"/>
    <n v="20220131"/>
  </r>
  <r>
    <n v="805016107"/>
    <s v="CLÍNICA BASILIA S.A.S."/>
    <s v="FE"/>
    <n v="2931"/>
    <s v="FE"/>
    <n v="2931"/>
    <m/>
    <s v="FE_2931"/>
    <s v="805016107_FE_2931"/>
    <d v="2021-08-31T00:00:00"/>
    <n v="6245920"/>
    <n v="6245920"/>
    <s v="B)Factura sin saldo ERP"/>
    <x v="2"/>
    <n v="6121002"/>
    <n v="1221865490"/>
    <m/>
    <s v="OK"/>
    <n v="6245920"/>
    <n v="0"/>
    <m/>
    <n v="6245920"/>
    <n v="0"/>
    <m/>
    <m/>
    <m/>
    <m/>
    <m/>
    <m/>
    <m/>
    <d v="2021-08-31T00:00:00"/>
    <m/>
    <n v="2"/>
    <m/>
    <m/>
    <n v="1"/>
    <n v="20210930"/>
    <n v="20210903"/>
    <n v="6245920"/>
    <n v="0"/>
    <n v="20220131"/>
  </r>
  <r>
    <n v="805016107"/>
    <s v="CLÍNICA BASILIA S.A.S."/>
    <s v="FE"/>
    <n v="4336"/>
    <s v="FE"/>
    <n v="4336"/>
    <m/>
    <s v="FE_4336"/>
    <s v="805016107_FE_4336"/>
    <d v="2021-12-23T00:00:00"/>
    <n v="544340"/>
    <n v="544340"/>
    <s v="B)Factura sin saldo ERP"/>
    <x v="1"/>
    <n v="0"/>
    <n v="0"/>
    <m/>
    <s v="OK"/>
    <n v="544340"/>
    <n v="0"/>
    <m/>
    <n v="544340"/>
    <n v="0"/>
    <m/>
    <m/>
    <m/>
    <m/>
    <m/>
    <m/>
    <m/>
    <d v="2021-12-23T00:00:00"/>
    <m/>
    <n v="2"/>
    <m/>
    <m/>
    <n v="1"/>
    <n v="20220130"/>
    <n v="20220105"/>
    <n v="544340"/>
    <n v="0"/>
    <n v="20220131"/>
  </r>
  <r>
    <n v="805016107"/>
    <s v="CLÍNICA BASILIA S.A.S."/>
    <s v="FE"/>
    <n v="4337"/>
    <s v="FE"/>
    <n v="4337"/>
    <m/>
    <s v="FE_4337"/>
    <s v="805016107_FE_4337"/>
    <d v="2021-12-23T00:00:00"/>
    <n v="818778"/>
    <n v="818778"/>
    <s v="B)Factura sin saldo ERP"/>
    <x v="1"/>
    <n v="0"/>
    <n v="0"/>
    <m/>
    <s v="OK"/>
    <n v="818778"/>
    <n v="0"/>
    <m/>
    <n v="818778"/>
    <n v="0"/>
    <m/>
    <m/>
    <m/>
    <m/>
    <m/>
    <m/>
    <m/>
    <d v="2021-12-23T00:00:00"/>
    <m/>
    <n v="2"/>
    <m/>
    <m/>
    <n v="1"/>
    <n v="20220130"/>
    <n v="20220105"/>
    <n v="818778"/>
    <n v="0"/>
    <n v="20220131"/>
  </r>
  <r>
    <n v="805016107"/>
    <s v="CLÍNICA BASILIA S.A.S."/>
    <s v="FE"/>
    <n v="4338"/>
    <s v="FE"/>
    <n v="4338"/>
    <m/>
    <s v="FE_4338"/>
    <s v="805016107_FE_4338"/>
    <d v="2021-12-23T00:00:00"/>
    <n v="723094"/>
    <n v="723094"/>
    <s v="B)Factura sin saldo ERP"/>
    <x v="1"/>
    <n v="0"/>
    <n v="0"/>
    <m/>
    <s v="OK"/>
    <n v="723094"/>
    <n v="0"/>
    <m/>
    <n v="723094"/>
    <n v="0"/>
    <m/>
    <m/>
    <m/>
    <m/>
    <m/>
    <m/>
    <m/>
    <d v="2021-12-23T00:00:00"/>
    <m/>
    <n v="2"/>
    <m/>
    <m/>
    <n v="1"/>
    <n v="20220130"/>
    <n v="20220105"/>
    <n v="723094"/>
    <n v="0"/>
    <n v="20220131"/>
  </r>
  <r>
    <n v="805016107"/>
    <s v="CLÍNICA BASILIA S.A.S."/>
    <s v="FE"/>
    <n v="4339"/>
    <s v="FE"/>
    <n v="4339"/>
    <m/>
    <s v="FE_4339"/>
    <s v="805016107_FE_4339"/>
    <d v="2021-12-23T00:00:00"/>
    <n v="690576"/>
    <n v="690576"/>
    <s v="B)Factura sin saldo ERP"/>
    <x v="1"/>
    <n v="0"/>
    <n v="0"/>
    <m/>
    <s v="OK"/>
    <n v="690576"/>
    <n v="0"/>
    <m/>
    <n v="690576"/>
    <n v="0"/>
    <m/>
    <m/>
    <m/>
    <m/>
    <m/>
    <m/>
    <m/>
    <d v="2021-12-23T00:00:00"/>
    <m/>
    <n v="2"/>
    <m/>
    <m/>
    <n v="1"/>
    <n v="20220130"/>
    <n v="20220105"/>
    <n v="690576"/>
    <n v="0"/>
    <n v="20220131"/>
  </r>
  <r>
    <n v="805016107"/>
    <s v="CLÍNICA BASILIA S.A.S."/>
    <s v="FE"/>
    <n v="4340"/>
    <s v="FE"/>
    <n v="4340"/>
    <m/>
    <s v="FE_4340"/>
    <s v="805016107_FE_4340"/>
    <d v="2021-12-23T00:00:00"/>
    <n v="504108"/>
    <n v="504108"/>
    <s v="B)Factura sin saldo ERP"/>
    <x v="1"/>
    <n v="0"/>
    <n v="0"/>
    <m/>
    <s v="OK"/>
    <n v="504108"/>
    <n v="0"/>
    <m/>
    <n v="504108"/>
    <n v="0"/>
    <m/>
    <m/>
    <m/>
    <m/>
    <m/>
    <m/>
    <m/>
    <d v="2021-12-23T00:00:00"/>
    <m/>
    <n v="2"/>
    <m/>
    <m/>
    <n v="1"/>
    <n v="20220130"/>
    <n v="20220105"/>
    <n v="504108"/>
    <n v="0"/>
    <n v="20220131"/>
  </r>
  <r>
    <n v="805016107"/>
    <s v="CLÍNICA BASILIA S.A.S."/>
    <s v="FE"/>
    <n v="4341"/>
    <s v="FE"/>
    <n v="4341"/>
    <m/>
    <s v="FE_4341"/>
    <s v="805016107_FE_4341"/>
    <d v="2021-12-23T00:00:00"/>
    <n v="778128"/>
    <n v="778128"/>
    <s v="B)Factura sin saldo ERP"/>
    <x v="1"/>
    <n v="0"/>
    <n v="0"/>
    <m/>
    <s v="OK"/>
    <n v="778128"/>
    <n v="0"/>
    <m/>
    <n v="778128"/>
    <n v="0"/>
    <m/>
    <m/>
    <m/>
    <m/>
    <m/>
    <m/>
    <m/>
    <d v="2021-12-23T00:00:00"/>
    <m/>
    <n v="2"/>
    <m/>
    <m/>
    <n v="1"/>
    <n v="20220130"/>
    <n v="20220105"/>
    <n v="778128"/>
    <n v="0"/>
    <n v="20220131"/>
  </r>
  <r>
    <n v="805016107"/>
    <s v="CLÍNICA BASILIA S.A.S."/>
    <s v="FE"/>
    <n v="4342"/>
    <s v="FE"/>
    <n v="4342"/>
    <m/>
    <s v="FE_4342"/>
    <s v="805016107_FE_4342"/>
    <d v="2021-12-23T00:00:00"/>
    <n v="565190"/>
    <n v="565190"/>
    <s v="B)Factura sin saldo ERP"/>
    <x v="1"/>
    <n v="0"/>
    <n v="0"/>
    <m/>
    <s v="OK"/>
    <n v="565190"/>
    <n v="0"/>
    <m/>
    <n v="565190"/>
    <n v="0"/>
    <m/>
    <m/>
    <m/>
    <m/>
    <m/>
    <m/>
    <m/>
    <d v="2021-12-23T00:00:00"/>
    <m/>
    <n v="2"/>
    <m/>
    <m/>
    <n v="1"/>
    <n v="20220130"/>
    <n v="20220105"/>
    <n v="565190"/>
    <n v="0"/>
    <n v="20220131"/>
  </r>
  <r>
    <n v="805016107"/>
    <s v="CLÍNICA BASILIA S.A.S."/>
    <s v="FE"/>
    <n v="4343"/>
    <s v="FE"/>
    <n v="4343"/>
    <m/>
    <s v="FE_4343"/>
    <s v="805016107_FE_4343"/>
    <d v="2021-12-23T00:00:00"/>
    <n v="651992"/>
    <n v="651992"/>
    <s v="B)Factura sin saldo ERP"/>
    <x v="1"/>
    <n v="0"/>
    <n v="0"/>
    <m/>
    <s v="OK"/>
    <n v="651992"/>
    <n v="0"/>
    <m/>
    <n v="651992"/>
    <n v="0"/>
    <m/>
    <m/>
    <m/>
    <m/>
    <m/>
    <m/>
    <m/>
    <d v="2021-12-23T00:00:00"/>
    <m/>
    <n v="2"/>
    <m/>
    <m/>
    <n v="1"/>
    <n v="20220130"/>
    <n v="20220105"/>
    <n v="651992"/>
    <n v="0"/>
    <n v="20220131"/>
  </r>
  <r>
    <n v="805016107"/>
    <s v="CLÍNICA BASILIA S.A.S."/>
    <s v="FE"/>
    <n v="4344"/>
    <s v="FE"/>
    <n v="4344"/>
    <m/>
    <s v="FE_4344"/>
    <s v="805016107_FE_4344"/>
    <d v="2021-12-23T00:00:00"/>
    <n v="516192"/>
    <n v="516192"/>
    <s v="B)Factura sin saldo ERP"/>
    <x v="1"/>
    <n v="0"/>
    <n v="0"/>
    <m/>
    <s v="OK"/>
    <n v="516192"/>
    <n v="0"/>
    <m/>
    <n v="516192"/>
    <n v="0"/>
    <m/>
    <m/>
    <m/>
    <m/>
    <m/>
    <m/>
    <m/>
    <d v="2021-12-23T00:00:00"/>
    <m/>
    <n v="2"/>
    <m/>
    <m/>
    <n v="1"/>
    <n v="20220130"/>
    <n v="20220105"/>
    <n v="516192"/>
    <n v="0"/>
    <n v="20220131"/>
  </r>
  <r>
    <n v="805016107"/>
    <s v="CLÍNICA BASILIA S.A.S."/>
    <s v="FE"/>
    <n v="4345"/>
    <s v="FE"/>
    <n v="4345"/>
    <m/>
    <s v="FE_4345"/>
    <s v="805016107_FE_4345"/>
    <d v="2021-12-23T00:00:00"/>
    <n v="454354"/>
    <n v="454354"/>
    <s v="B)Factura sin saldo ERP"/>
    <x v="1"/>
    <n v="0"/>
    <n v="0"/>
    <m/>
    <s v="OK"/>
    <n v="454354"/>
    <n v="0"/>
    <m/>
    <n v="454354"/>
    <n v="0"/>
    <m/>
    <m/>
    <m/>
    <m/>
    <m/>
    <m/>
    <m/>
    <d v="2021-12-23T00:00:00"/>
    <m/>
    <n v="2"/>
    <m/>
    <m/>
    <n v="1"/>
    <n v="20220130"/>
    <n v="20220105"/>
    <n v="454354"/>
    <n v="0"/>
    <n v="20220131"/>
  </r>
  <r>
    <n v="805016107"/>
    <s v="CLÍNICA BASILIA S.A.S."/>
    <s v="FE"/>
    <n v="4346"/>
    <s v="FE"/>
    <n v="4346"/>
    <m/>
    <s v="FE_4346"/>
    <s v="805016107_FE_4346"/>
    <d v="2021-12-23T00:00:00"/>
    <n v="716410"/>
    <n v="716410"/>
    <s v="B)Factura sin saldo ERP"/>
    <x v="1"/>
    <n v="0"/>
    <n v="0"/>
    <m/>
    <s v="OK"/>
    <n v="716410"/>
    <n v="0"/>
    <m/>
    <n v="716410"/>
    <n v="0"/>
    <m/>
    <m/>
    <m/>
    <m/>
    <m/>
    <m/>
    <m/>
    <d v="2021-12-23T00:00:00"/>
    <m/>
    <n v="2"/>
    <m/>
    <m/>
    <n v="1"/>
    <n v="20220130"/>
    <n v="20220105"/>
    <n v="716410"/>
    <n v="0"/>
    <n v="20220131"/>
  </r>
  <r>
    <n v="805016107"/>
    <s v="CLÍNICA BASILIA S.A.S."/>
    <s v="FE"/>
    <n v="4347"/>
    <s v="FE"/>
    <n v="4347"/>
    <m/>
    <s v="FE_4347"/>
    <s v="805016107_FE_4347"/>
    <d v="2021-12-23T00:00:00"/>
    <n v="713026"/>
    <n v="713026"/>
    <s v="B)Factura sin saldo ERP"/>
    <x v="1"/>
    <n v="0"/>
    <n v="0"/>
    <m/>
    <s v="OK"/>
    <n v="713026"/>
    <n v="0"/>
    <m/>
    <n v="713026"/>
    <n v="0"/>
    <m/>
    <m/>
    <m/>
    <m/>
    <m/>
    <m/>
    <m/>
    <d v="2021-12-23T00:00:00"/>
    <m/>
    <n v="2"/>
    <m/>
    <m/>
    <n v="1"/>
    <n v="20220130"/>
    <n v="20220105"/>
    <n v="713026"/>
    <n v="0"/>
    <n v="20220131"/>
  </r>
  <r>
    <n v="805016107"/>
    <s v="CLÍNICA BASILIA S.A.S."/>
    <s v="FE"/>
    <n v="4348"/>
    <s v="FE"/>
    <n v="4348"/>
    <m/>
    <s v="FE_4348"/>
    <s v="805016107_FE_4348"/>
    <d v="2021-12-23T00:00:00"/>
    <n v="420554"/>
    <n v="420554"/>
    <s v="B)Factura sin saldo ERP"/>
    <x v="1"/>
    <n v="0"/>
    <n v="0"/>
    <m/>
    <s v="OK"/>
    <n v="420554"/>
    <n v="0"/>
    <m/>
    <n v="420554"/>
    <n v="0"/>
    <m/>
    <m/>
    <m/>
    <m/>
    <m/>
    <m/>
    <m/>
    <d v="2021-12-23T00:00:00"/>
    <m/>
    <n v="2"/>
    <m/>
    <m/>
    <n v="1"/>
    <n v="20220130"/>
    <n v="20220105"/>
    <n v="420554"/>
    <n v="0"/>
    <n v="20220131"/>
  </r>
  <r>
    <n v="805016107"/>
    <s v="CLÍNICA BASILIA S.A.S."/>
    <s v="FE"/>
    <n v="4349"/>
    <s v="FE"/>
    <n v="4349"/>
    <m/>
    <s v="FE_4349"/>
    <s v="805016107_FE_4349"/>
    <d v="2021-12-23T00:00:00"/>
    <n v="891880"/>
    <n v="891880"/>
    <s v="B)Factura sin saldo ERP"/>
    <x v="1"/>
    <n v="0"/>
    <n v="0"/>
    <m/>
    <s v="OK"/>
    <n v="891880"/>
    <n v="0"/>
    <m/>
    <n v="891880"/>
    <n v="0"/>
    <m/>
    <m/>
    <m/>
    <m/>
    <m/>
    <m/>
    <m/>
    <d v="2021-12-23T00:00:00"/>
    <m/>
    <n v="2"/>
    <m/>
    <m/>
    <n v="1"/>
    <n v="20220130"/>
    <n v="20220105"/>
    <n v="891880"/>
    <n v="0"/>
    <n v="20220131"/>
  </r>
  <r>
    <n v="805016107"/>
    <s v="CLÍNICA BASILIA S.A.S."/>
    <s v="FE"/>
    <n v="4350"/>
    <s v="FE"/>
    <n v="4350"/>
    <m/>
    <s v="FE_4350"/>
    <s v="805016107_FE_4350"/>
    <d v="2021-12-23T00:00:00"/>
    <n v="886264"/>
    <n v="886264"/>
    <s v="B)Factura sin saldo ERP"/>
    <x v="1"/>
    <n v="0"/>
    <n v="0"/>
    <m/>
    <s v="OK"/>
    <n v="886264"/>
    <n v="0"/>
    <m/>
    <n v="886264"/>
    <n v="0"/>
    <m/>
    <m/>
    <m/>
    <m/>
    <m/>
    <m/>
    <m/>
    <d v="2021-12-23T00:00:00"/>
    <m/>
    <n v="2"/>
    <m/>
    <m/>
    <n v="1"/>
    <n v="20220130"/>
    <n v="20220105"/>
    <n v="886264"/>
    <n v="0"/>
    <n v="20220131"/>
  </r>
  <r>
    <n v="805016107"/>
    <s v="CLÍNICA BASILIA S.A.S."/>
    <s v="FE"/>
    <n v="4351"/>
    <s v="FE"/>
    <n v="4351"/>
    <m/>
    <s v="FE_4351"/>
    <s v="805016107_FE_4351"/>
    <d v="2021-12-23T00:00:00"/>
    <n v="757946"/>
    <n v="757946"/>
    <s v="B)Factura sin saldo ERP"/>
    <x v="1"/>
    <n v="0"/>
    <n v="0"/>
    <m/>
    <s v="OK"/>
    <n v="757946"/>
    <n v="0"/>
    <m/>
    <n v="757946"/>
    <n v="0"/>
    <m/>
    <m/>
    <m/>
    <m/>
    <m/>
    <m/>
    <m/>
    <d v="2021-12-23T00:00:00"/>
    <m/>
    <n v="2"/>
    <m/>
    <m/>
    <n v="1"/>
    <n v="20220130"/>
    <n v="20220105"/>
    <n v="757946"/>
    <n v="0"/>
    <n v="20220131"/>
  </r>
  <r>
    <n v="805016107"/>
    <s v="CLÍNICA BASILIA S.A.S."/>
    <s v="FE"/>
    <n v="4352"/>
    <s v="FE"/>
    <n v="4352"/>
    <m/>
    <s v="FE_4352"/>
    <s v="805016107_FE_4352"/>
    <d v="2021-12-27T00:00:00"/>
    <n v="5781799"/>
    <n v="5781799"/>
    <s v="B)Factura sin saldo ERP"/>
    <x v="1"/>
    <n v="0"/>
    <n v="0"/>
    <m/>
    <s v="OK"/>
    <n v="5781799"/>
    <n v="0"/>
    <m/>
    <n v="5781799"/>
    <n v="0"/>
    <m/>
    <m/>
    <m/>
    <m/>
    <m/>
    <m/>
    <m/>
    <d v="2021-12-27T00:00:00"/>
    <m/>
    <n v="2"/>
    <m/>
    <m/>
    <n v="1"/>
    <n v="20220130"/>
    <n v="20220105"/>
    <n v="5781799"/>
    <n v="0"/>
    <n v="20220131"/>
  </r>
  <r>
    <n v="805016107"/>
    <s v="CLÍNICA BASILIA S.A.S."/>
    <s v="FE"/>
    <n v="4353"/>
    <s v="FE"/>
    <n v="4353"/>
    <m/>
    <s v="FE_4353"/>
    <s v="805016107_FE_4353"/>
    <d v="2021-12-27T00:00:00"/>
    <n v="1561480"/>
    <n v="1561480"/>
    <s v="B)Factura sin saldo ERP"/>
    <x v="1"/>
    <n v="0"/>
    <n v="0"/>
    <m/>
    <s v="OK"/>
    <n v="1561480"/>
    <n v="0"/>
    <m/>
    <n v="1561480"/>
    <n v="0"/>
    <m/>
    <m/>
    <m/>
    <m/>
    <m/>
    <m/>
    <m/>
    <d v="2021-12-27T00:00:00"/>
    <m/>
    <n v="2"/>
    <m/>
    <m/>
    <n v="1"/>
    <n v="20220130"/>
    <n v="20220105"/>
    <n v="1561480"/>
    <n v="0"/>
    <n v="20220131"/>
  </r>
  <r>
    <n v="805016107"/>
    <s v="CLÍNICA BASILIA S.A.S."/>
    <s v="FE"/>
    <n v="4354"/>
    <s v="FE"/>
    <n v="4354"/>
    <m/>
    <s v="FE_4354"/>
    <s v="805016107_FE_4354"/>
    <d v="2021-12-27T00:00:00"/>
    <n v="3122960"/>
    <n v="3122960"/>
    <s v="B)Factura sin saldo ERP"/>
    <x v="1"/>
    <n v="0"/>
    <n v="0"/>
    <m/>
    <s v="OK"/>
    <n v="3122960"/>
    <n v="0"/>
    <m/>
    <n v="3122960"/>
    <n v="0"/>
    <m/>
    <m/>
    <m/>
    <m/>
    <m/>
    <m/>
    <m/>
    <d v="2021-12-27T00:00:00"/>
    <m/>
    <n v="2"/>
    <m/>
    <m/>
    <n v="1"/>
    <n v="20220130"/>
    <n v="20220105"/>
    <n v="3122960"/>
    <n v="0"/>
    <n v="20220131"/>
  </r>
  <r>
    <n v="805016107"/>
    <s v="CLÍNICA BASILIA S.A.S."/>
    <s v="FE"/>
    <n v="4355"/>
    <s v="FE"/>
    <n v="4355"/>
    <m/>
    <s v="FE_4355"/>
    <s v="805016107_FE_4355"/>
    <d v="2021-12-27T00:00:00"/>
    <n v="4684440"/>
    <n v="4684440"/>
    <s v="B)Factura sin saldo ERP"/>
    <x v="1"/>
    <n v="0"/>
    <n v="0"/>
    <m/>
    <s v="OK"/>
    <n v="4684440"/>
    <n v="0"/>
    <m/>
    <n v="4684440"/>
    <n v="0"/>
    <m/>
    <m/>
    <m/>
    <m/>
    <m/>
    <m/>
    <m/>
    <d v="2021-12-27T00:00:00"/>
    <m/>
    <n v="2"/>
    <m/>
    <m/>
    <n v="1"/>
    <n v="20220130"/>
    <n v="20220105"/>
    <n v="4684440"/>
    <n v="0"/>
    <n v="20220131"/>
  </r>
  <r>
    <n v="805016107"/>
    <s v="CLÍNICA BASILIA S.A.S."/>
    <s v="FE"/>
    <n v="3278"/>
    <s v="FE"/>
    <n v="3278"/>
    <m/>
    <s v="FE_3278"/>
    <s v="805016107_FE_3278"/>
    <d v="2021-09-24T00:00:00"/>
    <n v="353330"/>
    <n v="353330"/>
    <s v="C)Glosas total pendiente por respuesta de IPS"/>
    <x v="3"/>
    <n v="0"/>
    <n v="0"/>
    <m/>
    <s v="OK"/>
    <n v="353330"/>
    <n v="353330"/>
    <s v="se devuelve la factura para que validen por que no estanNO ESTA REPORTADA EN WEBSERVICEangela campaz"/>
    <n v="0"/>
    <n v="353330"/>
    <m/>
    <m/>
    <m/>
    <m/>
    <m/>
    <m/>
    <m/>
    <d v="2021-09-24T00:00:00"/>
    <m/>
    <n v="9"/>
    <m/>
    <s v="SI"/>
    <n v="1"/>
    <n v="21001231"/>
    <n v="20211223"/>
    <n v="353330"/>
    <n v="0"/>
    <n v="20220131"/>
  </r>
  <r>
    <n v="805016107"/>
    <s v="CLÍNICA BASILIA S.A.S."/>
    <s v="FE"/>
    <n v="4335"/>
    <s v="FE"/>
    <n v="4335"/>
    <m/>
    <s v="FE_4335"/>
    <s v="805016107_FE_4335"/>
    <d v="2021-12-23T00:00:00"/>
    <n v="711326"/>
    <n v="711326"/>
    <s v="D)Glosas parcial pendiente por respuesta de IPS"/>
    <x v="4"/>
    <n v="0"/>
    <n v="0"/>
    <m/>
    <s v="OK"/>
    <n v="711326"/>
    <n v="18500"/>
    <s v="MENOR VALOR DESCONTADO EN CUOTA MODERADORA USUARIO NIVEL3 - VALOR DESCONTADO $3400 Y VALOR CORRECTO 21.900, SEDESCUENTA LA DIFERENCIADeyce"/>
    <n v="692826"/>
    <n v="18500"/>
    <m/>
    <m/>
    <m/>
    <m/>
    <m/>
    <m/>
    <m/>
    <d v="2021-12-23T00:00:00"/>
    <m/>
    <n v="9"/>
    <m/>
    <s v="NO"/>
    <n v="1"/>
    <n v="21001231"/>
    <n v="20220105"/>
    <n v="711326"/>
    <n v="0"/>
    <n v="202201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93621B5-0FB6-4CDA-8DE8-D64B2B8FF101}" name="TablaDinámica2" cacheId="2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9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6">
        <item x="1"/>
        <item x="4"/>
        <item x="3"/>
        <item x="0"/>
        <item x="2"/>
        <item t="default"/>
      </items>
    </pivotField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 numFmtId="164"/>
    <dataField name="Suma de POR PAGAR SAP" fld="14" baseField="0" baseItem="0" numFmtId="164"/>
    <dataField name="Suma de VALOR GLOSA DV" fld="19" baseField="0" baseItem="0" numFmtId="164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workbookViewId="0">
      <selection activeCell="B3" sqref="B3"/>
    </sheetView>
  </sheetViews>
  <sheetFormatPr baseColWidth="10" defaultRowHeight="15" x14ac:dyDescent="0.25"/>
  <cols>
    <col min="1" max="1" width="10" bestFit="1" customWidth="1"/>
    <col min="2" max="2" width="20.7109375" bestFit="1" customWidth="1"/>
    <col min="6" max="6" width="14.140625" bestFit="1" customWidth="1"/>
    <col min="7" max="7" width="13.140625" bestFit="1" customWidth="1"/>
  </cols>
  <sheetData>
    <row r="1" spans="1:8" s="1" customFormat="1" ht="45.75" thickBot="1" x14ac:dyDescent="0.3">
      <c r="A1" s="9" t="s">
        <v>0</v>
      </c>
      <c r="B1" s="9" t="s">
        <v>1</v>
      </c>
      <c r="C1" s="9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3" spans="1:8" x14ac:dyDescent="0.25">
      <c r="A3" s="2">
        <v>805016107</v>
      </c>
      <c r="B3" s="2" t="s">
        <v>8</v>
      </c>
      <c r="C3" s="2" t="s">
        <v>9</v>
      </c>
      <c r="D3" s="3">
        <v>2517</v>
      </c>
      <c r="E3" s="4">
        <v>44384</v>
      </c>
      <c r="F3" s="5">
        <v>3167442</v>
      </c>
      <c r="G3" s="5">
        <v>1986576</v>
      </c>
      <c r="H3" s="6">
        <f>+F3-G3</f>
        <v>1180866</v>
      </c>
    </row>
    <row r="4" spans="1:8" x14ac:dyDescent="0.25">
      <c r="A4" s="2">
        <v>805016107</v>
      </c>
      <c r="B4" s="2" t="s">
        <v>8</v>
      </c>
      <c r="C4" s="2" t="s">
        <v>9</v>
      </c>
      <c r="D4" s="3">
        <v>2518</v>
      </c>
      <c r="E4" s="4">
        <v>44384</v>
      </c>
      <c r="F4" s="5">
        <v>1561480</v>
      </c>
      <c r="G4" s="5">
        <v>612100</v>
      </c>
      <c r="H4" s="6">
        <f t="shared" ref="H4:H49" si="0">+F4-G4</f>
        <v>949380</v>
      </c>
    </row>
    <row r="5" spans="1:8" x14ac:dyDescent="0.25">
      <c r="A5" s="2">
        <v>805016107</v>
      </c>
      <c r="B5" s="2" t="s">
        <v>8</v>
      </c>
      <c r="C5" s="2" t="s">
        <v>9</v>
      </c>
      <c r="D5" s="3">
        <v>2519</v>
      </c>
      <c r="E5" s="4">
        <v>44384</v>
      </c>
      <c r="F5" s="5">
        <v>3122960</v>
      </c>
      <c r="G5" s="5">
        <v>1224200</v>
      </c>
      <c r="H5" s="6">
        <f t="shared" si="0"/>
        <v>1898760</v>
      </c>
    </row>
    <row r="6" spans="1:8" x14ac:dyDescent="0.25">
      <c r="A6" s="2">
        <v>805016107</v>
      </c>
      <c r="B6" s="2" t="s">
        <v>8</v>
      </c>
      <c r="C6" s="2" t="s">
        <v>9</v>
      </c>
      <c r="D6" s="3">
        <v>2520</v>
      </c>
      <c r="E6" s="4">
        <v>44384</v>
      </c>
      <c r="F6" s="5">
        <v>1006848</v>
      </c>
      <c r="G6" s="5">
        <v>609037</v>
      </c>
      <c r="H6" s="6">
        <f t="shared" si="0"/>
        <v>397811</v>
      </c>
    </row>
    <row r="7" spans="1:8" x14ac:dyDescent="0.25">
      <c r="A7" s="2">
        <v>805016107</v>
      </c>
      <c r="B7" s="2" t="s">
        <v>8</v>
      </c>
      <c r="C7" s="2" t="s">
        <v>9</v>
      </c>
      <c r="D7" s="3">
        <v>2521</v>
      </c>
      <c r="E7" s="4">
        <v>44384</v>
      </c>
      <c r="F7" s="5">
        <v>959984</v>
      </c>
      <c r="G7" s="5">
        <v>541942</v>
      </c>
      <c r="H7" s="6">
        <f t="shared" si="0"/>
        <v>418042</v>
      </c>
    </row>
    <row r="8" spans="1:8" x14ac:dyDescent="0.25">
      <c r="A8" s="2">
        <v>805016107</v>
      </c>
      <c r="B8" s="2" t="s">
        <v>8</v>
      </c>
      <c r="C8" s="2" t="s">
        <v>9</v>
      </c>
      <c r="D8" s="3">
        <v>2522</v>
      </c>
      <c r="E8" s="4">
        <v>44384</v>
      </c>
      <c r="F8" s="5">
        <v>192300</v>
      </c>
      <c r="G8" s="5">
        <v>49974</v>
      </c>
      <c r="H8" s="6">
        <f t="shared" si="0"/>
        <v>142326</v>
      </c>
    </row>
    <row r="9" spans="1:8" x14ac:dyDescent="0.25">
      <c r="A9" s="2">
        <v>805016107</v>
      </c>
      <c r="B9" s="2" t="s">
        <v>8</v>
      </c>
      <c r="C9" s="2" t="s">
        <v>9</v>
      </c>
      <c r="D9" s="3">
        <v>2523</v>
      </c>
      <c r="E9" s="4">
        <v>44384</v>
      </c>
      <c r="F9" s="5">
        <v>859948</v>
      </c>
      <c r="G9" s="5">
        <v>486205</v>
      </c>
      <c r="H9" s="6">
        <f t="shared" si="0"/>
        <v>373743</v>
      </c>
    </row>
    <row r="10" spans="1:8" x14ac:dyDescent="0.25">
      <c r="A10" s="2">
        <v>805016107</v>
      </c>
      <c r="B10" s="2" t="s">
        <v>8</v>
      </c>
      <c r="C10" s="2" t="s">
        <v>9</v>
      </c>
      <c r="D10" s="3">
        <v>2524</v>
      </c>
      <c r="E10" s="4">
        <v>44384</v>
      </c>
      <c r="F10" s="5">
        <v>914350</v>
      </c>
      <c r="G10" s="5">
        <v>516045</v>
      </c>
      <c r="H10" s="6">
        <f t="shared" si="0"/>
        <v>398305</v>
      </c>
    </row>
    <row r="11" spans="1:8" x14ac:dyDescent="0.25">
      <c r="A11" s="2">
        <v>805016107</v>
      </c>
      <c r="B11" s="2" t="s">
        <v>8</v>
      </c>
      <c r="C11" s="2" t="s">
        <v>9</v>
      </c>
      <c r="D11" s="3">
        <v>2525</v>
      </c>
      <c r="E11" s="4">
        <v>44384</v>
      </c>
      <c r="F11" s="5">
        <v>800046</v>
      </c>
      <c r="G11" s="5">
        <v>429735</v>
      </c>
      <c r="H11" s="6">
        <f t="shared" si="0"/>
        <v>370311</v>
      </c>
    </row>
    <row r="12" spans="1:8" x14ac:dyDescent="0.25">
      <c r="A12" s="2">
        <v>805016107</v>
      </c>
      <c r="B12" s="2" t="s">
        <v>8</v>
      </c>
      <c r="C12" s="2" t="s">
        <v>9</v>
      </c>
      <c r="D12" s="3">
        <v>2526</v>
      </c>
      <c r="E12" s="4">
        <v>44384</v>
      </c>
      <c r="F12" s="5">
        <v>528218</v>
      </c>
      <c r="G12" s="5">
        <v>174197</v>
      </c>
      <c r="H12" s="6">
        <f t="shared" si="0"/>
        <v>354021</v>
      </c>
    </row>
    <row r="13" spans="1:8" x14ac:dyDescent="0.25">
      <c r="A13" s="2">
        <v>805016107</v>
      </c>
      <c r="B13" s="2" t="s">
        <v>8</v>
      </c>
      <c r="C13" s="2" t="s">
        <v>9</v>
      </c>
      <c r="D13" s="3">
        <v>2708</v>
      </c>
      <c r="E13" s="4">
        <v>44408</v>
      </c>
      <c r="F13" s="5">
        <v>1561480</v>
      </c>
      <c r="G13" s="5"/>
      <c r="H13" s="6">
        <f t="shared" si="0"/>
        <v>1561480</v>
      </c>
    </row>
    <row r="14" spans="1:8" x14ac:dyDescent="0.25">
      <c r="A14" s="2">
        <v>805016107</v>
      </c>
      <c r="B14" s="2" t="s">
        <v>8</v>
      </c>
      <c r="C14" s="2" t="s">
        <v>9</v>
      </c>
      <c r="D14" s="7">
        <v>2930</v>
      </c>
      <c r="E14" s="4">
        <v>44439</v>
      </c>
      <c r="F14" s="5">
        <v>4684440</v>
      </c>
      <c r="G14" s="5"/>
      <c r="H14" s="6">
        <f t="shared" si="0"/>
        <v>4684440</v>
      </c>
    </row>
    <row r="15" spans="1:8" x14ac:dyDescent="0.25">
      <c r="A15" s="2">
        <v>805016107</v>
      </c>
      <c r="B15" s="2" t="s">
        <v>8</v>
      </c>
      <c r="C15" s="2" t="s">
        <v>9</v>
      </c>
      <c r="D15" s="7">
        <v>2931</v>
      </c>
      <c r="E15" s="4">
        <v>44439</v>
      </c>
      <c r="F15" s="5">
        <v>6245920</v>
      </c>
      <c r="G15" s="5"/>
      <c r="H15" s="6">
        <f t="shared" si="0"/>
        <v>6245920</v>
      </c>
    </row>
    <row r="16" spans="1:8" x14ac:dyDescent="0.25">
      <c r="A16" s="2">
        <v>805016107</v>
      </c>
      <c r="B16" s="2" t="s">
        <v>8</v>
      </c>
      <c r="C16" s="2" t="s">
        <v>9</v>
      </c>
      <c r="D16" s="7">
        <v>3270</v>
      </c>
      <c r="E16" s="4">
        <v>44462</v>
      </c>
      <c r="F16" s="5">
        <v>4886960</v>
      </c>
      <c r="G16" s="5"/>
      <c r="H16" s="6">
        <f t="shared" si="0"/>
        <v>4886960</v>
      </c>
    </row>
    <row r="17" spans="1:8" x14ac:dyDescent="0.25">
      <c r="A17" s="2">
        <v>805016107</v>
      </c>
      <c r="B17" s="2" t="s">
        <v>8</v>
      </c>
      <c r="C17" s="2" t="s">
        <v>9</v>
      </c>
      <c r="D17" s="7">
        <v>3271</v>
      </c>
      <c r="E17" s="4">
        <v>44462</v>
      </c>
      <c r="F17" s="5">
        <v>5043980</v>
      </c>
      <c r="G17" s="5"/>
      <c r="H17" s="6">
        <f t="shared" si="0"/>
        <v>5043980</v>
      </c>
    </row>
    <row r="18" spans="1:8" x14ac:dyDescent="0.25">
      <c r="A18" s="2">
        <v>805016107</v>
      </c>
      <c r="B18" s="2" t="s">
        <v>8</v>
      </c>
      <c r="C18" s="2" t="s">
        <v>9</v>
      </c>
      <c r="D18" s="7">
        <v>3272</v>
      </c>
      <c r="E18" s="4">
        <v>44462</v>
      </c>
      <c r="F18" s="5">
        <v>4684440</v>
      </c>
      <c r="G18" s="2"/>
      <c r="H18" s="6">
        <f t="shared" si="0"/>
        <v>4684440</v>
      </c>
    </row>
    <row r="19" spans="1:8" x14ac:dyDescent="0.25">
      <c r="A19" s="2">
        <v>805016107</v>
      </c>
      <c r="B19" s="2" t="s">
        <v>8</v>
      </c>
      <c r="C19" s="2" t="s">
        <v>9</v>
      </c>
      <c r="D19" s="7">
        <v>3273</v>
      </c>
      <c r="E19" s="4">
        <v>44463</v>
      </c>
      <c r="F19" s="5">
        <v>760442</v>
      </c>
      <c r="G19" s="2"/>
      <c r="H19" s="6">
        <f t="shared" si="0"/>
        <v>760442</v>
      </c>
    </row>
    <row r="20" spans="1:8" x14ac:dyDescent="0.25">
      <c r="A20" s="2">
        <v>805016107</v>
      </c>
      <c r="B20" s="2" t="s">
        <v>8</v>
      </c>
      <c r="C20" s="2" t="s">
        <v>9</v>
      </c>
      <c r="D20" s="7">
        <v>3274</v>
      </c>
      <c r="E20" s="4">
        <v>44463</v>
      </c>
      <c r="F20" s="5">
        <v>524340</v>
      </c>
      <c r="G20" s="2"/>
      <c r="H20" s="6">
        <f t="shared" si="0"/>
        <v>524340</v>
      </c>
    </row>
    <row r="21" spans="1:8" x14ac:dyDescent="0.25">
      <c r="A21" s="2">
        <v>805016107</v>
      </c>
      <c r="B21" s="2" t="s">
        <v>8</v>
      </c>
      <c r="C21" s="2" t="s">
        <v>9</v>
      </c>
      <c r="D21" s="7">
        <v>3275</v>
      </c>
      <c r="E21" s="4">
        <v>44463</v>
      </c>
      <c r="F21" s="5">
        <v>819912</v>
      </c>
      <c r="G21" s="2"/>
      <c r="H21" s="6">
        <f t="shared" si="0"/>
        <v>819912</v>
      </c>
    </row>
    <row r="22" spans="1:8" x14ac:dyDescent="0.25">
      <c r="A22" s="2">
        <v>805016107</v>
      </c>
      <c r="B22" s="2" t="s">
        <v>8</v>
      </c>
      <c r="C22" s="2" t="s">
        <v>9</v>
      </c>
      <c r="D22" s="7">
        <v>3276</v>
      </c>
      <c r="E22" s="4">
        <v>44463</v>
      </c>
      <c r="F22" s="5">
        <v>537490</v>
      </c>
      <c r="G22" s="2"/>
      <c r="H22" s="6">
        <f t="shared" si="0"/>
        <v>537490</v>
      </c>
    </row>
    <row r="23" spans="1:8" x14ac:dyDescent="0.25">
      <c r="A23" s="2">
        <v>805016107</v>
      </c>
      <c r="B23" s="2" t="s">
        <v>8</v>
      </c>
      <c r="C23" s="2" t="s">
        <v>9</v>
      </c>
      <c r="D23" s="7">
        <v>3278</v>
      </c>
      <c r="E23" s="4">
        <v>44463</v>
      </c>
      <c r="F23" s="5">
        <v>353330</v>
      </c>
      <c r="G23" s="2"/>
      <c r="H23" s="6">
        <f t="shared" si="0"/>
        <v>353330</v>
      </c>
    </row>
    <row r="24" spans="1:8" x14ac:dyDescent="0.25">
      <c r="A24" s="2">
        <v>805016107</v>
      </c>
      <c r="B24" s="2" t="s">
        <v>8</v>
      </c>
      <c r="C24" s="2" t="s">
        <v>9</v>
      </c>
      <c r="D24" s="7">
        <v>3645</v>
      </c>
      <c r="E24" s="4">
        <v>44497</v>
      </c>
      <c r="F24" s="5">
        <v>4514326</v>
      </c>
      <c r="G24" s="2"/>
      <c r="H24" s="6">
        <f t="shared" si="0"/>
        <v>4514326</v>
      </c>
    </row>
    <row r="25" spans="1:8" x14ac:dyDescent="0.25">
      <c r="A25" s="2">
        <v>805016107</v>
      </c>
      <c r="B25" s="2" t="s">
        <v>8</v>
      </c>
      <c r="C25" s="2" t="s">
        <v>9</v>
      </c>
      <c r="D25" s="7">
        <v>3646</v>
      </c>
      <c r="E25" s="4">
        <v>44497</v>
      </c>
      <c r="F25" s="5">
        <v>4366594</v>
      </c>
      <c r="G25" s="2"/>
      <c r="H25" s="6">
        <f t="shared" si="0"/>
        <v>4366594</v>
      </c>
    </row>
    <row r="26" spans="1:8" x14ac:dyDescent="0.25">
      <c r="A26" s="2">
        <v>805016107</v>
      </c>
      <c r="B26" s="2" t="s">
        <v>8</v>
      </c>
      <c r="C26" s="2" t="s">
        <v>9</v>
      </c>
      <c r="D26" s="7">
        <v>3647</v>
      </c>
      <c r="E26" s="4">
        <v>44497</v>
      </c>
      <c r="F26" s="5">
        <v>12007021</v>
      </c>
      <c r="G26" s="2"/>
      <c r="H26" s="6">
        <f t="shared" si="0"/>
        <v>12007021</v>
      </c>
    </row>
    <row r="27" spans="1:8" x14ac:dyDescent="0.25">
      <c r="A27" s="2">
        <v>805016107</v>
      </c>
      <c r="B27" s="2" t="s">
        <v>8</v>
      </c>
      <c r="C27" s="2" t="s">
        <v>9</v>
      </c>
      <c r="D27" s="7">
        <v>3648</v>
      </c>
      <c r="E27" s="4">
        <v>44497</v>
      </c>
      <c r="F27" s="5">
        <v>1561480</v>
      </c>
      <c r="G27" s="2"/>
      <c r="H27" s="6">
        <f t="shared" si="0"/>
        <v>1561480</v>
      </c>
    </row>
    <row r="28" spans="1:8" x14ac:dyDescent="0.25">
      <c r="A28" s="2">
        <v>805016107</v>
      </c>
      <c r="B28" s="2" t="s">
        <v>8</v>
      </c>
      <c r="C28" s="2" t="s">
        <v>9</v>
      </c>
      <c r="D28" s="7">
        <v>3649</v>
      </c>
      <c r="E28" s="4">
        <v>44497</v>
      </c>
      <c r="F28" s="5">
        <v>780740</v>
      </c>
      <c r="G28" s="2"/>
      <c r="H28" s="6">
        <f t="shared" si="0"/>
        <v>780740</v>
      </c>
    </row>
    <row r="29" spans="1:8" x14ac:dyDescent="0.25">
      <c r="A29" s="2">
        <v>805016107</v>
      </c>
      <c r="B29" s="2" t="s">
        <v>8</v>
      </c>
      <c r="C29" s="2" t="s">
        <v>9</v>
      </c>
      <c r="D29" s="7">
        <v>4335</v>
      </c>
      <c r="E29" s="8">
        <v>44553</v>
      </c>
      <c r="F29" s="5">
        <v>711326</v>
      </c>
      <c r="G29" s="2"/>
      <c r="H29" s="6">
        <f t="shared" si="0"/>
        <v>711326</v>
      </c>
    </row>
    <row r="30" spans="1:8" x14ac:dyDescent="0.25">
      <c r="A30" s="2">
        <v>805016107</v>
      </c>
      <c r="B30" s="2" t="s">
        <v>8</v>
      </c>
      <c r="C30" s="2" t="s">
        <v>9</v>
      </c>
      <c r="D30" s="7">
        <v>4336</v>
      </c>
      <c r="E30" s="8">
        <v>44553</v>
      </c>
      <c r="F30" s="5">
        <v>544340</v>
      </c>
      <c r="G30" s="2"/>
      <c r="H30" s="6">
        <f t="shared" si="0"/>
        <v>544340</v>
      </c>
    </row>
    <row r="31" spans="1:8" x14ac:dyDescent="0.25">
      <c r="A31" s="2">
        <v>805016107</v>
      </c>
      <c r="B31" s="2" t="s">
        <v>8</v>
      </c>
      <c r="C31" s="2" t="s">
        <v>9</v>
      </c>
      <c r="D31" s="7">
        <v>4337</v>
      </c>
      <c r="E31" s="8">
        <v>44553</v>
      </c>
      <c r="F31" s="5">
        <v>818778</v>
      </c>
      <c r="G31" s="2"/>
      <c r="H31" s="6">
        <f t="shared" si="0"/>
        <v>818778</v>
      </c>
    </row>
    <row r="32" spans="1:8" x14ac:dyDescent="0.25">
      <c r="A32" s="2">
        <v>805016107</v>
      </c>
      <c r="B32" s="2" t="s">
        <v>8</v>
      </c>
      <c r="C32" s="2" t="s">
        <v>9</v>
      </c>
      <c r="D32" s="7">
        <v>4338</v>
      </c>
      <c r="E32" s="8">
        <v>44553</v>
      </c>
      <c r="F32" s="5">
        <v>723094</v>
      </c>
      <c r="G32" s="2"/>
      <c r="H32" s="6">
        <f t="shared" si="0"/>
        <v>723094</v>
      </c>
    </row>
    <row r="33" spans="1:8" x14ac:dyDescent="0.25">
      <c r="A33" s="2">
        <v>805016107</v>
      </c>
      <c r="B33" s="2" t="s">
        <v>8</v>
      </c>
      <c r="C33" s="2" t="s">
        <v>9</v>
      </c>
      <c r="D33" s="7">
        <v>4339</v>
      </c>
      <c r="E33" s="8">
        <v>44553</v>
      </c>
      <c r="F33" s="5">
        <v>690576</v>
      </c>
      <c r="G33" s="2"/>
      <c r="H33" s="6">
        <f t="shared" si="0"/>
        <v>690576</v>
      </c>
    </row>
    <row r="34" spans="1:8" x14ac:dyDescent="0.25">
      <c r="A34" s="2">
        <v>805016107</v>
      </c>
      <c r="B34" s="2" t="s">
        <v>8</v>
      </c>
      <c r="C34" s="2" t="s">
        <v>9</v>
      </c>
      <c r="D34" s="7">
        <v>4340</v>
      </c>
      <c r="E34" s="8">
        <v>44553</v>
      </c>
      <c r="F34" s="5">
        <v>504108</v>
      </c>
      <c r="G34" s="2"/>
      <c r="H34" s="6">
        <f t="shared" si="0"/>
        <v>504108</v>
      </c>
    </row>
    <row r="35" spans="1:8" x14ac:dyDescent="0.25">
      <c r="A35" s="2">
        <v>805016107</v>
      </c>
      <c r="B35" s="2" t="s">
        <v>8</v>
      </c>
      <c r="C35" s="2" t="s">
        <v>9</v>
      </c>
      <c r="D35" s="7">
        <v>4341</v>
      </c>
      <c r="E35" s="8">
        <v>44553</v>
      </c>
      <c r="F35" s="5">
        <v>778128</v>
      </c>
      <c r="G35" s="2"/>
      <c r="H35" s="6">
        <f t="shared" si="0"/>
        <v>778128</v>
      </c>
    </row>
    <row r="36" spans="1:8" x14ac:dyDescent="0.25">
      <c r="A36" s="2">
        <v>805016107</v>
      </c>
      <c r="B36" s="2" t="s">
        <v>8</v>
      </c>
      <c r="C36" s="2" t="s">
        <v>9</v>
      </c>
      <c r="D36" s="7">
        <v>4342</v>
      </c>
      <c r="E36" s="8">
        <v>44553</v>
      </c>
      <c r="F36" s="5">
        <v>565190</v>
      </c>
      <c r="G36" s="2"/>
      <c r="H36" s="6">
        <f t="shared" si="0"/>
        <v>565190</v>
      </c>
    </row>
    <row r="37" spans="1:8" x14ac:dyDescent="0.25">
      <c r="A37" s="2">
        <v>805016107</v>
      </c>
      <c r="B37" s="2" t="s">
        <v>8</v>
      </c>
      <c r="C37" s="2" t="s">
        <v>9</v>
      </c>
      <c r="D37" s="7">
        <v>4343</v>
      </c>
      <c r="E37" s="8">
        <v>44553</v>
      </c>
      <c r="F37" s="5">
        <v>651992</v>
      </c>
      <c r="G37" s="2"/>
      <c r="H37" s="6">
        <f t="shared" si="0"/>
        <v>651992</v>
      </c>
    </row>
    <row r="38" spans="1:8" x14ac:dyDescent="0.25">
      <c r="A38" s="2">
        <v>805016107</v>
      </c>
      <c r="B38" s="2" t="s">
        <v>8</v>
      </c>
      <c r="C38" s="2" t="s">
        <v>9</v>
      </c>
      <c r="D38" s="7">
        <v>4344</v>
      </c>
      <c r="E38" s="8">
        <v>44553</v>
      </c>
      <c r="F38" s="5">
        <v>516192</v>
      </c>
      <c r="G38" s="2"/>
      <c r="H38" s="6">
        <f t="shared" si="0"/>
        <v>516192</v>
      </c>
    </row>
    <row r="39" spans="1:8" x14ac:dyDescent="0.25">
      <c r="A39" s="2">
        <v>805016107</v>
      </c>
      <c r="B39" s="2" t="s">
        <v>8</v>
      </c>
      <c r="C39" s="2" t="s">
        <v>9</v>
      </c>
      <c r="D39" s="7">
        <v>4345</v>
      </c>
      <c r="E39" s="8">
        <v>44553</v>
      </c>
      <c r="F39" s="5">
        <v>454354</v>
      </c>
      <c r="G39" s="2"/>
      <c r="H39" s="6">
        <f t="shared" si="0"/>
        <v>454354</v>
      </c>
    </row>
    <row r="40" spans="1:8" x14ac:dyDescent="0.25">
      <c r="A40" s="2">
        <v>805016107</v>
      </c>
      <c r="B40" s="2" t="s">
        <v>8</v>
      </c>
      <c r="C40" s="2" t="s">
        <v>9</v>
      </c>
      <c r="D40" s="7">
        <v>4346</v>
      </c>
      <c r="E40" s="8">
        <v>44553</v>
      </c>
      <c r="F40" s="5">
        <v>716410</v>
      </c>
      <c r="G40" s="2"/>
      <c r="H40" s="6">
        <f t="shared" si="0"/>
        <v>716410</v>
      </c>
    </row>
    <row r="41" spans="1:8" x14ac:dyDescent="0.25">
      <c r="A41" s="2">
        <v>805016107</v>
      </c>
      <c r="B41" s="2" t="s">
        <v>8</v>
      </c>
      <c r="C41" s="2" t="s">
        <v>9</v>
      </c>
      <c r="D41" s="7">
        <v>4347</v>
      </c>
      <c r="E41" s="8">
        <v>44553</v>
      </c>
      <c r="F41" s="5">
        <v>713026</v>
      </c>
      <c r="G41" s="2"/>
      <c r="H41" s="6">
        <f t="shared" si="0"/>
        <v>713026</v>
      </c>
    </row>
    <row r="42" spans="1:8" x14ac:dyDescent="0.25">
      <c r="A42" s="2">
        <v>805016107</v>
      </c>
      <c r="B42" s="2" t="s">
        <v>8</v>
      </c>
      <c r="C42" s="2" t="s">
        <v>9</v>
      </c>
      <c r="D42" s="7">
        <v>4348</v>
      </c>
      <c r="E42" s="8">
        <v>44553</v>
      </c>
      <c r="F42" s="5">
        <v>420554</v>
      </c>
      <c r="G42" s="2"/>
      <c r="H42" s="6">
        <f t="shared" si="0"/>
        <v>420554</v>
      </c>
    </row>
    <row r="43" spans="1:8" x14ac:dyDescent="0.25">
      <c r="A43" s="2">
        <v>805016107</v>
      </c>
      <c r="B43" s="2" t="s">
        <v>8</v>
      </c>
      <c r="C43" s="2" t="s">
        <v>9</v>
      </c>
      <c r="D43" s="7">
        <v>4349</v>
      </c>
      <c r="E43" s="8">
        <v>44553</v>
      </c>
      <c r="F43" s="5">
        <v>891880</v>
      </c>
      <c r="G43" s="2"/>
      <c r="H43" s="6">
        <f t="shared" si="0"/>
        <v>891880</v>
      </c>
    </row>
    <row r="44" spans="1:8" x14ac:dyDescent="0.25">
      <c r="A44" s="2">
        <v>805016107</v>
      </c>
      <c r="B44" s="2" t="s">
        <v>8</v>
      </c>
      <c r="C44" s="2" t="s">
        <v>9</v>
      </c>
      <c r="D44" s="7">
        <v>4350</v>
      </c>
      <c r="E44" s="8">
        <v>44553</v>
      </c>
      <c r="F44" s="5">
        <v>886264</v>
      </c>
      <c r="G44" s="2"/>
      <c r="H44" s="6">
        <f t="shared" si="0"/>
        <v>886264</v>
      </c>
    </row>
    <row r="45" spans="1:8" x14ac:dyDescent="0.25">
      <c r="A45" s="2">
        <v>805016107</v>
      </c>
      <c r="B45" s="2" t="s">
        <v>8</v>
      </c>
      <c r="C45" s="2" t="s">
        <v>9</v>
      </c>
      <c r="D45" s="7">
        <v>4351</v>
      </c>
      <c r="E45" s="8">
        <v>44553</v>
      </c>
      <c r="F45" s="5">
        <v>757946</v>
      </c>
      <c r="G45" s="2"/>
      <c r="H45" s="6">
        <f t="shared" si="0"/>
        <v>757946</v>
      </c>
    </row>
    <row r="46" spans="1:8" x14ac:dyDescent="0.25">
      <c r="A46" s="2">
        <v>805016107</v>
      </c>
      <c r="B46" s="2" t="s">
        <v>8</v>
      </c>
      <c r="C46" s="2" t="s">
        <v>9</v>
      </c>
      <c r="D46" s="7">
        <v>4352</v>
      </c>
      <c r="E46" s="8">
        <v>44557</v>
      </c>
      <c r="F46" s="5">
        <v>5781799</v>
      </c>
      <c r="G46" s="2"/>
      <c r="H46" s="6">
        <f t="shared" si="0"/>
        <v>5781799</v>
      </c>
    </row>
    <row r="47" spans="1:8" x14ac:dyDescent="0.25">
      <c r="A47" s="2">
        <v>805016107</v>
      </c>
      <c r="B47" s="2" t="s">
        <v>8</v>
      </c>
      <c r="C47" s="2" t="s">
        <v>9</v>
      </c>
      <c r="D47" s="7">
        <v>4353</v>
      </c>
      <c r="E47" s="8">
        <v>44557</v>
      </c>
      <c r="F47" s="5">
        <v>1561480</v>
      </c>
      <c r="G47" s="2"/>
      <c r="H47" s="6">
        <f t="shared" si="0"/>
        <v>1561480</v>
      </c>
    </row>
    <row r="48" spans="1:8" x14ac:dyDescent="0.25">
      <c r="A48" s="2">
        <v>805016107</v>
      </c>
      <c r="B48" s="2" t="s">
        <v>8</v>
      </c>
      <c r="C48" s="2" t="s">
        <v>9</v>
      </c>
      <c r="D48" s="7">
        <v>4354</v>
      </c>
      <c r="E48" s="8">
        <v>44557</v>
      </c>
      <c r="F48" s="5">
        <v>3122960</v>
      </c>
      <c r="G48" s="2"/>
      <c r="H48" s="6">
        <f t="shared" si="0"/>
        <v>3122960</v>
      </c>
    </row>
    <row r="49" spans="1:8" x14ac:dyDescent="0.25">
      <c r="A49" s="2">
        <v>805016107</v>
      </c>
      <c r="B49" s="2" t="s">
        <v>8</v>
      </c>
      <c r="C49" s="2" t="s">
        <v>9</v>
      </c>
      <c r="D49" s="7">
        <v>4355</v>
      </c>
      <c r="E49" s="8">
        <v>44557</v>
      </c>
      <c r="F49" s="5">
        <v>4684440</v>
      </c>
      <c r="G49" s="2"/>
      <c r="H49" s="6">
        <f t="shared" si="0"/>
        <v>4684440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260EB-1F4F-419C-A1FC-304362FE95EE}">
  <dimension ref="A3:E9"/>
  <sheetViews>
    <sheetView showGridLines="0" zoomScale="85" zoomScaleNormal="85" workbookViewId="0">
      <selection activeCell="E9" sqref="A4:E9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 x14ac:dyDescent="0.25">
      <c r="A3" s="16" t="s">
        <v>161</v>
      </c>
      <c r="B3" t="s">
        <v>163</v>
      </c>
      <c r="C3" t="s">
        <v>164</v>
      </c>
      <c r="D3" t="s">
        <v>165</v>
      </c>
      <c r="E3" t="s">
        <v>166</v>
      </c>
    </row>
    <row r="4" spans="1:5" x14ac:dyDescent="0.25">
      <c r="A4" s="17" t="s">
        <v>156</v>
      </c>
      <c r="B4" s="18">
        <v>25</v>
      </c>
      <c r="C4" s="19">
        <v>49013672</v>
      </c>
      <c r="D4" s="19">
        <v>0</v>
      </c>
      <c r="E4" s="19">
        <v>0</v>
      </c>
    </row>
    <row r="5" spans="1:5" x14ac:dyDescent="0.25">
      <c r="A5" s="17" t="s">
        <v>158</v>
      </c>
      <c r="B5" s="18">
        <v>1</v>
      </c>
      <c r="C5" s="19">
        <v>711326</v>
      </c>
      <c r="D5" s="19">
        <v>0</v>
      </c>
      <c r="E5" s="19">
        <v>18500</v>
      </c>
    </row>
    <row r="6" spans="1:5" x14ac:dyDescent="0.25">
      <c r="A6" s="17" t="s">
        <v>157</v>
      </c>
      <c r="B6" s="18">
        <v>1</v>
      </c>
      <c r="C6" s="19">
        <v>353330</v>
      </c>
      <c r="D6" s="19">
        <v>0</v>
      </c>
      <c r="E6" s="19">
        <v>353330</v>
      </c>
    </row>
    <row r="7" spans="1:5" x14ac:dyDescent="0.25">
      <c r="A7" s="17" t="s">
        <v>159</v>
      </c>
      <c r="B7" s="18">
        <v>7</v>
      </c>
      <c r="C7" s="19">
        <v>17257564</v>
      </c>
      <c r="D7" s="19">
        <v>0</v>
      </c>
      <c r="E7" s="19"/>
    </row>
    <row r="8" spans="1:5" x14ac:dyDescent="0.25">
      <c r="A8" s="17" t="s">
        <v>160</v>
      </c>
      <c r="B8" s="18">
        <v>13</v>
      </c>
      <c r="C8" s="19">
        <v>18975405</v>
      </c>
      <c r="D8" s="19">
        <v>18430256</v>
      </c>
      <c r="E8" s="19">
        <v>0</v>
      </c>
    </row>
    <row r="9" spans="1:5" x14ac:dyDescent="0.25">
      <c r="A9" s="17" t="s">
        <v>162</v>
      </c>
      <c r="B9" s="18">
        <v>47</v>
      </c>
      <c r="C9" s="19">
        <v>86311297</v>
      </c>
      <c r="D9" s="19">
        <v>18430256</v>
      </c>
      <c r="E9" s="19">
        <v>371830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F3E59-35CA-4724-A165-8B000929FB4C}">
  <dimension ref="A1:AO49"/>
  <sheetViews>
    <sheetView showGridLines="0" topLeftCell="A2" zoomScale="85" zoomScaleNormal="85" workbookViewId="0">
      <selection activeCell="B5" sqref="B5"/>
    </sheetView>
  </sheetViews>
  <sheetFormatPr baseColWidth="10" defaultRowHeight="15" x14ac:dyDescent="0.25"/>
  <cols>
    <col min="1" max="1" width="10.28515625" bestFit="1" customWidth="1"/>
    <col min="2" max="2" width="20.710937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0.85546875" customWidth="1"/>
    <col min="9" max="9" width="18.42578125" bestFit="1" customWidth="1"/>
    <col min="10" max="10" width="11.140625" bestFit="1" customWidth="1"/>
    <col min="11" max="12" width="14.140625" bestFit="1" customWidth="1"/>
    <col min="13" max="13" width="32" customWidth="1"/>
    <col min="14" max="14" width="46.7109375" bestFit="1" customWidth="1"/>
    <col min="15" max="17" width="32" customWidth="1"/>
    <col min="18" max="18" width="12.140625" bestFit="1" customWidth="1"/>
    <col min="19" max="19" width="14.140625" bestFit="1" customWidth="1"/>
    <col min="20" max="20" width="20.28515625" customWidth="1"/>
    <col min="21" max="21" width="24.140625" customWidth="1"/>
    <col min="22" max="22" width="14.140625" bestFit="1" customWidth="1"/>
    <col min="23" max="23" width="11.5703125" bestFit="1" customWidth="1"/>
    <col min="24" max="24" width="11.140625" bestFit="1" customWidth="1"/>
    <col min="25" max="25" width="11.85546875" bestFit="1" customWidth="1"/>
    <col min="26" max="26" width="13.7109375" bestFit="1" customWidth="1"/>
    <col min="27" max="27" width="14.140625" bestFit="1" customWidth="1"/>
    <col min="29" max="29" width="11.140625" bestFit="1" customWidth="1"/>
    <col min="30" max="30" width="15.28515625" bestFit="1" customWidth="1"/>
    <col min="32" max="32" width="12.7109375" bestFit="1" customWidth="1"/>
    <col min="34" max="34" width="13.28515625" bestFit="1" customWidth="1"/>
    <col min="36" max="36" width="12.28515625" bestFit="1" customWidth="1"/>
    <col min="37" max="37" width="12.42578125" bestFit="1" customWidth="1"/>
    <col min="38" max="38" width="11" bestFit="1" customWidth="1"/>
    <col min="39" max="39" width="17" bestFit="1" customWidth="1"/>
    <col min="40" max="40" width="25.5703125" bestFit="1" customWidth="1"/>
    <col min="41" max="41" width="9.28515625" bestFit="1" customWidth="1"/>
  </cols>
  <sheetData>
    <row r="1" spans="1:41" s="14" customFormat="1" x14ac:dyDescent="0.25">
      <c r="J1" s="14" t="s">
        <v>96</v>
      </c>
      <c r="K1" s="15">
        <f>SUBTOTAL(9,K3:K49)</f>
        <v>92941308</v>
      </c>
      <c r="L1" s="15">
        <f>SUBTOTAL(9,L3:L49)</f>
        <v>86311297</v>
      </c>
      <c r="O1" s="15">
        <f>SUBTOTAL(9,O3:O49)</f>
        <v>18430256</v>
      </c>
    </row>
    <row r="2" spans="1:41" ht="39.950000000000003" customHeight="1" x14ac:dyDescent="0.25">
      <c r="A2" s="11" t="s">
        <v>10</v>
      </c>
      <c r="B2" s="11" t="s">
        <v>11</v>
      </c>
      <c r="C2" s="11" t="s">
        <v>12</v>
      </c>
      <c r="D2" s="11" t="s">
        <v>13</v>
      </c>
      <c r="E2" s="11" t="s">
        <v>14</v>
      </c>
      <c r="F2" s="11" t="s">
        <v>15</v>
      </c>
      <c r="G2" s="11" t="s">
        <v>16</v>
      </c>
      <c r="H2" s="13" t="s">
        <v>47</v>
      </c>
      <c r="I2" s="13" t="s">
        <v>48</v>
      </c>
      <c r="J2" s="11" t="s">
        <v>17</v>
      </c>
      <c r="K2" s="11" t="s">
        <v>18</v>
      </c>
      <c r="L2" s="11" t="s">
        <v>19</v>
      </c>
      <c r="M2" s="11" t="s">
        <v>20</v>
      </c>
      <c r="N2" s="13" t="s">
        <v>152</v>
      </c>
      <c r="O2" s="13" t="s">
        <v>153</v>
      </c>
      <c r="P2" s="13" t="s">
        <v>154</v>
      </c>
      <c r="Q2" s="13" t="s">
        <v>155</v>
      </c>
      <c r="R2" s="11" t="s">
        <v>21</v>
      </c>
      <c r="S2" s="11" t="s">
        <v>22</v>
      </c>
      <c r="T2" s="13" t="s">
        <v>23</v>
      </c>
      <c r="U2" s="13" t="s">
        <v>33</v>
      </c>
      <c r="V2" s="11" t="s">
        <v>24</v>
      </c>
      <c r="W2" s="11" t="s">
        <v>25</v>
      </c>
      <c r="X2" s="13" t="s">
        <v>27</v>
      </c>
      <c r="Y2" s="13" t="s">
        <v>26</v>
      </c>
      <c r="Z2" s="13" t="s">
        <v>28</v>
      </c>
      <c r="AA2" s="13" t="s">
        <v>29</v>
      </c>
      <c r="AB2" s="11" t="s">
        <v>30</v>
      </c>
      <c r="AC2" s="11" t="s">
        <v>31</v>
      </c>
      <c r="AD2" s="11" t="s">
        <v>32</v>
      </c>
      <c r="AE2" s="11" t="s">
        <v>34</v>
      </c>
      <c r="AF2" s="11" t="s">
        <v>35</v>
      </c>
      <c r="AG2" s="11" t="s">
        <v>36</v>
      </c>
      <c r="AH2" s="11" t="s">
        <v>37</v>
      </c>
      <c r="AI2" s="11" t="s">
        <v>38</v>
      </c>
      <c r="AJ2" s="11" t="s">
        <v>39</v>
      </c>
      <c r="AK2" s="11" t="s">
        <v>40</v>
      </c>
      <c r="AL2" s="11" t="s">
        <v>41</v>
      </c>
      <c r="AM2" s="11" t="s">
        <v>42</v>
      </c>
      <c r="AN2" s="11" t="s">
        <v>43</v>
      </c>
      <c r="AO2" s="11" t="s">
        <v>44</v>
      </c>
    </row>
    <row r="3" spans="1:41" x14ac:dyDescent="0.25">
      <c r="A3" s="2">
        <v>805016107</v>
      </c>
      <c r="B3" s="2" t="s">
        <v>8</v>
      </c>
      <c r="C3" s="2" t="s">
        <v>9</v>
      </c>
      <c r="D3" s="2">
        <v>3270</v>
      </c>
      <c r="E3" s="2"/>
      <c r="F3" s="2"/>
      <c r="G3" s="2"/>
      <c r="H3" s="2" t="s">
        <v>62</v>
      </c>
      <c r="I3" s="2" t="s">
        <v>105</v>
      </c>
      <c r="J3" s="12">
        <v>44462</v>
      </c>
      <c r="K3" s="5">
        <v>4886960</v>
      </c>
      <c r="L3" s="5">
        <v>4886960</v>
      </c>
      <c r="M3" s="2" t="s">
        <v>45</v>
      </c>
      <c r="N3" s="2" t="s">
        <v>159</v>
      </c>
      <c r="O3" s="2">
        <v>0</v>
      </c>
      <c r="P3" s="2">
        <v>0</v>
      </c>
      <c r="Q3" s="2"/>
      <c r="R3" s="2" t="s">
        <v>46</v>
      </c>
      <c r="S3" s="5"/>
      <c r="T3" s="5"/>
      <c r="U3" s="2"/>
      <c r="V3" s="5"/>
      <c r="W3" s="5"/>
      <c r="X3" s="5"/>
      <c r="Y3" s="5"/>
      <c r="Z3" s="2"/>
      <c r="AA3" s="2"/>
      <c r="AB3" s="2"/>
      <c r="AC3" s="2"/>
      <c r="AD3" s="2"/>
      <c r="AE3" s="12">
        <v>44462</v>
      </c>
      <c r="AF3" s="2"/>
      <c r="AG3" s="2"/>
      <c r="AH3" s="2"/>
      <c r="AI3" s="2"/>
      <c r="AJ3" s="2"/>
      <c r="AK3" s="2"/>
      <c r="AL3" s="2"/>
      <c r="AM3" s="2"/>
      <c r="AN3" s="2"/>
      <c r="AO3" s="2">
        <v>20220131</v>
      </c>
    </row>
    <row r="4" spans="1:41" x14ac:dyDescent="0.25">
      <c r="A4" s="2">
        <v>805016107</v>
      </c>
      <c r="B4" s="2" t="s">
        <v>8</v>
      </c>
      <c r="C4" s="2" t="s">
        <v>9</v>
      </c>
      <c r="D4" s="2">
        <v>3271</v>
      </c>
      <c r="E4" s="2"/>
      <c r="F4" s="2"/>
      <c r="G4" s="2"/>
      <c r="H4" s="2" t="s">
        <v>63</v>
      </c>
      <c r="I4" s="2" t="s">
        <v>106</v>
      </c>
      <c r="J4" s="12">
        <v>44462</v>
      </c>
      <c r="K4" s="5">
        <v>5043980</v>
      </c>
      <c r="L4" s="5">
        <v>5043980</v>
      </c>
      <c r="M4" s="2" t="s">
        <v>45</v>
      </c>
      <c r="N4" s="2" t="s">
        <v>159</v>
      </c>
      <c r="O4" s="2">
        <v>0</v>
      </c>
      <c r="P4" s="2">
        <v>0</v>
      </c>
      <c r="Q4" s="2"/>
      <c r="R4" s="2" t="s">
        <v>46</v>
      </c>
      <c r="S4" s="5"/>
      <c r="T4" s="5"/>
      <c r="U4" s="2"/>
      <c r="V4" s="5"/>
      <c r="W4" s="5"/>
      <c r="X4" s="5"/>
      <c r="Y4" s="5"/>
      <c r="Z4" s="2"/>
      <c r="AA4" s="2"/>
      <c r="AB4" s="2"/>
      <c r="AC4" s="2"/>
      <c r="AD4" s="2"/>
      <c r="AE4" s="12">
        <v>44462</v>
      </c>
      <c r="AF4" s="2"/>
      <c r="AG4" s="2"/>
      <c r="AH4" s="2"/>
      <c r="AI4" s="2"/>
      <c r="AJ4" s="2"/>
      <c r="AK4" s="2"/>
      <c r="AL4" s="2"/>
      <c r="AM4" s="2"/>
      <c r="AN4" s="2"/>
      <c r="AO4" s="2">
        <v>20220131</v>
      </c>
    </row>
    <row r="5" spans="1:41" x14ac:dyDescent="0.25">
      <c r="A5" s="2">
        <v>805016107</v>
      </c>
      <c r="B5" s="2" t="s">
        <v>8</v>
      </c>
      <c r="C5" s="2" t="s">
        <v>9</v>
      </c>
      <c r="D5" s="2">
        <v>3272</v>
      </c>
      <c r="E5" s="2"/>
      <c r="F5" s="2"/>
      <c r="G5" s="2"/>
      <c r="H5" s="2" t="s">
        <v>64</v>
      </c>
      <c r="I5" s="2" t="s">
        <v>107</v>
      </c>
      <c r="J5" s="12">
        <v>44462</v>
      </c>
      <c r="K5" s="5">
        <v>4684440</v>
      </c>
      <c r="L5" s="5">
        <v>4684440</v>
      </c>
      <c r="M5" s="2" t="s">
        <v>45</v>
      </c>
      <c r="N5" s="2" t="s">
        <v>159</v>
      </c>
      <c r="O5" s="2">
        <v>0</v>
      </c>
      <c r="P5" s="2">
        <v>0</v>
      </c>
      <c r="Q5" s="2"/>
      <c r="R5" s="2" t="s">
        <v>46</v>
      </c>
      <c r="S5" s="5"/>
      <c r="T5" s="5"/>
      <c r="U5" s="2"/>
      <c r="V5" s="5"/>
      <c r="W5" s="5"/>
      <c r="X5" s="5"/>
      <c r="Y5" s="5"/>
      <c r="Z5" s="2"/>
      <c r="AA5" s="2"/>
      <c r="AB5" s="2"/>
      <c r="AC5" s="2"/>
      <c r="AD5" s="2"/>
      <c r="AE5" s="12">
        <v>44462</v>
      </c>
      <c r="AF5" s="2"/>
      <c r="AG5" s="2"/>
      <c r="AH5" s="2"/>
      <c r="AI5" s="2"/>
      <c r="AJ5" s="2"/>
      <c r="AK5" s="2"/>
      <c r="AL5" s="2"/>
      <c r="AM5" s="2"/>
      <c r="AN5" s="2"/>
      <c r="AO5" s="2">
        <v>20220131</v>
      </c>
    </row>
    <row r="6" spans="1:41" x14ac:dyDescent="0.25">
      <c r="A6" s="2">
        <v>805016107</v>
      </c>
      <c r="B6" s="2" t="s">
        <v>8</v>
      </c>
      <c r="C6" s="2" t="s">
        <v>9</v>
      </c>
      <c r="D6" s="2">
        <v>3273</v>
      </c>
      <c r="E6" s="2"/>
      <c r="F6" s="2"/>
      <c r="G6" s="2"/>
      <c r="H6" s="2" t="s">
        <v>65</v>
      </c>
      <c r="I6" s="2" t="s">
        <v>108</v>
      </c>
      <c r="J6" s="12">
        <v>44463</v>
      </c>
      <c r="K6" s="5">
        <v>760442</v>
      </c>
      <c r="L6" s="5">
        <v>760442</v>
      </c>
      <c r="M6" s="2" t="s">
        <v>45</v>
      </c>
      <c r="N6" s="2" t="s">
        <v>159</v>
      </c>
      <c r="O6" s="2">
        <v>0</v>
      </c>
      <c r="P6" s="2">
        <v>0</v>
      </c>
      <c r="Q6" s="2"/>
      <c r="R6" s="2" t="s">
        <v>46</v>
      </c>
      <c r="S6" s="5"/>
      <c r="T6" s="5"/>
      <c r="U6" s="2"/>
      <c r="V6" s="5"/>
      <c r="W6" s="5"/>
      <c r="X6" s="5"/>
      <c r="Y6" s="5"/>
      <c r="Z6" s="2"/>
      <c r="AA6" s="2"/>
      <c r="AB6" s="2"/>
      <c r="AC6" s="2"/>
      <c r="AD6" s="2"/>
      <c r="AE6" s="12">
        <v>44463</v>
      </c>
      <c r="AF6" s="2"/>
      <c r="AG6" s="2"/>
      <c r="AH6" s="2"/>
      <c r="AI6" s="2"/>
      <c r="AJ6" s="2"/>
      <c r="AK6" s="2"/>
      <c r="AL6" s="2"/>
      <c r="AM6" s="2"/>
      <c r="AN6" s="2"/>
      <c r="AO6" s="2">
        <v>20220131</v>
      </c>
    </row>
    <row r="7" spans="1:41" x14ac:dyDescent="0.25">
      <c r="A7" s="2">
        <v>805016107</v>
      </c>
      <c r="B7" s="2" t="s">
        <v>8</v>
      </c>
      <c r="C7" s="2" t="s">
        <v>9</v>
      </c>
      <c r="D7" s="2">
        <v>3274</v>
      </c>
      <c r="E7" s="2"/>
      <c r="F7" s="2"/>
      <c r="G7" s="2"/>
      <c r="H7" s="2" t="s">
        <v>66</v>
      </c>
      <c r="I7" s="2" t="s">
        <v>109</v>
      </c>
      <c r="J7" s="12">
        <v>44463</v>
      </c>
      <c r="K7" s="5">
        <v>524340</v>
      </c>
      <c r="L7" s="5">
        <v>524340</v>
      </c>
      <c r="M7" s="2" t="s">
        <v>45</v>
      </c>
      <c r="N7" s="2" t="s">
        <v>159</v>
      </c>
      <c r="O7" s="2">
        <v>0</v>
      </c>
      <c r="P7" s="2">
        <v>0</v>
      </c>
      <c r="Q7" s="2"/>
      <c r="R7" s="2" t="s">
        <v>46</v>
      </c>
      <c r="S7" s="5"/>
      <c r="T7" s="5"/>
      <c r="U7" s="2"/>
      <c r="V7" s="5"/>
      <c r="W7" s="5"/>
      <c r="X7" s="5"/>
      <c r="Y7" s="5"/>
      <c r="Z7" s="2"/>
      <c r="AA7" s="2"/>
      <c r="AB7" s="2"/>
      <c r="AC7" s="2"/>
      <c r="AD7" s="2"/>
      <c r="AE7" s="12">
        <v>44463</v>
      </c>
      <c r="AF7" s="2"/>
      <c r="AG7" s="2"/>
      <c r="AH7" s="2"/>
      <c r="AI7" s="2"/>
      <c r="AJ7" s="2"/>
      <c r="AK7" s="2"/>
      <c r="AL7" s="2"/>
      <c r="AM7" s="2"/>
      <c r="AN7" s="2"/>
      <c r="AO7" s="2">
        <v>20220131</v>
      </c>
    </row>
    <row r="8" spans="1:41" x14ac:dyDescent="0.25">
      <c r="A8" s="2">
        <v>805016107</v>
      </c>
      <c r="B8" s="2" t="s">
        <v>8</v>
      </c>
      <c r="C8" s="2" t="s">
        <v>9</v>
      </c>
      <c r="D8" s="2">
        <v>3275</v>
      </c>
      <c r="E8" s="2"/>
      <c r="F8" s="2"/>
      <c r="G8" s="2"/>
      <c r="H8" s="2" t="s">
        <v>67</v>
      </c>
      <c r="I8" s="2" t="s">
        <v>110</v>
      </c>
      <c r="J8" s="12">
        <v>44463</v>
      </c>
      <c r="K8" s="5">
        <v>819912</v>
      </c>
      <c r="L8" s="5">
        <v>819912</v>
      </c>
      <c r="M8" s="2" t="s">
        <v>45</v>
      </c>
      <c r="N8" s="2" t="s">
        <v>159</v>
      </c>
      <c r="O8" s="2">
        <v>0</v>
      </c>
      <c r="P8" s="2">
        <v>0</v>
      </c>
      <c r="Q8" s="2"/>
      <c r="R8" s="2" t="s">
        <v>46</v>
      </c>
      <c r="S8" s="5"/>
      <c r="T8" s="5"/>
      <c r="U8" s="2"/>
      <c r="V8" s="5"/>
      <c r="W8" s="5"/>
      <c r="X8" s="5"/>
      <c r="Y8" s="5"/>
      <c r="Z8" s="2"/>
      <c r="AA8" s="2"/>
      <c r="AB8" s="2"/>
      <c r="AC8" s="2"/>
      <c r="AD8" s="2"/>
      <c r="AE8" s="12">
        <v>44463</v>
      </c>
      <c r="AF8" s="2"/>
      <c r="AG8" s="2"/>
      <c r="AH8" s="2"/>
      <c r="AI8" s="2"/>
      <c r="AJ8" s="2"/>
      <c r="AK8" s="2"/>
      <c r="AL8" s="2"/>
      <c r="AM8" s="2"/>
      <c r="AN8" s="2"/>
      <c r="AO8" s="2">
        <v>20220131</v>
      </c>
    </row>
    <row r="9" spans="1:41" x14ac:dyDescent="0.25">
      <c r="A9" s="2">
        <v>805016107</v>
      </c>
      <c r="B9" s="2" t="s">
        <v>8</v>
      </c>
      <c r="C9" s="2" t="s">
        <v>9</v>
      </c>
      <c r="D9" s="2">
        <v>3276</v>
      </c>
      <c r="E9" s="2"/>
      <c r="F9" s="2"/>
      <c r="G9" s="2"/>
      <c r="H9" s="2" t="s">
        <v>68</v>
      </c>
      <c r="I9" s="2" t="s">
        <v>111</v>
      </c>
      <c r="J9" s="12">
        <v>44463</v>
      </c>
      <c r="K9" s="5">
        <v>537490</v>
      </c>
      <c r="L9" s="5">
        <v>537490</v>
      </c>
      <c r="M9" s="2" t="s">
        <v>45</v>
      </c>
      <c r="N9" s="2" t="s">
        <v>159</v>
      </c>
      <c r="O9" s="2">
        <v>0</v>
      </c>
      <c r="P9" s="2">
        <v>0</v>
      </c>
      <c r="Q9" s="2"/>
      <c r="R9" s="2" t="s">
        <v>46</v>
      </c>
      <c r="S9" s="5"/>
      <c r="T9" s="5"/>
      <c r="U9" s="2"/>
      <c r="V9" s="5"/>
      <c r="W9" s="5"/>
      <c r="X9" s="5"/>
      <c r="Y9" s="5"/>
      <c r="Z9" s="2"/>
      <c r="AA9" s="2"/>
      <c r="AB9" s="2"/>
      <c r="AC9" s="2"/>
      <c r="AD9" s="2"/>
      <c r="AE9" s="12">
        <v>44463</v>
      </c>
      <c r="AF9" s="2"/>
      <c r="AG9" s="2"/>
      <c r="AH9" s="2"/>
      <c r="AI9" s="2"/>
      <c r="AJ9" s="2"/>
      <c r="AK9" s="2"/>
      <c r="AL9" s="2"/>
      <c r="AM9" s="2"/>
      <c r="AN9" s="2"/>
      <c r="AO9" s="2">
        <v>20220131</v>
      </c>
    </row>
    <row r="10" spans="1:41" x14ac:dyDescent="0.25">
      <c r="A10" s="2">
        <v>805016107</v>
      </c>
      <c r="B10" s="2" t="s">
        <v>8</v>
      </c>
      <c r="C10" s="2" t="s">
        <v>9</v>
      </c>
      <c r="D10" s="2">
        <v>3645</v>
      </c>
      <c r="E10" s="2" t="s">
        <v>9</v>
      </c>
      <c r="F10" s="2">
        <v>3645</v>
      </c>
      <c r="G10" s="2"/>
      <c r="H10" s="2" t="s">
        <v>70</v>
      </c>
      <c r="I10" s="2" t="s">
        <v>112</v>
      </c>
      <c r="J10" s="12">
        <v>44497</v>
      </c>
      <c r="K10" s="5">
        <v>4514326</v>
      </c>
      <c r="L10" s="5">
        <v>4514326</v>
      </c>
      <c r="M10" s="2" t="s">
        <v>97</v>
      </c>
      <c r="N10" s="2" t="s">
        <v>156</v>
      </c>
      <c r="O10" s="2">
        <v>0</v>
      </c>
      <c r="P10" s="2">
        <v>0</v>
      </c>
      <c r="Q10" s="2"/>
      <c r="R10" s="2" t="s">
        <v>98</v>
      </c>
      <c r="S10" s="5">
        <v>4514326</v>
      </c>
      <c r="T10" s="5">
        <v>0</v>
      </c>
      <c r="U10" s="2"/>
      <c r="V10" s="5">
        <v>4514326</v>
      </c>
      <c r="W10" s="5">
        <v>0</v>
      </c>
      <c r="X10" s="5"/>
      <c r="Y10" s="5"/>
      <c r="Z10" s="2"/>
      <c r="AA10" s="2"/>
      <c r="AB10" s="2"/>
      <c r="AC10" s="2"/>
      <c r="AD10" s="2"/>
      <c r="AE10" s="12">
        <v>44497</v>
      </c>
      <c r="AF10" s="2"/>
      <c r="AG10" s="2">
        <v>2</v>
      </c>
      <c r="AH10" s="2"/>
      <c r="AI10" s="2"/>
      <c r="AJ10" s="2">
        <v>1</v>
      </c>
      <c r="AK10" s="2">
        <v>20211130</v>
      </c>
      <c r="AL10" s="2">
        <v>20211113</v>
      </c>
      <c r="AM10" s="2">
        <v>4514326</v>
      </c>
      <c r="AN10" s="2">
        <v>0</v>
      </c>
      <c r="AO10" s="2">
        <v>20220131</v>
      </c>
    </row>
    <row r="11" spans="1:41" x14ac:dyDescent="0.25">
      <c r="A11" s="2">
        <v>805016107</v>
      </c>
      <c r="B11" s="2" t="s">
        <v>8</v>
      </c>
      <c r="C11" s="2" t="s">
        <v>9</v>
      </c>
      <c r="D11" s="2">
        <v>3646</v>
      </c>
      <c r="E11" s="2" t="s">
        <v>9</v>
      </c>
      <c r="F11" s="2">
        <v>3646</v>
      </c>
      <c r="G11" s="2"/>
      <c r="H11" s="2" t="s">
        <v>71</v>
      </c>
      <c r="I11" s="2" t="s">
        <v>113</v>
      </c>
      <c r="J11" s="12">
        <v>44497</v>
      </c>
      <c r="K11" s="5">
        <v>4366594</v>
      </c>
      <c r="L11" s="5">
        <v>4366594</v>
      </c>
      <c r="M11" s="2" t="s">
        <v>97</v>
      </c>
      <c r="N11" s="2" t="s">
        <v>156</v>
      </c>
      <c r="O11" s="2">
        <v>0</v>
      </c>
      <c r="P11" s="2">
        <v>0</v>
      </c>
      <c r="Q11" s="2"/>
      <c r="R11" s="2" t="s">
        <v>98</v>
      </c>
      <c r="S11" s="5">
        <v>4366594</v>
      </c>
      <c r="T11" s="5">
        <v>0</v>
      </c>
      <c r="U11" s="2"/>
      <c r="V11" s="5">
        <v>4366594</v>
      </c>
      <c r="W11" s="5">
        <v>0</v>
      </c>
      <c r="X11" s="5"/>
      <c r="Y11" s="5"/>
      <c r="Z11" s="2"/>
      <c r="AA11" s="2"/>
      <c r="AB11" s="2"/>
      <c r="AC11" s="2"/>
      <c r="AD11" s="2"/>
      <c r="AE11" s="12">
        <v>44497</v>
      </c>
      <c r="AF11" s="2"/>
      <c r="AG11" s="2">
        <v>2</v>
      </c>
      <c r="AH11" s="2"/>
      <c r="AI11" s="2"/>
      <c r="AJ11" s="2">
        <v>2</v>
      </c>
      <c r="AK11" s="2">
        <v>20220212</v>
      </c>
      <c r="AL11" s="2">
        <v>20220118</v>
      </c>
      <c r="AM11" s="2">
        <v>4366594</v>
      </c>
      <c r="AN11" s="2">
        <v>0</v>
      </c>
      <c r="AO11" s="2">
        <v>20220131</v>
      </c>
    </row>
    <row r="12" spans="1:41" x14ac:dyDescent="0.25">
      <c r="A12" s="2">
        <v>805016107</v>
      </c>
      <c r="B12" s="2" t="s">
        <v>8</v>
      </c>
      <c r="C12" s="2" t="s">
        <v>9</v>
      </c>
      <c r="D12" s="2">
        <v>3647</v>
      </c>
      <c r="E12" s="2" t="s">
        <v>9</v>
      </c>
      <c r="F12" s="2">
        <v>3647</v>
      </c>
      <c r="G12" s="2"/>
      <c r="H12" s="2" t="s">
        <v>72</v>
      </c>
      <c r="I12" s="2" t="s">
        <v>114</v>
      </c>
      <c r="J12" s="12">
        <v>44497</v>
      </c>
      <c r="K12" s="5">
        <v>12007021</v>
      </c>
      <c r="L12" s="5">
        <v>12007021</v>
      </c>
      <c r="M12" s="2" t="s">
        <v>97</v>
      </c>
      <c r="N12" s="2" t="s">
        <v>156</v>
      </c>
      <c r="O12" s="2">
        <v>0</v>
      </c>
      <c r="P12" s="2">
        <v>0</v>
      </c>
      <c r="Q12" s="2"/>
      <c r="R12" s="2" t="s">
        <v>98</v>
      </c>
      <c r="S12" s="5">
        <v>12007021</v>
      </c>
      <c r="T12" s="5">
        <v>0</v>
      </c>
      <c r="U12" s="2"/>
      <c r="V12" s="5">
        <v>12007021</v>
      </c>
      <c r="W12" s="5">
        <v>0</v>
      </c>
      <c r="X12" s="5"/>
      <c r="Y12" s="5"/>
      <c r="Z12" s="2"/>
      <c r="AA12" s="2"/>
      <c r="AB12" s="2"/>
      <c r="AC12" s="2"/>
      <c r="AD12" s="2"/>
      <c r="AE12" s="12">
        <v>44497</v>
      </c>
      <c r="AF12" s="2"/>
      <c r="AG12" s="2">
        <v>2</v>
      </c>
      <c r="AH12" s="2"/>
      <c r="AI12" s="2"/>
      <c r="AJ12" s="2">
        <v>1</v>
      </c>
      <c r="AK12" s="2">
        <v>20211130</v>
      </c>
      <c r="AL12" s="2">
        <v>20211113</v>
      </c>
      <c r="AM12" s="2">
        <v>12007021</v>
      </c>
      <c r="AN12" s="2">
        <v>0</v>
      </c>
      <c r="AO12" s="2">
        <v>20220131</v>
      </c>
    </row>
    <row r="13" spans="1:41" x14ac:dyDescent="0.25">
      <c r="A13" s="2">
        <v>805016107</v>
      </c>
      <c r="B13" s="2" t="s">
        <v>8</v>
      </c>
      <c r="C13" s="2" t="s">
        <v>9</v>
      </c>
      <c r="D13" s="2">
        <v>3648</v>
      </c>
      <c r="E13" s="2" t="s">
        <v>9</v>
      </c>
      <c r="F13" s="2">
        <v>3648</v>
      </c>
      <c r="G13" s="2"/>
      <c r="H13" s="2" t="s">
        <v>73</v>
      </c>
      <c r="I13" s="2" t="s">
        <v>115</v>
      </c>
      <c r="J13" s="12">
        <v>44497</v>
      </c>
      <c r="K13" s="5">
        <v>1561480</v>
      </c>
      <c r="L13" s="5">
        <v>1561480</v>
      </c>
      <c r="M13" s="2" t="s">
        <v>97</v>
      </c>
      <c r="N13" s="2" t="s">
        <v>156</v>
      </c>
      <c r="O13" s="2">
        <v>0</v>
      </c>
      <c r="P13" s="2">
        <v>0</v>
      </c>
      <c r="Q13" s="2"/>
      <c r="R13" s="2" t="s">
        <v>98</v>
      </c>
      <c r="S13" s="5">
        <v>1561480</v>
      </c>
      <c r="T13" s="5">
        <v>0</v>
      </c>
      <c r="U13" s="2"/>
      <c r="V13" s="5">
        <v>1561480</v>
      </c>
      <c r="W13" s="5">
        <v>0</v>
      </c>
      <c r="X13" s="5"/>
      <c r="Y13" s="5"/>
      <c r="Z13" s="2"/>
      <c r="AA13" s="2"/>
      <c r="AB13" s="2"/>
      <c r="AC13" s="2"/>
      <c r="AD13" s="2"/>
      <c r="AE13" s="12">
        <v>44497</v>
      </c>
      <c r="AF13" s="2"/>
      <c r="AG13" s="2">
        <v>2</v>
      </c>
      <c r="AH13" s="2"/>
      <c r="AI13" s="2"/>
      <c r="AJ13" s="2">
        <v>1</v>
      </c>
      <c r="AK13" s="2">
        <v>20211130</v>
      </c>
      <c r="AL13" s="2">
        <v>20211113</v>
      </c>
      <c r="AM13" s="2">
        <v>1561480</v>
      </c>
      <c r="AN13" s="2">
        <v>0</v>
      </c>
      <c r="AO13" s="2">
        <v>20220131</v>
      </c>
    </row>
    <row r="14" spans="1:41" x14ac:dyDescent="0.25">
      <c r="A14" s="2">
        <v>805016107</v>
      </c>
      <c r="B14" s="2" t="s">
        <v>8</v>
      </c>
      <c r="C14" s="2" t="s">
        <v>9</v>
      </c>
      <c r="D14" s="2">
        <v>3649</v>
      </c>
      <c r="E14" s="2" t="s">
        <v>9</v>
      </c>
      <c r="F14" s="2">
        <v>3649</v>
      </c>
      <c r="G14" s="2"/>
      <c r="H14" s="2" t="s">
        <v>74</v>
      </c>
      <c r="I14" s="2" t="s">
        <v>116</v>
      </c>
      <c r="J14" s="12">
        <v>44497</v>
      </c>
      <c r="K14" s="5">
        <v>780740</v>
      </c>
      <c r="L14" s="5">
        <v>780740</v>
      </c>
      <c r="M14" s="2" t="s">
        <v>97</v>
      </c>
      <c r="N14" s="2" t="s">
        <v>156</v>
      </c>
      <c r="O14" s="2">
        <v>0</v>
      </c>
      <c r="P14" s="2">
        <v>0</v>
      </c>
      <c r="Q14" s="2"/>
      <c r="R14" s="2" t="s">
        <v>98</v>
      </c>
      <c r="S14" s="5">
        <v>780740</v>
      </c>
      <c r="T14" s="5">
        <v>0</v>
      </c>
      <c r="U14" s="2"/>
      <c r="V14" s="5">
        <v>780740</v>
      </c>
      <c r="W14" s="5">
        <v>0</v>
      </c>
      <c r="X14" s="5"/>
      <c r="Y14" s="5"/>
      <c r="Z14" s="2"/>
      <c r="AA14" s="2"/>
      <c r="AB14" s="2"/>
      <c r="AC14" s="2"/>
      <c r="AD14" s="2"/>
      <c r="AE14" s="12">
        <v>44497</v>
      </c>
      <c r="AF14" s="2"/>
      <c r="AG14" s="2">
        <v>2</v>
      </c>
      <c r="AH14" s="2"/>
      <c r="AI14" s="2"/>
      <c r="AJ14" s="2">
        <v>1</v>
      </c>
      <c r="AK14" s="2">
        <v>20211130</v>
      </c>
      <c r="AL14" s="2">
        <v>20211113</v>
      </c>
      <c r="AM14" s="2">
        <v>780740</v>
      </c>
      <c r="AN14" s="2">
        <v>0</v>
      </c>
      <c r="AO14" s="2">
        <v>20220131</v>
      </c>
    </row>
    <row r="15" spans="1:41" x14ac:dyDescent="0.25">
      <c r="A15" s="2">
        <v>805016107</v>
      </c>
      <c r="B15" s="2" t="s">
        <v>8</v>
      </c>
      <c r="C15" s="2" t="s">
        <v>9</v>
      </c>
      <c r="D15" s="2">
        <v>2517</v>
      </c>
      <c r="E15" s="2" t="s">
        <v>9</v>
      </c>
      <c r="F15" s="2">
        <v>2517</v>
      </c>
      <c r="G15" s="2"/>
      <c r="H15" s="2" t="s">
        <v>49</v>
      </c>
      <c r="I15" s="2" t="s">
        <v>117</v>
      </c>
      <c r="J15" s="12">
        <v>44384</v>
      </c>
      <c r="K15" s="5">
        <v>3167442</v>
      </c>
      <c r="L15" s="5">
        <v>1180866</v>
      </c>
      <c r="M15" s="2" t="s">
        <v>97</v>
      </c>
      <c r="N15" s="2" t="s">
        <v>160</v>
      </c>
      <c r="O15" s="5">
        <v>1117449</v>
      </c>
      <c r="P15" s="2">
        <v>1221797530</v>
      </c>
      <c r="Q15" s="2"/>
      <c r="R15" s="2" t="s">
        <v>98</v>
      </c>
      <c r="S15" s="5">
        <v>3167442</v>
      </c>
      <c r="T15" s="5">
        <v>0</v>
      </c>
      <c r="U15" s="2"/>
      <c r="V15" s="5">
        <v>3167442</v>
      </c>
      <c r="W15" s="5">
        <v>0</v>
      </c>
      <c r="X15" s="5"/>
      <c r="Y15" s="5"/>
      <c r="Z15" s="2"/>
      <c r="AA15" s="2"/>
      <c r="AB15" s="2"/>
      <c r="AC15" s="2"/>
      <c r="AD15" s="2"/>
      <c r="AE15" s="12">
        <v>44384</v>
      </c>
      <c r="AF15" s="2"/>
      <c r="AG15" s="2">
        <v>2</v>
      </c>
      <c r="AH15" s="2"/>
      <c r="AI15" s="2"/>
      <c r="AJ15" s="2">
        <v>1</v>
      </c>
      <c r="AK15" s="2">
        <v>20210730</v>
      </c>
      <c r="AL15" s="2">
        <v>20210709</v>
      </c>
      <c r="AM15" s="2">
        <v>3167442</v>
      </c>
      <c r="AN15" s="2">
        <v>0</v>
      </c>
      <c r="AO15" s="2">
        <v>20220131</v>
      </c>
    </row>
    <row r="16" spans="1:41" x14ac:dyDescent="0.25">
      <c r="A16" s="2">
        <v>805016107</v>
      </c>
      <c r="B16" s="2" t="s">
        <v>8</v>
      </c>
      <c r="C16" s="2" t="s">
        <v>9</v>
      </c>
      <c r="D16" s="2">
        <v>2518</v>
      </c>
      <c r="E16" s="2" t="s">
        <v>9</v>
      </c>
      <c r="F16" s="2">
        <v>2518</v>
      </c>
      <c r="G16" s="2"/>
      <c r="H16" s="2" t="s">
        <v>50</v>
      </c>
      <c r="I16" s="2" t="s">
        <v>118</v>
      </c>
      <c r="J16" s="12">
        <v>44384</v>
      </c>
      <c r="K16" s="5">
        <v>1561480</v>
      </c>
      <c r="L16" s="5">
        <v>949380</v>
      </c>
      <c r="M16" s="2" t="s">
        <v>97</v>
      </c>
      <c r="N16" s="2" t="s">
        <v>160</v>
      </c>
      <c r="O16" s="5">
        <v>918150</v>
      </c>
      <c r="P16" s="2">
        <v>1221797531</v>
      </c>
      <c r="Q16" s="2"/>
      <c r="R16" s="2" t="s">
        <v>98</v>
      </c>
      <c r="S16" s="5">
        <v>1561480</v>
      </c>
      <c r="T16" s="5">
        <v>0</v>
      </c>
      <c r="U16" s="2"/>
      <c r="V16" s="5">
        <v>1561480</v>
      </c>
      <c r="W16" s="5">
        <v>0</v>
      </c>
      <c r="X16" s="5"/>
      <c r="Y16" s="5"/>
      <c r="Z16" s="2"/>
      <c r="AA16" s="2"/>
      <c r="AB16" s="2"/>
      <c r="AC16" s="2"/>
      <c r="AD16" s="2"/>
      <c r="AE16" s="12">
        <v>44384</v>
      </c>
      <c r="AF16" s="2"/>
      <c r="AG16" s="2">
        <v>2</v>
      </c>
      <c r="AH16" s="2"/>
      <c r="AI16" s="2"/>
      <c r="AJ16" s="2">
        <v>1</v>
      </c>
      <c r="AK16" s="2">
        <v>20210730</v>
      </c>
      <c r="AL16" s="2">
        <v>20210709</v>
      </c>
      <c r="AM16" s="2">
        <v>1561480</v>
      </c>
      <c r="AN16" s="2">
        <v>0</v>
      </c>
      <c r="AO16" s="2">
        <v>20220131</v>
      </c>
    </row>
    <row r="17" spans="1:41" x14ac:dyDescent="0.25">
      <c r="A17" s="2">
        <v>805016107</v>
      </c>
      <c r="B17" s="2" t="s">
        <v>8</v>
      </c>
      <c r="C17" s="2" t="s">
        <v>9</v>
      </c>
      <c r="D17" s="2">
        <v>2519</v>
      </c>
      <c r="E17" s="2" t="s">
        <v>9</v>
      </c>
      <c r="F17" s="2">
        <v>2519</v>
      </c>
      <c r="G17" s="2"/>
      <c r="H17" s="2" t="s">
        <v>51</v>
      </c>
      <c r="I17" s="2" t="s">
        <v>119</v>
      </c>
      <c r="J17" s="12">
        <v>44384</v>
      </c>
      <c r="K17" s="5">
        <v>3122960</v>
      </c>
      <c r="L17" s="5">
        <v>1898760</v>
      </c>
      <c r="M17" s="2" t="s">
        <v>97</v>
      </c>
      <c r="N17" s="2" t="s">
        <v>160</v>
      </c>
      <c r="O17" s="5">
        <v>1836301</v>
      </c>
      <c r="P17" s="2">
        <v>1221797534</v>
      </c>
      <c r="Q17" s="2"/>
      <c r="R17" s="2" t="s">
        <v>98</v>
      </c>
      <c r="S17" s="5">
        <v>3122960</v>
      </c>
      <c r="T17" s="5">
        <v>0</v>
      </c>
      <c r="U17" s="2"/>
      <c r="V17" s="5">
        <v>3122960</v>
      </c>
      <c r="W17" s="5">
        <v>0</v>
      </c>
      <c r="X17" s="5"/>
      <c r="Y17" s="5"/>
      <c r="Z17" s="2"/>
      <c r="AA17" s="2"/>
      <c r="AB17" s="2"/>
      <c r="AC17" s="2"/>
      <c r="AD17" s="2"/>
      <c r="AE17" s="12">
        <v>44384</v>
      </c>
      <c r="AF17" s="2"/>
      <c r="AG17" s="2">
        <v>2</v>
      </c>
      <c r="AH17" s="2"/>
      <c r="AI17" s="2"/>
      <c r="AJ17" s="2">
        <v>1</v>
      </c>
      <c r="AK17" s="2">
        <v>20210730</v>
      </c>
      <c r="AL17" s="2">
        <v>20210709</v>
      </c>
      <c r="AM17" s="2">
        <v>3122960</v>
      </c>
      <c r="AN17" s="2">
        <v>0</v>
      </c>
      <c r="AO17" s="2">
        <v>20220131</v>
      </c>
    </row>
    <row r="18" spans="1:41" x14ac:dyDescent="0.25">
      <c r="A18" s="2">
        <v>805016107</v>
      </c>
      <c r="B18" s="2" t="s">
        <v>8</v>
      </c>
      <c r="C18" s="2" t="s">
        <v>9</v>
      </c>
      <c r="D18" s="2">
        <v>2520</v>
      </c>
      <c r="E18" s="2" t="s">
        <v>9</v>
      </c>
      <c r="F18" s="2">
        <v>2520</v>
      </c>
      <c r="G18" s="2"/>
      <c r="H18" s="2" t="s">
        <v>52</v>
      </c>
      <c r="I18" s="2" t="s">
        <v>120</v>
      </c>
      <c r="J18" s="12">
        <v>44384</v>
      </c>
      <c r="K18" s="5">
        <v>1006848</v>
      </c>
      <c r="L18" s="5">
        <v>397811</v>
      </c>
      <c r="M18" s="2" t="s">
        <v>97</v>
      </c>
      <c r="N18" s="2" t="s">
        <v>160</v>
      </c>
      <c r="O18" s="5">
        <v>373280</v>
      </c>
      <c r="P18" s="2">
        <v>1221797535</v>
      </c>
      <c r="Q18" s="2"/>
      <c r="R18" s="2" t="s">
        <v>98</v>
      </c>
      <c r="S18" s="5">
        <v>1006848</v>
      </c>
      <c r="T18" s="5">
        <v>0</v>
      </c>
      <c r="U18" s="2"/>
      <c r="V18" s="5">
        <v>1006848</v>
      </c>
      <c r="W18" s="5">
        <v>0</v>
      </c>
      <c r="X18" s="5"/>
      <c r="Y18" s="5"/>
      <c r="Z18" s="2"/>
      <c r="AA18" s="2"/>
      <c r="AB18" s="2"/>
      <c r="AC18" s="2"/>
      <c r="AD18" s="2"/>
      <c r="AE18" s="12">
        <v>44384</v>
      </c>
      <c r="AF18" s="2"/>
      <c r="AG18" s="2">
        <v>2</v>
      </c>
      <c r="AH18" s="2"/>
      <c r="AI18" s="2"/>
      <c r="AJ18" s="2">
        <v>1</v>
      </c>
      <c r="AK18" s="2">
        <v>20210730</v>
      </c>
      <c r="AL18" s="2">
        <v>20210709</v>
      </c>
      <c r="AM18" s="2">
        <v>1006848</v>
      </c>
      <c r="AN18" s="2">
        <v>0</v>
      </c>
      <c r="AO18" s="2">
        <v>20220131</v>
      </c>
    </row>
    <row r="19" spans="1:41" x14ac:dyDescent="0.25">
      <c r="A19" s="2">
        <v>805016107</v>
      </c>
      <c r="B19" s="2" t="s">
        <v>8</v>
      </c>
      <c r="C19" s="2" t="s">
        <v>9</v>
      </c>
      <c r="D19" s="2">
        <v>2521</v>
      </c>
      <c r="E19" s="2" t="s">
        <v>9</v>
      </c>
      <c r="F19" s="2">
        <v>2521</v>
      </c>
      <c r="G19" s="2"/>
      <c r="H19" s="2" t="s">
        <v>53</v>
      </c>
      <c r="I19" s="2" t="s">
        <v>121</v>
      </c>
      <c r="J19" s="12">
        <v>44384</v>
      </c>
      <c r="K19" s="5">
        <v>959984</v>
      </c>
      <c r="L19" s="5">
        <v>418042</v>
      </c>
      <c r="M19" s="2" t="s">
        <v>97</v>
      </c>
      <c r="N19" s="2" t="s">
        <v>160</v>
      </c>
      <c r="O19" s="5">
        <v>392440</v>
      </c>
      <c r="P19" s="2">
        <v>1221797536</v>
      </c>
      <c r="Q19" s="2"/>
      <c r="R19" s="2" t="s">
        <v>98</v>
      </c>
      <c r="S19" s="5">
        <v>959984</v>
      </c>
      <c r="T19" s="5">
        <v>0</v>
      </c>
      <c r="U19" s="2"/>
      <c r="V19" s="5">
        <v>959984</v>
      </c>
      <c r="W19" s="5">
        <v>0</v>
      </c>
      <c r="X19" s="5"/>
      <c r="Y19" s="5"/>
      <c r="Z19" s="2"/>
      <c r="AA19" s="2"/>
      <c r="AB19" s="2"/>
      <c r="AC19" s="2"/>
      <c r="AD19" s="2"/>
      <c r="AE19" s="12">
        <v>44384</v>
      </c>
      <c r="AF19" s="2"/>
      <c r="AG19" s="2">
        <v>2</v>
      </c>
      <c r="AH19" s="2"/>
      <c r="AI19" s="2"/>
      <c r="AJ19" s="2">
        <v>1</v>
      </c>
      <c r="AK19" s="2">
        <v>20210730</v>
      </c>
      <c r="AL19" s="2">
        <v>20210709</v>
      </c>
      <c r="AM19" s="2">
        <v>959984</v>
      </c>
      <c r="AN19" s="2">
        <v>0</v>
      </c>
      <c r="AO19" s="2">
        <v>20220131</v>
      </c>
    </row>
    <row r="20" spans="1:41" x14ac:dyDescent="0.25">
      <c r="A20" s="2">
        <v>805016107</v>
      </c>
      <c r="B20" s="2" t="s">
        <v>8</v>
      </c>
      <c r="C20" s="2" t="s">
        <v>9</v>
      </c>
      <c r="D20" s="2">
        <v>2522</v>
      </c>
      <c r="E20" s="2" t="s">
        <v>9</v>
      </c>
      <c r="F20" s="2">
        <v>2522</v>
      </c>
      <c r="G20" s="2"/>
      <c r="H20" s="2" t="s">
        <v>54</v>
      </c>
      <c r="I20" s="2" t="s">
        <v>122</v>
      </c>
      <c r="J20" s="12">
        <v>44384</v>
      </c>
      <c r="K20" s="5">
        <v>192300</v>
      </c>
      <c r="L20" s="5">
        <v>142326</v>
      </c>
      <c r="M20" s="2" t="s">
        <v>97</v>
      </c>
      <c r="N20" s="2" t="s">
        <v>160</v>
      </c>
      <c r="O20" s="5">
        <v>135116</v>
      </c>
      <c r="P20" s="2">
        <v>1221797537</v>
      </c>
      <c r="Q20" s="2"/>
      <c r="R20" s="2" t="s">
        <v>98</v>
      </c>
      <c r="S20" s="5">
        <v>192300</v>
      </c>
      <c r="T20" s="5">
        <v>0</v>
      </c>
      <c r="U20" s="2"/>
      <c r="V20" s="5">
        <v>192300</v>
      </c>
      <c r="W20" s="5">
        <v>0</v>
      </c>
      <c r="X20" s="5"/>
      <c r="Y20" s="5"/>
      <c r="Z20" s="2"/>
      <c r="AA20" s="2"/>
      <c r="AB20" s="2"/>
      <c r="AC20" s="2"/>
      <c r="AD20" s="2"/>
      <c r="AE20" s="12">
        <v>44384</v>
      </c>
      <c r="AF20" s="2"/>
      <c r="AG20" s="2">
        <v>2</v>
      </c>
      <c r="AH20" s="2"/>
      <c r="AI20" s="2"/>
      <c r="AJ20" s="2">
        <v>1</v>
      </c>
      <c r="AK20" s="2">
        <v>20210730</v>
      </c>
      <c r="AL20" s="2">
        <v>20210709</v>
      </c>
      <c r="AM20" s="2">
        <v>192300</v>
      </c>
      <c r="AN20" s="2">
        <v>0</v>
      </c>
      <c r="AO20" s="2">
        <v>20220131</v>
      </c>
    </row>
    <row r="21" spans="1:41" x14ac:dyDescent="0.25">
      <c r="A21" s="2">
        <v>805016107</v>
      </c>
      <c r="B21" s="2" t="s">
        <v>8</v>
      </c>
      <c r="C21" s="2" t="s">
        <v>9</v>
      </c>
      <c r="D21" s="2">
        <v>2523</v>
      </c>
      <c r="E21" s="2" t="s">
        <v>9</v>
      </c>
      <c r="F21" s="2">
        <v>2523</v>
      </c>
      <c r="G21" s="2"/>
      <c r="H21" s="2" t="s">
        <v>55</v>
      </c>
      <c r="I21" s="2" t="s">
        <v>123</v>
      </c>
      <c r="J21" s="12">
        <v>44384</v>
      </c>
      <c r="K21" s="5">
        <v>859948</v>
      </c>
      <c r="L21" s="5">
        <v>373743</v>
      </c>
      <c r="M21" s="2" t="s">
        <v>97</v>
      </c>
      <c r="N21" s="2" t="s">
        <v>160</v>
      </c>
      <c r="O21" s="5">
        <v>352080</v>
      </c>
      <c r="P21" s="2">
        <v>1221797532</v>
      </c>
      <c r="Q21" s="2"/>
      <c r="R21" s="2" t="s">
        <v>98</v>
      </c>
      <c r="S21" s="5">
        <v>859948</v>
      </c>
      <c r="T21" s="5">
        <v>0</v>
      </c>
      <c r="U21" s="2"/>
      <c r="V21" s="5">
        <v>859948</v>
      </c>
      <c r="W21" s="5">
        <v>0</v>
      </c>
      <c r="X21" s="5"/>
      <c r="Y21" s="5"/>
      <c r="Z21" s="2"/>
      <c r="AA21" s="2"/>
      <c r="AB21" s="2"/>
      <c r="AC21" s="2"/>
      <c r="AD21" s="2"/>
      <c r="AE21" s="12">
        <v>44384</v>
      </c>
      <c r="AF21" s="2"/>
      <c r="AG21" s="2">
        <v>2</v>
      </c>
      <c r="AH21" s="2"/>
      <c r="AI21" s="2"/>
      <c r="AJ21" s="2">
        <v>1</v>
      </c>
      <c r="AK21" s="2">
        <v>20210730</v>
      </c>
      <c r="AL21" s="2">
        <v>20210709</v>
      </c>
      <c r="AM21" s="2">
        <v>859948</v>
      </c>
      <c r="AN21" s="2">
        <v>0</v>
      </c>
      <c r="AO21" s="2">
        <v>20220131</v>
      </c>
    </row>
    <row r="22" spans="1:41" x14ac:dyDescent="0.25">
      <c r="A22" s="2">
        <v>805016107</v>
      </c>
      <c r="B22" s="2" t="s">
        <v>8</v>
      </c>
      <c r="C22" s="2" t="s">
        <v>9</v>
      </c>
      <c r="D22" s="2">
        <v>2524</v>
      </c>
      <c r="E22" s="2" t="s">
        <v>9</v>
      </c>
      <c r="F22" s="2">
        <v>2524</v>
      </c>
      <c r="G22" s="2"/>
      <c r="H22" s="2" t="s">
        <v>56</v>
      </c>
      <c r="I22" s="2" t="s">
        <v>124</v>
      </c>
      <c r="J22" s="12">
        <v>44384</v>
      </c>
      <c r="K22" s="5">
        <v>914350</v>
      </c>
      <c r="L22" s="5">
        <v>398305</v>
      </c>
      <c r="M22" s="2" t="s">
        <v>97</v>
      </c>
      <c r="N22" s="2" t="s">
        <v>160</v>
      </c>
      <c r="O22" s="5">
        <v>373688</v>
      </c>
      <c r="P22" s="2">
        <v>1221797533</v>
      </c>
      <c r="Q22" s="2"/>
      <c r="R22" s="2" t="s">
        <v>98</v>
      </c>
      <c r="S22" s="5">
        <v>914350</v>
      </c>
      <c r="T22" s="5">
        <v>0</v>
      </c>
      <c r="U22" s="2"/>
      <c r="V22" s="5">
        <v>914350</v>
      </c>
      <c r="W22" s="5">
        <v>0</v>
      </c>
      <c r="X22" s="5"/>
      <c r="Y22" s="5"/>
      <c r="Z22" s="2"/>
      <c r="AA22" s="2"/>
      <c r="AB22" s="2"/>
      <c r="AC22" s="2"/>
      <c r="AD22" s="2"/>
      <c r="AE22" s="12">
        <v>44384</v>
      </c>
      <c r="AF22" s="2"/>
      <c r="AG22" s="2">
        <v>2</v>
      </c>
      <c r="AH22" s="2"/>
      <c r="AI22" s="2"/>
      <c r="AJ22" s="2">
        <v>1</v>
      </c>
      <c r="AK22" s="2">
        <v>20210730</v>
      </c>
      <c r="AL22" s="2">
        <v>20210709</v>
      </c>
      <c r="AM22" s="2">
        <v>914350</v>
      </c>
      <c r="AN22" s="2">
        <v>0</v>
      </c>
      <c r="AO22" s="2">
        <v>20220131</v>
      </c>
    </row>
    <row r="23" spans="1:41" x14ac:dyDescent="0.25">
      <c r="A23" s="2">
        <v>805016107</v>
      </c>
      <c r="B23" s="2" t="s">
        <v>8</v>
      </c>
      <c r="C23" s="2" t="s">
        <v>9</v>
      </c>
      <c r="D23" s="2">
        <v>2525</v>
      </c>
      <c r="E23" s="2" t="s">
        <v>9</v>
      </c>
      <c r="F23" s="2">
        <v>2525</v>
      </c>
      <c r="G23" s="2"/>
      <c r="H23" s="2" t="s">
        <v>57</v>
      </c>
      <c r="I23" s="2" t="s">
        <v>125</v>
      </c>
      <c r="J23" s="12">
        <v>44384</v>
      </c>
      <c r="K23" s="5">
        <v>800046</v>
      </c>
      <c r="L23" s="5">
        <v>370311</v>
      </c>
      <c r="M23" s="2" t="s">
        <v>97</v>
      </c>
      <c r="N23" s="2" t="s">
        <v>160</v>
      </c>
      <c r="O23" s="5">
        <v>351602</v>
      </c>
      <c r="P23" s="2">
        <v>1221797528</v>
      </c>
      <c r="Q23" s="2"/>
      <c r="R23" s="2" t="s">
        <v>98</v>
      </c>
      <c r="S23" s="5">
        <v>800046</v>
      </c>
      <c r="T23" s="5">
        <v>0</v>
      </c>
      <c r="U23" s="2"/>
      <c r="V23" s="5">
        <v>800046</v>
      </c>
      <c r="W23" s="5">
        <v>0</v>
      </c>
      <c r="X23" s="5"/>
      <c r="Y23" s="5"/>
      <c r="Z23" s="2"/>
      <c r="AA23" s="2"/>
      <c r="AB23" s="2"/>
      <c r="AC23" s="2"/>
      <c r="AD23" s="2"/>
      <c r="AE23" s="12">
        <v>44384</v>
      </c>
      <c r="AF23" s="2"/>
      <c r="AG23" s="2">
        <v>2</v>
      </c>
      <c r="AH23" s="2"/>
      <c r="AI23" s="2"/>
      <c r="AJ23" s="2">
        <v>1</v>
      </c>
      <c r="AK23" s="2">
        <v>20210730</v>
      </c>
      <c r="AL23" s="2">
        <v>20210709</v>
      </c>
      <c r="AM23" s="2">
        <v>800046</v>
      </c>
      <c r="AN23" s="2">
        <v>0</v>
      </c>
      <c r="AO23" s="2">
        <v>20220131</v>
      </c>
    </row>
    <row r="24" spans="1:41" x14ac:dyDescent="0.25">
      <c r="A24" s="2">
        <v>805016107</v>
      </c>
      <c r="B24" s="2" t="s">
        <v>8</v>
      </c>
      <c r="C24" s="2" t="s">
        <v>9</v>
      </c>
      <c r="D24" s="2">
        <v>2526</v>
      </c>
      <c r="E24" s="2" t="s">
        <v>9</v>
      </c>
      <c r="F24" s="2">
        <v>2526</v>
      </c>
      <c r="G24" s="2"/>
      <c r="H24" s="2" t="s">
        <v>58</v>
      </c>
      <c r="I24" s="2" t="s">
        <v>126</v>
      </c>
      <c r="J24" s="12">
        <v>44384</v>
      </c>
      <c r="K24" s="5">
        <v>528218</v>
      </c>
      <c r="L24" s="5">
        <v>354021</v>
      </c>
      <c r="M24" s="2" t="s">
        <v>97</v>
      </c>
      <c r="N24" s="2" t="s">
        <v>160</v>
      </c>
      <c r="O24" s="5">
        <v>338147</v>
      </c>
      <c r="P24" s="2">
        <v>1221797529</v>
      </c>
      <c r="Q24" s="2"/>
      <c r="R24" s="2" t="s">
        <v>98</v>
      </c>
      <c r="S24" s="5">
        <v>528218</v>
      </c>
      <c r="T24" s="5">
        <v>0</v>
      </c>
      <c r="U24" s="2"/>
      <c r="V24" s="5">
        <v>528218</v>
      </c>
      <c r="W24" s="5">
        <v>0</v>
      </c>
      <c r="X24" s="5"/>
      <c r="Y24" s="5"/>
      <c r="Z24" s="2"/>
      <c r="AA24" s="2"/>
      <c r="AB24" s="2"/>
      <c r="AC24" s="2"/>
      <c r="AD24" s="2"/>
      <c r="AE24" s="12">
        <v>44384</v>
      </c>
      <c r="AF24" s="2"/>
      <c r="AG24" s="2">
        <v>2</v>
      </c>
      <c r="AH24" s="2"/>
      <c r="AI24" s="2"/>
      <c r="AJ24" s="2">
        <v>1</v>
      </c>
      <c r="AK24" s="2">
        <v>20210730</v>
      </c>
      <c r="AL24" s="2">
        <v>20210709</v>
      </c>
      <c r="AM24" s="2">
        <v>528218</v>
      </c>
      <c r="AN24" s="2">
        <v>0</v>
      </c>
      <c r="AO24" s="2">
        <v>20220131</v>
      </c>
    </row>
    <row r="25" spans="1:41" x14ac:dyDescent="0.25">
      <c r="A25" s="2">
        <v>805016107</v>
      </c>
      <c r="B25" s="2" t="s">
        <v>8</v>
      </c>
      <c r="C25" s="2" t="s">
        <v>9</v>
      </c>
      <c r="D25" s="2">
        <v>2708</v>
      </c>
      <c r="E25" s="2" t="s">
        <v>9</v>
      </c>
      <c r="F25" s="2">
        <v>2708</v>
      </c>
      <c r="G25" s="2"/>
      <c r="H25" s="2" t="s">
        <v>59</v>
      </c>
      <c r="I25" s="2" t="s">
        <v>127</v>
      </c>
      <c r="J25" s="12">
        <v>44408</v>
      </c>
      <c r="K25" s="5">
        <v>1561480</v>
      </c>
      <c r="L25" s="5">
        <v>1561480</v>
      </c>
      <c r="M25" s="2" t="s">
        <v>97</v>
      </c>
      <c r="N25" s="2" t="s">
        <v>160</v>
      </c>
      <c r="O25" s="5">
        <v>1530250</v>
      </c>
      <c r="P25" s="2">
        <v>1221830476</v>
      </c>
      <c r="Q25" s="2"/>
      <c r="R25" s="2" t="s">
        <v>98</v>
      </c>
      <c r="S25" s="5">
        <v>1561480</v>
      </c>
      <c r="T25" s="5">
        <v>0</v>
      </c>
      <c r="U25" s="2"/>
      <c r="V25" s="5">
        <v>1561480</v>
      </c>
      <c r="W25" s="5">
        <v>0</v>
      </c>
      <c r="X25" s="5"/>
      <c r="Y25" s="5"/>
      <c r="Z25" s="2"/>
      <c r="AA25" s="2"/>
      <c r="AB25" s="2"/>
      <c r="AC25" s="2"/>
      <c r="AD25" s="2"/>
      <c r="AE25" s="12">
        <v>44408</v>
      </c>
      <c r="AF25" s="2"/>
      <c r="AG25" s="2">
        <v>2</v>
      </c>
      <c r="AH25" s="2"/>
      <c r="AI25" s="2"/>
      <c r="AJ25" s="2">
        <v>1</v>
      </c>
      <c r="AK25" s="2">
        <v>20210831</v>
      </c>
      <c r="AL25" s="2">
        <v>20210824</v>
      </c>
      <c r="AM25" s="2">
        <v>1561480</v>
      </c>
      <c r="AN25" s="2">
        <v>0</v>
      </c>
      <c r="AO25" s="2">
        <v>20220131</v>
      </c>
    </row>
    <row r="26" spans="1:41" x14ac:dyDescent="0.25">
      <c r="A26" s="2">
        <v>805016107</v>
      </c>
      <c r="B26" s="2" t="s">
        <v>8</v>
      </c>
      <c r="C26" s="2" t="s">
        <v>9</v>
      </c>
      <c r="D26" s="2">
        <v>2930</v>
      </c>
      <c r="E26" s="2" t="s">
        <v>9</v>
      </c>
      <c r="F26" s="2">
        <v>2930</v>
      </c>
      <c r="G26" s="2"/>
      <c r="H26" s="2" t="s">
        <v>60</v>
      </c>
      <c r="I26" s="2" t="s">
        <v>128</v>
      </c>
      <c r="J26" s="12">
        <v>44439</v>
      </c>
      <c r="K26" s="5">
        <v>4684440</v>
      </c>
      <c r="L26" s="5">
        <v>4684440</v>
      </c>
      <c r="M26" s="2" t="s">
        <v>97</v>
      </c>
      <c r="N26" s="2" t="s">
        <v>160</v>
      </c>
      <c r="O26" s="5">
        <v>4590751</v>
      </c>
      <c r="P26" s="2">
        <v>1221865495</v>
      </c>
      <c r="Q26" s="2"/>
      <c r="R26" s="2" t="s">
        <v>98</v>
      </c>
      <c r="S26" s="5">
        <v>4684440</v>
      </c>
      <c r="T26" s="5">
        <v>0</v>
      </c>
      <c r="U26" s="2"/>
      <c r="V26" s="5">
        <v>4684440</v>
      </c>
      <c r="W26" s="5">
        <v>0</v>
      </c>
      <c r="X26" s="5"/>
      <c r="Y26" s="5"/>
      <c r="Z26" s="2"/>
      <c r="AA26" s="2"/>
      <c r="AB26" s="2"/>
      <c r="AC26" s="2"/>
      <c r="AD26" s="2"/>
      <c r="AE26" s="12">
        <v>44439</v>
      </c>
      <c r="AF26" s="2"/>
      <c r="AG26" s="2">
        <v>2</v>
      </c>
      <c r="AH26" s="2"/>
      <c r="AI26" s="2"/>
      <c r="AJ26" s="2">
        <v>1</v>
      </c>
      <c r="AK26" s="2">
        <v>20210930</v>
      </c>
      <c r="AL26" s="2">
        <v>20210903</v>
      </c>
      <c r="AM26" s="2">
        <v>4684440</v>
      </c>
      <c r="AN26" s="2">
        <v>0</v>
      </c>
      <c r="AO26" s="2">
        <v>20220131</v>
      </c>
    </row>
    <row r="27" spans="1:41" x14ac:dyDescent="0.25">
      <c r="A27" s="2">
        <v>805016107</v>
      </c>
      <c r="B27" s="2" t="s">
        <v>8</v>
      </c>
      <c r="C27" s="2" t="s">
        <v>9</v>
      </c>
      <c r="D27" s="2">
        <v>2931</v>
      </c>
      <c r="E27" s="2" t="s">
        <v>9</v>
      </c>
      <c r="F27" s="2">
        <v>2931</v>
      </c>
      <c r="G27" s="2"/>
      <c r="H27" s="2" t="s">
        <v>61</v>
      </c>
      <c r="I27" s="2" t="s">
        <v>129</v>
      </c>
      <c r="J27" s="12">
        <v>44439</v>
      </c>
      <c r="K27" s="5">
        <v>6245920</v>
      </c>
      <c r="L27" s="5">
        <v>6245920</v>
      </c>
      <c r="M27" s="2" t="s">
        <v>97</v>
      </c>
      <c r="N27" s="2" t="s">
        <v>160</v>
      </c>
      <c r="O27" s="5">
        <v>6121002</v>
      </c>
      <c r="P27" s="2">
        <v>1221865490</v>
      </c>
      <c r="Q27" s="2"/>
      <c r="R27" s="2" t="s">
        <v>98</v>
      </c>
      <c r="S27" s="5">
        <v>6245920</v>
      </c>
      <c r="T27" s="5">
        <v>0</v>
      </c>
      <c r="U27" s="2"/>
      <c r="V27" s="5">
        <v>6245920</v>
      </c>
      <c r="W27" s="5">
        <v>0</v>
      </c>
      <c r="X27" s="5"/>
      <c r="Y27" s="5"/>
      <c r="Z27" s="2"/>
      <c r="AA27" s="2"/>
      <c r="AB27" s="2"/>
      <c r="AC27" s="2"/>
      <c r="AD27" s="2"/>
      <c r="AE27" s="12">
        <v>44439</v>
      </c>
      <c r="AF27" s="2"/>
      <c r="AG27" s="2">
        <v>2</v>
      </c>
      <c r="AH27" s="2"/>
      <c r="AI27" s="2"/>
      <c r="AJ27" s="2">
        <v>1</v>
      </c>
      <c r="AK27" s="2">
        <v>20210930</v>
      </c>
      <c r="AL27" s="2">
        <v>20210903</v>
      </c>
      <c r="AM27" s="2">
        <v>6245920</v>
      </c>
      <c r="AN27" s="2">
        <v>0</v>
      </c>
      <c r="AO27" s="2">
        <v>20220131</v>
      </c>
    </row>
    <row r="28" spans="1:41" x14ac:dyDescent="0.25">
      <c r="A28" s="2">
        <v>805016107</v>
      </c>
      <c r="B28" s="2" t="s">
        <v>8</v>
      </c>
      <c r="C28" s="2" t="s">
        <v>9</v>
      </c>
      <c r="D28" s="2">
        <v>4336</v>
      </c>
      <c r="E28" s="2" t="s">
        <v>9</v>
      </c>
      <c r="F28" s="2">
        <v>4336</v>
      </c>
      <c r="G28" s="2"/>
      <c r="H28" s="2" t="s">
        <v>76</v>
      </c>
      <c r="I28" s="2" t="s">
        <v>130</v>
      </c>
      <c r="J28" s="12">
        <v>44553</v>
      </c>
      <c r="K28" s="5">
        <v>544340</v>
      </c>
      <c r="L28" s="5">
        <v>544340</v>
      </c>
      <c r="M28" s="2" t="s">
        <v>97</v>
      </c>
      <c r="N28" s="2" t="s">
        <v>156</v>
      </c>
      <c r="O28" s="2">
        <v>0</v>
      </c>
      <c r="P28" s="2">
        <v>0</v>
      </c>
      <c r="Q28" s="2"/>
      <c r="R28" s="2" t="s">
        <v>98</v>
      </c>
      <c r="S28" s="5">
        <v>544340</v>
      </c>
      <c r="T28" s="5">
        <v>0</v>
      </c>
      <c r="U28" s="2"/>
      <c r="V28" s="5">
        <v>544340</v>
      </c>
      <c r="W28" s="5">
        <v>0</v>
      </c>
      <c r="X28" s="5"/>
      <c r="Y28" s="5"/>
      <c r="Z28" s="2"/>
      <c r="AA28" s="2"/>
      <c r="AB28" s="2"/>
      <c r="AC28" s="2"/>
      <c r="AD28" s="2"/>
      <c r="AE28" s="12">
        <v>44553</v>
      </c>
      <c r="AF28" s="2"/>
      <c r="AG28" s="2">
        <v>2</v>
      </c>
      <c r="AH28" s="2"/>
      <c r="AI28" s="2"/>
      <c r="AJ28" s="2">
        <v>1</v>
      </c>
      <c r="AK28" s="2">
        <v>20220130</v>
      </c>
      <c r="AL28" s="2">
        <v>20220105</v>
      </c>
      <c r="AM28" s="2">
        <v>544340</v>
      </c>
      <c r="AN28" s="2">
        <v>0</v>
      </c>
      <c r="AO28" s="2">
        <v>20220131</v>
      </c>
    </row>
    <row r="29" spans="1:41" x14ac:dyDescent="0.25">
      <c r="A29" s="2">
        <v>805016107</v>
      </c>
      <c r="B29" s="2" t="s">
        <v>8</v>
      </c>
      <c r="C29" s="2" t="s">
        <v>9</v>
      </c>
      <c r="D29" s="2">
        <v>4337</v>
      </c>
      <c r="E29" s="2" t="s">
        <v>9</v>
      </c>
      <c r="F29" s="2">
        <v>4337</v>
      </c>
      <c r="G29" s="2"/>
      <c r="H29" s="2" t="s">
        <v>77</v>
      </c>
      <c r="I29" s="2" t="s">
        <v>131</v>
      </c>
      <c r="J29" s="12">
        <v>44553</v>
      </c>
      <c r="K29" s="5">
        <v>818778</v>
      </c>
      <c r="L29" s="5">
        <v>818778</v>
      </c>
      <c r="M29" s="2" t="s">
        <v>97</v>
      </c>
      <c r="N29" s="2" t="s">
        <v>156</v>
      </c>
      <c r="O29" s="2">
        <v>0</v>
      </c>
      <c r="P29" s="2">
        <v>0</v>
      </c>
      <c r="Q29" s="2"/>
      <c r="R29" s="2" t="s">
        <v>98</v>
      </c>
      <c r="S29" s="5">
        <v>818778</v>
      </c>
      <c r="T29" s="5">
        <v>0</v>
      </c>
      <c r="U29" s="2"/>
      <c r="V29" s="5">
        <v>818778</v>
      </c>
      <c r="W29" s="5">
        <v>0</v>
      </c>
      <c r="X29" s="5"/>
      <c r="Y29" s="5"/>
      <c r="Z29" s="2"/>
      <c r="AA29" s="2"/>
      <c r="AB29" s="2"/>
      <c r="AC29" s="2"/>
      <c r="AD29" s="2"/>
      <c r="AE29" s="12">
        <v>44553</v>
      </c>
      <c r="AF29" s="2"/>
      <c r="AG29" s="2">
        <v>2</v>
      </c>
      <c r="AH29" s="2"/>
      <c r="AI29" s="2"/>
      <c r="AJ29" s="2">
        <v>1</v>
      </c>
      <c r="AK29" s="2">
        <v>20220130</v>
      </c>
      <c r="AL29" s="2">
        <v>20220105</v>
      </c>
      <c r="AM29" s="2">
        <v>818778</v>
      </c>
      <c r="AN29" s="2">
        <v>0</v>
      </c>
      <c r="AO29" s="2">
        <v>20220131</v>
      </c>
    </row>
    <row r="30" spans="1:41" x14ac:dyDescent="0.25">
      <c r="A30" s="2">
        <v>805016107</v>
      </c>
      <c r="B30" s="2" t="s">
        <v>8</v>
      </c>
      <c r="C30" s="2" t="s">
        <v>9</v>
      </c>
      <c r="D30" s="2">
        <v>4338</v>
      </c>
      <c r="E30" s="2" t="s">
        <v>9</v>
      </c>
      <c r="F30" s="2">
        <v>4338</v>
      </c>
      <c r="G30" s="2"/>
      <c r="H30" s="2" t="s">
        <v>78</v>
      </c>
      <c r="I30" s="2" t="s">
        <v>132</v>
      </c>
      <c r="J30" s="12">
        <v>44553</v>
      </c>
      <c r="K30" s="5">
        <v>723094</v>
      </c>
      <c r="L30" s="5">
        <v>723094</v>
      </c>
      <c r="M30" s="2" t="s">
        <v>97</v>
      </c>
      <c r="N30" s="2" t="s">
        <v>156</v>
      </c>
      <c r="O30" s="2">
        <v>0</v>
      </c>
      <c r="P30" s="2">
        <v>0</v>
      </c>
      <c r="Q30" s="2"/>
      <c r="R30" s="2" t="s">
        <v>98</v>
      </c>
      <c r="S30" s="5">
        <v>723094</v>
      </c>
      <c r="T30" s="5">
        <v>0</v>
      </c>
      <c r="U30" s="2"/>
      <c r="V30" s="5">
        <v>723094</v>
      </c>
      <c r="W30" s="5">
        <v>0</v>
      </c>
      <c r="X30" s="5"/>
      <c r="Y30" s="5"/>
      <c r="Z30" s="2"/>
      <c r="AA30" s="2"/>
      <c r="AB30" s="2"/>
      <c r="AC30" s="2"/>
      <c r="AD30" s="2"/>
      <c r="AE30" s="12">
        <v>44553</v>
      </c>
      <c r="AF30" s="2"/>
      <c r="AG30" s="2">
        <v>2</v>
      </c>
      <c r="AH30" s="2"/>
      <c r="AI30" s="2"/>
      <c r="AJ30" s="2">
        <v>1</v>
      </c>
      <c r="AK30" s="2">
        <v>20220130</v>
      </c>
      <c r="AL30" s="2">
        <v>20220105</v>
      </c>
      <c r="AM30" s="2">
        <v>723094</v>
      </c>
      <c r="AN30" s="2">
        <v>0</v>
      </c>
      <c r="AO30" s="2">
        <v>20220131</v>
      </c>
    </row>
    <row r="31" spans="1:41" x14ac:dyDescent="0.25">
      <c r="A31" s="2">
        <v>805016107</v>
      </c>
      <c r="B31" s="2" t="s">
        <v>8</v>
      </c>
      <c r="C31" s="2" t="s">
        <v>9</v>
      </c>
      <c r="D31" s="2">
        <v>4339</v>
      </c>
      <c r="E31" s="2" t="s">
        <v>9</v>
      </c>
      <c r="F31" s="2">
        <v>4339</v>
      </c>
      <c r="G31" s="2"/>
      <c r="H31" s="2" t="s">
        <v>79</v>
      </c>
      <c r="I31" s="2" t="s">
        <v>133</v>
      </c>
      <c r="J31" s="12">
        <v>44553</v>
      </c>
      <c r="K31" s="5">
        <v>690576</v>
      </c>
      <c r="L31" s="5">
        <v>690576</v>
      </c>
      <c r="M31" s="2" t="s">
        <v>97</v>
      </c>
      <c r="N31" s="2" t="s">
        <v>156</v>
      </c>
      <c r="O31" s="2">
        <v>0</v>
      </c>
      <c r="P31" s="2">
        <v>0</v>
      </c>
      <c r="Q31" s="2"/>
      <c r="R31" s="2" t="s">
        <v>98</v>
      </c>
      <c r="S31" s="5">
        <v>690576</v>
      </c>
      <c r="T31" s="5">
        <v>0</v>
      </c>
      <c r="U31" s="2"/>
      <c r="V31" s="5">
        <v>690576</v>
      </c>
      <c r="W31" s="5">
        <v>0</v>
      </c>
      <c r="X31" s="5"/>
      <c r="Y31" s="5"/>
      <c r="Z31" s="2"/>
      <c r="AA31" s="2"/>
      <c r="AB31" s="2"/>
      <c r="AC31" s="2"/>
      <c r="AD31" s="2"/>
      <c r="AE31" s="12">
        <v>44553</v>
      </c>
      <c r="AF31" s="2"/>
      <c r="AG31" s="2">
        <v>2</v>
      </c>
      <c r="AH31" s="2"/>
      <c r="AI31" s="2"/>
      <c r="AJ31" s="2">
        <v>1</v>
      </c>
      <c r="AK31" s="2">
        <v>20220130</v>
      </c>
      <c r="AL31" s="2">
        <v>20220105</v>
      </c>
      <c r="AM31" s="2">
        <v>690576</v>
      </c>
      <c r="AN31" s="2">
        <v>0</v>
      </c>
      <c r="AO31" s="2">
        <v>20220131</v>
      </c>
    </row>
    <row r="32" spans="1:41" x14ac:dyDescent="0.25">
      <c r="A32" s="2">
        <v>805016107</v>
      </c>
      <c r="B32" s="2" t="s">
        <v>8</v>
      </c>
      <c r="C32" s="2" t="s">
        <v>9</v>
      </c>
      <c r="D32" s="2">
        <v>4340</v>
      </c>
      <c r="E32" s="2" t="s">
        <v>9</v>
      </c>
      <c r="F32" s="2">
        <v>4340</v>
      </c>
      <c r="G32" s="2"/>
      <c r="H32" s="2" t="s">
        <v>80</v>
      </c>
      <c r="I32" s="2" t="s">
        <v>134</v>
      </c>
      <c r="J32" s="12">
        <v>44553</v>
      </c>
      <c r="K32" s="5">
        <v>504108</v>
      </c>
      <c r="L32" s="5">
        <v>504108</v>
      </c>
      <c r="M32" s="2" t="s">
        <v>97</v>
      </c>
      <c r="N32" s="2" t="s">
        <v>156</v>
      </c>
      <c r="O32" s="2">
        <v>0</v>
      </c>
      <c r="P32" s="2">
        <v>0</v>
      </c>
      <c r="Q32" s="2"/>
      <c r="R32" s="2" t="s">
        <v>98</v>
      </c>
      <c r="S32" s="5">
        <v>504108</v>
      </c>
      <c r="T32" s="5">
        <v>0</v>
      </c>
      <c r="U32" s="2"/>
      <c r="V32" s="5">
        <v>504108</v>
      </c>
      <c r="W32" s="5">
        <v>0</v>
      </c>
      <c r="X32" s="5"/>
      <c r="Y32" s="5"/>
      <c r="Z32" s="2"/>
      <c r="AA32" s="2"/>
      <c r="AB32" s="2"/>
      <c r="AC32" s="2"/>
      <c r="AD32" s="2"/>
      <c r="AE32" s="12">
        <v>44553</v>
      </c>
      <c r="AF32" s="2"/>
      <c r="AG32" s="2">
        <v>2</v>
      </c>
      <c r="AH32" s="2"/>
      <c r="AI32" s="2"/>
      <c r="AJ32" s="2">
        <v>1</v>
      </c>
      <c r="AK32" s="2">
        <v>20220130</v>
      </c>
      <c r="AL32" s="2">
        <v>20220105</v>
      </c>
      <c r="AM32" s="2">
        <v>504108</v>
      </c>
      <c r="AN32" s="2">
        <v>0</v>
      </c>
      <c r="AO32" s="2">
        <v>20220131</v>
      </c>
    </row>
    <row r="33" spans="1:41" x14ac:dyDescent="0.25">
      <c r="A33" s="2">
        <v>805016107</v>
      </c>
      <c r="B33" s="2" t="s">
        <v>8</v>
      </c>
      <c r="C33" s="2" t="s">
        <v>9</v>
      </c>
      <c r="D33" s="2">
        <v>4341</v>
      </c>
      <c r="E33" s="2" t="s">
        <v>9</v>
      </c>
      <c r="F33" s="2">
        <v>4341</v>
      </c>
      <c r="G33" s="2"/>
      <c r="H33" s="2" t="s">
        <v>81</v>
      </c>
      <c r="I33" s="2" t="s">
        <v>135</v>
      </c>
      <c r="J33" s="12">
        <v>44553</v>
      </c>
      <c r="K33" s="5">
        <v>778128</v>
      </c>
      <c r="L33" s="5">
        <v>778128</v>
      </c>
      <c r="M33" s="2" t="s">
        <v>97</v>
      </c>
      <c r="N33" s="2" t="s">
        <v>156</v>
      </c>
      <c r="O33" s="2">
        <v>0</v>
      </c>
      <c r="P33" s="2">
        <v>0</v>
      </c>
      <c r="Q33" s="2"/>
      <c r="R33" s="2" t="s">
        <v>98</v>
      </c>
      <c r="S33" s="5">
        <v>778128</v>
      </c>
      <c r="T33" s="5">
        <v>0</v>
      </c>
      <c r="U33" s="2"/>
      <c r="V33" s="5">
        <v>778128</v>
      </c>
      <c r="W33" s="5">
        <v>0</v>
      </c>
      <c r="X33" s="5"/>
      <c r="Y33" s="5"/>
      <c r="Z33" s="2"/>
      <c r="AA33" s="2"/>
      <c r="AB33" s="2"/>
      <c r="AC33" s="2"/>
      <c r="AD33" s="2"/>
      <c r="AE33" s="12">
        <v>44553</v>
      </c>
      <c r="AF33" s="2"/>
      <c r="AG33" s="2">
        <v>2</v>
      </c>
      <c r="AH33" s="2"/>
      <c r="AI33" s="2"/>
      <c r="AJ33" s="2">
        <v>1</v>
      </c>
      <c r="AK33" s="2">
        <v>20220130</v>
      </c>
      <c r="AL33" s="2">
        <v>20220105</v>
      </c>
      <c r="AM33" s="2">
        <v>778128</v>
      </c>
      <c r="AN33" s="2">
        <v>0</v>
      </c>
      <c r="AO33" s="2">
        <v>20220131</v>
      </c>
    </row>
    <row r="34" spans="1:41" x14ac:dyDescent="0.25">
      <c r="A34" s="2">
        <v>805016107</v>
      </c>
      <c r="B34" s="2" t="s">
        <v>8</v>
      </c>
      <c r="C34" s="2" t="s">
        <v>9</v>
      </c>
      <c r="D34" s="2">
        <v>4342</v>
      </c>
      <c r="E34" s="2" t="s">
        <v>9</v>
      </c>
      <c r="F34" s="2">
        <v>4342</v>
      </c>
      <c r="G34" s="2"/>
      <c r="H34" s="2" t="s">
        <v>82</v>
      </c>
      <c r="I34" s="2" t="s">
        <v>136</v>
      </c>
      <c r="J34" s="12">
        <v>44553</v>
      </c>
      <c r="K34" s="5">
        <v>565190</v>
      </c>
      <c r="L34" s="5">
        <v>565190</v>
      </c>
      <c r="M34" s="2" t="s">
        <v>97</v>
      </c>
      <c r="N34" s="2" t="s">
        <v>156</v>
      </c>
      <c r="O34" s="2">
        <v>0</v>
      </c>
      <c r="P34" s="2">
        <v>0</v>
      </c>
      <c r="Q34" s="2"/>
      <c r="R34" s="2" t="s">
        <v>98</v>
      </c>
      <c r="S34" s="5">
        <v>565190</v>
      </c>
      <c r="T34" s="5">
        <v>0</v>
      </c>
      <c r="U34" s="2"/>
      <c r="V34" s="5">
        <v>565190</v>
      </c>
      <c r="W34" s="5">
        <v>0</v>
      </c>
      <c r="X34" s="5"/>
      <c r="Y34" s="5"/>
      <c r="Z34" s="2"/>
      <c r="AA34" s="2"/>
      <c r="AB34" s="2"/>
      <c r="AC34" s="2"/>
      <c r="AD34" s="2"/>
      <c r="AE34" s="12">
        <v>44553</v>
      </c>
      <c r="AF34" s="2"/>
      <c r="AG34" s="2">
        <v>2</v>
      </c>
      <c r="AH34" s="2"/>
      <c r="AI34" s="2"/>
      <c r="AJ34" s="2">
        <v>1</v>
      </c>
      <c r="AK34" s="2">
        <v>20220130</v>
      </c>
      <c r="AL34" s="2">
        <v>20220105</v>
      </c>
      <c r="AM34" s="2">
        <v>565190</v>
      </c>
      <c r="AN34" s="2">
        <v>0</v>
      </c>
      <c r="AO34" s="2">
        <v>20220131</v>
      </c>
    </row>
    <row r="35" spans="1:41" x14ac:dyDescent="0.25">
      <c r="A35" s="2">
        <v>805016107</v>
      </c>
      <c r="B35" s="2" t="s">
        <v>8</v>
      </c>
      <c r="C35" s="2" t="s">
        <v>9</v>
      </c>
      <c r="D35" s="2">
        <v>4343</v>
      </c>
      <c r="E35" s="2" t="s">
        <v>9</v>
      </c>
      <c r="F35" s="2">
        <v>4343</v>
      </c>
      <c r="G35" s="2"/>
      <c r="H35" s="2" t="s">
        <v>83</v>
      </c>
      <c r="I35" s="2" t="s">
        <v>137</v>
      </c>
      <c r="J35" s="12">
        <v>44553</v>
      </c>
      <c r="K35" s="5">
        <v>651992</v>
      </c>
      <c r="L35" s="5">
        <v>651992</v>
      </c>
      <c r="M35" s="2" t="s">
        <v>97</v>
      </c>
      <c r="N35" s="2" t="s">
        <v>156</v>
      </c>
      <c r="O35" s="2">
        <v>0</v>
      </c>
      <c r="P35" s="2">
        <v>0</v>
      </c>
      <c r="Q35" s="2"/>
      <c r="R35" s="2" t="s">
        <v>98</v>
      </c>
      <c r="S35" s="5">
        <v>651992</v>
      </c>
      <c r="T35" s="5">
        <v>0</v>
      </c>
      <c r="U35" s="2"/>
      <c r="V35" s="5">
        <v>651992</v>
      </c>
      <c r="W35" s="5">
        <v>0</v>
      </c>
      <c r="X35" s="5"/>
      <c r="Y35" s="5"/>
      <c r="Z35" s="2"/>
      <c r="AA35" s="2"/>
      <c r="AB35" s="2"/>
      <c r="AC35" s="2"/>
      <c r="AD35" s="2"/>
      <c r="AE35" s="12">
        <v>44553</v>
      </c>
      <c r="AF35" s="2"/>
      <c r="AG35" s="2">
        <v>2</v>
      </c>
      <c r="AH35" s="2"/>
      <c r="AI35" s="2"/>
      <c r="AJ35" s="2">
        <v>1</v>
      </c>
      <c r="AK35" s="2">
        <v>20220130</v>
      </c>
      <c r="AL35" s="2">
        <v>20220105</v>
      </c>
      <c r="AM35" s="2">
        <v>651992</v>
      </c>
      <c r="AN35" s="2">
        <v>0</v>
      </c>
      <c r="AO35" s="2">
        <v>20220131</v>
      </c>
    </row>
    <row r="36" spans="1:41" x14ac:dyDescent="0.25">
      <c r="A36" s="2">
        <v>805016107</v>
      </c>
      <c r="B36" s="2" t="s">
        <v>8</v>
      </c>
      <c r="C36" s="2" t="s">
        <v>9</v>
      </c>
      <c r="D36" s="2">
        <v>4344</v>
      </c>
      <c r="E36" s="2" t="s">
        <v>9</v>
      </c>
      <c r="F36" s="2">
        <v>4344</v>
      </c>
      <c r="G36" s="2"/>
      <c r="H36" s="2" t="s">
        <v>84</v>
      </c>
      <c r="I36" s="2" t="s">
        <v>138</v>
      </c>
      <c r="J36" s="12">
        <v>44553</v>
      </c>
      <c r="K36" s="5">
        <v>516192</v>
      </c>
      <c r="L36" s="5">
        <v>516192</v>
      </c>
      <c r="M36" s="2" t="s">
        <v>97</v>
      </c>
      <c r="N36" s="2" t="s">
        <v>156</v>
      </c>
      <c r="O36" s="2">
        <v>0</v>
      </c>
      <c r="P36" s="2">
        <v>0</v>
      </c>
      <c r="Q36" s="2"/>
      <c r="R36" s="2" t="s">
        <v>98</v>
      </c>
      <c r="S36" s="5">
        <v>516192</v>
      </c>
      <c r="T36" s="5">
        <v>0</v>
      </c>
      <c r="U36" s="2"/>
      <c r="V36" s="5">
        <v>516192</v>
      </c>
      <c r="W36" s="5">
        <v>0</v>
      </c>
      <c r="X36" s="5"/>
      <c r="Y36" s="5"/>
      <c r="Z36" s="2"/>
      <c r="AA36" s="2"/>
      <c r="AB36" s="2"/>
      <c r="AC36" s="2"/>
      <c r="AD36" s="2"/>
      <c r="AE36" s="12">
        <v>44553</v>
      </c>
      <c r="AF36" s="2"/>
      <c r="AG36" s="2">
        <v>2</v>
      </c>
      <c r="AH36" s="2"/>
      <c r="AI36" s="2"/>
      <c r="AJ36" s="2">
        <v>1</v>
      </c>
      <c r="AK36" s="2">
        <v>20220130</v>
      </c>
      <c r="AL36" s="2">
        <v>20220105</v>
      </c>
      <c r="AM36" s="2">
        <v>516192</v>
      </c>
      <c r="AN36" s="2">
        <v>0</v>
      </c>
      <c r="AO36" s="2">
        <v>20220131</v>
      </c>
    </row>
    <row r="37" spans="1:41" x14ac:dyDescent="0.25">
      <c r="A37" s="2">
        <v>805016107</v>
      </c>
      <c r="B37" s="2" t="s">
        <v>8</v>
      </c>
      <c r="C37" s="2" t="s">
        <v>9</v>
      </c>
      <c r="D37" s="2">
        <v>4345</v>
      </c>
      <c r="E37" s="2" t="s">
        <v>9</v>
      </c>
      <c r="F37" s="2">
        <v>4345</v>
      </c>
      <c r="G37" s="2"/>
      <c r="H37" s="2" t="s">
        <v>85</v>
      </c>
      <c r="I37" s="2" t="s">
        <v>139</v>
      </c>
      <c r="J37" s="12">
        <v>44553</v>
      </c>
      <c r="K37" s="5">
        <v>454354</v>
      </c>
      <c r="L37" s="5">
        <v>454354</v>
      </c>
      <c r="M37" s="2" t="s">
        <v>97</v>
      </c>
      <c r="N37" s="2" t="s">
        <v>156</v>
      </c>
      <c r="O37" s="2">
        <v>0</v>
      </c>
      <c r="P37" s="2">
        <v>0</v>
      </c>
      <c r="Q37" s="2"/>
      <c r="R37" s="2" t="s">
        <v>98</v>
      </c>
      <c r="S37" s="5">
        <v>454354</v>
      </c>
      <c r="T37" s="5">
        <v>0</v>
      </c>
      <c r="U37" s="2"/>
      <c r="V37" s="5">
        <v>454354</v>
      </c>
      <c r="W37" s="5">
        <v>0</v>
      </c>
      <c r="X37" s="5"/>
      <c r="Y37" s="5"/>
      <c r="Z37" s="2"/>
      <c r="AA37" s="2"/>
      <c r="AB37" s="2"/>
      <c r="AC37" s="2"/>
      <c r="AD37" s="2"/>
      <c r="AE37" s="12">
        <v>44553</v>
      </c>
      <c r="AF37" s="2"/>
      <c r="AG37" s="2">
        <v>2</v>
      </c>
      <c r="AH37" s="2"/>
      <c r="AI37" s="2"/>
      <c r="AJ37" s="2">
        <v>1</v>
      </c>
      <c r="AK37" s="2">
        <v>20220130</v>
      </c>
      <c r="AL37" s="2">
        <v>20220105</v>
      </c>
      <c r="AM37" s="2">
        <v>454354</v>
      </c>
      <c r="AN37" s="2">
        <v>0</v>
      </c>
      <c r="AO37" s="2">
        <v>20220131</v>
      </c>
    </row>
    <row r="38" spans="1:41" x14ac:dyDescent="0.25">
      <c r="A38" s="2">
        <v>805016107</v>
      </c>
      <c r="B38" s="2" t="s">
        <v>8</v>
      </c>
      <c r="C38" s="2" t="s">
        <v>9</v>
      </c>
      <c r="D38" s="2">
        <v>4346</v>
      </c>
      <c r="E38" s="2" t="s">
        <v>9</v>
      </c>
      <c r="F38" s="2">
        <v>4346</v>
      </c>
      <c r="G38" s="2"/>
      <c r="H38" s="2" t="s">
        <v>86</v>
      </c>
      <c r="I38" s="2" t="s">
        <v>140</v>
      </c>
      <c r="J38" s="12">
        <v>44553</v>
      </c>
      <c r="K38" s="5">
        <v>716410</v>
      </c>
      <c r="L38" s="5">
        <v>716410</v>
      </c>
      <c r="M38" s="2" t="s">
        <v>97</v>
      </c>
      <c r="N38" s="2" t="s">
        <v>156</v>
      </c>
      <c r="O38" s="2">
        <v>0</v>
      </c>
      <c r="P38" s="2">
        <v>0</v>
      </c>
      <c r="Q38" s="2"/>
      <c r="R38" s="2" t="s">
        <v>98</v>
      </c>
      <c r="S38" s="5">
        <v>716410</v>
      </c>
      <c r="T38" s="5">
        <v>0</v>
      </c>
      <c r="U38" s="2"/>
      <c r="V38" s="5">
        <v>716410</v>
      </c>
      <c r="W38" s="5">
        <v>0</v>
      </c>
      <c r="X38" s="5"/>
      <c r="Y38" s="5"/>
      <c r="Z38" s="2"/>
      <c r="AA38" s="2"/>
      <c r="AB38" s="2"/>
      <c r="AC38" s="2"/>
      <c r="AD38" s="2"/>
      <c r="AE38" s="12">
        <v>44553</v>
      </c>
      <c r="AF38" s="2"/>
      <c r="AG38" s="2">
        <v>2</v>
      </c>
      <c r="AH38" s="2"/>
      <c r="AI38" s="2"/>
      <c r="AJ38" s="2">
        <v>1</v>
      </c>
      <c r="AK38" s="2">
        <v>20220130</v>
      </c>
      <c r="AL38" s="2">
        <v>20220105</v>
      </c>
      <c r="AM38" s="2">
        <v>716410</v>
      </c>
      <c r="AN38" s="2">
        <v>0</v>
      </c>
      <c r="AO38" s="2">
        <v>20220131</v>
      </c>
    </row>
    <row r="39" spans="1:41" x14ac:dyDescent="0.25">
      <c r="A39" s="2">
        <v>805016107</v>
      </c>
      <c r="B39" s="2" t="s">
        <v>8</v>
      </c>
      <c r="C39" s="2" t="s">
        <v>9</v>
      </c>
      <c r="D39" s="2">
        <v>4347</v>
      </c>
      <c r="E39" s="2" t="s">
        <v>9</v>
      </c>
      <c r="F39" s="2">
        <v>4347</v>
      </c>
      <c r="G39" s="2"/>
      <c r="H39" s="2" t="s">
        <v>87</v>
      </c>
      <c r="I39" s="2" t="s">
        <v>141</v>
      </c>
      <c r="J39" s="12">
        <v>44553</v>
      </c>
      <c r="K39" s="5">
        <v>713026</v>
      </c>
      <c r="L39" s="5">
        <v>713026</v>
      </c>
      <c r="M39" s="2" t="s">
        <v>97</v>
      </c>
      <c r="N39" s="2" t="s">
        <v>156</v>
      </c>
      <c r="O39" s="2">
        <v>0</v>
      </c>
      <c r="P39" s="2">
        <v>0</v>
      </c>
      <c r="Q39" s="2"/>
      <c r="R39" s="2" t="s">
        <v>98</v>
      </c>
      <c r="S39" s="5">
        <v>713026</v>
      </c>
      <c r="T39" s="5">
        <v>0</v>
      </c>
      <c r="U39" s="2"/>
      <c r="V39" s="5">
        <v>713026</v>
      </c>
      <c r="W39" s="5">
        <v>0</v>
      </c>
      <c r="X39" s="5"/>
      <c r="Y39" s="5"/>
      <c r="Z39" s="2"/>
      <c r="AA39" s="2"/>
      <c r="AB39" s="2"/>
      <c r="AC39" s="2"/>
      <c r="AD39" s="2"/>
      <c r="AE39" s="12">
        <v>44553</v>
      </c>
      <c r="AF39" s="2"/>
      <c r="AG39" s="2">
        <v>2</v>
      </c>
      <c r="AH39" s="2"/>
      <c r="AI39" s="2"/>
      <c r="AJ39" s="2">
        <v>1</v>
      </c>
      <c r="AK39" s="2">
        <v>20220130</v>
      </c>
      <c r="AL39" s="2">
        <v>20220105</v>
      </c>
      <c r="AM39" s="2">
        <v>713026</v>
      </c>
      <c r="AN39" s="2">
        <v>0</v>
      </c>
      <c r="AO39" s="2">
        <v>20220131</v>
      </c>
    </row>
    <row r="40" spans="1:41" x14ac:dyDescent="0.25">
      <c r="A40" s="2">
        <v>805016107</v>
      </c>
      <c r="B40" s="2" t="s">
        <v>8</v>
      </c>
      <c r="C40" s="2" t="s">
        <v>9</v>
      </c>
      <c r="D40" s="2">
        <v>4348</v>
      </c>
      <c r="E40" s="2" t="s">
        <v>9</v>
      </c>
      <c r="F40" s="2">
        <v>4348</v>
      </c>
      <c r="G40" s="2"/>
      <c r="H40" s="2" t="s">
        <v>88</v>
      </c>
      <c r="I40" s="2" t="s">
        <v>142</v>
      </c>
      <c r="J40" s="12">
        <v>44553</v>
      </c>
      <c r="K40" s="5">
        <v>420554</v>
      </c>
      <c r="L40" s="5">
        <v>420554</v>
      </c>
      <c r="M40" s="2" t="s">
        <v>97</v>
      </c>
      <c r="N40" s="2" t="s">
        <v>156</v>
      </c>
      <c r="O40" s="2">
        <v>0</v>
      </c>
      <c r="P40" s="2">
        <v>0</v>
      </c>
      <c r="Q40" s="2"/>
      <c r="R40" s="2" t="s">
        <v>98</v>
      </c>
      <c r="S40" s="5">
        <v>420554</v>
      </c>
      <c r="T40" s="5">
        <v>0</v>
      </c>
      <c r="U40" s="2"/>
      <c r="V40" s="5">
        <v>420554</v>
      </c>
      <c r="W40" s="5">
        <v>0</v>
      </c>
      <c r="X40" s="5"/>
      <c r="Y40" s="5"/>
      <c r="Z40" s="2"/>
      <c r="AA40" s="2"/>
      <c r="AB40" s="2"/>
      <c r="AC40" s="2"/>
      <c r="AD40" s="2"/>
      <c r="AE40" s="12">
        <v>44553</v>
      </c>
      <c r="AF40" s="2"/>
      <c r="AG40" s="2">
        <v>2</v>
      </c>
      <c r="AH40" s="2"/>
      <c r="AI40" s="2"/>
      <c r="AJ40" s="2">
        <v>1</v>
      </c>
      <c r="AK40" s="2">
        <v>20220130</v>
      </c>
      <c r="AL40" s="2">
        <v>20220105</v>
      </c>
      <c r="AM40" s="2">
        <v>420554</v>
      </c>
      <c r="AN40" s="2">
        <v>0</v>
      </c>
      <c r="AO40" s="2">
        <v>20220131</v>
      </c>
    </row>
    <row r="41" spans="1:41" x14ac:dyDescent="0.25">
      <c r="A41" s="2">
        <v>805016107</v>
      </c>
      <c r="B41" s="2" t="s">
        <v>8</v>
      </c>
      <c r="C41" s="2" t="s">
        <v>9</v>
      </c>
      <c r="D41" s="2">
        <v>4349</v>
      </c>
      <c r="E41" s="2" t="s">
        <v>9</v>
      </c>
      <c r="F41" s="2">
        <v>4349</v>
      </c>
      <c r="G41" s="2"/>
      <c r="H41" s="2" t="s">
        <v>89</v>
      </c>
      <c r="I41" s="2" t="s">
        <v>143</v>
      </c>
      <c r="J41" s="12">
        <v>44553</v>
      </c>
      <c r="K41" s="5">
        <v>891880</v>
      </c>
      <c r="L41" s="5">
        <v>891880</v>
      </c>
      <c r="M41" s="2" t="s">
        <v>97</v>
      </c>
      <c r="N41" s="2" t="s">
        <v>156</v>
      </c>
      <c r="O41" s="2">
        <v>0</v>
      </c>
      <c r="P41" s="2">
        <v>0</v>
      </c>
      <c r="Q41" s="2"/>
      <c r="R41" s="2" t="s">
        <v>98</v>
      </c>
      <c r="S41" s="5">
        <v>891880</v>
      </c>
      <c r="T41" s="5">
        <v>0</v>
      </c>
      <c r="U41" s="2"/>
      <c r="V41" s="5">
        <v>891880</v>
      </c>
      <c r="W41" s="5">
        <v>0</v>
      </c>
      <c r="X41" s="5"/>
      <c r="Y41" s="5"/>
      <c r="Z41" s="2"/>
      <c r="AA41" s="2"/>
      <c r="AB41" s="2"/>
      <c r="AC41" s="2"/>
      <c r="AD41" s="2"/>
      <c r="AE41" s="12">
        <v>44553</v>
      </c>
      <c r="AF41" s="2"/>
      <c r="AG41" s="2">
        <v>2</v>
      </c>
      <c r="AH41" s="2"/>
      <c r="AI41" s="2"/>
      <c r="AJ41" s="2">
        <v>1</v>
      </c>
      <c r="AK41" s="2">
        <v>20220130</v>
      </c>
      <c r="AL41" s="2">
        <v>20220105</v>
      </c>
      <c r="AM41" s="2">
        <v>891880</v>
      </c>
      <c r="AN41" s="2">
        <v>0</v>
      </c>
      <c r="AO41" s="2">
        <v>20220131</v>
      </c>
    </row>
    <row r="42" spans="1:41" x14ac:dyDescent="0.25">
      <c r="A42" s="2">
        <v>805016107</v>
      </c>
      <c r="B42" s="2" t="s">
        <v>8</v>
      </c>
      <c r="C42" s="2" t="s">
        <v>9</v>
      </c>
      <c r="D42" s="2">
        <v>4350</v>
      </c>
      <c r="E42" s="2" t="s">
        <v>9</v>
      </c>
      <c r="F42" s="2">
        <v>4350</v>
      </c>
      <c r="G42" s="2"/>
      <c r="H42" s="2" t="s">
        <v>90</v>
      </c>
      <c r="I42" s="2" t="s">
        <v>144</v>
      </c>
      <c r="J42" s="12">
        <v>44553</v>
      </c>
      <c r="K42" s="5">
        <v>886264</v>
      </c>
      <c r="L42" s="5">
        <v>886264</v>
      </c>
      <c r="M42" s="2" t="s">
        <v>97</v>
      </c>
      <c r="N42" s="2" t="s">
        <v>156</v>
      </c>
      <c r="O42" s="2">
        <v>0</v>
      </c>
      <c r="P42" s="2">
        <v>0</v>
      </c>
      <c r="Q42" s="2"/>
      <c r="R42" s="2" t="s">
        <v>98</v>
      </c>
      <c r="S42" s="5">
        <v>886264</v>
      </c>
      <c r="T42" s="5">
        <v>0</v>
      </c>
      <c r="U42" s="2"/>
      <c r="V42" s="5">
        <v>886264</v>
      </c>
      <c r="W42" s="5">
        <v>0</v>
      </c>
      <c r="X42" s="5"/>
      <c r="Y42" s="5"/>
      <c r="Z42" s="2"/>
      <c r="AA42" s="2"/>
      <c r="AB42" s="2"/>
      <c r="AC42" s="2"/>
      <c r="AD42" s="2"/>
      <c r="AE42" s="12">
        <v>44553</v>
      </c>
      <c r="AF42" s="2"/>
      <c r="AG42" s="2">
        <v>2</v>
      </c>
      <c r="AH42" s="2"/>
      <c r="AI42" s="2"/>
      <c r="AJ42" s="2">
        <v>1</v>
      </c>
      <c r="AK42" s="2">
        <v>20220130</v>
      </c>
      <c r="AL42" s="2">
        <v>20220105</v>
      </c>
      <c r="AM42" s="2">
        <v>886264</v>
      </c>
      <c r="AN42" s="2">
        <v>0</v>
      </c>
      <c r="AO42" s="2">
        <v>20220131</v>
      </c>
    </row>
    <row r="43" spans="1:41" x14ac:dyDescent="0.25">
      <c r="A43" s="2">
        <v>805016107</v>
      </c>
      <c r="B43" s="2" t="s">
        <v>8</v>
      </c>
      <c r="C43" s="2" t="s">
        <v>9</v>
      </c>
      <c r="D43" s="2">
        <v>4351</v>
      </c>
      <c r="E43" s="2" t="s">
        <v>9</v>
      </c>
      <c r="F43" s="2">
        <v>4351</v>
      </c>
      <c r="G43" s="2"/>
      <c r="H43" s="2" t="s">
        <v>91</v>
      </c>
      <c r="I43" s="2" t="s">
        <v>145</v>
      </c>
      <c r="J43" s="12">
        <v>44553</v>
      </c>
      <c r="K43" s="5">
        <v>757946</v>
      </c>
      <c r="L43" s="5">
        <v>757946</v>
      </c>
      <c r="M43" s="2" t="s">
        <v>97</v>
      </c>
      <c r="N43" s="2" t="s">
        <v>156</v>
      </c>
      <c r="O43" s="2">
        <v>0</v>
      </c>
      <c r="P43" s="2">
        <v>0</v>
      </c>
      <c r="Q43" s="2"/>
      <c r="R43" s="2" t="s">
        <v>98</v>
      </c>
      <c r="S43" s="5">
        <v>757946</v>
      </c>
      <c r="T43" s="5">
        <v>0</v>
      </c>
      <c r="U43" s="2"/>
      <c r="V43" s="5">
        <v>757946</v>
      </c>
      <c r="W43" s="5">
        <v>0</v>
      </c>
      <c r="X43" s="5"/>
      <c r="Y43" s="5"/>
      <c r="Z43" s="2"/>
      <c r="AA43" s="2"/>
      <c r="AB43" s="2"/>
      <c r="AC43" s="2"/>
      <c r="AD43" s="2"/>
      <c r="AE43" s="12">
        <v>44553</v>
      </c>
      <c r="AF43" s="2"/>
      <c r="AG43" s="2">
        <v>2</v>
      </c>
      <c r="AH43" s="2"/>
      <c r="AI43" s="2"/>
      <c r="AJ43" s="2">
        <v>1</v>
      </c>
      <c r="AK43" s="2">
        <v>20220130</v>
      </c>
      <c r="AL43" s="2">
        <v>20220105</v>
      </c>
      <c r="AM43" s="2">
        <v>757946</v>
      </c>
      <c r="AN43" s="2">
        <v>0</v>
      </c>
      <c r="AO43" s="2">
        <v>20220131</v>
      </c>
    </row>
    <row r="44" spans="1:41" x14ac:dyDescent="0.25">
      <c r="A44" s="2">
        <v>805016107</v>
      </c>
      <c r="B44" s="2" t="s">
        <v>8</v>
      </c>
      <c r="C44" s="2" t="s">
        <v>9</v>
      </c>
      <c r="D44" s="2">
        <v>4352</v>
      </c>
      <c r="E44" s="2" t="s">
        <v>9</v>
      </c>
      <c r="F44" s="2">
        <v>4352</v>
      </c>
      <c r="G44" s="2"/>
      <c r="H44" s="2" t="s">
        <v>92</v>
      </c>
      <c r="I44" s="2" t="s">
        <v>146</v>
      </c>
      <c r="J44" s="12">
        <v>44557</v>
      </c>
      <c r="K44" s="5">
        <v>5781799</v>
      </c>
      <c r="L44" s="5">
        <v>5781799</v>
      </c>
      <c r="M44" s="2" t="s">
        <v>97</v>
      </c>
      <c r="N44" s="2" t="s">
        <v>156</v>
      </c>
      <c r="O44" s="2">
        <v>0</v>
      </c>
      <c r="P44" s="2">
        <v>0</v>
      </c>
      <c r="Q44" s="2"/>
      <c r="R44" s="2" t="s">
        <v>98</v>
      </c>
      <c r="S44" s="5">
        <v>5781799</v>
      </c>
      <c r="T44" s="5">
        <v>0</v>
      </c>
      <c r="U44" s="2"/>
      <c r="V44" s="5">
        <v>5781799</v>
      </c>
      <c r="W44" s="5">
        <v>0</v>
      </c>
      <c r="X44" s="5"/>
      <c r="Y44" s="5"/>
      <c r="Z44" s="2"/>
      <c r="AA44" s="2"/>
      <c r="AB44" s="2"/>
      <c r="AC44" s="2"/>
      <c r="AD44" s="2"/>
      <c r="AE44" s="12">
        <v>44557</v>
      </c>
      <c r="AF44" s="2"/>
      <c r="AG44" s="2">
        <v>2</v>
      </c>
      <c r="AH44" s="2"/>
      <c r="AI44" s="2"/>
      <c r="AJ44" s="2">
        <v>1</v>
      </c>
      <c r="AK44" s="2">
        <v>20220130</v>
      </c>
      <c r="AL44" s="2">
        <v>20220105</v>
      </c>
      <c r="AM44" s="2">
        <v>5781799</v>
      </c>
      <c r="AN44" s="2">
        <v>0</v>
      </c>
      <c r="AO44" s="2">
        <v>20220131</v>
      </c>
    </row>
    <row r="45" spans="1:41" x14ac:dyDescent="0.25">
      <c r="A45" s="2">
        <v>805016107</v>
      </c>
      <c r="B45" s="2" t="s">
        <v>8</v>
      </c>
      <c r="C45" s="2" t="s">
        <v>9</v>
      </c>
      <c r="D45" s="2">
        <v>4353</v>
      </c>
      <c r="E45" s="2" t="s">
        <v>9</v>
      </c>
      <c r="F45" s="2">
        <v>4353</v>
      </c>
      <c r="G45" s="2"/>
      <c r="H45" s="2" t="s">
        <v>93</v>
      </c>
      <c r="I45" s="2" t="s">
        <v>147</v>
      </c>
      <c r="J45" s="12">
        <v>44557</v>
      </c>
      <c r="K45" s="5">
        <v>1561480</v>
      </c>
      <c r="L45" s="5">
        <v>1561480</v>
      </c>
      <c r="M45" s="2" t="s">
        <v>97</v>
      </c>
      <c r="N45" s="2" t="s">
        <v>156</v>
      </c>
      <c r="O45" s="2">
        <v>0</v>
      </c>
      <c r="P45" s="2">
        <v>0</v>
      </c>
      <c r="Q45" s="2"/>
      <c r="R45" s="2" t="s">
        <v>98</v>
      </c>
      <c r="S45" s="5">
        <v>1561480</v>
      </c>
      <c r="T45" s="5">
        <v>0</v>
      </c>
      <c r="U45" s="2"/>
      <c r="V45" s="5">
        <v>1561480</v>
      </c>
      <c r="W45" s="5">
        <v>0</v>
      </c>
      <c r="X45" s="5"/>
      <c r="Y45" s="5"/>
      <c r="Z45" s="2"/>
      <c r="AA45" s="2"/>
      <c r="AB45" s="2"/>
      <c r="AC45" s="2"/>
      <c r="AD45" s="2"/>
      <c r="AE45" s="12">
        <v>44557</v>
      </c>
      <c r="AF45" s="2"/>
      <c r="AG45" s="2">
        <v>2</v>
      </c>
      <c r="AH45" s="2"/>
      <c r="AI45" s="2"/>
      <c r="AJ45" s="2">
        <v>1</v>
      </c>
      <c r="AK45" s="2">
        <v>20220130</v>
      </c>
      <c r="AL45" s="2">
        <v>20220105</v>
      </c>
      <c r="AM45" s="2">
        <v>1561480</v>
      </c>
      <c r="AN45" s="2">
        <v>0</v>
      </c>
      <c r="AO45" s="2">
        <v>20220131</v>
      </c>
    </row>
    <row r="46" spans="1:41" x14ac:dyDescent="0.25">
      <c r="A46" s="2">
        <v>805016107</v>
      </c>
      <c r="B46" s="2" t="s">
        <v>8</v>
      </c>
      <c r="C46" s="2" t="s">
        <v>9</v>
      </c>
      <c r="D46" s="2">
        <v>4354</v>
      </c>
      <c r="E46" s="2" t="s">
        <v>9</v>
      </c>
      <c r="F46" s="2">
        <v>4354</v>
      </c>
      <c r="G46" s="2"/>
      <c r="H46" s="2" t="s">
        <v>94</v>
      </c>
      <c r="I46" s="2" t="s">
        <v>148</v>
      </c>
      <c r="J46" s="12">
        <v>44557</v>
      </c>
      <c r="K46" s="5">
        <v>3122960</v>
      </c>
      <c r="L46" s="5">
        <v>3122960</v>
      </c>
      <c r="M46" s="2" t="s">
        <v>97</v>
      </c>
      <c r="N46" s="2" t="s">
        <v>156</v>
      </c>
      <c r="O46" s="2">
        <v>0</v>
      </c>
      <c r="P46" s="2">
        <v>0</v>
      </c>
      <c r="Q46" s="2"/>
      <c r="R46" s="2" t="s">
        <v>98</v>
      </c>
      <c r="S46" s="5">
        <v>3122960</v>
      </c>
      <c r="T46" s="5">
        <v>0</v>
      </c>
      <c r="U46" s="2"/>
      <c r="V46" s="5">
        <v>3122960</v>
      </c>
      <c r="W46" s="5">
        <v>0</v>
      </c>
      <c r="X46" s="5"/>
      <c r="Y46" s="5"/>
      <c r="Z46" s="2"/>
      <c r="AA46" s="2"/>
      <c r="AB46" s="2"/>
      <c r="AC46" s="2"/>
      <c r="AD46" s="2"/>
      <c r="AE46" s="12">
        <v>44557</v>
      </c>
      <c r="AF46" s="2"/>
      <c r="AG46" s="2">
        <v>2</v>
      </c>
      <c r="AH46" s="2"/>
      <c r="AI46" s="2"/>
      <c r="AJ46" s="2">
        <v>1</v>
      </c>
      <c r="AK46" s="2">
        <v>20220130</v>
      </c>
      <c r="AL46" s="2">
        <v>20220105</v>
      </c>
      <c r="AM46" s="2">
        <v>3122960</v>
      </c>
      <c r="AN46" s="2">
        <v>0</v>
      </c>
      <c r="AO46" s="2">
        <v>20220131</v>
      </c>
    </row>
    <row r="47" spans="1:41" x14ac:dyDescent="0.25">
      <c r="A47" s="2">
        <v>805016107</v>
      </c>
      <c r="B47" s="2" t="s">
        <v>8</v>
      </c>
      <c r="C47" s="2" t="s">
        <v>9</v>
      </c>
      <c r="D47" s="2">
        <v>4355</v>
      </c>
      <c r="E47" s="2" t="s">
        <v>9</v>
      </c>
      <c r="F47" s="2">
        <v>4355</v>
      </c>
      <c r="G47" s="2"/>
      <c r="H47" s="2" t="s">
        <v>95</v>
      </c>
      <c r="I47" s="2" t="s">
        <v>149</v>
      </c>
      <c r="J47" s="12">
        <v>44557</v>
      </c>
      <c r="K47" s="5">
        <v>4684440</v>
      </c>
      <c r="L47" s="5">
        <v>4684440</v>
      </c>
      <c r="M47" s="2" t="s">
        <v>97</v>
      </c>
      <c r="N47" s="2" t="s">
        <v>156</v>
      </c>
      <c r="O47" s="2">
        <v>0</v>
      </c>
      <c r="P47" s="2">
        <v>0</v>
      </c>
      <c r="Q47" s="2"/>
      <c r="R47" s="2" t="s">
        <v>98</v>
      </c>
      <c r="S47" s="5">
        <v>4684440</v>
      </c>
      <c r="T47" s="5">
        <v>0</v>
      </c>
      <c r="U47" s="2"/>
      <c r="V47" s="5">
        <v>4684440</v>
      </c>
      <c r="W47" s="5">
        <v>0</v>
      </c>
      <c r="X47" s="5"/>
      <c r="Y47" s="5"/>
      <c r="Z47" s="2"/>
      <c r="AA47" s="2"/>
      <c r="AB47" s="2"/>
      <c r="AC47" s="2"/>
      <c r="AD47" s="2"/>
      <c r="AE47" s="12">
        <v>44557</v>
      </c>
      <c r="AF47" s="2"/>
      <c r="AG47" s="2">
        <v>2</v>
      </c>
      <c r="AH47" s="2"/>
      <c r="AI47" s="2"/>
      <c r="AJ47" s="2">
        <v>1</v>
      </c>
      <c r="AK47" s="2">
        <v>20220130</v>
      </c>
      <c r="AL47" s="2">
        <v>20220105</v>
      </c>
      <c r="AM47" s="2">
        <v>4684440</v>
      </c>
      <c r="AN47" s="2">
        <v>0</v>
      </c>
      <c r="AO47" s="2">
        <v>20220131</v>
      </c>
    </row>
    <row r="48" spans="1:41" x14ac:dyDescent="0.25">
      <c r="A48" s="2">
        <v>805016107</v>
      </c>
      <c r="B48" s="2" t="s">
        <v>8</v>
      </c>
      <c r="C48" s="2" t="s">
        <v>9</v>
      </c>
      <c r="D48" s="2">
        <v>3278</v>
      </c>
      <c r="E48" s="2" t="s">
        <v>9</v>
      </c>
      <c r="F48" s="2">
        <v>3278</v>
      </c>
      <c r="G48" s="2"/>
      <c r="H48" s="2" t="s">
        <v>69</v>
      </c>
      <c r="I48" s="2" t="s">
        <v>150</v>
      </c>
      <c r="J48" s="12">
        <v>44463</v>
      </c>
      <c r="K48" s="5">
        <v>353330</v>
      </c>
      <c r="L48" s="5">
        <v>353330</v>
      </c>
      <c r="M48" s="2" t="s">
        <v>99</v>
      </c>
      <c r="N48" s="2" t="s">
        <v>157</v>
      </c>
      <c r="O48" s="2">
        <v>0</v>
      </c>
      <c r="P48" s="2">
        <v>0</v>
      </c>
      <c r="Q48" s="2"/>
      <c r="R48" s="2" t="s">
        <v>98</v>
      </c>
      <c r="S48" s="5">
        <v>353330</v>
      </c>
      <c r="T48" s="5">
        <v>353330</v>
      </c>
      <c r="U48" s="2" t="s">
        <v>100</v>
      </c>
      <c r="V48" s="5">
        <v>0</v>
      </c>
      <c r="W48" s="5">
        <v>353330</v>
      </c>
      <c r="X48" s="5"/>
      <c r="Y48" s="5"/>
      <c r="Z48" s="2"/>
      <c r="AA48" s="2"/>
      <c r="AB48" s="2"/>
      <c r="AC48" s="2"/>
      <c r="AD48" s="2"/>
      <c r="AE48" s="12">
        <v>44463</v>
      </c>
      <c r="AF48" s="2"/>
      <c r="AG48" s="2">
        <v>9</v>
      </c>
      <c r="AH48" s="2"/>
      <c r="AI48" s="2" t="s">
        <v>101</v>
      </c>
      <c r="AJ48" s="2">
        <v>1</v>
      </c>
      <c r="AK48" s="2">
        <v>21001231</v>
      </c>
      <c r="AL48" s="2">
        <v>20211223</v>
      </c>
      <c r="AM48" s="2">
        <v>353330</v>
      </c>
      <c r="AN48" s="2">
        <v>0</v>
      </c>
      <c r="AO48" s="2">
        <v>20220131</v>
      </c>
    </row>
    <row r="49" spans="1:41" x14ac:dyDescent="0.25">
      <c r="A49" s="2">
        <v>805016107</v>
      </c>
      <c r="B49" s="2" t="s">
        <v>8</v>
      </c>
      <c r="C49" s="2" t="s">
        <v>9</v>
      </c>
      <c r="D49" s="2">
        <v>4335</v>
      </c>
      <c r="E49" s="2" t="s">
        <v>9</v>
      </c>
      <c r="F49" s="2">
        <v>4335</v>
      </c>
      <c r="G49" s="2"/>
      <c r="H49" s="2" t="s">
        <v>75</v>
      </c>
      <c r="I49" s="2" t="s">
        <v>151</v>
      </c>
      <c r="J49" s="12">
        <v>44553</v>
      </c>
      <c r="K49" s="5">
        <v>711326</v>
      </c>
      <c r="L49" s="5">
        <v>711326</v>
      </c>
      <c r="M49" s="2" t="s">
        <v>102</v>
      </c>
      <c r="N49" s="2" t="s">
        <v>158</v>
      </c>
      <c r="O49" s="2">
        <v>0</v>
      </c>
      <c r="P49" s="2">
        <v>0</v>
      </c>
      <c r="Q49" s="2"/>
      <c r="R49" s="2" t="s">
        <v>98</v>
      </c>
      <c r="S49" s="5">
        <v>711326</v>
      </c>
      <c r="T49" s="5">
        <v>18500</v>
      </c>
      <c r="U49" s="2" t="s">
        <v>103</v>
      </c>
      <c r="V49" s="5">
        <v>692826</v>
      </c>
      <c r="W49" s="5">
        <v>18500</v>
      </c>
      <c r="X49" s="5"/>
      <c r="Y49" s="5"/>
      <c r="Z49" s="2"/>
      <c r="AA49" s="2"/>
      <c r="AB49" s="2"/>
      <c r="AC49" s="2"/>
      <c r="AD49" s="2"/>
      <c r="AE49" s="12">
        <v>44553</v>
      </c>
      <c r="AF49" s="2"/>
      <c r="AG49" s="2">
        <v>9</v>
      </c>
      <c r="AH49" s="2"/>
      <c r="AI49" s="2" t="s">
        <v>104</v>
      </c>
      <c r="AJ49" s="2">
        <v>1</v>
      </c>
      <c r="AK49" s="2">
        <v>21001231</v>
      </c>
      <c r="AL49" s="2">
        <v>20220105</v>
      </c>
      <c r="AM49" s="2">
        <v>711326</v>
      </c>
      <c r="AN49" s="2">
        <v>0</v>
      </c>
      <c r="AO49" s="2">
        <v>20220131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E7748-EFF6-4FEA-8F67-14E17E8A2CAE}">
  <dimension ref="B1:J40"/>
  <sheetViews>
    <sheetView showGridLines="0" tabSelected="1" topLeftCell="A10" zoomScaleNormal="100" zoomScaleSheetLayoutView="100" workbookViewId="0">
      <selection activeCell="N14" sqref="N14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6" width="11.42578125" style="20"/>
    <col min="227" max="227" width="4.42578125" style="20" customWidth="1"/>
    <col min="228" max="228" width="11.42578125" style="20"/>
    <col min="229" max="229" width="17.5703125" style="20" customWidth="1"/>
    <col min="230" max="230" width="11.5703125" style="20" customWidth="1"/>
    <col min="231" max="234" width="11.42578125" style="20"/>
    <col min="235" max="235" width="22.5703125" style="20" customWidth="1"/>
    <col min="236" max="236" width="14" style="20" customWidth="1"/>
    <col min="237" max="237" width="1.7109375" style="20" customWidth="1"/>
    <col min="238" max="482" width="11.42578125" style="20"/>
    <col min="483" max="483" width="4.42578125" style="20" customWidth="1"/>
    <col min="484" max="484" width="11.42578125" style="20"/>
    <col min="485" max="485" width="17.5703125" style="20" customWidth="1"/>
    <col min="486" max="486" width="11.5703125" style="20" customWidth="1"/>
    <col min="487" max="490" width="11.42578125" style="20"/>
    <col min="491" max="491" width="22.5703125" style="20" customWidth="1"/>
    <col min="492" max="492" width="14" style="20" customWidth="1"/>
    <col min="493" max="493" width="1.7109375" style="20" customWidth="1"/>
    <col min="494" max="738" width="11.42578125" style="20"/>
    <col min="739" max="739" width="4.42578125" style="20" customWidth="1"/>
    <col min="740" max="740" width="11.42578125" style="20"/>
    <col min="741" max="741" width="17.5703125" style="20" customWidth="1"/>
    <col min="742" max="742" width="11.5703125" style="20" customWidth="1"/>
    <col min="743" max="746" width="11.42578125" style="20"/>
    <col min="747" max="747" width="22.5703125" style="20" customWidth="1"/>
    <col min="748" max="748" width="14" style="20" customWidth="1"/>
    <col min="749" max="749" width="1.7109375" style="20" customWidth="1"/>
    <col min="750" max="994" width="11.42578125" style="20"/>
    <col min="995" max="995" width="4.42578125" style="20" customWidth="1"/>
    <col min="996" max="996" width="11.42578125" style="20"/>
    <col min="997" max="997" width="17.5703125" style="20" customWidth="1"/>
    <col min="998" max="998" width="11.5703125" style="20" customWidth="1"/>
    <col min="999" max="1002" width="11.42578125" style="20"/>
    <col min="1003" max="1003" width="22.5703125" style="20" customWidth="1"/>
    <col min="1004" max="1004" width="14" style="20" customWidth="1"/>
    <col min="1005" max="1005" width="1.7109375" style="20" customWidth="1"/>
    <col min="1006" max="1250" width="11.42578125" style="20"/>
    <col min="1251" max="1251" width="4.42578125" style="20" customWidth="1"/>
    <col min="1252" max="1252" width="11.42578125" style="20"/>
    <col min="1253" max="1253" width="17.5703125" style="20" customWidth="1"/>
    <col min="1254" max="1254" width="11.5703125" style="20" customWidth="1"/>
    <col min="1255" max="1258" width="11.42578125" style="20"/>
    <col min="1259" max="1259" width="22.5703125" style="20" customWidth="1"/>
    <col min="1260" max="1260" width="14" style="20" customWidth="1"/>
    <col min="1261" max="1261" width="1.7109375" style="20" customWidth="1"/>
    <col min="1262" max="1506" width="11.42578125" style="20"/>
    <col min="1507" max="1507" width="4.42578125" style="20" customWidth="1"/>
    <col min="1508" max="1508" width="11.42578125" style="20"/>
    <col min="1509" max="1509" width="17.5703125" style="20" customWidth="1"/>
    <col min="1510" max="1510" width="11.5703125" style="20" customWidth="1"/>
    <col min="1511" max="1514" width="11.42578125" style="20"/>
    <col min="1515" max="1515" width="22.5703125" style="20" customWidth="1"/>
    <col min="1516" max="1516" width="14" style="20" customWidth="1"/>
    <col min="1517" max="1517" width="1.7109375" style="20" customWidth="1"/>
    <col min="1518" max="1762" width="11.42578125" style="20"/>
    <col min="1763" max="1763" width="4.42578125" style="20" customWidth="1"/>
    <col min="1764" max="1764" width="11.42578125" style="20"/>
    <col min="1765" max="1765" width="17.5703125" style="20" customWidth="1"/>
    <col min="1766" max="1766" width="11.5703125" style="20" customWidth="1"/>
    <col min="1767" max="1770" width="11.42578125" style="20"/>
    <col min="1771" max="1771" width="22.5703125" style="20" customWidth="1"/>
    <col min="1772" max="1772" width="14" style="20" customWidth="1"/>
    <col min="1773" max="1773" width="1.7109375" style="20" customWidth="1"/>
    <col min="1774" max="2018" width="11.42578125" style="20"/>
    <col min="2019" max="2019" width="4.42578125" style="20" customWidth="1"/>
    <col min="2020" max="2020" width="11.42578125" style="20"/>
    <col min="2021" max="2021" width="17.5703125" style="20" customWidth="1"/>
    <col min="2022" max="2022" width="11.5703125" style="20" customWidth="1"/>
    <col min="2023" max="2026" width="11.42578125" style="20"/>
    <col min="2027" max="2027" width="22.5703125" style="20" customWidth="1"/>
    <col min="2028" max="2028" width="14" style="20" customWidth="1"/>
    <col min="2029" max="2029" width="1.7109375" style="20" customWidth="1"/>
    <col min="2030" max="2274" width="11.42578125" style="20"/>
    <col min="2275" max="2275" width="4.42578125" style="20" customWidth="1"/>
    <col min="2276" max="2276" width="11.42578125" style="20"/>
    <col min="2277" max="2277" width="17.5703125" style="20" customWidth="1"/>
    <col min="2278" max="2278" width="11.5703125" style="20" customWidth="1"/>
    <col min="2279" max="2282" width="11.42578125" style="20"/>
    <col min="2283" max="2283" width="22.5703125" style="20" customWidth="1"/>
    <col min="2284" max="2284" width="14" style="20" customWidth="1"/>
    <col min="2285" max="2285" width="1.7109375" style="20" customWidth="1"/>
    <col min="2286" max="2530" width="11.42578125" style="20"/>
    <col min="2531" max="2531" width="4.42578125" style="20" customWidth="1"/>
    <col min="2532" max="2532" width="11.42578125" style="20"/>
    <col min="2533" max="2533" width="17.5703125" style="20" customWidth="1"/>
    <col min="2534" max="2534" width="11.5703125" style="20" customWidth="1"/>
    <col min="2535" max="2538" width="11.42578125" style="20"/>
    <col min="2539" max="2539" width="22.5703125" style="20" customWidth="1"/>
    <col min="2540" max="2540" width="14" style="20" customWidth="1"/>
    <col min="2541" max="2541" width="1.7109375" style="20" customWidth="1"/>
    <col min="2542" max="2786" width="11.42578125" style="20"/>
    <col min="2787" max="2787" width="4.42578125" style="20" customWidth="1"/>
    <col min="2788" max="2788" width="11.42578125" style="20"/>
    <col min="2789" max="2789" width="17.5703125" style="20" customWidth="1"/>
    <col min="2790" max="2790" width="11.5703125" style="20" customWidth="1"/>
    <col min="2791" max="2794" width="11.42578125" style="20"/>
    <col min="2795" max="2795" width="22.5703125" style="20" customWidth="1"/>
    <col min="2796" max="2796" width="14" style="20" customWidth="1"/>
    <col min="2797" max="2797" width="1.7109375" style="20" customWidth="1"/>
    <col min="2798" max="3042" width="11.42578125" style="20"/>
    <col min="3043" max="3043" width="4.42578125" style="20" customWidth="1"/>
    <col min="3044" max="3044" width="11.42578125" style="20"/>
    <col min="3045" max="3045" width="17.5703125" style="20" customWidth="1"/>
    <col min="3046" max="3046" width="11.5703125" style="20" customWidth="1"/>
    <col min="3047" max="3050" width="11.42578125" style="20"/>
    <col min="3051" max="3051" width="22.5703125" style="20" customWidth="1"/>
    <col min="3052" max="3052" width="14" style="20" customWidth="1"/>
    <col min="3053" max="3053" width="1.7109375" style="20" customWidth="1"/>
    <col min="3054" max="3298" width="11.42578125" style="20"/>
    <col min="3299" max="3299" width="4.42578125" style="20" customWidth="1"/>
    <col min="3300" max="3300" width="11.42578125" style="20"/>
    <col min="3301" max="3301" width="17.5703125" style="20" customWidth="1"/>
    <col min="3302" max="3302" width="11.5703125" style="20" customWidth="1"/>
    <col min="3303" max="3306" width="11.42578125" style="20"/>
    <col min="3307" max="3307" width="22.5703125" style="20" customWidth="1"/>
    <col min="3308" max="3308" width="14" style="20" customWidth="1"/>
    <col min="3309" max="3309" width="1.7109375" style="20" customWidth="1"/>
    <col min="3310" max="3554" width="11.42578125" style="20"/>
    <col min="3555" max="3555" width="4.42578125" style="20" customWidth="1"/>
    <col min="3556" max="3556" width="11.42578125" style="20"/>
    <col min="3557" max="3557" width="17.5703125" style="20" customWidth="1"/>
    <col min="3558" max="3558" width="11.5703125" style="20" customWidth="1"/>
    <col min="3559" max="3562" width="11.42578125" style="20"/>
    <col min="3563" max="3563" width="22.5703125" style="20" customWidth="1"/>
    <col min="3564" max="3564" width="14" style="20" customWidth="1"/>
    <col min="3565" max="3565" width="1.7109375" style="20" customWidth="1"/>
    <col min="3566" max="3810" width="11.42578125" style="20"/>
    <col min="3811" max="3811" width="4.42578125" style="20" customWidth="1"/>
    <col min="3812" max="3812" width="11.42578125" style="20"/>
    <col min="3813" max="3813" width="17.5703125" style="20" customWidth="1"/>
    <col min="3814" max="3814" width="11.5703125" style="20" customWidth="1"/>
    <col min="3815" max="3818" width="11.42578125" style="20"/>
    <col min="3819" max="3819" width="22.5703125" style="20" customWidth="1"/>
    <col min="3820" max="3820" width="14" style="20" customWidth="1"/>
    <col min="3821" max="3821" width="1.7109375" style="20" customWidth="1"/>
    <col min="3822" max="4066" width="11.42578125" style="20"/>
    <col min="4067" max="4067" width="4.42578125" style="20" customWidth="1"/>
    <col min="4068" max="4068" width="11.42578125" style="20"/>
    <col min="4069" max="4069" width="17.5703125" style="20" customWidth="1"/>
    <col min="4070" max="4070" width="11.5703125" style="20" customWidth="1"/>
    <col min="4071" max="4074" width="11.42578125" style="20"/>
    <col min="4075" max="4075" width="22.5703125" style="20" customWidth="1"/>
    <col min="4076" max="4076" width="14" style="20" customWidth="1"/>
    <col min="4077" max="4077" width="1.7109375" style="20" customWidth="1"/>
    <col min="4078" max="4322" width="11.42578125" style="20"/>
    <col min="4323" max="4323" width="4.42578125" style="20" customWidth="1"/>
    <col min="4324" max="4324" width="11.42578125" style="20"/>
    <col min="4325" max="4325" width="17.5703125" style="20" customWidth="1"/>
    <col min="4326" max="4326" width="11.5703125" style="20" customWidth="1"/>
    <col min="4327" max="4330" width="11.42578125" style="20"/>
    <col min="4331" max="4331" width="22.5703125" style="20" customWidth="1"/>
    <col min="4332" max="4332" width="14" style="20" customWidth="1"/>
    <col min="4333" max="4333" width="1.7109375" style="20" customWidth="1"/>
    <col min="4334" max="4578" width="11.42578125" style="20"/>
    <col min="4579" max="4579" width="4.42578125" style="20" customWidth="1"/>
    <col min="4580" max="4580" width="11.42578125" style="20"/>
    <col min="4581" max="4581" width="17.5703125" style="20" customWidth="1"/>
    <col min="4582" max="4582" width="11.5703125" style="20" customWidth="1"/>
    <col min="4583" max="4586" width="11.42578125" style="20"/>
    <col min="4587" max="4587" width="22.5703125" style="20" customWidth="1"/>
    <col min="4588" max="4588" width="14" style="20" customWidth="1"/>
    <col min="4589" max="4589" width="1.7109375" style="20" customWidth="1"/>
    <col min="4590" max="4834" width="11.42578125" style="20"/>
    <col min="4835" max="4835" width="4.42578125" style="20" customWidth="1"/>
    <col min="4836" max="4836" width="11.42578125" style="20"/>
    <col min="4837" max="4837" width="17.5703125" style="20" customWidth="1"/>
    <col min="4838" max="4838" width="11.5703125" style="20" customWidth="1"/>
    <col min="4839" max="4842" width="11.42578125" style="20"/>
    <col min="4843" max="4843" width="22.5703125" style="20" customWidth="1"/>
    <col min="4844" max="4844" width="14" style="20" customWidth="1"/>
    <col min="4845" max="4845" width="1.7109375" style="20" customWidth="1"/>
    <col min="4846" max="5090" width="11.42578125" style="20"/>
    <col min="5091" max="5091" width="4.42578125" style="20" customWidth="1"/>
    <col min="5092" max="5092" width="11.42578125" style="20"/>
    <col min="5093" max="5093" width="17.5703125" style="20" customWidth="1"/>
    <col min="5094" max="5094" width="11.5703125" style="20" customWidth="1"/>
    <col min="5095" max="5098" width="11.42578125" style="20"/>
    <col min="5099" max="5099" width="22.5703125" style="20" customWidth="1"/>
    <col min="5100" max="5100" width="14" style="20" customWidth="1"/>
    <col min="5101" max="5101" width="1.7109375" style="20" customWidth="1"/>
    <col min="5102" max="5346" width="11.42578125" style="20"/>
    <col min="5347" max="5347" width="4.42578125" style="20" customWidth="1"/>
    <col min="5348" max="5348" width="11.42578125" style="20"/>
    <col min="5349" max="5349" width="17.5703125" style="20" customWidth="1"/>
    <col min="5350" max="5350" width="11.5703125" style="20" customWidth="1"/>
    <col min="5351" max="5354" width="11.42578125" style="20"/>
    <col min="5355" max="5355" width="22.5703125" style="20" customWidth="1"/>
    <col min="5356" max="5356" width="14" style="20" customWidth="1"/>
    <col min="5357" max="5357" width="1.7109375" style="20" customWidth="1"/>
    <col min="5358" max="5602" width="11.42578125" style="20"/>
    <col min="5603" max="5603" width="4.42578125" style="20" customWidth="1"/>
    <col min="5604" max="5604" width="11.42578125" style="20"/>
    <col min="5605" max="5605" width="17.5703125" style="20" customWidth="1"/>
    <col min="5606" max="5606" width="11.5703125" style="20" customWidth="1"/>
    <col min="5607" max="5610" width="11.42578125" style="20"/>
    <col min="5611" max="5611" width="22.5703125" style="20" customWidth="1"/>
    <col min="5612" max="5612" width="14" style="20" customWidth="1"/>
    <col min="5613" max="5613" width="1.7109375" style="20" customWidth="1"/>
    <col min="5614" max="5858" width="11.42578125" style="20"/>
    <col min="5859" max="5859" width="4.42578125" style="20" customWidth="1"/>
    <col min="5860" max="5860" width="11.42578125" style="20"/>
    <col min="5861" max="5861" width="17.5703125" style="20" customWidth="1"/>
    <col min="5862" max="5862" width="11.5703125" style="20" customWidth="1"/>
    <col min="5863" max="5866" width="11.42578125" style="20"/>
    <col min="5867" max="5867" width="22.5703125" style="20" customWidth="1"/>
    <col min="5868" max="5868" width="14" style="20" customWidth="1"/>
    <col min="5869" max="5869" width="1.7109375" style="20" customWidth="1"/>
    <col min="5870" max="6114" width="11.42578125" style="20"/>
    <col min="6115" max="6115" width="4.42578125" style="20" customWidth="1"/>
    <col min="6116" max="6116" width="11.42578125" style="20"/>
    <col min="6117" max="6117" width="17.5703125" style="20" customWidth="1"/>
    <col min="6118" max="6118" width="11.5703125" style="20" customWidth="1"/>
    <col min="6119" max="6122" width="11.42578125" style="20"/>
    <col min="6123" max="6123" width="22.5703125" style="20" customWidth="1"/>
    <col min="6124" max="6124" width="14" style="20" customWidth="1"/>
    <col min="6125" max="6125" width="1.7109375" style="20" customWidth="1"/>
    <col min="6126" max="6370" width="11.42578125" style="20"/>
    <col min="6371" max="6371" width="4.42578125" style="20" customWidth="1"/>
    <col min="6372" max="6372" width="11.42578125" style="20"/>
    <col min="6373" max="6373" width="17.5703125" style="20" customWidth="1"/>
    <col min="6374" max="6374" width="11.5703125" style="20" customWidth="1"/>
    <col min="6375" max="6378" width="11.42578125" style="20"/>
    <col min="6379" max="6379" width="22.5703125" style="20" customWidth="1"/>
    <col min="6380" max="6380" width="14" style="20" customWidth="1"/>
    <col min="6381" max="6381" width="1.7109375" style="20" customWidth="1"/>
    <col min="6382" max="6626" width="11.42578125" style="20"/>
    <col min="6627" max="6627" width="4.42578125" style="20" customWidth="1"/>
    <col min="6628" max="6628" width="11.42578125" style="20"/>
    <col min="6629" max="6629" width="17.5703125" style="20" customWidth="1"/>
    <col min="6630" max="6630" width="11.5703125" style="20" customWidth="1"/>
    <col min="6631" max="6634" width="11.42578125" style="20"/>
    <col min="6635" max="6635" width="22.5703125" style="20" customWidth="1"/>
    <col min="6636" max="6636" width="14" style="20" customWidth="1"/>
    <col min="6637" max="6637" width="1.7109375" style="20" customWidth="1"/>
    <col min="6638" max="6882" width="11.42578125" style="20"/>
    <col min="6883" max="6883" width="4.42578125" style="20" customWidth="1"/>
    <col min="6884" max="6884" width="11.42578125" style="20"/>
    <col min="6885" max="6885" width="17.5703125" style="20" customWidth="1"/>
    <col min="6886" max="6886" width="11.5703125" style="20" customWidth="1"/>
    <col min="6887" max="6890" width="11.42578125" style="20"/>
    <col min="6891" max="6891" width="22.5703125" style="20" customWidth="1"/>
    <col min="6892" max="6892" width="14" style="20" customWidth="1"/>
    <col min="6893" max="6893" width="1.7109375" style="20" customWidth="1"/>
    <col min="6894" max="7138" width="11.42578125" style="20"/>
    <col min="7139" max="7139" width="4.42578125" style="20" customWidth="1"/>
    <col min="7140" max="7140" width="11.42578125" style="20"/>
    <col min="7141" max="7141" width="17.5703125" style="20" customWidth="1"/>
    <col min="7142" max="7142" width="11.5703125" style="20" customWidth="1"/>
    <col min="7143" max="7146" width="11.42578125" style="20"/>
    <col min="7147" max="7147" width="22.5703125" style="20" customWidth="1"/>
    <col min="7148" max="7148" width="14" style="20" customWidth="1"/>
    <col min="7149" max="7149" width="1.7109375" style="20" customWidth="1"/>
    <col min="7150" max="7394" width="11.42578125" style="20"/>
    <col min="7395" max="7395" width="4.42578125" style="20" customWidth="1"/>
    <col min="7396" max="7396" width="11.42578125" style="20"/>
    <col min="7397" max="7397" width="17.5703125" style="20" customWidth="1"/>
    <col min="7398" max="7398" width="11.5703125" style="20" customWidth="1"/>
    <col min="7399" max="7402" width="11.42578125" style="20"/>
    <col min="7403" max="7403" width="22.5703125" style="20" customWidth="1"/>
    <col min="7404" max="7404" width="14" style="20" customWidth="1"/>
    <col min="7405" max="7405" width="1.7109375" style="20" customWidth="1"/>
    <col min="7406" max="7650" width="11.42578125" style="20"/>
    <col min="7651" max="7651" width="4.42578125" style="20" customWidth="1"/>
    <col min="7652" max="7652" width="11.42578125" style="20"/>
    <col min="7653" max="7653" width="17.5703125" style="20" customWidth="1"/>
    <col min="7654" max="7654" width="11.5703125" style="20" customWidth="1"/>
    <col min="7655" max="7658" width="11.42578125" style="20"/>
    <col min="7659" max="7659" width="22.5703125" style="20" customWidth="1"/>
    <col min="7660" max="7660" width="14" style="20" customWidth="1"/>
    <col min="7661" max="7661" width="1.7109375" style="20" customWidth="1"/>
    <col min="7662" max="7906" width="11.42578125" style="20"/>
    <col min="7907" max="7907" width="4.42578125" style="20" customWidth="1"/>
    <col min="7908" max="7908" width="11.42578125" style="20"/>
    <col min="7909" max="7909" width="17.5703125" style="20" customWidth="1"/>
    <col min="7910" max="7910" width="11.5703125" style="20" customWidth="1"/>
    <col min="7911" max="7914" width="11.42578125" style="20"/>
    <col min="7915" max="7915" width="22.5703125" style="20" customWidth="1"/>
    <col min="7916" max="7916" width="14" style="20" customWidth="1"/>
    <col min="7917" max="7917" width="1.7109375" style="20" customWidth="1"/>
    <col min="7918" max="8162" width="11.42578125" style="20"/>
    <col min="8163" max="8163" width="4.42578125" style="20" customWidth="1"/>
    <col min="8164" max="8164" width="11.42578125" style="20"/>
    <col min="8165" max="8165" width="17.5703125" style="20" customWidth="1"/>
    <col min="8166" max="8166" width="11.5703125" style="20" customWidth="1"/>
    <col min="8167" max="8170" width="11.42578125" style="20"/>
    <col min="8171" max="8171" width="22.5703125" style="20" customWidth="1"/>
    <col min="8172" max="8172" width="14" style="20" customWidth="1"/>
    <col min="8173" max="8173" width="1.7109375" style="20" customWidth="1"/>
    <col min="8174" max="8418" width="11.42578125" style="20"/>
    <col min="8419" max="8419" width="4.42578125" style="20" customWidth="1"/>
    <col min="8420" max="8420" width="11.42578125" style="20"/>
    <col min="8421" max="8421" width="17.5703125" style="20" customWidth="1"/>
    <col min="8422" max="8422" width="11.5703125" style="20" customWidth="1"/>
    <col min="8423" max="8426" width="11.42578125" style="20"/>
    <col min="8427" max="8427" width="22.5703125" style="20" customWidth="1"/>
    <col min="8428" max="8428" width="14" style="20" customWidth="1"/>
    <col min="8429" max="8429" width="1.7109375" style="20" customWidth="1"/>
    <col min="8430" max="8674" width="11.42578125" style="20"/>
    <col min="8675" max="8675" width="4.42578125" style="20" customWidth="1"/>
    <col min="8676" max="8676" width="11.42578125" style="20"/>
    <col min="8677" max="8677" width="17.5703125" style="20" customWidth="1"/>
    <col min="8678" max="8678" width="11.5703125" style="20" customWidth="1"/>
    <col min="8679" max="8682" width="11.42578125" style="20"/>
    <col min="8683" max="8683" width="22.5703125" style="20" customWidth="1"/>
    <col min="8684" max="8684" width="14" style="20" customWidth="1"/>
    <col min="8685" max="8685" width="1.7109375" style="20" customWidth="1"/>
    <col min="8686" max="8930" width="11.42578125" style="20"/>
    <col min="8931" max="8931" width="4.42578125" style="20" customWidth="1"/>
    <col min="8932" max="8932" width="11.42578125" style="20"/>
    <col min="8933" max="8933" width="17.5703125" style="20" customWidth="1"/>
    <col min="8934" max="8934" width="11.5703125" style="20" customWidth="1"/>
    <col min="8935" max="8938" width="11.42578125" style="20"/>
    <col min="8939" max="8939" width="22.5703125" style="20" customWidth="1"/>
    <col min="8940" max="8940" width="14" style="20" customWidth="1"/>
    <col min="8941" max="8941" width="1.7109375" style="20" customWidth="1"/>
    <col min="8942" max="9186" width="11.42578125" style="20"/>
    <col min="9187" max="9187" width="4.42578125" style="20" customWidth="1"/>
    <col min="9188" max="9188" width="11.42578125" style="20"/>
    <col min="9189" max="9189" width="17.5703125" style="20" customWidth="1"/>
    <col min="9190" max="9190" width="11.5703125" style="20" customWidth="1"/>
    <col min="9191" max="9194" width="11.42578125" style="20"/>
    <col min="9195" max="9195" width="22.5703125" style="20" customWidth="1"/>
    <col min="9196" max="9196" width="14" style="20" customWidth="1"/>
    <col min="9197" max="9197" width="1.7109375" style="20" customWidth="1"/>
    <col min="9198" max="9442" width="11.42578125" style="20"/>
    <col min="9443" max="9443" width="4.42578125" style="20" customWidth="1"/>
    <col min="9444" max="9444" width="11.42578125" style="20"/>
    <col min="9445" max="9445" width="17.5703125" style="20" customWidth="1"/>
    <col min="9446" max="9446" width="11.5703125" style="20" customWidth="1"/>
    <col min="9447" max="9450" width="11.42578125" style="20"/>
    <col min="9451" max="9451" width="22.5703125" style="20" customWidth="1"/>
    <col min="9452" max="9452" width="14" style="20" customWidth="1"/>
    <col min="9453" max="9453" width="1.7109375" style="20" customWidth="1"/>
    <col min="9454" max="9698" width="11.42578125" style="20"/>
    <col min="9699" max="9699" width="4.42578125" style="20" customWidth="1"/>
    <col min="9700" max="9700" width="11.42578125" style="20"/>
    <col min="9701" max="9701" width="17.5703125" style="20" customWidth="1"/>
    <col min="9702" max="9702" width="11.5703125" style="20" customWidth="1"/>
    <col min="9703" max="9706" width="11.42578125" style="20"/>
    <col min="9707" max="9707" width="22.5703125" style="20" customWidth="1"/>
    <col min="9708" max="9708" width="14" style="20" customWidth="1"/>
    <col min="9709" max="9709" width="1.7109375" style="20" customWidth="1"/>
    <col min="9710" max="9954" width="11.42578125" style="20"/>
    <col min="9955" max="9955" width="4.42578125" style="20" customWidth="1"/>
    <col min="9956" max="9956" width="11.42578125" style="20"/>
    <col min="9957" max="9957" width="17.5703125" style="20" customWidth="1"/>
    <col min="9958" max="9958" width="11.5703125" style="20" customWidth="1"/>
    <col min="9959" max="9962" width="11.42578125" style="20"/>
    <col min="9963" max="9963" width="22.5703125" style="20" customWidth="1"/>
    <col min="9964" max="9964" width="14" style="20" customWidth="1"/>
    <col min="9965" max="9965" width="1.7109375" style="20" customWidth="1"/>
    <col min="9966" max="10210" width="11.42578125" style="20"/>
    <col min="10211" max="10211" width="4.42578125" style="20" customWidth="1"/>
    <col min="10212" max="10212" width="11.42578125" style="20"/>
    <col min="10213" max="10213" width="17.5703125" style="20" customWidth="1"/>
    <col min="10214" max="10214" width="11.5703125" style="20" customWidth="1"/>
    <col min="10215" max="10218" width="11.42578125" style="20"/>
    <col min="10219" max="10219" width="22.5703125" style="20" customWidth="1"/>
    <col min="10220" max="10220" width="14" style="20" customWidth="1"/>
    <col min="10221" max="10221" width="1.7109375" style="20" customWidth="1"/>
    <col min="10222" max="10466" width="11.42578125" style="20"/>
    <col min="10467" max="10467" width="4.42578125" style="20" customWidth="1"/>
    <col min="10468" max="10468" width="11.42578125" style="20"/>
    <col min="10469" max="10469" width="17.5703125" style="20" customWidth="1"/>
    <col min="10470" max="10470" width="11.5703125" style="20" customWidth="1"/>
    <col min="10471" max="10474" width="11.42578125" style="20"/>
    <col min="10475" max="10475" width="22.5703125" style="20" customWidth="1"/>
    <col min="10476" max="10476" width="14" style="20" customWidth="1"/>
    <col min="10477" max="10477" width="1.7109375" style="20" customWidth="1"/>
    <col min="10478" max="10722" width="11.42578125" style="20"/>
    <col min="10723" max="10723" width="4.42578125" style="20" customWidth="1"/>
    <col min="10724" max="10724" width="11.42578125" style="20"/>
    <col min="10725" max="10725" width="17.5703125" style="20" customWidth="1"/>
    <col min="10726" max="10726" width="11.5703125" style="20" customWidth="1"/>
    <col min="10727" max="10730" width="11.42578125" style="20"/>
    <col min="10731" max="10731" width="22.5703125" style="20" customWidth="1"/>
    <col min="10732" max="10732" width="14" style="20" customWidth="1"/>
    <col min="10733" max="10733" width="1.7109375" style="20" customWidth="1"/>
    <col min="10734" max="10978" width="11.42578125" style="20"/>
    <col min="10979" max="10979" width="4.42578125" style="20" customWidth="1"/>
    <col min="10980" max="10980" width="11.42578125" style="20"/>
    <col min="10981" max="10981" width="17.5703125" style="20" customWidth="1"/>
    <col min="10982" max="10982" width="11.5703125" style="20" customWidth="1"/>
    <col min="10983" max="10986" width="11.42578125" style="20"/>
    <col min="10987" max="10987" width="22.5703125" style="20" customWidth="1"/>
    <col min="10988" max="10988" width="14" style="20" customWidth="1"/>
    <col min="10989" max="10989" width="1.7109375" style="20" customWidth="1"/>
    <col min="10990" max="11234" width="11.42578125" style="20"/>
    <col min="11235" max="11235" width="4.42578125" style="20" customWidth="1"/>
    <col min="11236" max="11236" width="11.42578125" style="20"/>
    <col min="11237" max="11237" width="17.5703125" style="20" customWidth="1"/>
    <col min="11238" max="11238" width="11.5703125" style="20" customWidth="1"/>
    <col min="11239" max="11242" width="11.42578125" style="20"/>
    <col min="11243" max="11243" width="22.5703125" style="20" customWidth="1"/>
    <col min="11244" max="11244" width="14" style="20" customWidth="1"/>
    <col min="11245" max="11245" width="1.7109375" style="20" customWidth="1"/>
    <col min="11246" max="11490" width="11.42578125" style="20"/>
    <col min="11491" max="11491" width="4.42578125" style="20" customWidth="1"/>
    <col min="11492" max="11492" width="11.42578125" style="20"/>
    <col min="11493" max="11493" width="17.5703125" style="20" customWidth="1"/>
    <col min="11494" max="11494" width="11.5703125" style="20" customWidth="1"/>
    <col min="11495" max="11498" width="11.42578125" style="20"/>
    <col min="11499" max="11499" width="22.5703125" style="20" customWidth="1"/>
    <col min="11500" max="11500" width="14" style="20" customWidth="1"/>
    <col min="11501" max="11501" width="1.7109375" style="20" customWidth="1"/>
    <col min="11502" max="11746" width="11.42578125" style="20"/>
    <col min="11747" max="11747" width="4.42578125" style="20" customWidth="1"/>
    <col min="11748" max="11748" width="11.42578125" style="20"/>
    <col min="11749" max="11749" width="17.5703125" style="20" customWidth="1"/>
    <col min="11750" max="11750" width="11.5703125" style="20" customWidth="1"/>
    <col min="11751" max="11754" width="11.42578125" style="20"/>
    <col min="11755" max="11755" width="22.5703125" style="20" customWidth="1"/>
    <col min="11756" max="11756" width="14" style="20" customWidth="1"/>
    <col min="11757" max="11757" width="1.7109375" style="20" customWidth="1"/>
    <col min="11758" max="12002" width="11.42578125" style="20"/>
    <col min="12003" max="12003" width="4.42578125" style="20" customWidth="1"/>
    <col min="12004" max="12004" width="11.42578125" style="20"/>
    <col min="12005" max="12005" width="17.5703125" style="20" customWidth="1"/>
    <col min="12006" max="12006" width="11.5703125" style="20" customWidth="1"/>
    <col min="12007" max="12010" width="11.42578125" style="20"/>
    <col min="12011" max="12011" width="22.5703125" style="20" customWidth="1"/>
    <col min="12012" max="12012" width="14" style="20" customWidth="1"/>
    <col min="12013" max="12013" width="1.7109375" style="20" customWidth="1"/>
    <col min="12014" max="12258" width="11.42578125" style="20"/>
    <col min="12259" max="12259" width="4.42578125" style="20" customWidth="1"/>
    <col min="12260" max="12260" width="11.42578125" style="20"/>
    <col min="12261" max="12261" width="17.5703125" style="20" customWidth="1"/>
    <col min="12262" max="12262" width="11.5703125" style="20" customWidth="1"/>
    <col min="12263" max="12266" width="11.42578125" style="20"/>
    <col min="12267" max="12267" width="22.5703125" style="20" customWidth="1"/>
    <col min="12268" max="12268" width="14" style="20" customWidth="1"/>
    <col min="12269" max="12269" width="1.7109375" style="20" customWidth="1"/>
    <col min="12270" max="12514" width="11.42578125" style="20"/>
    <col min="12515" max="12515" width="4.42578125" style="20" customWidth="1"/>
    <col min="12516" max="12516" width="11.42578125" style="20"/>
    <col min="12517" max="12517" width="17.5703125" style="20" customWidth="1"/>
    <col min="12518" max="12518" width="11.5703125" style="20" customWidth="1"/>
    <col min="12519" max="12522" width="11.42578125" style="20"/>
    <col min="12523" max="12523" width="22.5703125" style="20" customWidth="1"/>
    <col min="12524" max="12524" width="14" style="20" customWidth="1"/>
    <col min="12525" max="12525" width="1.7109375" style="20" customWidth="1"/>
    <col min="12526" max="12770" width="11.42578125" style="20"/>
    <col min="12771" max="12771" width="4.42578125" style="20" customWidth="1"/>
    <col min="12772" max="12772" width="11.42578125" style="20"/>
    <col min="12773" max="12773" width="17.5703125" style="20" customWidth="1"/>
    <col min="12774" max="12774" width="11.5703125" style="20" customWidth="1"/>
    <col min="12775" max="12778" width="11.42578125" style="20"/>
    <col min="12779" max="12779" width="22.5703125" style="20" customWidth="1"/>
    <col min="12780" max="12780" width="14" style="20" customWidth="1"/>
    <col min="12781" max="12781" width="1.7109375" style="20" customWidth="1"/>
    <col min="12782" max="13026" width="11.42578125" style="20"/>
    <col min="13027" max="13027" width="4.42578125" style="20" customWidth="1"/>
    <col min="13028" max="13028" width="11.42578125" style="20"/>
    <col min="13029" max="13029" width="17.5703125" style="20" customWidth="1"/>
    <col min="13030" max="13030" width="11.5703125" style="20" customWidth="1"/>
    <col min="13031" max="13034" width="11.42578125" style="20"/>
    <col min="13035" max="13035" width="22.5703125" style="20" customWidth="1"/>
    <col min="13036" max="13036" width="14" style="20" customWidth="1"/>
    <col min="13037" max="13037" width="1.7109375" style="20" customWidth="1"/>
    <col min="13038" max="13282" width="11.42578125" style="20"/>
    <col min="13283" max="13283" width="4.42578125" style="20" customWidth="1"/>
    <col min="13284" max="13284" width="11.42578125" style="20"/>
    <col min="13285" max="13285" width="17.5703125" style="20" customWidth="1"/>
    <col min="13286" max="13286" width="11.5703125" style="20" customWidth="1"/>
    <col min="13287" max="13290" width="11.42578125" style="20"/>
    <col min="13291" max="13291" width="22.5703125" style="20" customWidth="1"/>
    <col min="13292" max="13292" width="14" style="20" customWidth="1"/>
    <col min="13293" max="13293" width="1.7109375" style="20" customWidth="1"/>
    <col min="13294" max="13538" width="11.42578125" style="20"/>
    <col min="13539" max="13539" width="4.42578125" style="20" customWidth="1"/>
    <col min="13540" max="13540" width="11.42578125" style="20"/>
    <col min="13541" max="13541" width="17.5703125" style="20" customWidth="1"/>
    <col min="13542" max="13542" width="11.5703125" style="20" customWidth="1"/>
    <col min="13543" max="13546" width="11.42578125" style="20"/>
    <col min="13547" max="13547" width="22.5703125" style="20" customWidth="1"/>
    <col min="13548" max="13548" width="14" style="20" customWidth="1"/>
    <col min="13549" max="13549" width="1.7109375" style="20" customWidth="1"/>
    <col min="13550" max="13794" width="11.42578125" style="20"/>
    <col min="13795" max="13795" width="4.42578125" style="20" customWidth="1"/>
    <col min="13796" max="13796" width="11.42578125" style="20"/>
    <col min="13797" max="13797" width="17.5703125" style="20" customWidth="1"/>
    <col min="13798" max="13798" width="11.5703125" style="20" customWidth="1"/>
    <col min="13799" max="13802" width="11.42578125" style="20"/>
    <col min="13803" max="13803" width="22.5703125" style="20" customWidth="1"/>
    <col min="13804" max="13804" width="14" style="20" customWidth="1"/>
    <col min="13805" max="13805" width="1.7109375" style="20" customWidth="1"/>
    <col min="13806" max="14050" width="11.42578125" style="20"/>
    <col min="14051" max="14051" width="4.42578125" style="20" customWidth="1"/>
    <col min="14052" max="14052" width="11.42578125" style="20"/>
    <col min="14053" max="14053" width="17.5703125" style="20" customWidth="1"/>
    <col min="14054" max="14054" width="11.5703125" style="20" customWidth="1"/>
    <col min="14055" max="14058" width="11.42578125" style="20"/>
    <col min="14059" max="14059" width="22.5703125" style="20" customWidth="1"/>
    <col min="14060" max="14060" width="14" style="20" customWidth="1"/>
    <col min="14061" max="14061" width="1.7109375" style="20" customWidth="1"/>
    <col min="14062" max="14306" width="11.42578125" style="20"/>
    <col min="14307" max="14307" width="4.42578125" style="20" customWidth="1"/>
    <col min="14308" max="14308" width="11.42578125" style="20"/>
    <col min="14309" max="14309" width="17.5703125" style="20" customWidth="1"/>
    <col min="14310" max="14310" width="11.5703125" style="20" customWidth="1"/>
    <col min="14311" max="14314" width="11.42578125" style="20"/>
    <col min="14315" max="14315" width="22.5703125" style="20" customWidth="1"/>
    <col min="14316" max="14316" width="14" style="20" customWidth="1"/>
    <col min="14317" max="14317" width="1.7109375" style="20" customWidth="1"/>
    <col min="14318" max="14562" width="11.42578125" style="20"/>
    <col min="14563" max="14563" width="4.42578125" style="20" customWidth="1"/>
    <col min="14564" max="14564" width="11.42578125" style="20"/>
    <col min="14565" max="14565" width="17.5703125" style="20" customWidth="1"/>
    <col min="14566" max="14566" width="11.5703125" style="20" customWidth="1"/>
    <col min="14567" max="14570" width="11.42578125" style="20"/>
    <col min="14571" max="14571" width="22.5703125" style="20" customWidth="1"/>
    <col min="14572" max="14572" width="14" style="20" customWidth="1"/>
    <col min="14573" max="14573" width="1.7109375" style="20" customWidth="1"/>
    <col min="14574" max="14818" width="11.42578125" style="20"/>
    <col min="14819" max="14819" width="4.42578125" style="20" customWidth="1"/>
    <col min="14820" max="14820" width="11.42578125" style="20"/>
    <col min="14821" max="14821" width="17.5703125" style="20" customWidth="1"/>
    <col min="14822" max="14822" width="11.5703125" style="20" customWidth="1"/>
    <col min="14823" max="14826" width="11.42578125" style="20"/>
    <col min="14827" max="14827" width="22.5703125" style="20" customWidth="1"/>
    <col min="14828" max="14828" width="14" style="20" customWidth="1"/>
    <col min="14829" max="14829" width="1.7109375" style="20" customWidth="1"/>
    <col min="14830" max="15074" width="11.42578125" style="20"/>
    <col min="15075" max="15075" width="4.42578125" style="20" customWidth="1"/>
    <col min="15076" max="15076" width="11.42578125" style="20"/>
    <col min="15077" max="15077" width="17.5703125" style="20" customWidth="1"/>
    <col min="15078" max="15078" width="11.5703125" style="20" customWidth="1"/>
    <col min="15079" max="15082" width="11.42578125" style="20"/>
    <col min="15083" max="15083" width="22.5703125" style="20" customWidth="1"/>
    <col min="15084" max="15084" width="14" style="20" customWidth="1"/>
    <col min="15085" max="15085" width="1.7109375" style="20" customWidth="1"/>
    <col min="15086" max="15330" width="11.42578125" style="20"/>
    <col min="15331" max="15331" width="4.42578125" style="20" customWidth="1"/>
    <col min="15332" max="15332" width="11.42578125" style="20"/>
    <col min="15333" max="15333" width="17.5703125" style="20" customWidth="1"/>
    <col min="15334" max="15334" width="11.5703125" style="20" customWidth="1"/>
    <col min="15335" max="15338" width="11.42578125" style="20"/>
    <col min="15339" max="15339" width="22.5703125" style="20" customWidth="1"/>
    <col min="15340" max="15340" width="14" style="20" customWidth="1"/>
    <col min="15341" max="15341" width="1.7109375" style="20" customWidth="1"/>
    <col min="15342" max="15586" width="11.42578125" style="20"/>
    <col min="15587" max="15587" width="4.42578125" style="20" customWidth="1"/>
    <col min="15588" max="15588" width="11.42578125" style="20"/>
    <col min="15589" max="15589" width="17.5703125" style="20" customWidth="1"/>
    <col min="15590" max="15590" width="11.5703125" style="20" customWidth="1"/>
    <col min="15591" max="15594" width="11.42578125" style="20"/>
    <col min="15595" max="15595" width="22.5703125" style="20" customWidth="1"/>
    <col min="15596" max="15596" width="14" style="20" customWidth="1"/>
    <col min="15597" max="15597" width="1.7109375" style="20" customWidth="1"/>
    <col min="15598" max="15842" width="11.42578125" style="20"/>
    <col min="15843" max="15843" width="4.42578125" style="20" customWidth="1"/>
    <col min="15844" max="15844" width="11.42578125" style="20"/>
    <col min="15845" max="15845" width="17.5703125" style="20" customWidth="1"/>
    <col min="15846" max="15846" width="11.5703125" style="20" customWidth="1"/>
    <col min="15847" max="15850" width="11.42578125" style="20"/>
    <col min="15851" max="15851" width="22.5703125" style="20" customWidth="1"/>
    <col min="15852" max="15852" width="14" style="20" customWidth="1"/>
    <col min="15853" max="15853" width="1.7109375" style="20" customWidth="1"/>
    <col min="15854" max="16098" width="11.42578125" style="20"/>
    <col min="16099" max="16099" width="4.42578125" style="20" customWidth="1"/>
    <col min="16100" max="16100" width="11.42578125" style="20"/>
    <col min="16101" max="16101" width="17.5703125" style="20" customWidth="1"/>
    <col min="16102" max="16102" width="11.5703125" style="20" customWidth="1"/>
    <col min="16103" max="16106" width="11.42578125" style="20"/>
    <col min="16107" max="16107" width="22.5703125" style="20" customWidth="1"/>
    <col min="16108" max="16108" width="14" style="20" customWidth="1"/>
    <col min="16109" max="16109" width="1.7109375" style="20" customWidth="1"/>
    <col min="16110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167</v>
      </c>
      <c r="E2" s="24"/>
      <c r="F2" s="24"/>
      <c r="G2" s="24"/>
      <c r="H2" s="24"/>
      <c r="I2" s="25"/>
      <c r="J2" s="26" t="s">
        <v>168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169</v>
      </c>
      <c r="E4" s="24"/>
      <c r="F4" s="24"/>
      <c r="G4" s="24"/>
      <c r="H4" s="24"/>
      <c r="I4" s="25"/>
      <c r="J4" s="26" t="s">
        <v>170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190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20" t="s">
        <v>191</v>
      </c>
      <c r="J12" s="40"/>
    </row>
    <row r="13" spans="2:10" x14ac:dyDescent="0.2">
      <c r="B13" s="39"/>
      <c r="C13" s="20" t="s">
        <v>192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193</v>
      </c>
      <c r="J15" s="40"/>
    </row>
    <row r="16" spans="2:10" x14ac:dyDescent="0.2">
      <c r="B16" s="39"/>
      <c r="C16" s="42"/>
      <c r="J16" s="40"/>
    </row>
    <row r="17" spans="2:10" x14ac:dyDescent="0.2">
      <c r="B17" s="39"/>
      <c r="C17" s="20" t="s">
        <v>194</v>
      </c>
      <c r="D17" s="41"/>
      <c r="H17" s="43" t="s">
        <v>171</v>
      </c>
      <c r="I17" s="43" t="s">
        <v>172</v>
      </c>
      <c r="J17" s="40"/>
    </row>
    <row r="18" spans="2:10" x14ac:dyDescent="0.2">
      <c r="B18" s="39"/>
      <c r="C18" s="44" t="s">
        <v>173</v>
      </c>
      <c r="D18" s="44"/>
      <c r="E18" s="44"/>
      <c r="F18" s="44"/>
      <c r="H18" s="43">
        <v>47</v>
      </c>
      <c r="I18" s="45">
        <v>86311297</v>
      </c>
      <c r="J18" s="40"/>
    </row>
    <row r="19" spans="2:10" x14ac:dyDescent="0.2">
      <c r="B19" s="39"/>
      <c r="C19" s="20" t="s">
        <v>174</v>
      </c>
      <c r="H19" s="46"/>
      <c r="I19" s="47"/>
      <c r="J19" s="40"/>
    </row>
    <row r="20" spans="2:10" x14ac:dyDescent="0.2">
      <c r="B20" s="39"/>
      <c r="C20" s="20" t="s">
        <v>175</v>
      </c>
      <c r="H20" s="46">
        <v>1</v>
      </c>
      <c r="I20" s="47">
        <v>353330</v>
      </c>
      <c r="J20" s="40"/>
    </row>
    <row r="21" spans="2:10" x14ac:dyDescent="0.2">
      <c r="B21" s="39"/>
      <c r="C21" s="20" t="s">
        <v>176</v>
      </c>
      <c r="H21" s="46">
        <v>7</v>
      </c>
      <c r="I21" s="47">
        <v>17257564</v>
      </c>
      <c r="J21" s="40"/>
    </row>
    <row r="22" spans="2:10" x14ac:dyDescent="0.2">
      <c r="B22" s="39"/>
      <c r="C22" s="20" t="s">
        <v>177</v>
      </c>
      <c r="H22" s="46"/>
      <c r="I22" s="47"/>
      <c r="J22" s="40"/>
    </row>
    <row r="23" spans="2:10" x14ac:dyDescent="0.2">
      <c r="B23" s="39"/>
      <c r="C23" s="20" t="s">
        <v>178</v>
      </c>
      <c r="H23" s="46"/>
      <c r="I23" s="47"/>
      <c r="J23" s="40"/>
    </row>
    <row r="24" spans="2:10" x14ac:dyDescent="0.2">
      <c r="B24" s="39"/>
      <c r="C24" s="20" t="s">
        <v>179</v>
      </c>
      <c r="H24" s="48"/>
      <c r="I24" s="49"/>
      <c r="J24" s="40"/>
    </row>
    <row r="25" spans="2:10" x14ac:dyDescent="0.2">
      <c r="B25" s="39"/>
      <c r="C25" s="44" t="s">
        <v>180</v>
      </c>
      <c r="D25" s="44"/>
      <c r="E25" s="44"/>
      <c r="F25" s="44"/>
      <c r="H25" s="50">
        <f>SUM(H19:H24)</f>
        <v>8</v>
      </c>
      <c r="I25" s="51">
        <f>(I19+I20+I21+I22+I23+I24)</f>
        <v>17610894</v>
      </c>
      <c r="J25" s="40"/>
    </row>
    <row r="26" spans="2:10" x14ac:dyDescent="0.2">
      <c r="B26" s="39"/>
      <c r="C26" s="20" t="s">
        <v>181</v>
      </c>
      <c r="H26" s="46">
        <v>13</v>
      </c>
      <c r="I26" s="47">
        <v>18975405</v>
      </c>
      <c r="J26" s="40"/>
    </row>
    <row r="27" spans="2:10" x14ac:dyDescent="0.2">
      <c r="B27" s="39"/>
      <c r="C27" s="20" t="s">
        <v>182</v>
      </c>
      <c r="H27" s="46"/>
      <c r="I27" s="47"/>
      <c r="J27" s="40"/>
    </row>
    <row r="28" spans="2:10" x14ac:dyDescent="0.2">
      <c r="B28" s="39"/>
      <c r="C28" s="20" t="s">
        <v>183</v>
      </c>
      <c r="H28" s="46"/>
      <c r="I28" s="47"/>
      <c r="J28" s="40"/>
    </row>
    <row r="29" spans="2:10" ht="12.75" customHeight="1" thickBot="1" x14ac:dyDescent="0.25">
      <c r="B29" s="39"/>
      <c r="C29" s="20" t="s">
        <v>184</v>
      </c>
      <c r="H29" s="52">
        <v>26</v>
      </c>
      <c r="I29" s="53">
        <v>49724998</v>
      </c>
      <c r="J29" s="40"/>
    </row>
    <row r="30" spans="2:10" x14ac:dyDescent="0.2">
      <c r="B30" s="39"/>
      <c r="C30" s="44" t="s">
        <v>185</v>
      </c>
      <c r="D30" s="44"/>
      <c r="E30" s="44"/>
      <c r="F30" s="44"/>
      <c r="H30" s="50">
        <f>SUM(H26:H29)</f>
        <v>39</v>
      </c>
      <c r="I30" s="51">
        <f>(I28+I29+I26)</f>
        <v>68700403</v>
      </c>
      <c r="J30" s="40"/>
    </row>
    <row r="31" spans="2:10" ht="13.5" thickBot="1" x14ac:dyDescent="0.25">
      <c r="B31" s="39"/>
      <c r="C31" s="44" t="s">
        <v>186</v>
      </c>
      <c r="D31" s="44"/>
      <c r="H31" s="54">
        <f>(H25+H30)</f>
        <v>47</v>
      </c>
      <c r="I31" s="55">
        <f>(I25+I30)</f>
        <v>86311297</v>
      </c>
      <c r="J31" s="40"/>
    </row>
    <row r="32" spans="2:10" ht="13.5" thickTop="1" x14ac:dyDescent="0.2">
      <c r="B32" s="39"/>
      <c r="C32" s="44"/>
      <c r="D32" s="44"/>
      <c r="H32" s="56"/>
      <c r="I32" s="47"/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/>
      <c r="D36" s="57"/>
      <c r="G36" s="57" t="s">
        <v>187</v>
      </c>
      <c r="H36" s="57"/>
      <c r="I36" s="56"/>
      <c r="J36" s="40"/>
    </row>
    <row r="37" spans="2:10" x14ac:dyDescent="0.2">
      <c r="B37" s="39"/>
      <c r="C37" s="56" t="s">
        <v>188</v>
      </c>
      <c r="D37" s="56"/>
      <c r="G37" s="56" t="s">
        <v>189</v>
      </c>
      <c r="H37" s="56"/>
      <c r="I37" s="56"/>
      <c r="J37" s="40"/>
    </row>
    <row r="38" spans="2:10" x14ac:dyDescent="0.2">
      <c r="B38" s="39"/>
      <c r="G38" s="56"/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58"/>
      <c r="C40" s="59"/>
      <c r="D40" s="59"/>
      <c r="E40" s="59"/>
      <c r="F40" s="59"/>
      <c r="G40" s="57"/>
      <c r="H40" s="57"/>
      <c r="I40" s="57"/>
      <c r="J40" s="60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CONTABILIDAD2</dc:creator>
  <cp:lastModifiedBy>Diego Fernando Fernandez Valencia</cp:lastModifiedBy>
  <dcterms:created xsi:type="dcterms:W3CDTF">2022-01-19T15:34:18Z</dcterms:created>
  <dcterms:modified xsi:type="dcterms:W3CDTF">2022-02-08T14:46:03Z</dcterms:modified>
</cp:coreProperties>
</file>