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pscomfenalcovalle-my.sharepoint.com/personal/dffernandezv_epscomfenalcovalle_com_co/Documents/Escritorio/CARTERAS POR SUBIR/CLINICA REINA ISABEL SAS/"/>
    </mc:Choice>
  </mc:AlternateContent>
  <xr:revisionPtr revIDLastSave="0" documentId="13_ncr:1_{BD02A6BD-8375-4753-9B42-5F97592B569D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2" r:id="rId1"/>
    <sheet name="TD" sheetId="4" r:id="rId2"/>
    <sheet name="ESTADO DE CADA FACTURA" sheetId="3" r:id="rId3"/>
    <sheet name="FOR-CSA-018" sheetId="5" r:id="rId4"/>
  </sheets>
  <calcPr calcId="191029"/>
  <pivotCaches>
    <pivotCache cacheId="16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5" l="1"/>
  <c r="H30" i="5"/>
  <c r="I25" i="5"/>
  <c r="H25" i="5"/>
  <c r="H31" i="5" l="1"/>
  <c r="I31" i="5"/>
  <c r="X1" i="3"/>
  <c r="V1" i="3"/>
  <c r="S1" i="3"/>
  <c r="T1" i="3"/>
  <c r="L1" i="3"/>
  <c r="K1" i="3"/>
  <c r="G7" i="2"/>
  <c r="E7" i="2"/>
</calcChain>
</file>

<file path=xl/sharedStrings.xml><?xml version="1.0" encoding="utf-8"?>
<sst xmlns="http://schemas.openxmlformats.org/spreadsheetml/2006/main" count="122" uniqueCount="100">
  <si>
    <t>TOTAL FACTURA</t>
  </si>
  <si>
    <t>SALDO</t>
  </si>
  <si>
    <t>Nº ENVIO</t>
  </si>
  <si>
    <t>F. RADICA</t>
  </si>
  <si>
    <t>TOTAL</t>
  </si>
  <si>
    <t>NIT</t>
  </si>
  <si>
    <t>NOMBRE DE LA ENTIDAD</t>
  </si>
  <si>
    <t>CLINICA REINA ISABEL SAS</t>
  </si>
  <si>
    <t>PREFIJO</t>
  </si>
  <si>
    <t>FE</t>
  </si>
  <si>
    <t>FEDV</t>
  </si>
  <si>
    <t>FV</t>
  </si>
  <si>
    <t>NUMERO FACTURA</t>
  </si>
  <si>
    <t>FECHA DE FACTURA</t>
  </si>
  <si>
    <t>REPORTE DE VENCIMIENTOS
PARA LA ENTIDAD</t>
  </si>
  <si>
    <t>CAJA DE COMPENSACION 
FAMILIAR COMFENALCO VALLE
NIT. 890.303.093
CORTE 31 DE DICIEMMBRE 2021</t>
  </si>
  <si>
    <t xml:space="preserve"> ENTIDAD</t>
  </si>
  <si>
    <t>PrefijoFactura</t>
  </si>
  <si>
    <t>RETENCION</t>
  </si>
  <si>
    <t>AUTORIZACION</t>
  </si>
  <si>
    <t>B)Factura sin saldo ERP</t>
  </si>
  <si>
    <t>OK</t>
  </si>
  <si>
    <t>SI</t>
  </si>
  <si>
    <t>B)Factura sin saldo ERP/conciliar diferencia glosa aceptada</t>
  </si>
  <si>
    <t>NIT IPS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</si>
  <si>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</si>
  <si>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</si>
  <si>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</si>
  <si>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</si>
  <si>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</si>
  <si>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</si>
  <si>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</si>
  <si>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</si>
  <si>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</si>
  <si>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GLOSA ACEPTDA</t>
  </si>
  <si>
    <t>VALOR CRUZADO SASS</t>
  </si>
  <si>
    <t>SALDO SASS</t>
  </si>
  <si>
    <t>VALO CANCELADO SAP</t>
  </si>
  <si>
    <t>DOC COMPENSACION SAP</t>
  </si>
  <si>
    <t>FECHA COMPENSACION SAP</t>
  </si>
  <si>
    <t>VALOR TRANFERENCIA</t>
  </si>
  <si>
    <t>ENTIDAD RESPONSABLE PAGO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</si>
  <si>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</si>
  <si>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</si>
  <si>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</si>
  <si>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</si>
  <si>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</si>
  <si>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</si>
  <si>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</si>
  <si>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</si>
  <si>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</si>
  <si>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</si>
  <si>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</si>
  <si>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</si>
  <si>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FACTURA</t>
  </si>
  <si>
    <t>LLAVE</t>
  </si>
  <si>
    <t>FE_8783</t>
  </si>
  <si>
    <t>900807126_FE_8783</t>
  </si>
  <si>
    <t>FEDV_55205</t>
  </si>
  <si>
    <t>900807126_FEDV_55205</t>
  </si>
  <si>
    <t>FV_42176</t>
  </si>
  <si>
    <t>900807126_FV_42176</t>
  </si>
  <si>
    <t>ESTADO EPS ENERO 24 DEL 2022</t>
  </si>
  <si>
    <t>POR PAGAR SAP</t>
  </si>
  <si>
    <t>DOCUMENTO CONTABLE</t>
  </si>
  <si>
    <t>FUERA DE CIERRE</t>
  </si>
  <si>
    <t>FACTURA CERRADA POR EXTEMPORANEIDAD</t>
  </si>
  <si>
    <t>FACTURA EN PROCESO INTERNO EPS</t>
  </si>
  <si>
    <t>FACTURA CORRIENTE</t>
  </si>
  <si>
    <t>Etiquetas de fila</t>
  </si>
  <si>
    <t>Total general</t>
  </si>
  <si>
    <t>Cuenta de FACTURA</t>
  </si>
  <si>
    <t>Suma de SALDO FACT IPS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</si>
  <si>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</si>
  <si>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</si>
  <si>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</si>
  <si>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</si>
  <si>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</si>
  <si>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</si>
  <si>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</si>
  <si>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</si>
  <si>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</si>
  <si>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</si>
  <si>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</si>
  <si>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</si>
  <si>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</si>
  <si>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</si>
  <si>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</si>
  <si>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</si>
  <si>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</si>
  <si>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</si>
  <si>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</si>
  <si>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</si>
  <si>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</si>
  <si>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</si>
  <si>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SANTIAGO DE CALI , ENERO 31 DE 2022</t>
  </si>
  <si>
    <t>Señores : CLINICA REINA ISABEL SAS</t>
  </si>
  <si>
    <t>NIT: 900807126</t>
  </si>
  <si>
    <t>A continuacion me permito remitir   nuestra respuesta al estado de cartera presentado en la fecha: 19/01/2022</t>
  </si>
  <si>
    <t>Con Corte al dia :31/12/2021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</si>
</sst>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_-&quot;$&quot;\ * #,##0_-;\-&quot;$&quot;\ * #,##0_-;_-&quot;$&quot;\ * &quot;-&quot;_-;_-@_-"/>
    <numFmt numFmtId="166" formatCode="&quot;$&quot;\ #,##0;[Red]&quot;$&quot;\ #,##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Verdana"/>
      <family val="2"/>
    </font>
    <font>
      <b/>
      <sz val="11"/>
      <color theme="1"/>
      <name val="Verdana"/>
      <family val="2"/>
    </font>
    <font>
      <b/>
      <sz val="8"/>
      <color theme="1"/>
      <name val="Verdana"/>
      <family val="2"/>
    </font>
    <font>
      <b/>
      <sz val="9"/>
      <color theme="1"/>
      <name val="Verdan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22" fillId="0" borderId="0" applyNumberFormat="0" applyFill="0" applyBorder="0" applyAlignment="0" applyProtection="0"/>
  </cellStyleXfs>
  <cellXfs count="76">
    <xf numFmtId="0" fontId="0" fillId="0" borderId="0" xfId="0"/>
    <xf numFmtId="0" fontId="18" fillId="0" borderId="0" xfId="0" applyFont="1" applyAlignment="1">
      <alignment horizontal="center" vertical="top"/>
    </xf>
    <xf numFmtId="0" fontId="18" fillId="0" borderId="0" xfId="0" applyFont="1"/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Border="1" applyAlignment="1">
      <alignment horizontal="center" vertical="top"/>
    </xf>
    <xf numFmtId="0" fontId="18" fillId="0" borderId="0" xfId="0" applyFont="1" applyBorder="1"/>
    <xf numFmtId="0" fontId="20" fillId="0" borderId="11" xfId="0" applyFont="1" applyBorder="1" applyAlignment="1">
      <alignment horizontal="center" vertical="center" wrapText="1"/>
    </xf>
    <xf numFmtId="0" fontId="18" fillId="0" borderId="11" xfId="0" applyFont="1" applyBorder="1"/>
    <xf numFmtId="0" fontId="18" fillId="0" borderId="11" xfId="0" applyFont="1" applyBorder="1" applyAlignment="1">
      <alignment horizontal="center"/>
    </xf>
    <xf numFmtId="3" fontId="21" fillId="0" borderId="10" xfId="0" applyNumberFormat="1" applyFont="1" applyBorder="1" applyAlignment="1">
      <alignment wrapText="1"/>
    </xf>
    <xf numFmtId="3" fontId="21" fillId="0" borderId="13" xfId="0" applyNumberFormat="1" applyFont="1" applyBorder="1" applyAlignment="1">
      <alignment wrapText="1"/>
    </xf>
    <xf numFmtId="0" fontId="18" fillId="0" borderId="11" xfId="0" applyFont="1" applyBorder="1" applyAlignment="1">
      <alignment horizontal="center" wrapText="1"/>
    </xf>
    <xf numFmtId="3" fontId="18" fillId="0" borderId="11" xfId="0" applyNumberFormat="1" applyFont="1" applyBorder="1" applyAlignment="1">
      <alignment horizontal="right" wrapText="1"/>
    </xf>
    <xf numFmtId="14" fontId="18" fillId="0" borderId="11" xfId="0" applyNumberFormat="1" applyFont="1" applyBorder="1" applyAlignment="1">
      <alignment horizontal="center" wrapText="1"/>
    </xf>
    <xf numFmtId="3" fontId="18" fillId="0" borderId="0" xfId="0" applyNumberFormat="1" applyFont="1" applyFill="1" applyBorder="1" applyAlignment="1">
      <alignment horizontal="right" wrapText="1"/>
    </xf>
    <xf numFmtId="0" fontId="18" fillId="0" borderId="14" xfId="0" applyFont="1" applyBorder="1" applyAlignment="1">
      <alignment wrapText="1"/>
    </xf>
    <xf numFmtId="0" fontId="0" fillId="0" borderId="0" xfId="0" applyBorder="1" applyAlignment="1">
      <alignment horizontal="center"/>
    </xf>
    <xf numFmtId="0" fontId="0" fillId="0" borderId="11" xfId="0" applyBorder="1"/>
    <xf numFmtId="14" fontId="0" fillId="0" borderId="11" xfId="0" applyNumberFormat="1" applyBorder="1"/>
    <xf numFmtId="0" fontId="0" fillId="33" borderId="11" xfId="0" applyFill="1" applyBorder="1" applyAlignment="1">
      <alignment horizontal="center" vertical="center" wrapText="1"/>
    </xf>
    <xf numFmtId="0" fontId="0" fillId="34" borderId="11" xfId="0" applyFill="1" applyBorder="1" applyAlignment="1">
      <alignment horizontal="center" vertical="center" wrapText="1"/>
    </xf>
    <xf numFmtId="164" fontId="0" fillId="0" borderId="11" xfId="42" applyNumberFormat="1" applyFont="1" applyBorder="1"/>
    <xf numFmtId="0" fontId="16" fillId="0" borderId="0" xfId="0" applyFont="1"/>
    <xf numFmtId="164" fontId="16" fillId="0" borderId="0" xfId="42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  <xf numFmtId="0" fontId="23" fillId="0" borderId="0" xfId="43" applyFont="1"/>
    <xf numFmtId="0" fontId="23" fillId="0" borderId="17" xfId="43" applyFont="1" applyBorder="1" applyAlignment="1">
      <alignment horizontal="centerContinuous"/>
    </xf>
    <xf numFmtId="0" fontId="23" fillId="0" borderId="18" xfId="43" applyFont="1" applyBorder="1" applyAlignment="1">
      <alignment horizontal="centerContinuous"/>
    </xf>
    <xf numFmtId="0" fontId="24" fillId="0" borderId="17" xfId="43" applyFont="1" applyBorder="1" applyAlignment="1">
      <alignment horizontal="centerContinuous" vertical="center"/>
    </xf>
    <xf numFmtId="0" fontId="24" fillId="0" borderId="19" xfId="43" applyFont="1" applyBorder="1" applyAlignment="1">
      <alignment horizontal="centerContinuous" vertical="center"/>
    </xf>
    <xf numFmtId="0" fontId="24" fillId="0" borderId="18" xfId="43" applyFont="1" applyBorder="1" applyAlignment="1">
      <alignment horizontal="centerContinuous" vertical="center"/>
    </xf>
    <xf numFmtId="0" fontId="24" fillId="0" borderId="20" xfId="43" applyFont="1" applyBorder="1" applyAlignment="1">
      <alignment horizontal="centerContinuous" vertical="center"/>
    </xf>
    <xf numFmtId="0" fontId="23" fillId="0" borderId="21" xfId="43" applyFont="1" applyBorder="1" applyAlignment="1">
      <alignment horizontal="centerContinuous"/>
    </xf>
    <xf numFmtId="0" fontId="23" fillId="0" borderId="22" xfId="43" applyFont="1" applyBorder="1" applyAlignment="1">
      <alignment horizontal="centerContinuous"/>
    </xf>
    <xf numFmtId="0" fontId="24" fillId="0" borderId="23" xfId="43" applyFont="1" applyBorder="1" applyAlignment="1">
      <alignment horizontal="centerContinuous" vertical="center"/>
    </xf>
    <xf numFmtId="0" fontId="24" fillId="0" borderId="24" xfId="43" applyFont="1" applyBorder="1" applyAlignment="1">
      <alignment horizontal="centerContinuous" vertical="center"/>
    </xf>
    <xf numFmtId="0" fontId="24" fillId="0" borderId="25" xfId="43" applyFont="1" applyBorder="1" applyAlignment="1">
      <alignment horizontal="centerContinuous" vertical="center"/>
    </xf>
    <xf numFmtId="0" fontId="24" fillId="0" borderId="26" xfId="43" applyFont="1" applyBorder="1" applyAlignment="1">
      <alignment horizontal="centerContinuous" vertical="center"/>
    </xf>
    <xf numFmtId="0" fontId="24" fillId="0" borderId="21" xfId="43" applyFont="1" applyBorder="1" applyAlignment="1">
      <alignment horizontal="centerContinuous" vertical="center"/>
    </xf>
    <xf numFmtId="0" fontId="24" fillId="0" borderId="0" xfId="43" applyFont="1" applyAlignment="1">
      <alignment horizontal="centerContinuous" vertical="center"/>
    </xf>
    <xf numFmtId="0" fontId="24" fillId="0" borderId="22" xfId="43" applyFont="1" applyBorder="1" applyAlignment="1">
      <alignment horizontal="centerContinuous" vertical="center"/>
    </xf>
    <xf numFmtId="0" fontId="24" fillId="0" borderId="27" xfId="43" applyFont="1" applyBorder="1" applyAlignment="1">
      <alignment horizontal="centerContinuous" vertical="center"/>
    </xf>
    <xf numFmtId="0" fontId="23" fillId="0" borderId="23" xfId="43" applyFont="1" applyBorder="1" applyAlignment="1">
      <alignment horizontal="centerContinuous"/>
    </xf>
    <xf numFmtId="0" fontId="23" fillId="0" borderId="25" xfId="43" applyFont="1" applyBorder="1" applyAlignment="1">
      <alignment horizontal="centerContinuous"/>
    </xf>
    <xf numFmtId="0" fontId="23" fillId="0" borderId="21" xfId="43" applyFont="1" applyBorder="1"/>
    <xf numFmtId="0" fontId="23" fillId="0" borderId="22" xfId="43" applyFont="1" applyBorder="1"/>
    <xf numFmtId="14" fontId="23" fillId="0" borderId="0" xfId="43" applyNumberFormat="1" applyFont="1"/>
    <xf numFmtId="14" fontId="23" fillId="0" borderId="0" xfId="43" applyNumberFormat="1" applyFont="1" applyAlignment="1">
      <alignment horizontal="left"/>
    </xf>
    <xf numFmtId="0" fontId="24" fillId="0" borderId="0" xfId="43" applyFont="1" applyAlignment="1">
      <alignment horizontal="center"/>
    </xf>
    <xf numFmtId="0" fontId="24" fillId="0" borderId="0" xfId="43" applyFont="1"/>
    <xf numFmtId="165" fontId="24" fillId="0" borderId="0" xfId="43" applyNumberFormat="1" applyFont="1" applyAlignment="1">
      <alignment horizontal="right"/>
    </xf>
    <xf numFmtId="1" fontId="23" fillId="0" borderId="0" xfId="43" applyNumberFormat="1" applyFont="1" applyAlignment="1">
      <alignment horizontal="center"/>
    </xf>
    <xf numFmtId="166" fontId="23" fillId="0" borderId="0" xfId="43" applyNumberFormat="1" applyFont="1" applyAlignment="1">
      <alignment horizontal="right"/>
    </xf>
    <xf numFmtId="1" fontId="23" fillId="0" borderId="28" xfId="43" applyNumberFormat="1" applyFont="1" applyBorder="1" applyAlignment="1">
      <alignment horizontal="center"/>
    </xf>
    <xf numFmtId="166" fontId="23" fillId="0" borderId="28" xfId="43" applyNumberFormat="1" applyFont="1" applyBorder="1" applyAlignment="1">
      <alignment horizontal="right"/>
    </xf>
    <xf numFmtId="0" fontId="23" fillId="0" borderId="0" xfId="43" applyFont="1" applyAlignment="1">
      <alignment horizontal="center"/>
    </xf>
    <xf numFmtId="166" fontId="24" fillId="0" borderId="0" xfId="43" applyNumberFormat="1" applyFont="1" applyAlignment="1">
      <alignment horizontal="right"/>
    </xf>
    <xf numFmtId="1" fontId="23" fillId="0" borderId="24" xfId="43" applyNumberFormat="1" applyFont="1" applyBorder="1" applyAlignment="1">
      <alignment horizontal="center"/>
    </xf>
    <xf numFmtId="164" fontId="23" fillId="0" borderId="24" xfId="44" applyNumberFormat="1" applyFont="1" applyBorder="1" applyAlignment="1">
      <alignment horizontal="right"/>
    </xf>
    <xf numFmtId="0" fontId="23" fillId="0" borderId="29" xfId="43" applyFont="1" applyBorder="1" applyAlignment="1">
      <alignment horizontal="center"/>
    </xf>
    <xf numFmtId="166" fontId="23" fillId="0" borderId="29" xfId="43" applyNumberFormat="1" applyFont="1" applyBorder="1" applyAlignment="1">
      <alignment horizontal="right"/>
    </xf>
    <xf numFmtId="166" fontId="23" fillId="0" borderId="0" xfId="43" applyNumberFormat="1" applyFont="1"/>
    <xf numFmtId="166" fontId="23" fillId="0" borderId="24" xfId="43" applyNumberFormat="1" applyFont="1" applyBorder="1"/>
    <xf numFmtId="0" fontId="23" fillId="0" borderId="23" xfId="43" applyFont="1" applyBorder="1"/>
    <xf numFmtId="0" fontId="23" fillId="0" borderId="24" xfId="43" applyFont="1" applyBorder="1"/>
    <xf numFmtId="0" fontId="23" fillId="0" borderId="25" xfId="43" applyFont="1" applyBorder="1"/>
    <xf numFmtId="0" fontId="19" fillId="0" borderId="0" xfId="0" applyFont="1" applyBorder="1" applyAlignment="1">
      <alignment horizontal="center" vertical="top" wrapText="1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1" fillId="0" borderId="15" xfId="0" applyFont="1" applyBorder="1" applyAlignment="1">
      <alignment horizontal="center" wrapText="1"/>
    </xf>
    <xf numFmtId="0" fontId="21" fillId="0" borderId="16" xfId="0" applyFont="1" applyBorder="1" applyAlignment="1">
      <alignment horizontal="center" wrapText="1"/>
    </xf>
    <xf numFmtId="0" fontId="21" fillId="0" borderId="12" xfId="0" applyFont="1" applyBorder="1" applyAlignment="1">
      <alignment horizontal="center" wrapText="1"/>
    </xf>
  </cellXfs>
  <cellStyles count="45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Millares 2" xfId="44" xr:uid="{50A0D6DE-8CFE-4B4A-865C-8CB7D04B8830}"/>
    <cellStyle name="Neutral" xfId="8" builtinId="28" customBuiltin="1"/>
    <cellStyle name="Normal" xfId="0" builtinId="0"/>
    <cellStyle name="Normal 2" xfId="43" xr:uid="{E3C873DC-DF79-45B4-B130-9FD610355647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1"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http://205.150.21.235/UROSOFT_REINA/images/logocliente.png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76200</xdr:rowOff>
    </xdr:from>
    <xdr:to>
      <xdr:col>2</xdr:col>
      <xdr:colOff>476249</xdr:colOff>
      <xdr:row>1</xdr:row>
      <xdr:rowOff>552450</xdr:rowOff>
    </xdr:to>
    <xdr:pic>
      <xdr:nvPicPr>
        <xdr:cNvPr id="2049" name="Picture 1">
          <a:extLst>
            <a:ext uri="{FF2B5EF4-FFF2-40B4-BE49-F238E27FC236}">
              <a16:creationId xmlns:a16="http://schemas.microsoft.com/office/drawing/2014/main" id="{2F317387-74D7-4A01-B05B-E1F33F2E7C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200"/>
          <a:ext cx="2828924" cy="942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78926D20-8718-4C53-98CC-C52D9183C6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591.83901689815" createdVersion="7" refreshedVersion="7" minRefreshableVersion="3" recordCount="3" xr:uid="{A638B9C6-5B25-4D89-863F-C455A3998664}">
  <cacheSource type="worksheet">
    <worksheetSource ref="A2:AO5" sheet="ESTADO DE CADA FACTURA"/>
  </cacheSource>
  <cacheFields count="41">
    <cacheField name="NIT IPS" numFmtId="0">
      <sharedItems containsSemiMixedTypes="0" containsString="0" containsNumber="1" containsInteger="1" minValue="900807126" maxValue="900807126"/>
    </cacheField>
    <cacheField name=" 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8783" maxValue="55205"/>
    </cacheField>
    <cacheField name="PREFIJO SASS" numFmtId="0">
      <sharedItems/>
    </cacheField>
    <cacheField name="NUMERO FACT SASSS" numFmtId="0">
      <sharedItems containsSemiMixedTypes="0" containsString="0" containsNumber="1" containsInteger="1" minValue="8783" maxValue="55205"/>
    </cacheField>
    <cacheField name="DOC 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17-10-11T00:00:00" maxDate="2021-12-09T00:00:00"/>
    </cacheField>
    <cacheField name="VALOR FACT IPS" numFmtId="164">
      <sharedItems containsSemiMixedTypes="0" containsString="0" containsNumber="1" containsInteger="1" minValue="152846" maxValue="771731"/>
    </cacheField>
    <cacheField name="SALDO FACT IPS" numFmtId="164">
      <sharedItems containsSemiMixedTypes="0" containsString="0" containsNumber="1" containsInteger="1" minValue="152846" maxValue="771731"/>
    </cacheField>
    <cacheField name="OBSERVACION SASS" numFmtId="0">
      <sharedItems/>
    </cacheField>
    <cacheField name="ESTADO EPS ENERO 24 DEL 2022" numFmtId="0">
      <sharedItems count="3">
        <s v="FACTURA EN PROCESO INTERNO EPS"/>
        <s v="FACTURA CORRIENTE"/>
        <s v="FACTURA CERRADA POR EXTEMPORANEIDAD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152846" maxValue="771731"/>
    </cacheField>
    <cacheField name="VALOR GLOSA ACEPTDA" numFmtId="164">
      <sharedItems containsSemiMixedTypes="0" containsString="0" containsNumber="1" containsInteger="1" minValue="0" maxValue="152846"/>
    </cacheField>
    <cacheField name="OBSERVACION GLOSA ACEPTADA" numFmtId="0">
      <sharedItems containsNonDate="0" containsString="0" containsBlank="1"/>
    </cacheField>
    <cacheField name="VALOR CRUZADO SASS" numFmtId="164">
      <sharedItems containsSemiMixedTypes="0" containsString="0" containsNumber="1" containsInteger="1" minValue="0" maxValue="771731"/>
    </cacheField>
    <cacheField name="VALO CANCELADO SAP" numFmtId="164">
      <sharedItems containsNonDate="0" containsString="0" containsBlank="1"/>
    </cacheField>
    <cacheField name="SALDO SASS" numFmtId="164">
      <sharedItems containsSemiMixedTypes="0" containsString="0" containsNumber="1" containsInteger="1" minValue="0" maxValue="0"/>
    </cacheField>
    <cacheField name="RETENCION" numFmtId="164">
      <sharedItems containsNonDate="0" containsString="0" containsBlank="1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0">
      <sharedItems containsNonDate="0" containsString="0" containsBlank="1"/>
    </cacheField>
    <cacheField name="AUTORIZACION" numFmtId="0">
      <sharedItems containsString="0" containsBlank="1" containsNumber="1" containsInteger="1" minValue="203018523625244" maxValue="213418516576439"/>
    </cacheField>
    <cacheField name="ENTIDAD RESPONSABLE PAGO" numFmtId="0">
      <sharedItems containsNonDate="0" containsString="0" containsBlank="1"/>
    </cacheField>
    <cacheField name="FECHA RAD IPS" numFmtId="14">
      <sharedItems containsSemiMixedTypes="0" containsNonDate="0" containsDate="1" containsString="0" minDate="2017-11-20T00:00:00" maxDate="2021-12-21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emiMixedTypes="0" containsString="0" containsNumber="1" containsInteger="1" minValue="1" maxValue="2"/>
    </cacheField>
    <cacheField name="F PROBABLE PAGO SASS" numFmtId="0">
      <sharedItems containsSemiMixedTypes="0" containsString="0" containsNumber="1" containsInteger="1" minValue="20210130" maxValue="20211230"/>
    </cacheField>
    <cacheField name="F RAD SASS" numFmtId="0">
      <sharedItems containsSemiMixedTypes="0" containsString="0" containsNumber="1" containsInteger="1" minValue="20210107" maxValue="20211220"/>
    </cacheField>
    <cacheField name="VALOR REPORTADO CRICULAR 030" numFmtId="0">
      <sharedItems containsSemiMixedTypes="0" containsString="0" containsNumber="1" containsInteger="1" minValue="152846" maxValue="771731"/>
    </cacheField>
    <cacheField name="VALOR GLOSA ACEPTADA REPORTADO CIRCULAR 030" numFmtId="0">
      <sharedItems containsSemiMixedTypes="0" containsString="0" containsNumber="1" containsInteger="1" minValue="0" maxValue="152846"/>
    </cacheField>
    <cacheField name="F CORTE" numFmtId="0">
      <sharedItems containsSemiMixedTypes="0" containsString="0" containsNumber="1" containsInteger="1" minValue="20220124" maxValue="202201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">
  <r>
    <n v="900807126"/>
    <s v="CLINICA REINA ISABEL SAS"/>
    <s v="FE"/>
    <n v="8783"/>
    <s v="FE"/>
    <n v="8783"/>
    <m/>
    <s v="FE_8783"/>
    <s v="900807126_FE_8783"/>
    <d v="2020-10-28T00:00:00"/>
    <n v="771731"/>
    <n v="771731"/>
    <s v="B)Factura sin saldo ERP"/>
    <x v="0"/>
    <m/>
    <m/>
    <m/>
    <s v="OK"/>
    <n v="771731"/>
    <n v="0"/>
    <m/>
    <n v="771731"/>
    <m/>
    <n v="0"/>
    <m/>
    <m/>
    <m/>
    <m/>
    <n v="203018523625244"/>
    <m/>
    <d v="2020-12-22T00:00:00"/>
    <m/>
    <n v="2"/>
    <m/>
    <s v="SI"/>
    <n v="1"/>
    <n v="20210130"/>
    <n v="20210107"/>
    <n v="771731"/>
    <n v="0"/>
    <n v="20220124"/>
  </r>
  <r>
    <n v="900807126"/>
    <s v="CLINICA REINA ISABEL SAS"/>
    <s v="FEDV"/>
    <n v="55205"/>
    <s v="FEDV"/>
    <n v="55205"/>
    <m/>
    <s v="FEDV_55205"/>
    <s v="900807126_FEDV_55205"/>
    <d v="2021-12-08T00:00:00"/>
    <n v="627759"/>
    <n v="627759"/>
    <s v="B)Factura sin saldo ERP"/>
    <x v="1"/>
    <m/>
    <m/>
    <m/>
    <s v="OK"/>
    <n v="627759"/>
    <n v="0"/>
    <m/>
    <n v="627759"/>
    <m/>
    <n v="0"/>
    <m/>
    <m/>
    <m/>
    <m/>
    <n v="213418516576439"/>
    <m/>
    <d v="2021-12-20T00:00:00"/>
    <m/>
    <n v="2"/>
    <m/>
    <s v="SI"/>
    <n v="1"/>
    <n v="20211230"/>
    <n v="20211220"/>
    <n v="627759"/>
    <n v="0"/>
    <n v="20220124"/>
  </r>
  <r>
    <n v="900807126"/>
    <s v="CLINICA REINA ISABEL SAS"/>
    <s v="FV"/>
    <n v="42176"/>
    <s v="FV"/>
    <n v="42176"/>
    <m/>
    <s v="FV_42176"/>
    <s v="900807126_FV_42176"/>
    <d v="2017-10-11T00:00:00"/>
    <n v="152846"/>
    <n v="152846"/>
    <s v="B)Factura sin saldo ERP/conciliar diferencia glosa aceptada"/>
    <x v="2"/>
    <m/>
    <m/>
    <m/>
    <s v="OK"/>
    <n v="152846"/>
    <n v="152846"/>
    <m/>
    <n v="0"/>
    <m/>
    <n v="0"/>
    <m/>
    <m/>
    <m/>
    <m/>
    <m/>
    <m/>
    <d v="2017-11-20T00:00:00"/>
    <m/>
    <n v="2"/>
    <m/>
    <s v="SI"/>
    <n v="2"/>
    <n v="20211130"/>
    <n v="20211103"/>
    <n v="152846"/>
    <n v="152846"/>
    <n v="2022012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5CBBA6E-2BE7-43CE-859B-B6B266635166}" name="TablaDinámica14" cacheId="16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C7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4">
        <item x="2"/>
        <item x="1"/>
        <item x="0"/>
        <item t="default"/>
      </items>
    </pivotField>
    <pivotField showAll="0"/>
    <pivotField showAll="0"/>
    <pivotField showAll="0"/>
    <pivotField showAll="0"/>
    <pivotField numFmtId="164" showAll="0"/>
    <pivotField numFmtId="164" showAll="0"/>
    <pivotField showAll="0"/>
    <pivotField numFmtId="164" showAll="0"/>
    <pivotField showAll="0"/>
    <pivotField numFmtId="164"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FACTURA" fld="7" subtotal="count" baseField="0" baseItem="0"/>
    <dataField name="Suma de SALDO FACT IPS" fld="11" baseField="0" baseItem="0" numFmtId="164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0"/>
  <sheetViews>
    <sheetView showGridLines="0" workbookViewId="0">
      <selection activeCell="C16" sqref="C16"/>
    </sheetView>
  </sheetViews>
  <sheetFormatPr baseColWidth="10" defaultRowHeight="15" x14ac:dyDescent="0.25"/>
  <cols>
    <col min="2" max="2" width="23.85546875" customWidth="1"/>
    <col min="3" max="3" width="8.42578125" customWidth="1"/>
    <col min="4" max="4" width="9.85546875" style="3" customWidth="1"/>
    <col min="5" max="5" width="12" customWidth="1"/>
    <col min="6" max="6" width="11.5703125" style="3" customWidth="1"/>
    <col min="7" max="7" width="11.5703125" customWidth="1"/>
    <col min="8" max="8" width="7.140625" style="3" customWidth="1"/>
    <col min="9" max="9" width="10.28515625" customWidth="1"/>
  </cols>
  <sheetData>
    <row r="1" spans="1:17" s="1" customFormat="1" ht="36.75" customHeight="1" x14ac:dyDescent="0.25">
      <c r="D1" s="71" t="s">
        <v>14</v>
      </c>
      <c r="E1" s="71"/>
      <c r="F1" s="71"/>
      <c r="G1" s="71"/>
      <c r="H1" s="71"/>
      <c r="I1" s="71"/>
      <c r="L1" s="70"/>
      <c r="M1" s="70"/>
      <c r="N1" s="70"/>
      <c r="O1" s="70"/>
      <c r="P1" s="70"/>
      <c r="Q1" s="5"/>
    </row>
    <row r="2" spans="1:17" s="1" customFormat="1" ht="48" customHeight="1" x14ac:dyDescent="0.25">
      <c r="D2" s="71" t="s">
        <v>15</v>
      </c>
      <c r="E2" s="71"/>
      <c r="F2" s="71"/>
      <c r="G2" s="71"/>
      <c r="H2" s="71"/>
      <c r="I2" s="71"/>
      <c r="L2" s="5"/>
      <c r="M2" s="70"/>
      <c r="N2" s="70"/>
      <c r="O2" s="70"/>
      <c r="P2" s="70"/>
      <c r="Q2" s="70"/>
    </row>
    <row r="3" spans="1:17" s="2" customFormat="1" ht="21" customHeight="1" x14ac:dyDescent="0.15">
      <c r="A3" s="7" t="s">
        <v>5</v>
      </c>
      <c r="B3" s="7" t="s">
        <v>6</v>
      </c>
      <c r="C3" s="7" t="s">
        <v>8</v>
      </c>
      <c r="D3" s="7" t="s">
        <v>12</v>
      </c>
      <c r="E3" s="7" t="s">
        <v>0</v>
      </c>
      <c r="F3" s="7" t="s">
        <v>13</v>
      </c>
      <c r="G3" s="7" t="s">
        <v>1</v>
      </c>
      <c r="H3" s="7" t="s">
        <v>2</v>
      </c>
      <c r="I3" s="7" t="s">
        <v>3</v>
      </c>
      <c r="L3" s="6"/>
      <c r="M3" s="6"/>
      <c r="N3" s="6"/>
      <c r="O3" s="6"/>
      <c r="P3" s="6"/>
      <c r="Q3" s="6"/>
    </row>
    <row r="4" spans="1:17" s="2" customFormat="1" ht="10.5" customHeight="1" x14ac:dyDescent="0.15">
      <c r="A4" s="8">
        <v>900807126</v>
      </c>
      <c r="B4" s="8" t="s">
        <v>7</v>
      </c>
      <c r="C4" s="9" t="s">
        <v>11</v>
      </c>
      <c r="D4" s="12">
        <v>42176</v>
      </c>
      <c r="E4" s="13">
        <v>152846</v>
      </c>
      <c r="F4" s="14">
        <v>43019</v>
      </c>
      <c r="G4" s="13">
        <v>152846</v>
      </c>
      <c r="H4" s="12">
        <v>691</v>
      </c>
      <c r="I4" s="14">
        <v>43059</v>
      </c>
    </row>
    <row r="5" spans="1:17" s="2" customFormat="1" ht="10.5" customHeight="1" x14ac:dyDescent="0.15">
      <c r="A5" s="8">
        <v>900807126</v>
      </c>
      <c r="B5" s="8" t="s">
        <v>7</v>
      </c>
      <c r="C5" s="9" t="s">
        <v>9</v>
      </c>
      <c r="D5" s="12">
        <v>8783</v>
      </c>
      <c r="E5" s="13">
        <v>771731</v>
      </c>
      <c r="F5" s="14">
        <v>44132</v>
      </c>
      <c r="G5" s="13">
        <v>771731</v>
      </c>
      <c r="H5" s="12">
        <v>331</v>
      </c>
      <c r="I5" s="14">
        <v>44187</v>
      </c>
    </row>
    <row r="6" spans="1:17" s="2" customFormat="1" ht="10.5" customHeight="1" x14ac:dyDescent="0.15">
      <c r="A6" s="8">
        <v>900807126</v>
      </c>
      <c r="B6" s="8" t="s">
        <v>7</v>
      </c>
      <c r="C6" s="9" t="s">
        <v>10</v>
      </c>
      <c r="D6" s="12">
        <v>55205</v>
      </c>
      <c r="E6" s="13">
        <v>627759</v>
      </c>
      <c r="F6" s="14">
        <v>44538</v>
      </c>
      <c r="G6" s="13">
        <v>627759</v>
      </c>
      <c r="H6" s="12">
        <v>2134</v>
      </c>
      <c r="I6" s="14">
        <v>44550</v>
      </c>
    </row>
    <row r="7" spans="1:17" s="2" customFormat="1" ht="10.5" customHeight="1" x14ac:dyDescent="0.15">
      <c r="A7" s="73" t="s">
        <v>4</v>
      </c>
      <c r="B7" s="74"/>
      <c r="C7" s="74"/>
      <c r="D7" s="75"/>
      <c r="E7" s="10">
        <f>SUM(E5:E6)</f>
        <v>1399490</v>
      </c>
      <c r="F7" s="16"/>
      <c r="G7" s="11">
        <f>SUM(G5:G6)</f>
        <v>1399490</v>
      </c>
      <c r="H7" s="4"/>
    </row>
    <row r="8" spans="1:17" x14ac:dyDescent="0.25">
      <c r="F8" s="17"/>
      <c r="G8" s="15"/>
      <c r="M8" s="71"/>
      <c r="N8" s="72"/>
      <c r="O8" s="72"/>
      <c r="P8" s="72"/>
    </row>
    <row r="10" spans="1:17" x14ac:dyDescent="0.25">
      <c r="N10" s="71"/>
      <c r="O10" s="71"/>
      <c r="P10" s="71"/>
      <c r="Q10" s="71"/>
    </row>
  </sheetData>
  <mergeCells count="7">
    <mergeCell ref="L1:P1"/>
    <mergeCell ref="M2:Q2"/>
    <mergeCell ref="M8:P8"/>
    <mergeCell ref="N10:Q10"/>
    <mergeCell ref="D1:I1"/>
    <mergeCell ref="D2:I2"/>
    <mergeCell ref="A7:D7"/>
  </mergeCells>
  <pageMargins left="0.75" right="0.75" top="1" bottom="1" header="0.5" footer="0.5"/>
  <pageSetup orientation="portrait" r:id="rId1"/>
  <ignoredErrors>
    <ignoredError sqref="G7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3F0417-17D5-4127-9A0E-9266C57460B4}">
  <dimension ref="A3:C7"/>
  <sheetViews>
    <sheetView showGridLines="0" zoomScale="85" zoomScaleNormal="85" workbookViewId="0">
      <selection activeCell="C7" sqref="A4:C7"/>
    </sheetView>
  </sheetViews>
  <sheetFormatPr baseColWidth="10" defaultRowHeight="15" x14ac:dyDescent="0.25"/>
  <cols>
    <col min="1" max="1" width="40.85546875" bestFit="1" customWidth="1"/>
    <col min="2" max="2" width="18.85546875" bestFit="1" customWidth="1"/>
    <col min="3" max="3" width="23.140625" bestFit="1" customWidth="1"/>
  </cols>
  <sheetData>
    <row r="3" spans="1:3" x14ac:dyDescent="0.25">
      <c r="A3" s="25" t="s">
        <v>69</v>
      </c>
      <c r="B3" t="s">
        <v>71</v>
      </c>
      <c r="C3" t="s">
        <v>72</v>
      </c>
    </row>
    <row r="4" spans="1:3" x14ac:dyDescent="0.25">
      <c r="A4" s="26" t="s">
        <v>66</v>
      </c>
      <c r="B4" s="27">
        <v>1</v>
      </c>
      <c r="C4" s="28">
        <v>152846</v>
      </c>
    </row>
    <row r="5" spans="1:3" x14ac:dyDescent="0.25">
      <c r="A5" s="26" t="s">
        <v>68</v>
      </c>
      <c r="B5" s="27">
        <v>1</v>
      </c>
      <c r="C5" s="28">
        <v>627759</v>
      </c>
    </row>
    <row r="6" spans="1:3" x14ac:dyDescent="0.25">
      <c r="A6" s="26" t="s">
        <v>67</v>
      </c>
      <c r="B6" s="27">
        <v>1</v>
      </c>
      <c r="C6" s="28">
        <v>771731</v>
      </c>
    </row>
    <row r="7" spans="1:3" x14ac:dyDescent="0.25">
      <c r="A7" s="26" t="s">
        <v>70</v>
      </c>
      <c r="B7" s="27">
        <v>3</v>
      </c>
      <c r="C7" s="28">
        <v>1552336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AE1EC0-E24E-431F-991D-D29B46928905}">
  <dimension ref="A1:AO5"/>
  <sheetViews>
    <sheetView showGridLines="0" zoomScale="85" zoomScaleNormal="85" workbookViewId="0">
      <selection activeCell="B3" sqref="B3"/>
    </sheetView>
  </sheetViews>
  <sheetFormatPr baseColWidth="10" defaultRowHeight="15" x14ac:dyDescent="0.25"/>
  <cols>
    <col min="9" max="9" width="18.42578125" bestFit="1" customWidth="1"/>
    <col min="11" max="12" width="13.140625" bestFit="1" customWidth="1"/>
    <col min="13" max="13" width="26.85546875" customWidth="1"/>
    <col min="14" max="14" width="40.85546875" bestFit="1" customWidth="1"/>
    <col min="15" max="17" width="26.85546875" customWidth="1"/>
  </cols>
  <sheetData>
    <row r="1" spans="1:41" x14ac:dyDescent="0.25">
      <c r="J1" s="23" t="s">
        <v>4</v>
      </c>
      <c r="K1" s="24">
        <f>SUBTOTAL(9,K3:K5)</f>
        <v>1552336</v>
      </c>
      <c r="L1" s="24">
        <f>SUBTOTAL(9,L3:L5)</f>
        <v>1552336</v>
      </c>
      <c r="S1" s="24">
        <f>SUBTOTAL(9,S3:S5)</f>
        <v>1552336</v>
      </c>
      <c r="T1" s="24">
        <f>SUBTOTAL(9,T3:T5)</f>
        <v>152846</v>
      </c>
      <c r="V1" s="24">
        <f>SUBTOTAL(9,V3:V5)</f>
        <v>1399490</v>
      </c>
      <c r="X1" s="24">
        <f>SUBTOTAL(9,X3:X5)</f>
        <v>0</v>
      </c>
    </row>
    <row r="2" spans="1:41" ht="39.950000000000003" customHeight="1" x14ac:dyDescent="0.25">
      <c r="A2" s="20" t="s">
        <v>24</v>
      </c>
      <c r="B2" s="20" t="s">
        <v>16</v>
      </c>
      <c r="C2" s="20" t="s">
        <v>17</v>
      </c>
      <c r="D2" s="20" t="s">
        <v>12</v>
      </c>
      <c r="E2" s="20" t="s">
        <v>25</v>
      </c>
      <c r="F2" s="20" t="s">
        <v>26</v>
      </c>
      <c r="G2" s="20" t="s">
        <v>27</v>
      </c>
      <c r="H2" s="21" t="s">
        <v>54</v>
      </c>
      <c r="I2" s="21" t="s">
        <v>55</v>
      </c>
      <c r="J2" s="20" t="s">
        <v>28</v>
      </c>
      <c r="K2" s="20" t="s">
        <v>29</v>
      </c>
      <c r="L2" s="20" t="s">
        <v>30</v>
      </c>
      <c r="M2" s="20" t="s">
        <v>31</v>
      </c>
      <c r="N2" s="21" t="s">
        <v>62</v>
      </c>
      <c r="O2" s="21" t="s">
        <v>63</v>
      </c>
      <c r="P2" s="21" t="s">
        <v>64</v>
      </c>
      <c r="Q2" s="21" t="s">
        <v>65</v>
      </c>
      <c r="R2" s="20" t="s">
        <v>32</v>
      </c>
      <c r="S2" s="20" t="s">
        <v>33</v>
      </c>
      <c r="T2" s="21" t="s">
        <v>34</v>
      </c>
      <c r="U2" s="21" t="s">
        <v>52</v>
      </c>
      <c r="V2" s="20" t="s">
        <v>35</v>
      </c>
      <c r="W2" s="21" t="s">
        <v>37</v>
      </c>
      <c r="X2" s="21" t="s">
        <v>36</v>
      </c>
      <c r="Y2" s="21" t="s">
        <v>18</v>
      </c>
      <c r="Z2" s="21" t="s">
        <v>38</v>
      </c>
      <c r="AA2" s="20" t="s">
        <v>39</v>
      </c>
      <c r="AB2" s="20" t="s">
        <v>40</v>
      </c>
      <c r="AC2" s="20" t="s">
        <v>19</v>
      </c>
      <c r="AD2" s="20" t="s">
        <v>41</v>
      </c>
      <c r="AE2" s="20" t="s">
        <v>42</v>
      </c>
      <c r="AF2" s="20" t="s">
        <v>43</v>
      </c>
      <c r="AG2" s="20" t="s">
        <v>44</v>
      </c>
      <c r="AH2" s="20" t="s">
        <v>45</v>
      </c>
      <c r="AI2" s="20" t="s">
        <v>46</v>
      </c>
      <c r="AJ2" s="20" t="s">
        <v>47</v>
      </c>
      <c r="AK2" s="20" t="s">
        <v>48</v>
      </c>
      <c r="AL2" s="20" t="s">
        <v>49</v>
      </c>
      <c r="AM2" s="20" t="s">
        <v>50</v>
      </c>
      <c r="AN2" s="20" t="s">
        <v>51</v>
      </c>
      <c r="AO2" s="20" t="s">
        <v>53</v>
      </c>
    </row>
    <row r="3" spans="1:41" x14ac:dyDescent="0.25">
      <c r="A3" s="18">
        <v>900807126</v>
      </c>
      <c r="B3" s="18" t="s">
        <v>7</v>
      </c>
      <c r="C3" s="18" t="s">
        <v>9</v>
      </c>
      <c r="D3" s="18">
        <v>8783</v>
      </c>
      <c r="E3" s="18" t="s">
        <v>9</v>
      </c>
      <c r="F3" s="18">
        <v>8783</v>
      </c>
      <c r="G3" s="18"/>
      <c r="H3" s="18" t="s">
        <v>56</v>
      </c>
      <c r="I3" s="18" t="s">
        <v>57</v>
      </c>
      <c r="J3" s="19">
        <v>44132</v>
      </c>
      <c r="K3" s="22">
        <v>771731</v>
      </c>
      <c r="L3" s="22">
        <v>771731</v>
      </c>
      <c r="M3" s="18" t="s">
        <v>20</v>
      </c>
      <c r="N3" s="18" t="s">
        <v>67</v>
      </c>
      <c r="O3" s="18"/>
      <c r="P3" s="18"/>
      <c r="Q3" s="18"/>
      <c r="R3" s="18" t="s">
        <v>21</v>
      </c>
      <c r="S3" s="22">
        <v>771731</v>
      </c>
      <c r="T3" s="22">
        <v>0</v>
      </c>
      <c r="U3" s="18"/>
      <c r="V3" s="22">
        <v>771731</v>
      </c>
      <c r="W3" s="22"/>
      <c r="X3" s="22">
        <v>0</v>
      </c>
      <c r="Y3" s="22"/>
      <c r="Z3" s="18"/>
      <c r="AA3" s="18"/>
      <c r="AB3" s="18"/>
      <c r="AC3" s="18">
        <v>203018523625244</v>
      </c>
      <c r="AD3" s="18"/>
      <c r="AE3" s="19">
        <v>44187</v>
      </c>
      <c r="AF3" s="18"/>
      <c r="AG3" s="18">
        <v>2</v>
      </c>
      <c r="AH3" s="18"/>
      <c r="AI3" s="18" t="s">
        <v>22</v>
      </c>
      <c r="AJ3" s="18">
        <v>1</v>
      </c>
      <c r="AK3" s="18">
        <v>20210130</v>
      </c>
      <c r="AL3" s="18">
        <v>20210107</v>
      </c>
      <c r="AM3" s="18">
        <v>771731</v>
      </c>
      <c r="AN3" s="18">
        <v>0</v>
      </c>
      <c r="AO3" s="18">
        <v>20220124</v>
      </c>
    </row>
    <row r="4" spans="1:41" x14ac:dyDescent="0.25">
      <c r="A4" s="18">
        <v>900807126</v>
      </c>
      <c r="B4" s="18" t="s">
        <v>7</v>
      </c>
      <c r="C4" s="18" t="s">
        <v>10</v>
      </c>
      <c r="D4" s="18">
        <v>55205</v>
      </c>
      <c r="E4" s="18" t="s">
        <v>10</v>
      </c>
      <c r="F4" s="18">
        <v>55205</v>
      </c>
      <c r="G4" s="18"/>
      <c r="H4" s="18" t="s">
        <v>58</v>
      </c>
      <c r="I4" s="18" t="s">
        <v>59</v>
      </c>
      <c r="J4" s="19">
        <v>44538</v>
      </c>
      <c r="K4" s="22">
        <v>627759</v>
      </c>
      <c r="L4" s="22">
        <v>627759</v>
      </c>
      <c r="M4" s="18" t="s">
        <v>20</v>
      </c>
      <c r="N4" s="18" t="s">
        <v>68</v>
      </c>
      <c r="O4" s="18"/>
      <c r="P4" s="18"/>
      <c r="Q4" s="18"/>
      <c r="R4" s="18" t="s">
        <v>21</v>
      </c>
      <c r="S4" s="22">
        <v>627759</v>
      </c>
      <c r="T4" s="22">
        <v>0</v>
      </c>
      <c r="U4" s="18"/>
      <c r="V4" s="22">
        <v>627759</v>
      </c>
      <c r="W4" s="22"/>
      <c r="X4" s="22">
        <v>0</v>
      </c>
      <c r="Y4" s="22"/>
      <c r="Z4" s="18"/>
      <c r="AA4" s="18"/>
      <c r="AB4" s="18"/>
      <c r="AC4" s="18">
        <v>213418516576439</v>
      </c>
      <c r="AD4" s="18"/>
      <c r="AE4" s="19">
        <v>44550</v>
      </c>
      <c r="AF4" s="18"/>
      <c r="AG4" s="18">
        <v>2</v>
      </c>
      <c r="AH4" s="18"/>
      <c r="AI4" s="18" t="s">
        <v>22</v>
      </c>
      <c r="AJ4" s="18">
        <v>1</v>
      </c>
      <c r="AK4" s="18">
        <v>20211230</v>
      </c>
      <c r="AL4" s="18">
        <v>20211220</v>
      </c>
      <c r="AM4" s="18">
        <v>627759</v>
      </c>
      <c r="AN4" s="18">
        <v>0</v>
      </c>
      <c r="AO4" s="18">
        <v>20220124</v>
      </c>
    </row>
    <row r="5" spans="1:41" x14ac:dyDescent="0.25">
      <c r="A5" s="18">
        <v>900807126</v>
      </c>
      <c r="B5" s="18" t="s">
        <v>7</v>
      </c>
      <c r="C5" s="18" t="s">
        <v>11</v>
      </c>
      <c r="D5" s="18">
        <v>42176</v>
      </c>
      <c r="E5" s="18" t="s">
        <v>11</v>
      </c>
      <c r="F5" s="18">
        <v>42176</v>
      </c>
      <c r="G5" s="18"/>
      <c r="H5" s="18" t="s">
        <v>60</v>
      </c>
      <c r="I5" s="18" t="s">
        <v>61</v>
      </c>
      <c r="J5" s="19">
        <v>43019</v>
      </c>
      <c r="K5" s="22">
        <v>152846</v>
      </c>
      <c r="L5" s="22">
        <v>152846</v>
      </c>
      <c r="M5" s="18" t="s">
        <v>23</v>
      </c>
      <c r="N5" s="18" t="s">
        <v>66</v>
      </c>
      <c r="O5" s="18"/>
      <c r="P5" s="18"/>
      <c r="Q5" s="18"/>
      <c r="R5" s="18" t="s">
        <v>21</v>
      </c>
      <c r="S5" s="22">
        <v>152846</v>
      </c>
      <c r="T5" s="22">
        <v>152846</v>
      </c>
      <c r="U5" s="18"/>
      <c r="V5" s="22">
        <v>0</v>
      </c>
      <c r="W5" s="22"/>
      <c r="X5" s="22">
        <v>0</v>
      </c>
      <c r="Y5" s="22"/>
      <c r="Z5" s="18"/>
      <c r="AA5" s="18"/>
      <c r="AB5" s="18"/>
      <c r="AC5" s="18"/>
      <c r="AD5" s="18"/>
      <c r="AE5" s="19">
        <v>43059</v>
      </c>
      <c r="AF5" s="18"/>
      <c r="AG5" s="18">
        <v>2</v>
      </c>
      <c r="AH5" s="18"/>
      <c r="AI5" s="18" t="s">
        <v>22</v>
      </c>
      <c r="AJ5" s="18">
        <v>2</v>
      </c>
      <c r="AK5" s="18">
        <v>20211130</v>
      </c>
      <c r="AL5" s="18">
        <v>20211103</v>
      </c>
      <c r="AM5" s="18">
        <v>152846</v>
      </c>
      <c r="AN5" s="18">
        <v>152846</v>
      </c>
      <c r="AO5" s="18">
        <v>20220124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5CC09-366E-4C28-88AF-CEC4D154D63F}">
  <dimension ref="B1:J40"/>
  <sheetViews>
    <sheetView showGridLines="0" tabSelected="1" topLeftCell="A7" zoomScaleNormal="100" zoomScaleSheetLayoutView="100" workbookViewId="0">
      <selection activeCell="C13" sqref="C13"/>
    </sheetView>
  </sheetViews>
  <sheetFormatPr baseColWidth="10" defaultRowHeight="12.75" x14ac:dyDescent="0.2"/>
  <cols>
    <col min="1" max="1" width="4.42578125" style="29" customWidth="1"/>
    <col min="2" max="2" width="11.42578125" style="29"/>
    <col min="3" max="3" width="17.5703125" style="29" customWidth="1"/>
    <col min="4" max="4" width="11.5703125" style="29" customWidth="1"/>
    <col min="5" max="8" width="11.42578125" style="29"/>
    <col min="9" max="9" width="22.5703125" style="29" customWidth="1"/>
    <col min="10" max="10" width="14" style="29" customWidth="1"/>
    <col min="11" max="11" width="1.7109375" style="29" customWidth="1"/>
    <col min="12" max="227" width="11.42578125" style="29"/>
    <col min="228" max="228" width="4.42578125" style="29" customWidth="1"/>
    <col min="229" max="229" width="11.42578125" style="29"/>
    <col min="230" max="230" width="17.5703125" style="29" customWidth="1"/>
    <col min="231" max="231" width="11.5703125" style="29" customWidth="1"/>
    <col min="232" max="235" width="11.42578125" style="29"/>
    <col min="236" max="236" width="22.5703125" style="29" customWidth="1"/>
    <col min="237" max="237" width="14" style="29" customWidth="1"/>
    <col min="238" max="238" width="1.7109375" style="29" customWidth="1"/>
    <col min="239" max="483" width="11.42578125" style="29"/>
    <col min="484" max="484" width="4.42578125" style="29" customWidth="1"/>
    <col min="485" max="485" width="11.42578125" style="29"/>
    <col min="486" max="486" width="17.5703125" style="29" customWidth="1"/>
    <col min="487" max="487" width="11.5703125" style="29" customWidth="1"/>
    <col min="488" max="491" width="11.42578125" style="29"/>
    <col min="492" max="492" width="22.5703125" style="29" customWidth="1"/>
    <col min="493" max="493" width="14" style="29" customWidth="1"/>
    <col min="494" max="494" width="1.7109375" style="29" customWidth="1"/>
    <col min="495" max="739" width="11.42578125" style="29"/>
    <col min="740" max="740" width="4.42578125" style="29" customWidth="1"/>
    <col min="741" max="741" width="11.42578125" style="29"/>
    <col min="742" max="742" width="17.5703125" style="29" customWidth="1"/>
    <col min="743" max="743" width="11.5703125" style="29" customWidth="1"/>
    <col min="744" max="747" width="11.42578125" style="29"/>
    <col min="748" max="748" width="22.5703125" style="29" customWidth="1"/>
    <col min="749" max="749" width="14" style="29" customWidth="1"/>
    <col min="750" max="750" width="1.7109375" style="29" customWidth="1"/>
    <col min="751" max="995" width="11.42578125" style="29"/>
    <col min="996" max="996" width="4.42578125" style="29" customWidth="1"/>
    <col min="997" max="997" width="11.42578125" style="29"/>
    <col min="998" max="998" width="17.5703125" style="29" customWidth="1"/>
    <col min="999" max="999" width="11.5703125" style="29" customWidth="1"/>
    <col min="1000" max="1003" width="11.42578125" style="29"/>
    <col min="1004" max="1004" width="22.5703125" style="29" customWidth="1"/>
    <col min="1005" max="1005" width="14" style="29" customWidth="1"/>
    <col min="1006" max="1006" width="1.7109375" style="29" customWidth="1"/>
    <col min="1007" max="1251" width="11.42578125" style="29"/>
    <col min="1252" max="1252" width="4.42578125" style="29" customWidth="1"/>
    <col min="1253" max="1253" width="11.42578125" style="29"/>
    <col min="1254" max="1254" width="17.5703125" style="29" customWidth="1"/>
    <col min="1255" max="1255" width="11.5703125" style="29" customWidth="1"/>
    <col min="1256" max="1259" width="11.42578125" style="29"/>
    <col min="1260" max="1260" width="22.5703125" style="29" customWidth="1"/>
    <col min="1261" max="1261" width="14" style="29" customWidth="1"/>
    <col min="1262" max="1262" width="1.7109375" style="29" customWidth="1"/>
    <col min="1263" max="1507" width="11.42578125" style="29"/>
    <col min="1508" max="1508" width="4.42578125" style="29" customWidth="1"/>
    <col min="1509" max="1509" width="11.42578125" style="29"/>
    <col min="1510" max="1510" width="17.5703125" style="29" customWidth="1"/>
    <col min="1511" max="1511" width="11.5703125" style="29" customWidth="1"/>
    <col min="1512" max="1515" width="11.42578125" style="29"/>
    <col min="1516" max="1516" width="22.5703125" style="29" customWidth="1"/>
    <col min="1517" max="1517" width="14" style="29" customWidth="1"/>
    <col min="1518" max="1518" width="1.7109375" style="29" customWidth="1"/>
    <col min="1519" max="1763" width="11.42578125" style="29"/>
    <col min="1764" max="1764" width="4.42578125" style="29" customWidth="1"/>
    <col min="1765" max="1765" width="11.42578125" style="29"/>
    <col min="1766" max="1766" width="17.5703125" style="29" customWidth="1"/>
    <col min="1767" max="1767" width="11.5703125" style="29" customWidth="1"/>
    <col min="1768" max="1771" width="11.42578125" style="29"/>
    <col min="1772" max="1772" width="22.5703125" style="29" customWidth="1"/>
    <col min="1773" max="1773" width="14" style="29" customWidth="1"/>
    <col min="1774" max="1774" width="1.7109375" style="29" customWidth="1"/>
    <col min="1775" max="2019" width="11.42578125" style="29"/>
    <col min="2020" max="2020" width="4.42578125" style="29" customWidth="1"/>
    <col min="2021" max="2021" width="11.42578125" style="29"/>
    <col min="2022" max="2022" width="17.5703125" style="29" customWidth="1"/>
    <col min="2023" max="2023" width="11.5703125" style="29" customWidth="1"/>
    <col min="2024" max="2027" width="11.42578125" style="29"/>
    <col min="2028" max="2028" width="22.5703125" style="29" customWidth="1"/>
    <col min="2029" max="2029" width="14" style="29" customWidth="1"/>
    <col min="2030" max="2030" width="1.7109375" style="29" customWidth="1"/>
    <col min="2031" max="2275" width="11.42578125" style="29"/>
    <col min="2276" max="2276" width="4.42578125" style="29" customWidth="1"/>
    <col min="2277" max="2277" width="11.42578125" style="29"/>
    <col min="2278" max="2278" width="17.5703125" style="29" customWidth="1"/>
    <col min="2279" max="2279" width="11.5703125" style="29" customWidth="1"/>
    <col min="2280" max="2283" width="11.42578125" style="29"/>
    <col min="2284" max="2284" width="22.5703125" style="29" customWidth="1"/>
    <col min="2285" max="2285" width="14" style="29" customWidth="1"/>
    <col min="2286" max="2286" width="1.7109375" style="29" customWidth="1"/>
    <col min="2287" max="2531" width="11.42578125" style="29"/>
    <col min="2532" max="2532" width="4.42578125" style="29" customWidth="1"/>
    <col min="2533" max="2533" width="11.42578125" style="29"/>
    <col min="2534" max="2534" width="17.5703125" style="29" customWidth="1"/>
    <col min="2535" max="2535" width="11.5703125" style="29" customWidth="1"/>
    <col min="2536" max="2539" width="11.42578125" style="29"/>
    <col min="2540" max="2540" width="22.5703125" style="29" customWidth="1"/>
    <col min="2541" max="2541" width="14" style="29" customWidth="1"/>
    <col min="2542" max="2542" width="1.7109375" style="29" customWidth="1"/>
    <col min="2543" max="2787" width="11.42578125" style="29"/>
    <col min="2788" max="2788" width="4.42578125" style="29" customWidth="1"/>
    <col min="2789" max="2789" width="11.42578125" style="29"/>
    <col min="2790" max="2790" width="17.5703125" style="29" customWidth="1"/>
    <col min="2791" max="2791" width="11.5703125" style="29" customWidth="1"/>
    <col min="2792" max="2795" width="11.42578125" style="29"/>
    <col min="2796" max="2796" width="22.5703125" style="29" customWidth="1"/>
    <col min="2797" max="2797" width="14" style="29" customWidth="1"/>
    <col min="2798" max="2798" width="1.7109375" style="29" customWidth="1"/>
    <col min="2799" max="3043" width="11.42578125" style="29"/>
    <col min="3044" max="3044" width="4.42578125" style="29" customWidth="1"/>
    <col min="3045" max="3045" width="11.42578125" style="29"/>
    <col min="3046" max="3046" width="17.5703125" style="29" customWidth="1"/>
    <col min="3047" max="3047" width="11.5703125" style="29" customWidth="1"/>
    <col min="3048" max="3051" width="11.42578125" style="29"/>
    <col min="3052" max="3052" width="22.5703125" style="29" customWidth="1"/>
    <col min="3053" max="3053" width="14" style="29" customWidth="1"/>
    <col min="3054" max="3054" width="1.7109375" style="29" customWidth="1"/>
    <col min="3055" max="3299" width="11.42578125" style="29"/>
    <col min="3300" max="3300" width="4.42578125" style="29" customWidth="1"/>
    <col min="3301" max="3301" width="11.42578125" style="29"/>
    <col min="3302" max="3302" width="17.5703125" style="29" customWidth="1"/>
    <col min="3303" max="3303" width="11.5703125" style="29" customWidth="1"/>
    <col min="3304" max="3307" width="11.42578125" style="29"/>
    <col min="3308" max="3308" width="22.5703125" style="29" customWidth="1"/>
    <col min="3309" max="3309" width="14" style="29" customWidth="1"/>
    <col min="3310" max="3310" width="1.7109375" style="29" customWidth="1"/>
    <col min="3311" max="3555" width="11.42578125" style="29"/>
    <col min="3556" max="3556" width="4.42578125" style="29" customWidth="1"/>
    <col min="3557" max="3557" width="11.42578125" style="29"/>
    <col min="3558" max="3558" width="17.5703125" style="29" customWidth="1"/>
    <col min="3559" max="3559" width="11.5703125" style="29" customWidth="1"/>
    <col min="3560" max="3563" width="11.42578125" style="29"/>
    <col min="3564" max="3564" width="22.5703125" style="29" customWidth="1"/>
    <col min="3565" max="3565" width="14" style="29" customWidth="1"/>
    <col min="3566" max="3566" width="1.7109375" style="29" customWidth="1"/>
    <col min="3567" max="3811" width="11.42578125" style="29"/>
    <col min="3812" max="3812" width="4.42578125" style="29" customWidth="1"/>
    <col min="3813" max="3813" width="11.42578125" style="29"/>
    <col min="3814" max="3814" width="17.5703125" style="29" customWidth="1"/>
    <col min="3815" max="3815" width="11.5703125" style="29" customWidth="1"/>
    <col min="3816" max="3819" width="11.42578125" style="29"/>
    <col min="3820" max="3820" width="22.5703125" style="29" customWidth="1"/>
    <col min="3821" max="3821" width="14" style="29" customWidth="1"/>
    <col min="3822" max="3822" width="1.7109375" style="29" customWidth="1"/>
    <col min="3823" max="4067" width="11.42578125" style="29"/>
    <col min="4068" max="4068" width="4.42578125" style="29" customWidth="1"/>
    <col min="4069" max="4069" width="11.42578125" style="29"/>
    <col min="4070" max="4070" width="17.5703125" style="29" customWidth="1"/>
    <col min="4071" max="4071" width="11.5703125" style="29" customWidth="1"/>
    <col min="4072" max="4075" width="11.42578125" style="29"/>
    <col min="4076" max="4076" width="22.5703125" style="29" customWidth="1"/>
    <col min="4077" max="4077" width="14" style="29" customWidth="1"/>
    <col min="4078" max="4078" width="1.7109375" style="29" customWidth="1"/>
    <col min="4079" max="4323" width="11.42578125" style="29"/>
    <col min="4324" max="4324" width="4.42578125" style="29" customWidth="1"/>
    <col min="4325" max="4325" width="11.42578125" style="29"/>
    <col min="4326" max="4326" width="17.5703125" style="29" customWidth="1"/>
    <col min="4327" max="4327" width="11.5703125" style="29" customWidth="1"/>
    <col min="4328" max="4331" width="11.42578125" style="29"/>
    <col min="4332" max="4332" width="22.5703125" style="29" customWidth="1"/>
    <col min="4333" max="4333" width="14" style="29" customWidth="1"/>
    <col min="4334" max="4334" width="1.7109375" style="29" customWidth="1"/>
    <col min="4335" max="4579" width="11.42578125" style="29"/>
    <col min="4580" max="4580" width="4.42578125" style="29" customWidth="1"/>
    <col min="4581" max="4581" width="11.42578125" style="29"/>
    <col min="4582" max="4582" width="17.5703125" style="29" customWidth="1"/>
    <col min="4583" max="4583" width="11.5703125" style="29" customWidth="1"/>
    <col min="4584" max="4587" width="11.42578125" style="29"/>
    <col min="4588" max="4588" width="22.5703125" style="29" customWidth="1"/>
    <col min="4589" max="4589" width="14" style="29" customWidth="1"/>
    <col min="4590" max="4590" width="1.7109375" style="29" customWidth="1"/>
    <col min="4591" max="4835" width="11.42578125" style="29"/>
    <col min="4836" max="4836" width="4.42578125" style="29" customWidth="1"/>
    <col min="4837" max="4837" width="11.42578125" style="29"/>
    <col min="4838" max="4838" width="17.5703125" style="29" customWidth="1"/>
    <col min="4839" max="4839" width="11.5703125" style="29" customWidth="1"/>
    <col min="4840" max="4843" width="11.42578125" style="29"/>
    <col min="4844" max="4844" width="22.5703125" style="29" customWidth="1"/>
    <col min="4845" max="4845" width="14" style="29" customWidth="1"/>
    <col min="4846" max="4846" width="1.7109375" style="29" customWidth="1"/>
    <col min="4847" max="5091" width="11.42578125" style="29"/>
    <col min="5092" max="5092" width="4.42578125" style="29" customWidth="1"/>
    <col min="5093" max="5093" width="11.42578125" style="29"/>
    <col min="5094" max="5094" width="17.5703125" style="29" customWidth="1"/>
    <col min="5095" max="5095" width="11.5703125" style="29" customWidth="1"/>
    <col min="5096" max="5099" width="11.42578125" style="29"/>
    <col min="5100" max="5100" width="22.5703125" style="29" customWidth="1"/>
    <col min="5101" max="5101" width="14" style="29" customWidth="1"/>
    <col min="5102" max="5102" width="1.7109375" style="29" customWidth="1"/>
    <col min="5103" max="5347" width="11.42578125" style="29"/>
    <col min="5348" max="5348" width="4.42578125" style="29" customWidth="1"/>
    <col min="5349" max="5349" width="11.42578125" style="29"/>
    <col min="5350" max="5350" width="17.5703125" style="29" customWidth="1"/>
    <col min="5351" max="5351" width="11.5703125" style="29" customWidth="1"/>
    <col min="5352" max="5355" width="11.42578125" style="29"/>
    <col min="5356" max="5356" width="22.5703125" style="29" customWidth="1"/>
    <col min="5357" max="5357" width="14" style="29" customWidth="1"/>
    <col min="5358" max="5358" width="1.7109375" style="29" customWidth="1"/>
    <col min="5359" max="5603" width="11.42578125" style="29"/>
    <col min="5604" max="5604" width="4.42578125" style="29" customWidth="1"/>
    <col min="5605" max="5605" width="11.42578125" style="29"/>
    <col min="5606" max="5606" width="17.5703125" style="29" customWidth="1"/>
    <col min="5607" max="5607" width="11.5703125" style="29" customWidth="1"/>
    <col min="5608" max="5611" width="11.42578125" style="29"/>
    <col min="5612" max="5612" width="22.5703125" style="29" customWidth="1"/>
    <col min="5613" max="5613" width="14" style="29" customWidth="1"/>
    <col min="5614" max="5614" width="1.7109375" style="29" customWidth="1"/>
    <col min="5615" max="5859" width="11.42578125" style="29"/>
    <col min="5860" max="5860" width="4.42578125" style="29" customWidth="1"/>
    <col min="5861" max="5861" width="11.42578125" style="29"/>
    <col min="5862" max="5862" width="17.5703125" style="29" customWidth="1"/>
    <col min="5863" max="5863" width="11.5703125" style="29" customWidth="1"/>
    <col min="5864" max="5867" width="11.42578125" style="29"/>
    <col min="5868" max="5868" width="22.5703125" style="29" customWidth="1"/>
    <col min="5869" max="5869" width="14" style="29" customWidth="1"/>
    <col min="5870" max="5870" width="1.7109375" style="29" customWidth="1"/>
    <col min="5871" max="6115" width="11.42578125" style="29"/>
    <col min="6116" max="6116" width="4.42578125" style="29" customWidth="1"/>
    <col min="6117" max="6117" width="11.42578125" style="29"/>
    <col min="6118" max="6118" width="17.5703125" style="29" customWidth="1"/>
    <col min="6119" max="6119" width="11.5703125" style="29" customWidth="1"/>
    <col min="6120" max="6123" width="11.42578125" style="29"/>
    <col min="6124" max="6124" width="22.5703125" style="29" customWidth="1"/>
    <col min="6125" max="6125" width="14" style="29" customWidth="1"/>
    <col min="6126" max="6126" width="1.7109375" style="29" customWidth="1"/>
    <col min="6127" max="6371" width="11.42578125" style="29"/>
    <col min="6372" max="6372" width="4.42578125" style="29" customWidth="1"/>
    <col min="6373" max="6373" width="11.42578125" style="29"/>
    <col min="6374" max="6374" width="17.5703125" style="29" customWidth="1"/>
    <col min="6375" max="6375" width="11.5703125" style="29" customWidth="1"/>
    <col min="6376" max="6379" width="11.42578125" style="29"/>
    <col min="6380" max="6380" width="22.5703125" style="29" customWidth="1"/>
    <col min="6381" max="6381" width="14" style="29" customWidth="1"/>
    <col min="6382" max="6382" width="1.7109375" style="29" customWidth="1"/>
    <col min="6383" max="6627" width="11.42578125" style="29"/>
    <col min="6628" max="6628" width="4.42578125" style="29" customWidth="1"/>
    <col min="6629" max="6629" width="11.42578125" style="29"/>
    <col min="6630" max="6630" width="17.5703125" style="29" customWidth="1"/>
    <col min="6631" max="6631" width="11.5703125" style="29" customWidth="1"/>
    <col min="6632" max="6635" width="11.42578125" style="29"/>
    <col min="6636" max="6636" width="22.5703125" style="29" customWidth="1"/>
    <col min="6637" max="6637" width="14" style="29" customWidth="1"/>
    <col min="6638" max="6638" width="1.7109375" style="29" customWidth="1"/>
    <col min="6639" max="6883" width="11.42578125" style="29"/>
    <col min="6884" max="6884" width="4.42578125" style="29" customWidth="1"/>
    <col min="6885" max="6885" width="11.42578125" style="29"/>
    <col min="6886" max="6886" width="17.5703125" style="29" customWidth="1"/>
    <col min="6887" max="6887" width="11.5703125" style="29" customWidth="1"/>
    <col min="6888" max="6891" width="11.42578125" style="29"/>
    <col min="6892" max="6892" width="22.5703125" style="29" customWidth="1"/>
    <col min="6893" max="6893" width="14" style="29" customWidth="1"/>
    <col min="6894" max="6894" width="1.7109375" style="29" customWidth="1"/>
    <col min="6895" max="7139" width="11.42578125" style="29"/>
    <col min="7140" max="7140" width="4.42578125" style="29" customWidth="1"/>
    <col min="7141" max="7141" width="11.42578125" style="29"/>
    <col min="7142" max="7142" width="17.5703125" style="29" customWidth="1"/>
    <col min="7143" max="7143" width="11.5703125" style="29" customWidth="1"/>
    <col min="7144" max="7147" width="11.42578125" style="29"/>
    <col min="7148" max="7148" width="22.5703125" style="29" customWidth="1"/>
    <col min="7149" max="7149" width="14" style="29" customWidth="1"/>
    <col min="7150" max="7150" width="1.7109375" style="29" customWidth="1"/>
    <col min="7151" max="7395" width="11.42578125" style="29"/>
    <col min="7396" max="7396" width="4.42578125" style="29" customWidth="1"/>
    <col min="7397" max="7397" width="11.42578125" style="29"/>
    <col min="7398" max="7398" width="17.5703125" style="29" customWidth="1"/>
    <col min="7399" max="7399" width="11.5703125" style="29" customWidth="1"/>
    <col min="7400" max="7403" width="11.42578125" style="29"/>
    <col min="7404" max="7404" width="22.5703125" style="29" customWidth="1"/>
    <col min="7405" max="7405" width="14" style="29" customWidth="1"/>
    <col min="7406" max="7406" width="1.7109375" style="29" customWidth="1"/>
    <col min="7407" max="7651" width="11.42578125" style="29"/>
    <col min="7652" max="7652" width="4.42578125" style="29" customWidth="1"/>
    <col min="7653" max="7653" width="11.42578125" style="29"/>
    <col min="7654" max="7654" width="17.5703125" style="29" customWidth="1"/>
    <col min="7655" max="7655" width="11.5703125" style="29" customWidth="1"/>
    <col min="7656" max="7659" width="11.42578125" style="29"/>
    <col min="7660" max="7660" width="22.5703125" style="29" customWidth="1"/>
    <col min="7661" max="7661" width="14" style="29" customWidth="1"/>
    <col min="7662" max="7662" width="1.7109375" style="29" customWidth="1"/>
    <col min="7663" max="7907" width="11.42578125" style="29"/>
    <col min="7908" max="7908" width="4.42578125" style="29" customWidth="1"/>
    <col min="7909" max="7909" width="11.42578125" style="29"/>
    <col min="7910" max="7910" width="17.5703125" style="29" customWidth="1"/>
    <col min="7911" max="7911" width="11.5703125" style="29" customWidth="1"/>
    <col min="7912" max="7915" width="11.42578125" style="29"/>
    <col min="7916" max="7916" width="22.5703125" style="29" customWidth="1"/>
    <col min="7917" max="7917" width="14" style="29" customWidth="1"/>
    <col min="7918" max="7918" width="1.7109375" style="29" customWidth="1"/>
    <col min="7919" max="8163" width="11.42578125" style="29"/>
    <col min="8164" max="8164" width="4.42578125" style="29" customWidth="1"/>
    <col min="8165" max="8165" width="11.42578125" style="29"/>
    <col min="8166" max="8166" width="17.5703125" style="29" customWidth="1"/>
    <col min="8167" max="8167" width="11.5703125" style="29" customWidth="1"/>
    <col min="8168" max="8171" width="11.42578125" style="29"/>
    <col min="8172" max="8172" width="22.5703125" style="29" customWidth="1"/>
    <col min="8173" max="8173" width="14" style="29" customWidth="1"/>
    <col min="8174" max="8174" width="1.7109375" style="29" customWidth="1"/>
    <col min="8175" max="8419" width="11.42578125" style="29"/>
    <col min="8420" max="8420" width="4.42578125" style="29" customWidth="1"/>
    <col min="8421" max="8421" width="11.42578125" style="29"/>
    <col min="8422" max="8422" width="17.5703125" style="29" customWidth="1"/>
    <col min="8423" max="8423" width="11.5703125" style="29" customWidth="1"/>
    <col min="8424" max="8427" width="11.42578125" style="29"/>
    <col min="8428" max="8428" width="22.5703125" style="29" customWidth="1"/>
    <col min="8429" max="8429" width="14" style="29" customWidth="1"/>
    <col min="8430" max="8430" width="1.7109375" style="29" customWidth="1"/>
    <col min="8431" max="8675" width="11.42578125" style="29"/>
    <col min="8676" max="8676" width="4.42578125" style="29" customWidth="1"/>
    <col min="8677" max="8677" width="11.42578125" style="29"/>
    <col min="8678" max="8678" width="17.5703125" style="29" customWidth="1"/>
    <col min="8679" max="8679" width="11.5703125" style="29" customWidth="1"/>
    <col min="8680" max="8683" width="11.42578125" style="29"/>
    <col min="8684" max="8684" width="22.5703125" style="29" customWidth="1"/>
    <col min="8685" max="8685" width="14" style="29" customWidth="1"/>
    <col min="8686" max="8686" width="1.7109375" style="29" customWidth="1"/>
    <col min="8687" max="8931" width="11.42578125" style="29"/>
    <col min="8932" max="8932" width="4.42578125" style="29" customWidth="1"/>
    <col min="8933" max="8933" width="11.42578125" style="29"/>
    <col min="8934" max="8934" width="17.5703125" style="29" customWidth="1"/>
    <col min="8935" max="8935" width="11.5703125" style="29" customWidth="1"/>
    <col min="8936" max="8939" width="11.42578125" style="29"/>
    <col min="8940" max="8940" width="22.5703125" style="29" customWidth="1"/>
    <col min="8941" max="8941" width="14" style="29" customWidth="1"/>
    <col min="8942" max="8942" width="1.7109375" style="29" customWidth="1"/>
    <col min="8943" max="9187" width="11.42578125" style="29"/>
    <col min="9188" max="9188" width="4.42578125" style="29" customWidth="1"/>
    <col min="9189" max="9189" width="11.42578125" style="29"/>
    <col min="9190" max="9190" width="17.5703125" style="29" customWidth="1"/>
    <col min="9191" max="9191" width="11.5703125" style="29" customWidth="1"/>
    <col min="9192" max="9195" width="11.42578125" style="29"/>
    <col min="9196" max="9196" width="22.5703125" style="29" customWidth="1"/>
    <col min="9197" max="9197" width="14" style="29" customWidth="1"/>
    <col min="9198" max="9198" width="1.7109375" style="29" customWidth="1"/>
    <col min="9199" max="9443" width="11.42578125" style="29"/>
    <col min="9444" max="9444" width="4.42578125" style="29" customWidth="1"/>
    <col min="9445" max="9445" width="11.42578125" style="29"/>
    <col min="9446" max="9446" width="17.5703125" style="29" customWidth="1"/>
    <col min="9447" max="9447" width="11.5703125" style="29" customWidth="1"/>
    <col min="9448" max="9451" width="11.42578125" style="29"/>
    <col min="9452" max="9452" width="22.5703125" style="29" customWidth="1"/>
    <col min="9453" max="9453" width="14" style="29" customWidth="1"/>
    <col min="9454" max="9454" width="1.7109375" style="29" customWidth="1"/>
    <col min="9455" max="9699" width="11.42578125" style="29"/>
    <col min="9700" max="9700" width="4.42578125" style="29" customWidth="1"/>
    <col min="9701" max="9701" width="11.42578125" style="29"/>
    <col min="9702" max="9702" width="17.5703125" style="29" customWidth="1"/>
    <col min="9703" max="9703" width="11.5703125" style="29" customWidth="1"/>
    <col min="9704" max="9707" width="11.42578125" style="29"/>
    <col min="9708" max="9708" width="22.5703125" style="29" customWidth="1"/>
    <col min="9709" max="9709" width="14" style="29" customWidth="1"/>
    <col min="9710" max="9710" width="1.7109375" style="29" customWidth="1"/>
    <col min="9711" max="9955" width="11.42578125" style="29"/>
    <col min="9956" max="9956" width="4.42578125" style="29" customWidth="1"/>
    <col min="9957" max="9957" width="11.42578125" style="29"/>
    <col min="9958" max="9958" width="17.5703125" style="29" customWidth="1"/>
    <col min="9959" max="9959" width="11.5703125" style="29" customWidth="1"/>
    <col min="9960" max="9963" width="11.42578125" style="29"/>
    <col min="9964" max="9964" width="22.5703125" style="29" customWidth="1"/>
    <col min="9965" max="9965" width="14" style="29" customWidth="1"/>
    <col min="9966" max="9966" width="1.7109375" style="29" customWidth="1"/>
    <col min="9967" max="10211" width="11.42578125" style="29"/>
    <col min="10212" max="10212" width="4.42578125" style="29" customWidth="1"/>
    <col min="10213" max="10213" width="11.42578125" style="29"/>
    <col min="10214" max="10214" width="17.5703125" style="29" customWidth="1"/>
    <col min="10215" max="10215" width="11.5703125" style="29" customWidth="1"/>
    <col min="10216" max="10219" width="11.42578125" style="29"/>
    <col min="10220" max="10220" width="22.5703125" style="29" customWidth="1"/>
    <col min="10221" max="10221" width="14" style="29" customWidth="1"/>
    <col min="10222" max="10222" width="1.7109375" style="29" customWidth="1"/>
    <col min="10223" max="10467" width="11.42578125" style="29"/>
    <col min="10468" max="10468" width="4.42578125" style="29" customWidth="1"/>
    <col min="10469" max="10469" width="11.42578125" style="29"/>
    <col min="10470" max="10470" width="17.5703125" style="29" customWidth="1"/>
    <col min="10471" max="10471" width="11.5703125" style="29" customWidth="1"/>
    <col min="10472" max="10475" width="11.42578125" style="29"/>
    <col min="10476" max="10476" width="22.5703125" style="29" customWidth="1"/>
    <col min="10477" max="10477" width="14" style="29" customWidth="1"/>
    <col min="10478" max="10478" width="1.7109375" style="29" customWidth="1"/>
    <col min="10479" max="10723" width="11.42578125" style="29"/>
    <col min="10724" max="10724" width="4.42578125" style="29" customWidth="1"/>
    <col min="10725" max="10725" width="11.42578125" style="29"/>
    <col min="10726" max="10726" width="17.5703125" style="29" customWidth="1"/>
    <col min="10727" max="10727" width="11.5703125" style="29" customWidth="1"/>
    <col min="10728" max="10731" width="11.42578125" style="29"/>
    <col min="10732" max="10732" width="22.5703125" style="29" customWidth="1"/>
    <col min="10733" max="10733" width="14" style="29" customWidth="1"/>
    <col min="10734" max="10734" width="1.7109375" style="29" customWidth="1"/>
    <col min="10735" max="10979" width="11.42578125" style="29"/>
    <col min="10980" max="10980" width="4.42578125" style="29" customWidth="1"/>
    <col min="10981" max="10981" width="11.42578125" style="29"/>
    <col min="10982" max="10982" width="17.5703125" style="29" customWidth="1"/>
    <col min="10983" max="10983" width="11.5703125" style="29" customWidth="1"/>
    <col min="10984" max="10987" width="11.42578125" style="29"/>
    <col min="10988" max="10988" width="22.5703125" style="29" customWidth="1"/>
    <col min="10989" max="10989" width="14" style="29" customWidth="1"/>
    <col min="10990" max="10990" width="1.7109375" style="29" customWidth="1"/>
    <col min="10991" max="11235" width="11.42578125" style="29"/>
    <col min="11236" max="11236" width="4.42578125" style="29" customWidth="1"/>
    <col min="11237" max="11237" width="11.42578125" style="29"/>
    <col min="11238" max="11238" width="17.5703125" style="29" customWidth="1"/>
    <col min="11239" max="11239" width="11.5703125" style="29" customWidth="1"/>
    <col min="11240" max="11243" width="11.42578125" style="29"/>
    <col min="11244" max="11244" width="22.5703125" style="29" customWidth="1"/>
    <col min="11245" max="11245" width="14" style="29" customWidth="1"/>
    <col min="11246" max="11246" width="1.7109375" style="29" customWidth="1"/>
    <col min="11247" max="11491" width="11.42578125" style="29"/>
    <col min="11492" max="11492" width="4.42578125" style="29" customWidth="1"/>
    <col min="11493" max="11493" width="11.42578125" style="29"/>
    <col min="11494" max="11494" width="17.5703125" style="29" customWidth="1"/>
    <col min="11495" max="11495" width="11.5703125" style="29" customWidth="1"/>
    <col min="11496" max="11499" width="11.42578125" style="29"/>
    <col min="11500" max="11500" width="22.5703125" style="29" customWidth="1"/>
    <col min="11501" max="11501" width="14" style="29" customWidth="1"/>
    <col min="11502" max="11502" width="1.7109375" style="29" customWidth="1"/>
    <col min="11503" max="11747" width="11.42578125" style="29"/>
    <col min="11748" max="11748" width="4.42578125" style="29" customWidth="1"/>
    <col min="11749" max="11749" width="11.42578125" style="29"/>
    <col min="11750" max="11750" width="17.5703125" style="29" customWidth="1"/>
    <col min="11751" max="11751" width="11.5703125" style="29" customWidth="1"/>
    <col min="11752" max="11755" width="11.42578125" style="29"/>
    <col min="11756" max="11756" width="22.5703125" style="29" customWidth="1"/>
    <col min="11757" max="11757" width="14" style="29" customWidth="1"/>
    <col min="11758" max="11758" width="1.7109375" style="29" customWidth="1"/>
    <col min="11759" max="12003" width="11.42578125" style="29"/>
    <col min="12004" max="12004" width="4.42578125" style="29" customWidth="1"/>
    <col min="12005" max="12005" width="11.42578125" style="29"/>
    <col min="12006" max="12006" width="17.5703125" style="29" customWidth="1"/>
    <col min="12007" max="12007" width="11.5703125" style="29" customWidth="1"/>
    <col min="12008" max="12011" width="11.42578125" style="29"/>
    <col min="12012" max="12012" width="22.5703125" style="29" customWidth="1"/>
    <col min="12013" max="12013" width="14" style="29" customWidth="1"/>
    <col min="12014" max="12014" width="1.7109375" style="29" customWidth="1"/>
    <col min="12015" max="12259" width="11.42578125" style="29"/>
    <col min="12260" max="12260" width="4.42578125" style="29" customWidth="1"/>
    <col min="12261" max="12261" width="11.42578125" style="29"/>
    <col min="12262" max="12262" width="17.5703125" style="29" customWidth="1"/>
    <col min="12263" max="12263" width="11.5703125" style="29" customWidth="1"/>
    <col min="12264" max="12267" width="11.42578125" style="29"/>
    <col min="12268" max="12268" width="22.5703125" style="29" customWidth="1"/>
    <col min="12269" max="12269" width="14" style="29" customWidth="1"/>
    <col min="12270" max="12270" width="1.7109375" style="29" customWidth="1"/>
    <col min="12271" max="12515" width="11.42578125" style="29"/>
    <col min="12516" max="12516" width="4.42578125" style="29" customWidth="1"/>
    <col min="12517" max="12517" width="11.42578125" style="29"/>
    <col min="12518" max="12518" width="17.5703125" style="29" customWidth="1"/>
    <col min="12519" max="12519" width="11.5703125" style="29" customWidth="1"/>
    <col min="12520" max="12523" width="11.42578125" style="29"/>
    <col min="12524" max="12524" width="22.5703125" style="29" customWidth="1"/>
    <col min="12525" max="12525" width="14" style="29" customWidth="1"/>
    <col min="12526" max="12526" width="1.7109375" style="29" customWidth="1"/>
    <col min="12527" max="12771" width="11.42578125" style="29"/>
    <col min="12772" max="12772" width="4.42578125" style="29" customWidth="1"/>
    <col min="12773" max="12773" width="11.42578125" style="29"/>
    <col min="12774" max="12774" width="17.5703125" style="29" customWidth="1"/>
    <col min="12775" max="12775" width="11.5703125" style="29" customWidth="1"/>
    <col min="12776" max="12779" width="11.42578125" style="29"/>
    <col min="12780" max="12780" width="22.5703125" style="29" customWidth="1"/>
    <col min="12781" max="12781" width="14" style="29" customWidth="1"/>
    <col min="12782" max="12782" width="1.7109375" style="29" customWidth="1"/>
    <col min="12783" max="13027" width="11.42578125" style="29"/>
    <col min="13028" max="13028" width="4.42578125" style="29" customWidth="1"/>
    <col min="13029" max="13029" width="11.42578125" style="29"/>
    <col min="13030" max="13030" width="17.5703125" style="29" customWidth="1"/>
    <col min="13031" max="13031" width="11.5703125" style="29" customWidth="1"/>
    <col min="13032" max="13035" width="11.42578125" style="29"/>
    <col min="13036" max="13036" width="22.5703125" style="29" customWidth="1"/>
    <col min="13037" max="13037" width="14" style="29" customWidth="1"/>
    <col min="13038" max="13038" width="1.7109375" style="29" customWidth="1"/>
    <col min="13039" max="13283" width="11.42578125" style="29"/>
    <col min="13284" max="13284" width="4.42578125" style="29" customWidth="1"/>
    <col min="13285" max="13285" width="11.42578125" style="29"/>
    <col min="13286" max="13286" width="17.5703125" style="29" customWidth="1"/>
    <col min="13287" max="13287" width="11.5703125" style="29" customWidth="1"/>
    <col min="13288" max="13291" width="11.42578125" style="29"/>
    <col min="13292" max="13292" width="22.5703125" style="29" customWidth="1"/>
    <col min="13293" max="13293" width="14" style="29" customWidth="1"/>
    <col min="13294" max="13294" width="1.7109375" style="29" customWidth="1"/>
    <col min="13295" max="13539" width="11.42578125" style="29"/>
    <col min="13540" max="13540" width="4.42578125" style="29" customWidth="1"/>
    <col min="13541" max="13541" width="11.42578125" style="29"/>
    <col min="13542" max="13542" width="17.5703125" style="29" customWidth="1"/>
    <col min="13543" max="13543" width="11.5703125" style="29" customWidth="1"/>
    <col min="13544" max="13547" width="11.42578125" style="29"/>
    <col min="13548" max="13548" width="22.5703125" style="29" customWidth="1"/>
    <col min="13549" max="13549" width="14" style="29" customWidth="1"/>
    <col min="13550" max="13550" width="1.7109375" style="29" customWidth="1"/>
    <col min="13551" max="13795" width="11.42578125" style="29"/>
    <col min="13796" max="13796" width="4.42578125" style="29" customWidth="1"/>
    <col min="13797" max="13797" width="11.42578125" style="29"/>
    <col min="13798" max="13798" width="17.5703125" style="29" customWidth="1"/>
    <col min="13799" max="13799" width="11.5703125" style="29" customWidth="1"/>
    <col min="13800" max="13803" width="11.42578125" style="29"/>
    <col min="13804" max="13804" width="22.5703125" style="29" customWidth="1"/>
    <col min="13805" max="13805" width="14" style="29" customWidth="1"/>
    <col min="13806" max="13806" width="1.7109375" style="29" customWidth="1"/>
    <col min="13807" max="14051" width="11.42578125" style="29"/>
    <col min="14052" max="14052" width="4.42578125" style="29" customWidth="1"/>
    <col min="14053" max="14053" width="11.42578125" style="29"/>
    <col min="14054" max="14054" width="17.5703125" style="29" customWidth="1"/>
    <col min="14055" max="14055" width="11.5703125" style="29" customWidth="1"/>
    <col min="14056" max="14059" width="11.42578125" style="29"/>
    <col min="14060" max="14060" width="22.5703125" style="29" customWidth="1"/>
    <col min="14061" max="14061" width="14" style="29" customWidth="1"/>
    <col min="14062" max="14062" width="1.7109375" style="29" customWidth="1"/>
    <col min="14063" max="14307" width="11.42578125" style="29"/>
    <col min="14308" max="14308" width="4.42578125" style="29" customWidth="1"/>
    <col min="14309" max="14309" width="11.42578125" style="29"/>
    <col min="14310" max="14310" width="17.5703125" style="29" customWidth="1"/>
    <col min="14311" max="14311" width="11.5703125" style="29" customWidth="1"/>
    <col min="14312" max="14315" width="11.42578125" style="29"/>
    <col min="14316" max="14316" width="22.5703125" style="29" customWidth="1"/>
    <col min="14317" max="14317" width="14" style="29" customWidth="1"/>
    <col min="14318" max="14318" width="1.7109375" style="29" customWidth="1"/>
    <col min="14319" max="14563" width="11.42578125" style="29"/>
    <col min="14564" max="14564" width="4.42578125" style="29" customWidth="1"/>
    <col min="14565" max="14565" width="11.42578125" style="29"/>
    <col min="14566" max="14566" width="17.5703125" style="29" customWidth="1"/>
    <col min="14567" max="14567" width="11.5703125" style="29" customWidth="1"/>
    <col min="14568" max="14571" width="11.42578125" style="29"/>
    <col min="14572" max="14572" width="22.5703125" style="29" customWidth="1"/>
    <col min="14573" max="14573" width="14" style="29" customWidth="1"/>
    <col min="14574" max="14574" width="1.7109375" style="29" customWidth="1"/>
    <col min="14575" max="14819" width="11.42578125" style="29"/>
    <col min="14820" max="14820" width="4.42578125" style="29" customWidth="1"/>
    <col min="14821" max="14821" width="11.42578125" style="29"/>
    <col min="14822" max="14822" width="17.5703125" style="29" customWidth="1"/>
    <col min="14823" max="14823" width="11.5703125" style="29" customWidth="1"/>
    <col min="14824" max="14827" width="11.42578125" style="29"/>
    <col min="14828" max="14828" width="22.5703125" style="29" customWidth="1"/>
    <col min="14829" max="14829" width="14" style="29" customWidth="1"/>
    <col min="14830" max="14830" width="1.7109375" style="29" customWidth="1"/>
    <col min="14831" max="15075" width="11.42578125" style="29"/>
    <col min="15076" max="15076" width="4.42578125" style="29" customWidth="1"/>
    <col min="15077" max="15077" width="11.42578125" style="29"/>
    <col min="15078" max="15078" width="17.5703125" style="29" customWidth="1"/>
    <col min="15079" max="15079" width="11.5703125" style="29" customWidth="1"/>
    <col min="15080" max="15083" width="11.42578125" style="29"/>
    <col min="15084" max="15084" width="22.5703125" style="29" customWidth="1"/>
    <col min="15085" max="15085" width="14" style="29" customWidth="1"/>
    <col min="15086" max="15086" width="1.7109375" style="29" customWidth="1"/>
    <col min="15087" max="15331" width="11.42578125" style="29"/>
    <col min="15332" max="15332" width="4.42578125" style="29" customWidth="1"/>
    <col min="15333" max="15333" width="11.42578125" style="29"/>
    <col min="15334" max="15334" width="17.5703125" style="29" customWidth="1"/>
    <col min="15335" max="15335" width="11.5703125" style="29" customWidth="1"/>
    <col min="15336" max="15339" width="11.42578125" style="29"/>
    <col min="15340" max="15340" width="22.5703125" style="29" customWidth="1"/>
    <col min="15341" max="15341" width="14" style="29" customWidth="1"/>
    <col min="15342" max="15342" width="1.7109375" style="29" customWidth="1"/>
    <col min="15343" max="15587" width="11.42578125" style="29"/>
    <col min="15588" max="15588" width="4.42578125" style="29" customWidth="1"/>
    <col min="15589" max="15589" width="11.42578125" style="29"/>
    <col min="15590" max="15590" width="17.5703125" style="29" customWidth="1"/>
    <col min="15591" max="15591" width="11.5703125" style="29" customWidth="1"/>
    <col min="15592" max="15595" width="11.42578125" style="29"/>
    <col min="15596" max="15596" width="22.5703125" style="29" customWidth="1"/>
    <col min="15597" max="15597" width="14" style="29" customWidth="1"/>
    <col min="15598" max="15598" width="1.7109375" style="29" customWidth="1"/>
    <col min="15599" max="15843" width="11.42578125" style="29"/>
    <col min="15844" max="15844" width="4.42578125" style="29" customWidth="1"/>
    <col min="15845" max="15845" width="11.42578125" style="29"/>
    <col min="15846" max="15846" width="17.5703125" style="29" customWidth="1"/>
    <col min="15847" max="15847" width="11.5703125" style="29" customWidth="1"/>
    <col min="15848" max="15851" width="11.42578125" style="29"/>
    <col min="15852" max="15852" width="22.5703125" style="29" customWidth="1"/>
    <col min="15853" max="15853" width="14" style="29" customWidth="1"/>
    <col min="15854" max="15854" width="1.7109375" style="29" customWidth="1"/>
    <col min="15855" max="16099" width="11.42578125" style="29"/>
    <col min="16100" max="16100" width="4.42578125" style="29" customWidth="1"/>
    <col min="16101" max="16101" width="11.42578125" style="29"/>
    <col min="16102" max="16102" width="17.5703125" style="29" customWidth="1"/>
    <col min="16103" max="16103" width="11.5703125" style="29" customWidth="1"/>
    <col min="16104" max="16107" width="11.42578125" style="29"/>
    <col min="16108" max="16108" width="22.5703125" style="29" customWidth="1"/>
    <col min="16109" max="16109" width="14" style="29" customWidth="1"/>
    <col min="16110" max="16110" width="1.7109375" style="29" customWidth="1"/>
    <col min="16111" max="16384" width="11.42578125" style="29"/>
  </cols>
  <sheetData>
    <row r="1" spans="2:10" ht="18" customHeight="1" thickBot="1" x14ac:dyDescent="0.25"/>
    <row r="2" spans="2:10" ht="19.5" customHeight="1" x14ac:dyDescent="0.2">
      <c r="B2" s="30"/>
      <c r="C2" s="31"/>
      <c r="D2" s="32" t="s">
        <v>73</v>
      </c>
      <c r="E2" s="33"/>
      <c r="F2" s="33"/>
      <c r="G2" s="33"/>
      <c r="H2" s="33"/>
      <c r="I2" s="34"/>
      <c r="J2" s="35" t="s">
        <v>74</v>
      </c>
    </row>
    <row r="3" spans="2:10" ht="13.5" thickBot="1" x14ac:dyDescent="0.25">
      <c r="B3" s="36"/>
      <c r="C3" s="37"/>
      <c r="D3" s="38"/>
      <c r="E3" s="39"/>
      <c r="F3" s="39"/>
      <c r="G3" s="39"/>
      <c r="H3" s="39"/>
      <c r="I3" s="40"/>
      <c r="J3" s="41"/>
    </row>
    <row r="4" spans="2:10" x14ac:dyDescent="0.2">
      <c r="B4" s="36"/>
      <c r="C4" s="37"/>
      <c r="D4" s="32" t="s">
        <v>75</v>
      </c>
      <c r="E4" s="33"/>
      <c r="F4" s="33"/>
      <c r="G4" s="33"/>
      <c r="H4" s="33"/>
      <c r="I4" s="34"/>
      <c r="J4" s="35" t="s">
        <v>76</v>
      </c>
    </row>
    <row r="5" spans="2:10" x14ac:dyDescent="0.2">
      <c r="B5" s="36"/>
      <c r="C5" s="37"/>
      <c r="D5" s="42"/>
      <c r="E5" s="43"/>
      <c r="F5" s="43"/>
      <c r="G5" s="43"/>
      <c r="H5" s="43"/>
      <c r="I5" s="44"/>
      <c r="J5" s="45"/>
    </row>
    <row r="6" spans="2:10" ht="13.5" thickBot="1" x14ac:dyDescent="0.25">
      <c r="B6" s="46"/>
      <c r="C6" s="47"/>
      <c r="D6" s="38"/>
      <c r="E6" s="39"/>
      <c r="F6" s="39"/>
      <c r="G6" s="39"/>
      <c r="H6" s="39"/>
      <c r="I6" s="40"/>
      <c r="J6" s="41"/>
    </row>
    <row r="7" spans="2:10" x14ac:dyDescent="0.2">
      <c r="B7" s="48"/>
      <c r="J7" s="49"/>
    </row>
    <row r="8" spans="2:10" x14ac:dyDescent="0.2">
      <c r="B8" s="48"/>
      <c r="J8" s="49"/>
    </row>
    <row r="9" spans="2:10" x14ac:dyDescent="0.2">
      <c r="B9" s="48"/>
      <c r="J9" s="49"/>
    </row>
    <row r="10" spans="2:10" x14ac:dyDescent="0.2">
      <c r="B10" s="48"/>
      <c r="C10" s="29" t="s">
        <v>95</v>
      </c>
      <c r="E10" s="50"/>
      <c r="J10" s="49"/>
    </row>
    <row r="11" spans="2:10" x14ac:dyDescent="0.2">
      <c r="B11" s="48"/>
      <c r="J11" s="49"/>
    </row>
    <row r="12" spans="2:10" x14ac:dyDescent="0.2">
      <c r="B12" s="48"/>
      <c r="C12" s="29" t="s">
        <v>96</v>
      </c>
      <c r="J12" s="49"/>
    </row>
    <row r="13" spans="2:10" x14ac:dyDescent="0.2">
      <c r="B13" s="48"/>
      <c r="C13" s="29" t="s">
        <v>97</v>
      </c>
      <c r="J13" s="49"/>
    </row>
    <row r="14" spans="2:10" x14ac:dyDescent="0.2">
      <c r="B14" s="48"/>
      <c r="J14" s="49"/>
    </row>
    <row r="15" spans="2:10" x14ac:dyDescent="0.2">
      <c r="B15" s="48"/>
      <c r="C15" s="29" t="s">
        <v>98</v>
      </c>
      <c r="J15" s="49"/>
    </row>
    <row r="16" spans="2:10" x14ac:dyDescent="0.2">
      <c r="B16" s="48"/>
      <c r="C16" s="51"/>
      <c r="J16" s="49"/>
    </row>
    <row r="17" spans="2:10" x14ac:dyDescent="0.2">
      <c r="B17" s="48"/>
      <c r="C17" s="29" t="s">
        <v>99</v>
      </c>
      <c r="D17" s="50"/>
      <c r="H17" s="52" t="s">
        <v>77</v>
      </c>
      <c r="I17" s="52" t="s">
        <v>78</v>
      </c>
      <c r="J17" s="49"/>
    </row>
    <row r="18" spans="2:10" x14ac:dyDescent="0.2">
      <c r="B18" s="48"/>
      <c r="C18" s="53" t="s">
        <v>79</v>
      </c>
      <c r="D18" s="53"/>
      <c r="E18" s="53"/>
      <c r="F18" s="53"/>
      <c r="H18" s="52">
        <v>3</v>
      </c>
      <c r="I18" s="54">
        <v>1552336</v>
      </c>
      <c r="J18" s="49"/>
    </row>
    <row r="19" spans="2:10" x14ac:dyDescent="0.2">
      <c r="B19" s="48"/>
      <c r="C19" s="29" t="s">
        <v>80</v>
      </c>
      <c r="H19" s="55"/>
      <c r="I19" s="56"/>
      <c r="J19" s="49"/>
    </row>
    <row r="20" spans="2:10" x14ac:dyDescent="0.2">
      <c r="B20" s="48"/>
      <c r="C20" s="29" t="s">
        <v>81</v>
      </c>
      <c r="H20" s="55"/>
      <c r="I20" s="56"/>
      <c r="J20" s="49"/>
    </row>
    <row r="21" spans="2:10" x14ac:dyDescent="0.2">
      <c r="B21" s="48"/>
      <c r="C21" s="29" t="s">
        <v>66</v>
      </c>
      <c r="H21" s="55">
        <v>1</v>
      </c>
      <c r="I21" s="56">
        <v>152846</v>
      </c>
      <c r="J21" s="49"/>
    </row>
    <row r="22" spans="2:10" x14ac:dyDescent="0.2">
      <c r="B22" s="48"/>
      <c r="C22" s="29" t="s">
        <v>82</v>
      </c>
      <c r="H22" s="55"/>
      <c r="I22" s="56"/>
      <c r="J22" s="49"/>
    </row>
    <row r="23" spans="2:10" x14ac:dyDescent="0.2">
      <c r="B23" s="48"/>
      <c r="C23" s="29" t="s">
        <v>83</v>
      </c>
      <c r="H23" s="55"/>
      <c r="I23" s="56"/>
      <c r="J23" s="49"/>
    </row>
    <row r="24" spans="2:10" x14ac:dyDescent="0.2">
      <c r="B24" s="48"/>
      <c r="C24" s="29" t="s">
        <v>84</v>
      </c>
      <c r="H24" s="57"/>
      <c r="I24" s="58"/>
      <c r="J24" s="49"/>
    </row>
    <row r="25" spans="2:10" x14ac:dyDescent="0.2">
      <c r="B25" s="48"/>
      <c r="C25" s="53" t="s">
        <v>85</v>
      </c>
      <c r="D25" s="53"/>
      <c r="E25" s="53"/>
      <c r="F25" s="53"/>
      <c r="H25" s="59">
        <f>SUM(H19:H24)</f>
        <v>1</v>
      </c>
      <c r="I25" s="60">
        <f>(I19+I20+I21+I22+I23+I24)</f>
        <v>152846</v>
      </c>
      <c r="J25" s="49"/>
    </row>
    <row r="26" spans="2:10" x14ac:dyDescent="0.2">
      <c r="B26" s="48"/>
      <c r="C26" s="29" t="s">
        <v>86</v>
      </c>
      <c r="H26" s="55"/>
      <c r="I26" s="56"/>
      <c r="J26" s="49"/>
    </row>
    <row r="27" spans="2:10" x14ac:dyDescent="0.2">
      <c r="B27" s="48"/>
      <c r="C27" s="29" t="s">
        <v>87</v>
      </c>
      <c r="H27" s="55"/>
      <c r="I27" s="56"/>
      <c r="J27" s="49"/>
    </row>
    <row r="28" spans="2:10" x14ac:dyDescent="0.2">
      <c r="B28" s="48"/>
      <c r="C28" s="29" t="s">
        <v>88</v>
      </c>
      <c r="H28" s="55">
        <v>1</v>
      </c>
      <c r="I28" s="56">
        <v>771731</v>
      </c>
      <c r="J28" s="49"/>
    </row>
    <row r="29" spans="2:10" ht="12.75" customHeight="1" thickBot="1" x14ac:dyDescent="0.25">
      <c r="B29" s="48"/>
      <c r="C29" s="29" t="s">
        <v>89</v>
      </c>
      <c r="H29" s="61">
        <v>1</v>
      </c>
      <c r="I29" s="62">
        <v>627759</v>
      </c>
      <c r="J29" s="49"/>
    </row>
    <row r="30" spans="2:10" x14ac:dyDescent="0.2">
      <c r="B30" s="48"/>
      <c r="C30" s="53" t="s">
        <v>90</v>
      </c>
      <c r="D30" s="53"/>
      <c r="E30" s="53"/>
      <c r="F30" s="53"/>
      <c r="H30" s="59">
        <f>SUM(H26:H29)</f>
        <v>2</v>
      </c>
      <c r="I30" s="60">
        <f>(I28+I29+I26)</f>
        <v>1399490</v>
      </c>
      <c r="J30" s="49"/>
    </row>
    <row r="31" spans="2:10" ht="13.5" thickBot="1" x14ac:dyDescent="0.25">
      <c r="B31" s="48"/>
      <c r="C31" s="53" t="s">
        <v>91</v>
      </c>
      <c r="D31" s="53"/>
      <c r="H31" s="63">
        <f>(H25+H30)</f>
        <v>3</v>
      </c>
      <c r="I31" s="64">
        <f>(I25+I30)</f>
        <v>1552336</v>
      </c>
      <c r="J31" s="49"/>
    </row>
    <row r="32" spans="2:10" ht="13.5" thickTop="1" x14ac:dyDescent="0.2">
      <c r="B32" s="48"/>
      <c r="C32" s="53"/>
      <c r="D32" s="53"/>
      <c r="H32" s="65"/>
      <c r="I32" s="56"/>
      <c r="J32" s="49"/>
    </row>
    <row r="33" spans="2:10" x14ac:dyDescent="0.2">
      <c r="B33" s="48"/>
      <c r="G33" s="65"/>
      <c r="H33" s="65"/>
      <c r="I33" s="65"/>
      <c r="J33" s="49"/>
    </row>
    <row r="34" spans="2:10" x14ac:dyDescent="0.2">
      <c r="B34" s="48"/>
      <c r="G34" s="65"/>
      <c r="H34" s="65"/>
      <c r="I34" s="65"/>
      <c r="J34" s="49"/>
    </row>
    <row r="35" spans="2:10" x14ac:dyDescent="0.2">
      <c r="B35" s="48"/>
      <c r="G35" s="65"/>
      <c r="H35" s="65"/>
      <c r="I35" s="65"/>
      <c r="J35" s="49"/>
    </row>
    <row r="36" spans="2:10" ht="13.5" thickBot="1" x14ac:dyDescent="0.25">
      <c r="B36" s="48"/>
      <c r="C36" s="66"/>
      <c r="D36" s="66"/>
      <c r="G36" s="66" t="s">
        <v>92</v>
      </c>
      <c r="H36" s="66"/>
      <c r="I36" s="65"/>
      <c r="J36" s="49"/>
    </row>
    <row r="37" spans="2:10" x14ac:dyDescent="0.2">
      <c r="B37" s="48"/>
      <c r="C37" s="65" t="s">
        <v>93</v>
      </c>
      <c r="D37" s="65"/>
      <c r="G37" s="65" t="s">
        <v>94</v>
      </c>
      <c r="H37" s="65"/>
      <c r="I37" s="65"/>
      <c r="J37" s="49"/>
    </row>
    <row r="38" spans="2:10" x14ac:dyDescent="0.2">
      <c r="B38" s="48"/>
      <c r="G38" s="65"/>
      <c r="H38" s="65"/>
      <c r="I38" s="65"/>
      <c r="J38" s="49"/>
    </row>
    <row r="39" spans="2:10" x14ac:dyDescent="0.2">
      <c r="B39" s="48"/>
      <c r="G39" s="65"/>
      <c r="H39" s="65"/>
      <c r="I39" s="65"/>
      <c r="J39" s="49"/>
    </row>
    <row r="40" spans="2:10" ht="18.75" customHeight="1" thickBot="1" x14ac:dyDescent="0.25">
      <c r="B40" s="67"/>
      <c r="C40" s="68"/>
      <c r="D40" s="68"/>
      <c r="E40" s="68"/>
      <c r="F40" s="68"/>
      <c r="G40" s="66"/>
      <c r="H40" s="66"/>
      <c r="I40" s="66"/>
      <c r="J40" s="69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GESTOR DE CARTERA</dc:creator>
  <cp:lastModifiedBy>Diego Fernando Fernandez Valencia</cp:lastModifiedBy>
  <dcterms:created xsi:type="dcterms:W3CDTF">2022-01-19T21:23:31Z</dcterms:created>
  <dcterms:modified xsi:type="dcterms:W3CDTF">2022-02-08T16:15:26Z</dcterms:modified>
</cp:coreProperties>
</file>