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.S.E HOSPITAL DEPARTAMENTAL SAN ANTONIO PADUA/"/>
    </mc:Choice>
  </mc:AlternateContent>
  <xr:revisionPtr revIDLastSave="0" documentId="13_ncr:1_{D6E11115-655E-45A4-879F-BE664D66D2A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3" r:id="rId3"/>
    <sheet name="FOR-CSA-018" sheetId="5" r:id="rId4"/>
  </sheets>
  <calcPr calcId="191029"/>
  <pivotCaches>
    <pivotCache cacheId="1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I31" i="5" l="1"/>
  <c r="H31" i="5"/>
  <c r="O1" i="3"/>
  <c r="W1" i="3" l="1"/>
  <c r="V1" i="3"/>
  <c r="T1" i="3"/>
  <c r="S1" i="3"/>
  <c r="L1" i="3"/>
  <c r="K1" i="3"/>
  <c r="F9" i="1"/>
  <c r="E9" i="1"/>
</calcChain>
</file>

<file path=xl/sharedStrings.xml><?xml version="1.0" encoding="utf-8"?>
<sst xmlns="http://schemas.openxmlformats.org/spreadsheetml/2006/main" count="159" uniqueCount="117">
  <si>
    <t>COMFENALCO VALLE</t>
  </si>
  <si>
    <t>Factura Entidad Nº FE0000051956</t>
  </si>
  <si>
    <t>Factura Entidad Nº FE0000051957</t>
  </si>
  <si>
    <t>Factura Entidad Nº FE0000093784</t>
  </si>
  <si>
    <t>Factura Entidad Nº FE0000093785</t>
  </si>
  <si>
    <t>Factura Entidad Nº FE0000093980</t>
  </si>
  <si>
    <t>Factura Entidad Nº FE0000093981</t>
  </si>
  <si>
    <t>Factura Entidad Nº FE0000094151</t>
  </si>
  <si>
    <t>NIT</t>
  </si>
  <si>
    <t>TERCERO</t>
  </si>
  <si>
    <t>FECHA</t>
  </si>
  <si>
    <t>VALOR INICI</t>
  </si>
  <si>
    <t>SALDO</t>
  </si>
  <si>
    <t>NUM  DE FACTURA</t>
  </si>
  <si>
    <t xml:space="preserve"> ENTIDAD</t>
  </si>
  <si>
    <t>PrefijoFactura</t>
  </si>
  <si>
    <t>RETENCION</t>
  </si>
  <si>
    <t>AUTORIZACION</t>
  </si>
  <si>
    <t>E.S.E HOSPITAL DEPARTAMENTAL SAN ANTONIO</t>
  </si>
  <si>
    <t>FE</t>
  </si>
  <si>
    <t>A)Factura no radicada en ERP</t>
  </si>
  <si>
    <t>no_cruza</t>
  </si>
  <si>
    <t>SI</t>
  </si>
  <si>
    <t>B)Factura sin saldo ERP</t>
  </si>
  <si>
    <t>OK</t>
  </si>
  <si>
    <t>C)Glosas total pendiente por respuesta de IPS</t>
  </si>
  <si>
    <t>SE SOSTIENE LA DEVOLUCION POR QUE LA AUT. 211738516350581 NO EXISTE PARA ESTE SERVICIO ESTA AUTORIZACION ES UN INFORMARQUIERE DECIR QUE CUAMDO EL HOSP. LLAMA A SOLICITAR LA AUTO.DAN UNA PROVICIONAL PARA QUE ATIENDA EL PACIENTE  DEBEN DE SSOLICITAR LA AUTORIZACION QUE CORESPONDE AL SERVICIOANGELA CAMPAZ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</si>
  <si>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</si>
  <si>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</si>
  <si>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</si>
  <si>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</si>
  <si>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</si>
  <si>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</si>
  <si>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</si>
  <si>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</si>
  <si>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</si>
  <si>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</si>
  <si>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</si>
  <si>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</si>
  <si>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</si>
  <si>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</si>
  <si>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</si>
  <si>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</si>
  <si>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</si>
  <si>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</si>
  <si>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</si>
  <si>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</si>
  <si>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</si>
  <si>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</si>
  <si>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</si>
  <si>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</si>
  <si>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</si>
  <si>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</si>
  <si>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</si>
  <si>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</si>
  <si>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</si>
  <si>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</si>
  <si>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</si>
  <si>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FACTURA</t>
  </si>
  <si>
    <t>LLAVE</t>
  </si>
  <si>
    <t>FE_93784</t>
  </si>
  <si>
    <t>891180117_FE_93784</t>
  </si>
  <si>
    <t>FE_93785</t>
  </si>
  <si>
    <t>891180117_FE_93785</t>
  </si>
  <si>
    <t>FE_93980</t>
  </si>
  <si>
    <t>891180117_FE_93980</t>
  </si>
  <si>
    <t>FE_93981</t>
  </si>
  <si>
    <t>891180117_FE_93981</t>
  </si>
  <si>
    <t>FE_94151</t>
  </si>
  <si>
    <t>891180117_FE_94151</t>
  </si>
  <si>
    <t>FE_51957</t>
  </si>
  <si>
    <t>891180117_FE_51957</t>
  </si>
  <si>
    <t>FE_51956</t>
  </si>
  <si>
    <t>891180117_FE_51956</t>
  </si>
  <si>
    <t>TOTAL</t>
  </si>
  <si>
    <t>ESTADO EPS ENERO 24 DEL 2022</t>
  </si>
  <si>
    <t>POR PAGAR SAP</t>
  </si>
  <si>
    <t>DOCUMENTO CONTABLE</t>
  </si>
  <si>
    <t>FUERA DE CIERRE</t>
  </si>
  <si>
    <t>FACTURA DEVUELTA</t>
  </si>
  <si>
    <t>FACTURA NO RADICADA</t>
  </si>
  <si>
    <t>FACTURA PENDIENTE DE PROGRAMACIÓN DE PAGO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</si>
  <si>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</si>
  <si>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</si>
  <si>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</si>
  <si>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</si>
  <si>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</si>
  <si>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</si>
  <si>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</si>
  <si>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</si>
  <si>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</si>
  <si>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</si>
  <si>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</si>
  <si>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</si>
  <si>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</si>
  <si>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</si>
  <si>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</si>
  <si>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</si>
  <si>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</si>
  <si>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</si>
  <si>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</si>
  <si>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</si>
  <si>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</si>
  <si>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</si>
  <si>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</si>
  <si>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</si>
  <si>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</si>
  <si>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</si>
  <si>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</si>
  <si>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</si>
  <si>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</si>
  <si>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|</t>
  </si>
  <si>
    <t>SANTIAGO DE CALI , ENERO 31 DE 2022</t>
  </si>
  <si>
    <t>NIT: 891180117</t>
  </si>
  <si>
    <t>A continuacion me permito remitir   nuestra respuesta al estado de cartera presentado en la fecha: 19/01/2022</t>
  </si>
  <si>
    <t>Con Corte al dia :31/12/2021</t>
  </si>
  <si>
    <t>Señores :E.S.E HOSPITAL DEPARTAMENTAL SAN ANTONIO PADUA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</si>
</sst>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\ * #,##0_-;\-&quot;$&quot;\ * #,##0_-;_-&quot;$&quot;\ * &quot;-&quot;_-;_-@_-"/>
    <numFmt numFmtId="167" formatCode="&quot;$&quot;\ #,##0;[Red]&quot;$&quot;\ #,##0"/>
    <numFmt numFmtId="168" formatCode="_-* #,##0_-;\-* #,##0_-;_-* &quot;-&quot;??_-;_-@_-"/>
  </numFmts>
  <fonts count="22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entury Gothic"/>
      <family val="2"/>
    </font>
    <font>
      <b/>
      <sz val="13"/>
      <color theme="3"/>
      <name val="Century Gothic"/>
      <family val="2"/>
    </font>
    <font>
      <b/>
      <sz val="11"/>
      <color theme="3"/>
      <name val="Century Gothic"/>
      <family val="2"/>
    </font>
    <font>
      <sz val="11"/>
      <color rgb="FF006100"/>
      <name val="Century Gothic"/>
      <family val="2"/>
    </font>
    <font>
      <sz val="11"/>
      <color rgb="FF9C0006"/>
      <name val="Century Gothic"/>
      <family val="2"/>
    </font>
    <font>
      <sz val="11"/>
      <color rgb="FF9C6500"/>
      <name val="Century Gothic"/>
      <family val="2"/>
    </font>
    <font>
      <sz val="11"/>
      <color rgb="FF3F3F76"/>
      <name val="Century Gothic"/>
      <family val="2"/>
    </font>
    <font>
      <b/>
      <sz val="11"/>
      <color rgb="FF3F3F3F"/>
      <name val="Century Gothic"/>
      <family val="2"/>
    </font>
    <font>
      <b/>
      <sz val="11"/>
      <color rgb="FFFA7D00"/>
      <name val="Century Gothic"/>
      <family val="2"/>
    </font>
    <font>
      <sz val="11"/>
      <color rgb="FFFA7D00"/>
      <name val="Century Gothic"/>
      <family val="2"/>
    </font>
    <font>
      <b/>
      <sz val="11"/>
      <color theme="0"/>
      <name val="Century Gothic"/>
      <family val="2"/>
    </font>
    <font>
      <sz val="11"/>
      <color rgb="FFFF0000"/>
      <name val="Century Gothic"/>
      <family val="2"/>
    </font>
    <font>
      <i/>
      <sz val="11"/>
      <color rgb="FF7F7F7F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43" fontId="19" fillId="0" borderId="0" applyNumberFormat="0" applyFill="0" applyBorder="0" applyAlignment="0" applyProtection="0"/>
  </cellStyleXfs>
  <cellXfs count="61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14" fontId="0" fillId="0" borderId="10" xfId="0" applyNumberFormat="1" applyBorder="1"/>
    <xf numFmtId="164" fontId="0" fillId="0" borderId="10" xfId="1" applyFont="1" applyBorder="1"/>
    <xf numFmtId="164" fontId="0" fillId="0" borderId="10" xfId="1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0" xfId="0" applyFont="1"/>
    <xf numFmtId="0" fontId="1" fillId="0" borderId="10" xfId="0" applyFont="1" applyBorder="1"/>
    <xf numFmtId="165" fontId="1" fillId="0" borderId="10" xfId="1" applyNumberFormat="1" applyFont="1" applyBorder="1"/>
    <xf numFmtId="14" fontId="1" fillId="0" borderId="10" xfId="0" applyNumberFormat="1" applyFont="1" applyBorder="1"/>
    <xf numFmtId="0" fontId="1" fillId="33" borderId="10" xfId="0" applyFont="1" applyFill="1" applyBorder="1" applyAlignment="1">
      <alignment horizontal="center" vertical="center" wrapText="1"/>
    </xf>
    <xf numFmtId="165" fontId="17" fillId="0" borderId="0" xfId="1" applyNumberFormat="1" applyFont="1"/>
    <xf numFmtId="0" fontId="1" fillId="34" borderId="10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20" fillId="0" borderId="0" xfId="43" applyFont="1"/>
    <xf numFmtId="0" fontId="20" fillId="0" borderId="11" xfId="43" applyFont="1" applyBorder="1" applyAlignment="1">
      <alignment horizontal="centerContinuous"/>
    </xf>
    <xf numFmtId="0" fontId="20" fillId="0" borderId="12" xfId="43" applyFont="1" applyBorder="1" applyAlignment="1">
      <alignment horizontal="centerContinuous"/>
    </xf>
    <xf numFmtId="0" fontId="21" fillId="0" borderId="11" xfId="43" applyFont="1" applyBorder="1" applyAlignment="1">
      <alignment horizontal="centerContinuous" vertical="center"/>
    </xf>
    <xf numFmtId="0" fontId="21" fillId="0" borderId="13" xfId="43" applyFont="1" applyBorder="1" applyAlignment="1">
      <alignment horizontal="centerContinuous" vertical="center"/>
    </xf>
    <xf numFmtId="0" fontId="21" fillId="0" borderId="12" xfId="43" applyFont="1" applyBorder="1" applyAlignment="1">
      <alignment horizontal="centerContinuous" vertical="center"/>
    </xf>
    <xf numFmtId="0" fontId="21" fillId="0" borderId="14" xfId="43" applyFont="1" applyBorder="1" applyAlignment="1">
      <alignment horizontal="centerContinuous" vertical="center"/>
    </xf>
    <xf numFmtId="0" fontId="20" fillId="0" borderId="15" xfId="43" applyFont="1" applyBorder="1" applyAlignment="1">
      <alignment horizontal="centerContinuous"/>
    </xf>
    <xf numFmtId="0" fontId="20" fillId="0" borderId="16" xfId="43" applyFont="1" applyBorder="1" applyAlignment="1">
      <alignment horizontal="centerContinuous"/>
    </xf>
    <xf numFmtId="0" fontId="21" fillId="0" borderId="17" xfId="43" applyFont="1" applyBorder="1" applyAlignment="1">
      <alignment horizontal="centerContinuous" vertical="center"/>
    </xf>
    <xf numFmtId="0" fontId="21" fillId="0" borderId="18" xfId="43" applyFont="1" applyBorder="1" applyAlignment="1">
      <alignment horizontal="centerContinuous" vertical="center"/>
    </xf>
    <xf numFmtId="0" fontId="21" fillId="0" borderId="19" xfId="43" applyFont="1" applyBorder="1" applyAlignment="1">
      <alignment horizontal="centerContinuous" vertical="center"/>
    </xf>
    <xf numFmtId="0" fontId="21" fillId="0" borderId="20" xfId="43" applyFont="1" applyBorder="1" applyAlignment="1">
      <alignment horizontal="centerContinuous" vertical="center"/>
    </xf>
    <xf numFmtId="0" fontId="21" fillId="0" borderId="15" xfId="43" applyFont="1" applyBorder="1" applyAlignment="1">
      <alignment horizontal="centerContinuous" vertical="center"/>
    </xf>
    <xf numFmtId="0" fontId="21" fillId="0" borderId="0" xfId="43" applyFont="1" applyAlignment="1">
      <alignment horizontal="centerContinuous" vertical="center"/>
    </xf>
    <xf numFmtId="0" fontId="21" fillId="0" borderId="16" xfId="43" applyFont="1" applyBorder="1" applyAlignment="1">
      <alignment horizontal="centerContinuous" vertical="center"/>
    </xf>
    <xf numFmtId="0" fontId="21" fillId="0" borderId="21" xfId="43" applyFont="1" applyBorder="1" applyAlignment="1">
      <alignment horizontal="centerContinuous" vertical="center"/>
    </xf>
    <xf numFmtId="0" fontId="20" fillId="0" borderId="17" xfId="43" applyFont="1" applyBorder="1" applyAlignment="1">
      <alignment horizontal="centerContinuous"/>
    </xf>
    <xf numFmtId="0" fontId="20" fillId="0" borderId="19" xfId="43" applyFont="1" applyBorder="1" applyAlignment="1">
      <alignment horizontal="centerContinuous"/>
    </xf>
    <xf numFmtId="0" fontId="20" fillId="0" borderId="15" xfId="43" applyFont="1" applyBorder="1"/>
    <xf numFmtId="0" fontId="20" fillId="0" borderId="16" xfId="43" applyFont="1" applyBorder="1"/>
    <xf numFmtId="14" fontId="20" fillId="0" borderId="0" xfId="43" applyNumberFormat="1" applyFont="1"/>
    <xf numFmtId="14" fontId="20" fillId="0" borderId="0" xfId="43" applyNumberFormat="1" applyFont="1" applyAlignment="1">
      <alignment horizontal="left"/>
    </xf>
    <xf numFmtId="0" fontId="21" fillId="0" borderId="0" xfId="43" applyFont="1" applyAlignment="1">
      <alignment horizontal="center"/>
    </xf>
    <xf numFmtId="0" fontId="21" fillId="0" borderId="0" xfId="43" applyFont="1"/>
    <xf numFmtId="166" fontId="21" fillId="0" borderId="0" xfId="43" applyNumberFormat="1" applyFont="1" applyAlignment="1">
      <alignment horizontal="right"/>
    </xf>
    <xf numFmtId="1" fontId="20" fillId="0" borderId="0" xfId="43" applyNumberFormat="1" applyFont="1" applyAlignment="1">
      <alignment horizontal="center"/>
    </xf>
    <xf numFmtId="167" fontId="20" fillId="0" borderId="0" xfId="43" applyNumberFormat="1" applyFont="1" applyAlignment="1">
      <alignment horizontal="right"/>
    </xf>
    <xf numFmtId="1" fontId="20" fillId="0" borderId="22" xfId="43" applyNumberFormat="1" applyFont="1" applyBorder="1" applyAlignment="1">
      <alignment horizontal="center"/>
    </xf>
    <xf numFmtId="167" fontId="20" fillId="0" borderId="22" xfId="43" applyNumberFormat="1" applyFont="1" applyBorder="1" applyAlignment="1">
      <alignment horizontal="right"/>
    </xf>
    <xf numFmtId="0" fontId="20" fillId="0" borderId="0" xfId="43" applyFont="1" applyAlignment="1">
      <alignment horizontal="center"/>
    </xf>
    <xf numFmtId="167" fontId="21" fillId="0" borderId="0" xfId="43" applyNumberFormat="1" applyFont="1" applyAlignment="1">
      <alignment horizontal="right"/>
    </xf>
    <xf numFmtId="1" fontId="20" fillId="0" borderId="18" xfId="43" applyNumberFormat="1" applyFont="1" applyBorder="1" applyAlignment="1">
      <alignment horizontal="center"/>
    </xf>
    <xf numFmtId="168" fontId="20" fillId="0" borderId="18" xfId="44" applyNumberFormat="1" applyFont="1" applyBorder="1" applyAlignment="1">
      <alignment horizontal="right"/>
    </xf>
    <xf numFmtId="0" fontId="20" fillId="0" borderId="23" xfId="43" applyFont="1" applyBorder="1" applyAlignment="1">
      <alignment horizontal="center"/>
    </xf>
    <xf numFmtId="167" fontId="20" fillId="0" borderId="23" xfId="43" applyNumberFormat="1" applyFont="1" applyBorder="1" applyAlignment="1">
      <alignment horizontal="right"/>
    </xf>
    <xf numFmtId="167" fontId="20" fillId="0" borderId="0" xfId="43" applyNumberFormat="1" applyFont="1"/>
    <xf numFmtId="167" fontId="20" fillId="0" borderId="18" xfId="43" applyNumberFormat="1" applyFont="1" applyBorder="1"/>
    <xf numFmtId="0" fontId="20" fillId="0" borderId="17" xfId="43" applyFont="1" applyBorder="1"/>
    <xf numFmtId="0" fontId="20" fillId="0" borderId="18" xfId="43" applyFont="1" applyBorder="1"/>
    <xf numFmtId="0" fontId="20" fillId="0" borderId="19" xfId="43" applyFont="1" applyBorder="1"/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4" xr:uid="{486CCE6D-C4CB-46F8-8981-252A0B29C4A9}"/>
    <cellStyle name="Neutral" xfId="9" builtinId="28" customBuiltin="1"/>
    <cellStyle name="Normal" xfId="0" builtinId="0"/>
    <cellStyle name="Normal 2" xfId="43" xr:uid="{616455F6-71B2-48F9-8F4B-77E8D411FE61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"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147565CD-ED08-4E45-8102-0479A2424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2.002042824075" createdVersion="7" refreshedVersion="7" minRefreshableVersion="3" recordCount="7" xr:uid="{D1D2D66D-CBCD-45FA-8802-F1E641E58983}">
  <cacheSource type="worksheet">
    <worksheetSource ref="A2:AO9" sheet="ESTADO DE CADA FACTURA"/>
  </cacheSource>
  <cacheFields count="41">
    <cacheField name="NIT IPS" numFmtId="0">
      <sharedItems containsSemiMixedTypes="0" containsString="0" containsNumber="1" containsInteger="1" minValue="891180117" maxValue="891180117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51956" maxValue="94151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1956" maxValue="51957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6-22T00:00:00" maxDate="2021-11-29T00:00:00"/>
    </cacheField>
    <cacheField name="VALOR FACT IPS" numFmtId="165">
      <sharedItems containsSemiMixedTypes="0" containsString="0" containsNumber="1" containsInteger="1" minValue="80800" maxValue="1466100"/>
    </cacheField>
    <cacheField name="SALDO FACT IPS" numFmtId="165">
      <sharedItems containsSemiMixedTypes="0" containsString="0" containsNumber="1" containsInteger="1" minValue="80800" maxValue="1466100"/>
    </cacheField>
    <cacheField name="OBSERVACION SASS" numFmtId="0">
      <sharedItems/>
    </cacheField>
    <cacheField name="ESTADO EPS ENERO 24 DEL 2022" numFmtId="0">
      <sharedItems count="3">
        <s v="FACTURA NO RADICADA"/>
        <s v="FACTURA PENDIENTE DE PROGRAMACIÓN DE PAGO"/>
        <s v="FACTURA DEVUELTA"/>
      </sharedItems>
    </cacheField>
    <cacheField name="POR PAGAR SAP" numFmtId="0">
      <sharedItems containsString="0" containsBlank="1" containsNumber="1" containsInteger="1" minValue="1466100" maxValue="1466100"/>
    </cacheField>
    <cacheField name="DOCUMENTO CONTABLE" numFmtId="0">
      <sharedItems containsString="0" containsBlank="1" containsNumber="1" containsInteger="1" minValue="1221869825" maxValue="1221869825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175600" maxValue="1466100"/>
    </cacheField>
    <cacheField name="VALOR GLOSA DV" numFmtId="165">
      <sharedItems containsString="0" containsBlank="1" containsNumber="1" containsInteger="1" minValue="0" maxValue="175600"/>
    </cacheField>
    <cacheField name="OBSERVACION GLOSA DV" numFmtId="0">
      <sharedItems containsBlank="1" longText="1"/>
    </cacheField>
    <cacheField name="VALOR CRUZADO SASS" numFmtId="165">
      <sharedItems containsString="0" containsBlank="1" containsNumber="1" containsInteger="1" minValue="0" maxValue="1466100"/>
    </cacheField>
    <cacheField name="SALDO SASS" numFmtId="165">
      <sharedItems containsString="0" containsBlank="1" containsNumber="1" containsInteger="1" minValue="0" maxValue="175600"/>
    </cacheField>
    <cacheField name="RETENCION" numFmtId="165">
      <sharedItems containsNonDate="0" containsString="0" containsBlank="1"/>
    </cacheField>
    <cacheField name="VALO CANCELADO SAP" numFmtId="165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1738516345469" maxValue="21173851634546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6-22T00:00:00" maxDate="2021-06-2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930" maxValue="21001231"/>
    </cacheField>
    <cacheField name="F RAD SASS" numFmtId="0">
      <sharedItems containsString="0" containsBlank="1" containsNumber="1" containsInteger="1" minValue="20210910" maxValue="20211109"/>
    </cacheField>
    <cacheField name="VALOR REPORTADO CRICULAR 030" numFmtId="0">
      <sharedItems containsString="0" containsBlank="1" containsNumber="1" containsInteger="1" minValue="175600" maxValue="14661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891180117"/>
    <s v="E.S.E HOSPITAL DEPARTAMENTAL SAN ANTONIO"/>
    <s v="FE"/>
    <n v="93784"/>
    <m/>
    <m/>
    <m/>
    <s v="FE_93784"/>
    <s v="891180117_FE_93784"/>
    <d v="2021-11-26T00:00:00"/>
    <n v="591500"/>
    <n v="591500"/>
    <s v="A)Factura no radicada en ERP"/>
    <x v="0"/>
    <m/>
    <m/>
    <m/>
    <s v="no_cruza"/>
    <m/>
    <m/>
    <m/>
    <m/>
    <m/>
    <m/>
    <m/>
    <m/>
    <m/>
    <m/>
    <m/>
    <m/>
    <d v="2021-06-22T00:00:00"/>
    <m/>
    <m/>
    <m/>
    <s v="SI"/>
    <m/>
    <m/>
    <m/>
    <m/>
    <m/>
    <n v="20220124"/>
  </r>
  <r>
    <n v="891180117"/>
    <s v="E.S.E HOSPITAL DEPARTAMENTAL SAN ANTONIO"/>
    <s v="FE"/>
    <n v="93785"/>
    <m/>
    <m/>
    <m/>
    <s v="FE_93785"/>
    <s v="891180117_FE_93785"/>
    <d v="2021-11-26T00:00:00"/>
    <n v="80800"/>
    <n v="80800"/>
    <s v="A)Factura no radicada en ERP"/>
    <x v="0"/>
    <m/>
    <m/>
    <m/>
    <s v="no_cruza"/>
    <m/>
    <m/>
    <m/>
    <m/>
    <m/>
    <m/>
    <m/>
    <m/>
    <m/>
    <m/>
    <m/>
    <m/>
    <d v="2021-06-22T00:00:00"/>
    <m/>
    <m/>
    <m/>
    <s v="SI"/>
    <m/>
    <m/>
    <m/>
    <m/>
    <m/>
    <n v="20220124"/>
  </r>
  <r>
    <n v="891180117"/>
    <s v="E.S.E HOSPITAL DEPARTAMENTAL SAN ANTONIO"/>
    <s v="FE"/>
    <n v="93980"/>
    <m/>
    <m/>
    <m/>
    <s v="FE_93980"/>
    <s v="891180117_FE_93980"/>
    <d v="2021-11-27T00:00:00"/>
    <n v="909100"/>
    <n v="909100"/>
    <s v="A)Factura no radicada en ERP"/>
    <x v="0"/>
    <m/>
    <m/>
    <m/>
    <s v="no_cruza"/>
    <m/>
    <m/>
    <m/>
    <m/>
    <m/>
    <m/>
    <m/>
    <m/>
    <m/>
    <m/>
    <m/>
    <m/>
    <d v="2021-06-22T00:00:00"/>
    <m/>
    <m/>
    <m/>
    <s v="SI"/>
    <m/>
    <m/>
    <m/>
    <m/>
    <m/>
    <n v="20220124"/>
  </r>
  <r>
    <n v="891180117"/>
    <s v="E.S.E HOSPITAL DEPARTAMENTAL SAN ANTONIO"/>
    <s v="FE"/>
    <n v="93981"/>
    <m/>
    <m/>
    <m/>
    <s v="FE_93981"/>
    <s v="891180117_FE_93981"/>
    <d v="2021-11-27T00:00:00"/>
    <n v="80800"/>
    <n v="80800"/>
    <s v="A)Factura no radicada en ERP"/>
    <x v="0"/>
    <m/>
    <m/>
    <m/>
    <s v="no_cruza"/>
    <m/>
    <m/>
    <m/>
    <m/>
    <m/>
    <m/>
    <m/>
    <m/>
    <m/>
    <m/>
    <m/>
    <m/>
    <d v="2021-06-22T00:00:00"/>
    <m/>
    <m/>
    <m/>
    <s v="SI"/>
    <m/>
    <m/>
    <m/>
    <m/>
    <m/>
    <n v="20220124"/>
  </r>
  <r>
    <n v="891180117"/>
    <s v="E.S.E HOSPITAL DEPARTAMENTAL SAN ANTONIO"/>
    <s v="FE"/>
    <n v="94151"/>
    <m/>
    <m/>
    <m/>
    <s v="FE_94151"/>
    <s v="891180117_FE_94151"/>
    <d v="2021-11-28T00:00:00"/>
    <n v="489200"/>
    <n v="489200"/>
    <s v="A)Factura no radicada en ERP"/>
    <x v="0"/>
    <m/>
    <m/>
    <m/>
    <s v="no_cruza"/>
    <m/>
    <m/>
    <m/>
    <m/>
    <m/>
    <m/>
    <m/>
    <m/>
    <m/>
    <m/>
    <m/>
    <m/>
    <d v="2021-06-22T00:00:00"/>
    <m/>
    <m/>
    <m/>
    <s v="SI"/>
    <m/>
    <m/>
    <m/>
    <m/>
    <m/>
    <n v="20220124"/>
  </r>
  <r>
    <n v="891180117"/>
    <s v="E.S.E HOSPITAL DEPARTAMENTAL SAN ANTONIO"/>
    <s v="FE"/>
    <n v="51957"/>
    <s v="FE"/>
    <n v="51957"/>
    <m/>
    <s v="FE_51957"/>
    <s v="891180117_FE_51957"/>
    <d v="2021-06-22T00:00:00"/>
    <n v="1466100"/>
    <n v="1466100"/>
    <s v="B)Factura sin saldo ERP"/>
    <x v="1"/>
    <n v="1466100"/>
    <n v="1221869825"/>
    <m/>
    <s v="OK"/>
    <n v="1466100"/>
    <n v="0"/>
    <m/>
    <n v="1466100"/>
    <n v="0"/>
    <m/>
    <m/>
    <m/>
    <m/>
    <m/>
    <n v="211738516345469"/>
    <m/>
    <d v="2021-06-22T00:00:00"/>
    <m/>
    <n v="2"/>
    <m/>
    <s v="SI"/>
    <n v="1"/>
    <n v="20210930"/>
    <n v="20210910"/>
    <n v="1466100"/>
    <n v="0"/>
    <n v="20220124"/>
  </r>
  <r>
    <n v="891180117"/>
    <s v="E.S.E HOSPITAL DEPARTAMENTAL SAN ANTONIO"/>
    <s v="FE"/>
    <n v="51956"/>
    <s v="FE"/>
    <n v="51956"/>
    <m/>
    <s v="FE_51956"/>
    <s v="891180117_FE_51956"/>
    <d v="2021-06-22T00:00:00"/>
    <n v="175600"/>
    <n v="175600"/>
    <s v="C)Glosas total pendiente por respuesta de IPS"/>
    <x v="2"/>
    <m/>
    <m/>
    <m/>
    <s v="OK"/>
    <n v="175600"/>
    <n v="175600"/>
    <s v="SE SOSTIENE LA DEVOLUCION POR QUE LA AUT. 211738516350581 NO EXISTE PARA ESTE SERVICIO ESTA AUTORIZACION ES UN INFORMARQUIERE DECIR QUE CUAMDO EL HOSP. LLAMA A SOLICITAR LA AUTO.DAN UNA PROVICIONAL PARA QUE ATIENDA EL PACIENTE  DEBEN DE SSOLICITAR LA AUTORIZACION QUE CORESPONDE AL SERVICIOANGELA CAMPAZ"/>
    <n v="0"/>
    <n v="175600"/>
    <m/>
    <m/>
    <m/>
    <m/>
    <m/>
    <m/>
    <m/>
    <d v="2021-06-22T00:00:00"/>
    <m/>
    <n v="9"/>
    <m/>
    <s v="SI"/>
    <n v="2"/>
    <n v="21001231"/>
    <n v="20211109"/>
    <n v="175600"/>
    <n v="0"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B5D3EC-D565-46F5-A856-80EF466D7375}" name="TablaDinámica1" cacheId="15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5"/>
    <dataField name="Suma de POR PAGAR SAP" fld="14" baseField="0" baseItem="0" numFmtId="165"/>
    <dataField name="Suma de VALOR GLOSA DV" fld="19" baseField="0" baseItem="0" numFmtId="165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workbookViewId="0">
      <selection activeCell="E19" sqref="E19"/>
    </sheetView>
  </sheetViews>
  <sheetFormatPr baseColWidth="10" defaultRowHeight="16.5" x14ac:dyDescent="0.3"/>
  <cols>
    <col min="2" max="2" width="21.625" customWidth="1"/>
    <col min="3" max="3" width="31.375" style="2" customWidth="1"/>
    <col min="4" max="4" width="11" style="1"/>
    <col min="5" max="5" width="13.25" customWidth="1"/>
    <col min="6" max="6" width="15.5" style="2" customWidth="1"/>
  </cols>
  <sheetData>
    <row r="1" spans="1:6" x14ac:dyDescent="0.3">
      <c r="A1" s="3" t="s">
        <v>8</v>
      </c>
      <c r="B1" s="3" t="s">
        <v>9</v>
      </c>
      <c r="C1" s="4" t="s">
        <v>13</v>
      </c>
      <c r="D1" s="5" t="s">
        <v>10</v>
      </c>
      <c r="E1" s="6" t="s">
        <v>11</v>
      </c>
      <c r="F1" s="7" t="s">
        <v>12</v>
      </c>
    </row>
    <row r="2" spans="1:6" x14ac:dyDescent="0.3">
      <c r="A2" s="3">
        <v>890303093</v>
      </c>
      <c r="B2" s="3" t="s">
        <v>0</v>
      </c>
      <c r="C2" s="4" t="s">
        <v>1</v>
      </c>
      <c r="D2" s="5">
        <v>44369.839583333334</v>
      </c>
      <c r="E2" s="6">
        <v>175600</v>
      </c>
      <c r="F2" s="7">
        <v>175600</v>
      </c>
    </row>
    <row r="3" spans="1:6" x14ac:dyDescent="0.3">
      <c r="A3" s="3">
        <v>890303093</v>
      </c>
      <c r="B3" s="3" t="s">
        <v>0</v>
      </c>
      <c r="C3" s="4" t="s">
        <v>2</v>
      </c>
      <c r="D3" s="5">
        <v>44369.84097222222</v>
      </c>
      <c r="E3" s="6">
        <v>1466100</v>
      </c>
      <c r="F3" s="7">
        <v>1466100</v>
      </c>
    </row>
    <row r="4" spans="1:6" x14ac:dyDescent="0.3">
      <c r="A4" s="3">
        <v>890303093</v>
      </c>
      <c r="B4" s="3" t="s">
        <v>0</v>
      </c>
      <c r="C4" s="4" t="s">
        <v>3</v>
      </c>
      <c r="D4" s="5">
        <v>44526.629861111112</v>
      </c>
      <c r="E4" s="6">
        <v>591500</v>
      </c>
      <c r="F4" s="7">
        <v>591500</v>
      </c>
    </row>
    <row r="5" spans="1:6" x14ac:dyDescent="0.3">
      <c r="A5" s="3">
        <v>890303093</v>
      </c>
      <c r="B5" s="3" t="s">
        <v>0</v>
      </c>
      <c r="C5" s="4" t="s">
        <v>4</v>
      </c>
      <c r="D5" s="5">
        <v>44526.629861111112</v>
      </c>
      <c r="E5" s="6">
        <v>80800</v>
      </c>
      <c r="F5" s="7">
        <v>80800</v>
      </c>
    </row>
    <row r="6" spans="1:6" x14ac:dyDescent="0.3">
      <c r="A6" s="3">
        <v>890303093</v>
      </c>
      <c r="B6" s="3" t="s">
        <v>0</v>
      </c>
      <c r="C6" s="4" t="s">
        <v>5</v>
      </c>
      <c r="D6" s="5">
        <v>44527.461805555555</v>
      </c>
      <c r="E6" s="6">
        <v>909100</v>
      </c>
      <c r="F6" s="7">
        <v>909100</v>
      </c>
    </row>
    <row r="7" spans="1:6" x14ac:dyDescent="0.3">
      <c r="A7" s="3">
        <v>890303093</v>
      </c>
      <c r="B7" s="3" t="s">
        <v>0</v>
      </c>
      <c r="C7" s="4" t="s">
        <v>6</v>
      </c>
      <c r="D7" s="5">
        <v>44527.461805555555</v>
      </c>
      <c r="E7" s="6">
        <v>80800</v>
      </c>
      <c r="F7" s="7">
        <v>80800</v>
      </c>
    </row>
    <row r="8" spans="1:6" x14ac:dyDescent="0.3">
      <c r="A8" s="3">
        <v>890303093</v>
      </c>
      <c r="B8" s="3" t="s">
        <v>0</v>
      </c>
      <c r="C8" s="4" t="s">
        <v>7</v>
      </c>
      <c r="D8" s="5">
        <v>44528.945833333331</v>
      </c>
      <c r="E8" s="6">
        <v>489200</v>
      </c>
      <c r="F8" s="7">
        <v>489200</v>
      </c>
    </row>
    <row r="9" spans="1:6" x14ac:dyDescent="0.3">
      <c r="A9" s="3"/>
      <c r="B9" s="3"/>
      <c r="C9" s="4"/>
      <c r="D9" s="5"/>
      <c r="E9" s="6">
        <f>SUM(E2:E8)</f>
        <v>3793100</v>
      </c>
      <c r="F9" s="8">
        <f>SUM(F2:F8)</f>
        <v>3793100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E93AE-70F0-450B-8138-F9BC3E33400B}">
  <dimension ref="A3:E13"/>
  <sheetViews>
    <sheetView showGridLines="0" zoomScale="85" zoomScaleNormal="85" workbookViewId="0">
      <selection activeCell="C7" sqref="A4:C7"/>
    </sheetView>
  </sheetViews>
  <sheetFormatPr baseColWidth="10" defaultRowHeight="16.5" x14ac:dyDescent="0.3"/>
  <cols>
    <col min="1" max="1" width="48.875" bestFit="1" customWidth="1"/>
    <col min="2" max="2" width="19.5" bestFit="1" customWidth="1"/>
    <col min="3" max="3" width="24" bestFit="1" customWidth="1"/>
    <col min="4" max="4" width="24.375" bestFit="1" customWidth="1"/>
    <col min="5" max="5" width="26.5" bestFit="1" customWidth="1"/>
  </cols>
  <sheetData>
    <row r="3" spans="1:5" x14ac:dyDescent="0.3">
      <c r="A3" s="16" t="s">
        <v>82</v>
      </c>
      <c r="B3" t="s">
        <v>84</v>
      </c>
      <c r="C3" t="s">
        <v>85</v>
      </c>
      <c r="D3" t="s">
        <v>86</v>
      </c>
      <c r="E3" t="s">
        <v>87</v>
      </c>
    </row>
    <row r="4" spans="1:5" x14ac:dyDescent="0.3">
      <c r="A4" s="17" t="s">
        <v>79</v>
      </c>
      <c r="B4" s="18">
        <v>1</v>
      </c>
      <c r="C4" s="19">
        <v>175600</v>
      </c>
      <c r="D4" s="19"/>
      <c r="E4" s="19">
        <v>175600</v>
      </c>
    </row>
    <row r="5" spans="1:5" x14ac:dyDescent="0.3">
      <c r="A5" s="17" t="s">
        <v>80</v>
      </c>
      <c r="B5" s="18">
        <v>5</v>
      </c>
      <c r="C5" s="19">
        <v>2151400</v>
      </c>
      <c r="D5" s="19"/>
      <c r="E5" s="19"/>
    </row>
    <row r="6" spans="1:5" x14ac:dyDescent="0.3">
      <c r="A6" s="17" t="s">
        <v>81</v>
      </c>
      <c r="B6" s="18">
        <v>1</v>
      </c>
      <c r="C6" s="19">
        <v>1466100</v>
      </c>
      <c r="D6" s="19">
        <v>1466100</v>
      </c>
      <c r="E6" s="19">
        <v>0</v>
      </c>
    </row>
    <row r="7" spans="1:5" x14ac:dyDescent="0.3">
      <c r="A7" s="17" t="s">
        <v>83</v>
      </c>
      <c r="B7" s="18">
        <v>7</v>
      </c>
      <c r="C7" s="19">
        <v>3793100</v>
      </c>
      <c r="D7" s="19">
        <v>1466100</v>
      </c>
      <c r="E7" s="19">
        <v>175600</v>
      </c>
    </row>
    <row r="13" spans="1:5" x14ac:dyDescent="0.3">
      <c r="A1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DC588-FA00-42D2-8893-EFE2FA02C92F}">
  <dimension ref="A1:AO9"/>
  <sheetViews>
    <sheetView showGridLines="0" zoomScale="80" zoomScaleNormal="80" workbookViewId="0">
      <selection activeCell="B4" sqref="B4"/>
    </sheetView>
  </sheetViews>
  <sheetFormatPr baseColWidth="10" defaultRowHeight="16.5" x14ac:dyDescent="0.3"/>
  <cols>
    <col min="1" max="1" width="9.5" bestFit="1" customWidth="1"/>
    <col min="2" max="2" width="38.375" bestFit="1" customWidth="1"/>
    <col min="4" max="4" width="8" bestFit="1" customWidth="1"/>
    <col min="5" max="5" width="7" bestFit="1" customWidth="1"/>
    <col min="6" max="6" width="9.75" bestFit="1" customWidth="1"/>
    <col min="7" max="7" width="9" bestFit="1" customWidth="1"/>
    <col min="8" max="8" width="9" customWidth="1"/>
    <col min="9" max="9" width="17" bestFit="1" customWidth="1"/>
    <col min="10" max="10" width="10.125" bestFit="1" customWidth="1"/>
    <col min="11" max="12" width="13.125" bestFit="1" customWidth="1"/>
    <col min="13" max="13" width="38.75" bestFit="1" customWidth="1"/>
    <col min="14" max="14" width="43" bestFit="1" customWidth="1"/>
    <col min="15" max="15" width="13.75" bestFit="1" customWidth="1"/>
    <col min="16" max="16" width="20.625" bestFit="1" customWidth="1"/>
    <col min="17" max="17" width="15.125" bestFit="1" customWidth="1"/>
    <col min="18" max="18" width="10.625" bestFit="1" customWidth="1"/>
    <col min="19" max="19" width="13.5" bestFit="1" customWidth="1"/>
    <col min="20" max="20" width="10.125" bestFit="1" customWidth="1"/>
    <col min="21" max="21" width="22.625" customWidth="1"/>
    <col min="22" max="22" width="12.625" bestFit="1" customWidth="1"/>
    <col min="23" max="23" width="10.25" bestFit="1" customWidth="1"/>
    <col min="24" max="24" width="12.25" customWidth="1"/>
    <col min="25" max="25" width="13.75" bestFit="1" customWidth="1"/>
    <col min="26" max="27" width="17.25" bestFit="1" customWidth="1"/>
    <col min="28" max="28" width="12.625" bestFit="1" customWidth="1"/>
    <col min="29" max="29" width="10.75" bestFit="1" customWidth="1"/>
    <col min="30" max="30" width="16.75" bestFit="1" customWidth="1"/>
    <col min="31" max="31" width="10.125" bestFit="1" customWidth="1"/>
    <col min="32" max="32" width="10.75" bestFit="1" customWidth="1"/>
    <col min="33" max="33" width="11.25" bestFit="1" customWidth="1"/>
    <col min="34" max="34" width="12.125" bestFit="1" customWidth="1"/>
    <col min="35" max="35" width="10.125" bestFit="1" customWidth="1"/>
    <col min="36" max="36" width="12" bestFit="1" customWidth="1"/>
    <col min="37" max="37" width="10.125" bestFit="1" customWidth="1"/>
    <col min="38" max="38" width="9.625" bestFit="1" customWidth="1"/>
    <col min="39" max="39" width="16.125" bestFit="1" customWidth="1"/>
    <col min="40" max="40" width="21.5" bestFit="1" customWidth="1"/>
    <col min="41" max="41" width="8.125" bestFit="1" customWidth="1"/>
  </cols>
  <sheetData>
    <row r="1" spans="1:41" x14ac:dyDescent="0.3">
      <c r="J1" s="14" t="s">
        <v>74</v>
      </c>
      <c r="K1" s="14">
        <f>SUBTOTAL(9,K3:K9)</f>
        <v>3793100</v>
      </c>
      <c r="L1" s="14">
        <f>SUBTOTAL(9,L3:L9)</f>
        <v>3793100</v>
      </c>
      <c r="O1" s="14">
        <f>SUBTOTAL(9,O3:O9)</f>
        <v>1466100</v>
      </c>
      <c r="S1" s="14">
        <f>SUBTOTAL(9,S3:S9)</f>
        <v>1641700</v>
      </c>
      <c r="T1" s="14">
        <f>SUBTOTAL(9,T3:T9)</f>
        <v>175600</v>
      </c>
      <c r="V1" s="14">
        <f>SUBTOTAL(9,V3:V9)</f>
        <v>1466100</v>
      </c>
      <c r="W1" s="14">
        <f>SUBTOTAL(9,W3:W9)</f>
        <v>175600</v>
      </c>
    </row>
    <row r="2" spans="1:41" s="9" customFormat="1" ht="39.950000000000003" customHeight="1" x14ac:dyDescent="0.25">
      <c r="A2" s="13" t="s">
        <v>27</v>
      </c>
      <c r="B2" s="13" t="s">
        <v>14</v>
      </c>
      <c r="C2" s="13" t="s">
        <v>15</v>
      </c>
      <c r="D2" s="13" t="s">
        <v>28</v>
      </c>
      <c r="E2" s="13" t="s">
        <v>29</v>
      </c>
      <c r="F2" s="13" t="s">
        <v>30</v>
      </c>
      <c r="G2" s="13" t="s">
        <v>31</v>
      </c>
      <c r="H2" s="15" t="s">
        <v>58</v>
      </c>
      <c r="I2" s="15" t="s">
        <v>59</v>
      </c>
      <c r="J2" s="13" t="s">
        <v>32</v>
      </c>
      <c r="K2" s="13" t="s">
        <v>33</v>
      </c>
      <c r="L2" s="13" t="s">
        <v>34</v>
      </c>
      <c r="M2" s="13" t="s">
        <v>35</v>
      </c>
      <c r="N2" s="15" t="s">
        <v>75</v>
      </c>
      <c r="O2" s="15" t="s">
        <v>76</v>
      </c>
      <c r="P2" s="15" t="s">
        <v>77</v>
      </c>
      <c r="Q2" s="15" t="s">
        <v>78</v>
      </c>
      <c r="R2" s="13" t="s">
        <v>36</v>
      </c>
      <c r="S2" s="13" t="s">
        <v>37</v>
      </c>
      <c r="T2" s="15" t="s">
        <v>38</v>
      </c>
      <c r="U2" s="15" t="s">
        <v>46</v>
      </c>
      <c r="V2" s="13" t="s">
        <v>39</v>
      </c>
      <c r="W2" s="13" t="s">
        <v>40</v>
      </c>
      <c r="X2" s="15" t="s">
        <v>16</v>
      </c>
      <c r="Y2" s="15" t="s">
        <v>41</v>
      </c>
      <c r="Z2" s="15" t="s">
        <v>42</v>
      </c>
      <c r="AA2" s="15" t="s">
        <v>43</v>
      </c>
      <c r="AB2" s="13" t="s">
        <v>44</v>
      </c>
      <c r="AC2" s="13" t="s">
        <v>17</v>
      </c>
      <c r="AD2" s="13" t="s">
        <v>45</v>
      </c>
      <c r="AE2" s="13" t="s">
        <v>47</v>
      </c>
      <c r="AF2" s="13" t="s">
        <v>48</v>
      </c>
      <c r="AG2" s="13" t="s">
        <v>49</v>
      </c>
      <c r="AH2" s="13" t="s">
        <v>50</v>
      </c>
      <c r="AI2" s="13" t="s">
        <v>51</v>
      </c>
      <c r="AJ2" s="13" t="s">
        <v>52</v>
      </c>
      <c r="AK2" s="13" t="s">
        <v>53</v>
      </c>
      <c r="AL2" s="13" t="s">
        <v>54</v>
      </c>
      <c r="AM2" s="13" t="s">
        <v>55</v>
      </c>
      <c r="AN2" s="13" t="s">
        <v>56</v>
      </c>
      <c r="AO2" s="13" t="s">
        <v>57</v>
      </c>
    </row>
    <row r="3" spans="1:41" s="9" customFormat="1" ht="15" x14ac:dyDescent="0.25">
      <c r="A3" s="10">
        <v>891180117</v>
      </c>
      <c r="B3" s="10" t="s">
        <v>18</v>
      </c>
      <c r="C3" s="10" t="s">
        <v>19</v>
      </c>
      <c r="D3" s="10">
        <v>93784</v>
      </c>
      <c r="E3" s="10"/>
      <c r="F3" s="10"/>
      <c r="G3" s="10"/>
      <c r="H3" s="10" t="s">
        <v>60</v>
      </c>
      <c r="I3" s="10" t="s">
        <v>61</v>
      </c>
      <c r="J3" s="12">
        <v>44526</v>
      </c>
      <c r="K3" s="11">
        <v>591500</v>
      </c>
      <c r="L3" s="11">
        <v>591500</v>
      </c>
      <c r="M3" s="10" t="s">
        <v>20</v>
      </c>
      <c r="N3" s="10" t="s">
        <v>80</v>
      </c>
      <c r="O3" s="10"/>
      <c r="P3" s="10"/>
      <c r="Q3" s="10"/>
      <c r="R3" s="10" t="s">
        <v>21</v>
      </c>
      <c r="S3" s="11"/>
      <c r="T3" s="11"/>
      <c r="U3" s="10"/>
      <c r="V3" s="11"/>
      <c r="W3" s="11"/>
      <c r="X3" s="11"/>
      <c r="Y3" s="11"/>
      <c r="Z3" s="10"/>
      <c r="AA3" s="10"/>
      <c r="AB3" s="10"/>
      <c r="AC3" s="10"/>
      <c r="AD3" s="10"/>
      <c r="AE3" s="12">
        <v>44369</v>
      </c>
      <c r="AF3" s="10"/>
      <c r="AG3" s="10"/>
      <c r="AH3" s="10"/>
      <c r="AI3" s="10" t="s">
        <v>22</v>
      </c>
      <c r="AJ3" s="10"/>
      <c r="AK3" s="10"/>
      <c r="AL3" s="10"/>
      <c r="AM3" s="10"/>
      <c r="AN3" s="10"/>
      <c r="AO3" s="10">
        <v>20220124</v>
      </c>
    </row>
    <row r="4" spans="1:41" s="9" customFormat="1" ht="15" x14ac:dyDescent="0.25">
      <c r="A4" s="10">
        <v>891180117</v>
      </c>
      <c r="B4" s="10" t="s">
        <v>18</v>
      </c>
      <c r="C4" s="10" t="s">
        <v>19</v>
      </c>
      <c r="D4" s="10">
        <v>93785</v>
      </c>
      <c r="E4" s="10"/>
      <c r="F4" s="10"/>
      <c r="G4" s="10"/>
      <c r="H4" s="10" t="s">
        <v>62</v>
      </c>
      <c r="I4" s="10" t="s">
        <v>63</v>
      </c>
      <c r="J4" s="12">
        <v>44526</v>
      </c>
      <c r="K4" s="11">
        <v>80800</v>
      </c>
      <c r="L4" s="11">
        <v>80800</v>
      </c>
      <c r="M4" s="10" t="s">
        <v>20</v>
      </c>
      <c r="N4" s="10" t="s">
        <v>80</v>
      </c>
      <c r="O4" s="10"/>
      <c r="P4" s="10"/>
      <c r="Q4" s="10"/>
      <c r="R4" s="10" t="s">
        <v>21</v>
      </c>
      <c r="S4" s="11"/>
      <c r="T4" s="11"/>
      <c r="U4" s="10"/>
      <c r="V4" s="11"/>
      <c r="W4" s="11"/>
      <c r="X4" s="11"/>
      <c r="Y4" s="11"/>
      <c r="Z4" s="10"/>
      <c r="AA4" s="10"/>
      <c r="AB4" s="10"/>
      <c r="AC4" s="10"/>
      <c r="AD4" s="10"/>
      <c r="AE4" s="12">
        <v>44369</v>
      </c>
      <c r="AF4" s="10"/>
      <c r="AG4" s="10"/>
      <c r="AH4" s="10"/>
      <c r="AI4" s="10" t="s">
        <v>22</v>
      </c>
      <c r="AJ4" s="10"/>
      <c r="AK4" s="10"/>
      <c r="AL4" s="10"/>
      <c r="AM4" s="10"/>
      <c r="AN4" s="10"/>
      <c r="AO4" s="10">
        <v>20220124</v>
      </c>
    </row>
    <row r="5" spans="1:41" s="9" customFormat="1" ht="15" x14ac:dyDescent="0.25">
      <c r="A5" s="10">
        <v>891180117</v>
      </c>
      <c r="B5" s="10" t="s">
        <v>18</v>
      </c>
      <c r="C5" s="10" t="s">
        <v>19</v>
      </c>
      <c r="D5" s="10">
        <v>93980</v>
      </c>
      <c r="E5" s="10"/>
      <c r="F5" s="10"/>
      <c r="G5" s="10"/>
      <c r="H5" s="10" t="s">
        <v>64</v>
      </c>
      <c r="I5" s="10" t="s">
        <v>65</v>
      </c>
      <c r="J5" s="12">
        <v>44527</v>
      </c>
      <c r="K5" s="11">
        <v>909100</v>
      </c>
      <c r="L5" s="11">
        <v>909100</v>
      </c>
      <c r="M5" s="10" t="s">
        <v>20</v>
      </c>
      <c r="N5" s="10" t="s">
        <v>80</v>
      </c>
      <c r="O5" s="10"/>
      <c r="P5" s="10"/>
      <c r="Q5" s="10"/>
      <c r="R5" s="10" t="s">
        <v>21</v>
      </c>
      <c r="S5" s="11"/>
      <c r="T5" s="11"/>
      <c r="U5" s="10"/>
      <c r="V5" s="11"/>
      <c r="W5" s="11"/>
      <c r="X5" s="11"/>
      <c r="Y5" s="11"/>
      <c r="Z5" s="10"/>
      <c r="AA5" s="10"/>
      <c r="AB5" s="10"/>
      <c r="AC5" s="10"/>
      <c r="AD5" s="10"/>
      <c r="AE5" s="12">
        <v>44369</v>
      </c>
      <c r="AF5" s="10"/>
      <c r="AG5" s="10"/>
      <c r="AH5" s="10"/>
      <c r="AI5" s="10" t="s">
        <v>22</v>
      </c>
      <c r="AJ5" s="10"/>
      <c r="AK5" s="10"/>
      <c r="AL5" s="10"/>
      <c r="AM5" s="10"/>
      <c r="AN5" s="10"/>
      <c r="AO5" s="10">
        <v>20220124</v>
      </c>
    </row>
    <row r="6" spans="1:41" s="9" customFormat="1" ht="15" x14ac:dyDescent="0.25">
      <c r="A6" s="10">
        <v>891180117</v>
      </c>
      <c r="B6" s="10" t="s">
        <v>18</v>
      </c>
      <c r="C6" s="10" t="s">
        <v>19</v>
      </c>
      <c r="D6" s="10">
        <v>93981</v>
      </c>
      <c r="E6" s="10"/>
      <c r="F6" s="10"/>
      <c r="G6" s="10"/>
      <c r="H6" s="10" t="s">
        <v>66</v>
      </c>
      <c r="I6" s="10" t="s">
        <v>67</v>
      </c>
      <c r="J6" s="12">
        <v>44527</v>
      </c>
      <c r="K6" s="11">
        <v>80800</v>
      </c>
      <c r="L6" s="11">
        <v>80800</v>
      </c>
      <c r="M6" s="10" t="s">
        <v>20</v>
      </c>
      <c r="N6" s="10" t="s">
        <v>80</v>
      </c>
      <c r="O6" s="10"/>
      <c r="P6" s="10"/>
      <c r="Q6" s="10"/>
      <c r="R6" s="10" t="s">
        <v>21</v>
      </c>
      <c r="S6" s="11"/>
      <c r="T6" s="11"/>
      <c r="U6" s="10"/>
      <c r="V6" s="11"/>
      <c r="W6" s="11"/>
      <c r="X6" s="11"/>
      <c r="Y6" s="11"/>
      <c r="Z6" s="10"/>
      <c r="AA6" s="10"/>
      <c r="AB6" s="10"/>
      <c r="AC6" s="10"/>
      <c r="AD6" s="10"/>
      <c r="AE6" s="12">
        <v>44369</v>
      </c>
      <c r="AF6" s="10"/>
      <c r="AG6" s="10"/>
      <c r="AH6" s="10"/>
      <c r="AI6" s="10" t="s">
        <v>22</v>
      </c>
      <c r="AJ6" s="10"/>
      <c r="AK6" s="10"/>
      <c r="AL6" s="10"/>
      <c r="AM6" s="10"/>
      <c r="AN6" s="10"/>
      <c r="AO6" s="10">
        <v>20220124</v>
      </c>
    </row>
    <row r="7" spans="1:41" s="9" customFormat="1" ht="15" x14ac:dyDescent="0.25">
      <c r="A7" s="10">
        <v>891180117</v>
      </c>
      <c r="B7" s="10" t="s">
        <v>18</v>
      </c>
      <c r="C7" s="10" t="s">
        <v>19</v>
      </c>
      <c r="D7" s="10">
        <v>94151</v>
      </c>
      <c r="E7" s="10"/>
      <c r="F7" s="10"/>
      <c r="G7" s="10"/>
      <c r="H7" s="10" t="s">
        <v>68</v>
      </c>
      <c r="I7" s="10" t="s">
        <v>69</v>
      </c>
      <c r="J7" s="12">
        <v>44528</v>
      </c>
      <c r="K7" s="11">
        <v>489200</v>
      </c>
      <c r="L7" s="11">
        <v>489200</v>
      </c>
      <c r="M7" s="10" t="s">
        <v>20</v>
      </c>
      <c r="N7" s="10" t="s">
        <v>80</v>
      </c>
      <c r="O7" s="10"/>
      <c r="P7" s="10"/>
      <c r="Q7" s="10"/>
      <c r="R7" s="10" t="s">
        <v>21</v>
      </c>
      <c r="S7" s="11"/>
      <c r="T7" s="11"/>
      <c r="U7" s="10"/>
      <c r="V7" s="11"/>
      <c r="W7" s="11"/>
      <c r="X7" s="11"/>
      <c r="Y7" s="11"/>
      <c r="Z7" s="10"/>
      <c r="AA7" s="10"/>
      <c r="AB7" s="10"/>
      <c r="AC7" s="10"/>
      <c r="AD7" s="10"/>
      <c r="AE7" s="12">
        <v>44369</v>
      </c>
      <c r="AF7" s="10"/>
      <c r="AG7" s="10"/>
      <c r="AH7" s="10"/>
      <c r="AI7" s="10" t="s">
        <v>22</v>
      </c>
      <c r="AJ7" s="10"/>
      <c r="AK7" s="10"/>
      <c r="AL7" s="10"/>
      <c r="AM7" s="10"/>
      <c r="AN7" s="10"/>
      <c r="AO7" s="10">
        <v>20220124</v>
      </c>
    </row>
    <row r="8" spans="1:41" s="9" customFormat="1" ht="15" x14ac:dyDescent="0.25">
      <c r="A8" s="10">
        <v>891180117</v>
      </c>
      <c r="B8" s="10" t="s">
        <v>18</v>
      </c>
      <c r="C8" s="10" t="s">
        <v>19</v>
      </c>
      <c r="D8" s="10">
        <v>51957</v>
      </c>
      <c r="E8" s="10" t="s">
        <v>19</v>
      </c>
      <c r="F8" s="10">
        <v>51957</v>
      </c>
      <c r="G8" s="10"/>
      <c r="H8" s="10" t="s">
        <v>70</v>
      </c>
      <c r="I8" s="10" t="s">
        <v>71</v>
      </c>
      <c r="J8" s="12">
        <v>44369</v>
      </c>
      <c r="K8" s="11">
        <v>1466100</v>
      </c>
      <c r="L8" s="11">
        <v>1466100</v>
      </c>
      <c r="M8" s="10" t="s">
        <v>23</v>
      </c>
      <c r="N8" s="10" t="s">
        <v>81</v>
      </c>
      <c r="O8" s="11">
        <v>1466100</v>
      </c>
      <c r="P8" s="10">
        <v>1221869825</v>
      </c>
      <c r="Q8" s="10"/>
      <c r="R8" s="10" t="s">
        <v>24</v>
      </c>
      <c r="S8" s="11">
        <v>1466100</v>
      </c>
      <c r="T8" s="11">
        <v>0</v>
      </c>
      <c r="U8" s="10"/>
      <c r="V8" s="11">
        <v>1466100</v>
      </c>
      <c r="W8" s="11">
        <v>0</v>
      </c>
      <c r="X8" s="11"/>
      <c r="Y8" s="11"/>
      <c r="Z8" s="10"/>
      <c r="AA8" s="10"/>
      <c r="AB8" s="10"/>
      <c r="AC8" s="10">
        <v>211738516345469</v>
      </c>
      <c r="AD8" s="10"/>
      <c r="AE8" s="12">
        <v>44369</v>
      </c>
      <c r="AF8" s="10"/>
      <c r="AG8" s="10">
        <v>2</v>
      </c>
      <c r="AH8" s="10"/>
      <c r="AI8" s="10" t="s">
        <v>22</v>
      </c>
      <c r="AJ8" s="10">
        <v>1</v>
      </c>
      <c r="AK8" s="10">
        <v>20210930</v>
      </c>
      <c r="AL8" s="10">
        <v>20210910</v>
      </c>
      <c r="AM8" s="10">
        <v>1466100</v>
      </c>
      <c r="AN8" s="10">
        <v>0</v>
      </c>
      <c r="AO8" s="10">
        <v>20220124</v>
      </c>
    </row>
    <row r="9" spans="1:41" s="9" customFormat="1" ht="15" x14ac:dyDescent="0.25">
      <c r="A9" s="10">
        <v>891180117</v>
      </c>
      <c r="B9" s="10" t="s">
        <v>18</v>
      </c>
      <c r="C9" s="10" t="s">
        <v>19</v>
      </c>
      <c r="D9" s="10">
        <v>51956</v>
      </c>
      <c r="E9" s="10" t="s">
        <v>19</v>
      </c>
      <c r="F9" s="10">
        <v>51956</v>
      </c>
      <c r="G9" s="10"/>
      <c r="H9" s="10" t="s">
        <v>72</v>
      </c>
      <c r="I9" s="10" t="s">
        <v>73</v>
      </c>
      <c r="J9" s="12">
        <v>44369</v>
      </c>
      <c r="K9" s="11">
        <v>175600</v>
      </c>
      <c r="L9" s="11">
        <v>175600</v>
      </c>
      <c r="M9" s="10" t="s">
        <v>25</v>
      </c>
      <c r="N9" s="10" t="s">
        <v>79</v>
      </c>
      <c r="O9" s="10"/>
      <c r="P9" s="10"/>
      <c r="Q9" s="10"/>
      <c r="R9" s="10" t="s">
        <v>24</v>
      </c>
      <c r="S9" s="11">
        <v>175600</v>
      </c>
      <c r="T9" s="11">
        <v>175600</v>
      </c>
      <c r="U9" s="10" t="s">
        <v>26</v>
      </c>
      <c r="V9" s="11">
        <v>0</v>
      </c>
      <c r="W9" s="11">
        <v>175600</v>
      </c>
      <c r="X9" s="11"/>
      <c r="Y9" s="11"/>
      <c r="Z9" s="10"/>
      <c r="AA9" s="10"/>
      <c r="AB9" s="10"/>
      <c r="AC9" s="10"/>
      <c r="AD9" s="10"/>
      <c r="AE9" s="12">
        <v>44369</v>
      </c>
      <c r="AF9" s="10"/>
      <c r="AG9" s="10">
        <v>9</v>
      </c>
      <c r="AH9" s="10"/>
      <c r="AI9" s="10" t="s">
        <v>22</v>
      </c>
      <c r="AJ9" s="10">
        <v>2</v>
      </c>
      <c r="AK9" s="10">
        <v>21001231</v>
      </c>
      <c r="AL9" s="10">
        <v>20211109</v>
      </c>
      <c r="AM9" s="10">
        <v>175600</v>
      </c>
      <c r="AN9" s="10">
        <v>0</v>
      </c>
      <c r="AO9" s="10">
        <v>20220124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10424-098D-48FB-9EDB-233081CE797C}">
  <dimension ref="B1:J40"/>
  <sheetViews>
    <sheetView showGridLines="0" tabSelected="1" topLeftCell="A8" zoomScaleNormal="100" zoomScaleSheetLayoutView="100" workbookViewId="0">
      <selection activeCell="D13" sqref="D13"/>
    </sheetView>
  </sheetViews>
  <sheetFormatPr baseColWidth="10" defaultRowHeight="12.75" x14ac:dyDescent="0.2"/>
  <cols>
    <col min="1" max="1" width="3.875" style="20" customWidth="1"/>
    <col min="2" max="2" width="11" style="20"/>
    <col min="3" max="3" width="15.375" style="20" customWidth="1"/>
    <col min="4" max="4" width="10.125" style="20" customWidth="1"/>
    <col min="5" max="8" width="11" style="20"/>
    <col min="9" max="9" width="19.75" style="20" customWidth="1"/>
    <col min="10" max="10" width="12.25" style="20" customWidth="1"/>
    <col min="11" max="11" width="1.5" style="20" customWidth="1"/>
    <col min="12" max="228" width="11" style="20"/>
    <col min="229" max="229" width="3.875" style="20" customWidth="1"/>
    <col min="230" max="230" width="11" style="20"/>
    <col min="231" max="231" width="15.375" style="20" customWidth="1"/>
    <col min="232" max="232" width="10.125" style="20" customWidth="1"/>
    <col min="233" max="236" width="11" style="20"/>
    <col min="237" max="237" width="19.75" style="20" customWidth="1"/>
    <col min="238" max="238" width="12.25" style="20" customWidth="1"/>
    <col min="239" max="239" width="1.5" style="20" customWidth="1"/>
    <col min="240" max="484" width="11" style="20"/>
    <col min="485" max="485" width="3.875" style="20" customWidth="1"/>
    <col min="486" max="486" width="11" style="20"/>
    <col min="487" max="487" width="15.375" style="20" customWidth="1"/>
    <col min="488" max="488" width="10.125" style="20" customWidth="1"/>
    <col min="489" max="492" width="11" style="20"/>
    <col min="493" max="493" width="19.75" style="20" customWidth="1"/>
    <col min="494" max="494" width="12.25" style="20" customWidth="1"/>
    <col min="495" max="495" width="1.5" style="20" customWidth="1"/>
    <col min="496" max="740" width="11" style="20"/>
    <col min="741" max="741" width="3.875" style="20" customWidth="1"/>
    <col min="742" max="742" width="11" style="20"/>
    <col min="743" max="743" width="15.375" style="20" customWidth="1"/>
    <col min="744" max="744" width="10.125" style="20" customWidth="1"/>
    <col min="745" max="748" width="11" style="20"/>
    <col min="749" max="749" width="19.75" style="20" customWidth="1"/>
    <col min="750" max="750" width="12.25" style="20" customWidth="1"/>
    <col min="751" max="751" width="1.5" style="20" customWidth="1"/>
    <col min="752" max="996" width="11" style="20"/>
    <col min="997" max="997" width="3.875" style="20" customWidth="1"/>
    <col min="998" max="998" width="11" style="20"/>
    <col min="999" max="999" width="15.375" style="20" customWidth="1"/>
    <col min="1000" max="1000" width="10.125" style="20" customWidth="1"/>
    <col min="1001" max="1004" width="11" style="20"/>
    <col min="1005" max="1005" width="19.75" style="20" customWidth="1"/>
    <col min="1006" max="1006" width="12.25" style="20" customWidth="1"/>
    <col min="1007" max="1007" width="1.5" style="20" customWidth="1"/>
    <col min="1008" max="1252" width="11" style="20"/>
    <col min="1253" max="1253" width="3.875" style="20" customWidth="1"/>
    <col min="1254" max="1254" width="11" style="20"/>
    <col min="1255" max="1255" width="15.375" style="20" customWidth="1"/>
    <col min="1256" max="1256" width="10.125" style="20" customWidth="1"/>
    <col min="1257" max="1260" width="11" style="20"/>
    <col min="1261" max="1261" width="19.75" style="20" customWidth="1"/>
    <col min="1262" max="1262" width="12.25" style="20" customWidth="1"/>
    <col min="1263" max="1263" width="1.5" style="20" customWidth="1"/>
    <col min="1264" max="1508" width="11" style="20"/>
    <col min="1509" max="1509" width="3.875" style="20" customWidth="1"/>
    <col min="1510" max="1510" width="11" style="20"/>
    <col min="1511" max="1511" width="15.375" style="20" customWidth="1"/>
    <col min="1512" max="1512" width="10.125" style="20" customWidth="1"/>
    <col min="1513" max="1516" width="11" style="20"/>
    <col min="1517" max="1517" width="19.75" style="20" customWidth="1"/>
    <col min="1518" max="1518" width="12.25" style="20" customWidth="1"/>
    <col min="1519" max="1519" width="1.5" style="20" customWidth="1"/>
    <col min="1520" max="1764" width="11" style="20"/>
    <col min="1765" max="1765" width="3.875" style="20" customWidth="1"/>
    <col min="1766" max="1766" width="11" style="20"/>
    <col min="1767" max="1767" width="15.375" style="20" customWidth="1"/>
    <col min="1768" max="1768" width="10.125" style="20" customWidth="1"/>
    <col min="1769" max="1772" width="11" style="20"/>
    <col min="1773" max="1773" width="19.75" style="20" customWidth="1"/>
    <col min="1774" max="1774" width="12.25" style="20" customWidth="1"/>
    <col min="1775" max="1775" width="1.5" style="20" customWidth="1"/>
    <col min="1776" max="2020" width="11" style="20"/>
    <col min="2021" max="2021" width="3.875" style="20" customWidth="1"/>
    <col min="2022" max="2022" width="11" style="20"/>
    <col min="2023" max="2023" width="15.375" style="20" customWidth="1"/>
    <col min="2024" max="2024" width="10.125" style="20" customWidth="1"/>
    <col min="2025" max="2028" width="11" style="20"/>
    <col min="2029" max="2029" width="19.75" style="20" customWidth="1"/>
    <col min="2030" max="2030" width="12.25" style="20" customWidth="1"/>
    <col min="2031" max="2031" width="1.5" style="20" customWidth="1"/>
    <col min="2032" max="2276" width="11" style="20"/>
    <col min="2277" max="2277" width="3.875" style="20" customWidth="1"/>
    <col min="2278" max="2278" width="11" style="20"/>
    <col min="2279" max="2279" width="15.375" style="20" customWidth="1"/>
    <col min="2280" max="2280" width="10.125" style="20" customWidth="1"/>
    <col min="2281" max="2284" width="11" style="20"/>
    <col min="2285" max="2285" width="19.75" style="20" customWidth="1"/>
    <col min="2286" max="2286" width="12.25" style="20" customWidth="1"/>
    <col min="2287" max="2287" width="1.5" style="20" customWidth="1"/>
    <col min="2288" max="2532" width="11" style="20"/>
    <col min="2533" max="2533" width="3.875" style="20" customWidth="1"/>
    <col min="2534" max="2534" width="11" style="20"/>
    <col min="2535" max="2535" width="15.375" style="20" customWidth="1"/>
    <col min="2536" max="2536" width="10.125" style="20" customWidth="1"/>
    <col min="2537" max="2540" width="11" style="20"/>
    <col min="2541" max="2541" width="19.75" style="20" customWidth="1"/>
    <col min="2542" max="2542" width="12.25" style="20" customWidth="1"/>
    <col min="2543" max="2543" width="1.5" style="20" customWidth="1"/>
    <col min="2544" max="2788" width="11" style="20"/>
    <col min="2789" max="2789" width="3.875" style="20" customWidth="1"/>
    <col min="2790" max="2790" width="11" style="20"/>
    <col min="2791" max="2791" width="15.375" style="20" customWidth="1"/>
    <col min="2792" max="2792" width="10.125" style="20" customWidth="1"/>
    <col min="2793" max="2796" width="11" style="20"/>
    <col min="2797" max="2797" width="19.75" style="20" customWidth="1"/>
    <col min="2798" max="2798" width="12.25" style="20" customWidth="1"/>
    <col min="2799" max="2799" width="1.5" style="20" customWidth="1"/>
    <col min="2800" max="3044" width="11" style="20"/>
    <col min="3045" max="3045" width="3.875" style="20" customWidth="1"/>
    <col min="3046" max="3046" width="11" style="20"/>
    <col min="3047" max="3047" width="15.375" style="20" customWidth="1"/>
    <col min="3048" max="3048" width="10.125" style="20" customWidth="1"/>
    <col min="3049" max="3052" width="11" style="20"/>
    <col min="3053" max="3053" width="19.75" style="20" customWidth="1"/>
    <col min="3054" max="3054" width="12.25" style="20" customWidth="1"/>
    <col min="3055" max="3055" width="1.5" style="20" customWidth="1"/>
    <col min="3056" max="3300" width="11" style="20"/>
    <col min="3301" max="3301" width="3.875" style="20" customWidth="1"/>
    <col min="3302" max="3302" width="11" style="20"/>
    <col min="3303" max="3303" width="15.375" style="20" customWidth="1"/>
    <col min="3304" max="3304" width="10.125" style="20" customWidth="1"/>
    <col min="3305" max="3308" width="11" style="20"/>
    <col min="3309" max="3309" width="19.75" style="20" customWidth="1"/>
    <col min="3310" max="3310" width="12.25" style="20" customWidth="1"/>
    <col min="3311" max="3311" width="1.5" style="20" customWidth="1"/>
    <col min="3312" max="3556" width="11" style="20"/>
    <col min="3557" max="3557" width="3.875" style="20" customWidth="1"/>
    <col min="3558" max="3558" width="11" style="20"/>
    <col min="3559" max="3559" width="15.375" style="20" customWidth="1"/>
    <col min="3560" max="3560" width="10.125" style="20" customWidth="1"/>
    <col min="3561" max="3564" width="11" style="20"/>
    <col min="3565" max="3565" width="19.75" style="20" customWidth="1"/>
    <col min="3566" max="3566" width="12.25" style="20" customWidth="1"/>
    <col min="3567" max="3567" width="1.5" style="20" customWidth="1"/>
    <col min="3568" max="3812" width="11" style="20"/>
    <col min="3813" max="3813" width="3.875" style="20" customWidth="1"/>
    <col min="3814" max="3814" width="11" style="20"/>
    <col min="3815" max="3815" width="15.375" style="20" customWidth="1"/>
    <col min="3816" max="3816" width="10.125" style="20" customWidth="1"/>
    <col min="3817" max="3820" width="11" style="20"/>
    <col min="3821" max="3821" width="19.75" style="20" customWidth="1"/>
    <col min="3822" max="3822" width="12.25" style="20" customWidth="1"/>
    <col min="3823" max="3823" width="1.5" style="20" customWidth="1"/>
    <col min="3824" max="4068" width="11" style="20"/>
    <col min="4069" max="4069" width="3.875" style="20" customWidth="1"/>
    <col min="4070" max="4070" width="11" style="20"/>
    <col min="4071" max="4071" width="15.375" style="20" customWidth="1"/>
    <col min="4072" max="4072" width="10.125" style="20" customWidth="1"/>
    <col min="4073" max="4076" width="11" style="20"/>
    <col min="4077" max="4077" width="19.75" style="20" customWidth="1"/>
    <col min="4078" max="4078" width="12.25" style="20" customWidth="1"/>
    <col min="4079" max="4079" width="1.5" style="20" customWidth="1"/>
    <col min="4080" max="4324" width="11" style="20"/>
    <col min="4325" max="4325" width="3.875" style="20" customWidth="1"/>
    <col min="4326" max="4326" width="11" style="20"/>
    <col min="4327" max="4327" width="15.375" style="20" customWidth="1"/>
    <col min="4328" max="4328" width="10.125" style="20" customWidth="1"/>
    <col min="4329" max="4332" width="11" style="20"/>
    <col min="4333" max="4333" width="19.75" style="20" customWidth="1"/>
    <col min="4334" max="4334" width="12.25" style="20" customWidth="1"/>
    <col min="4335" max="4335" width="1.5" style="20" customWidth="1"/>
    <col min="4336" max="4580" width="11" style="20"/>
    <col min="4581" max="4581" width="3.875" style="20" customWidth="1"/>
    <col min="4582" max="4582" width="11" style="20"/>
    <col min="4583" max="4583" width="15.375" style="20" customWidth="1"/>
    <col min="4584" max="4584" width="10.125" style="20" customWidth="1"/>
    <col min="4585" max="4588" width="11" style="20"/>
    <col min="4589" max="4589" width="19.75" style="20" customWidth="1"/>
    <col min="4590" max="4590" width="12.25" style="20" customWidth="1"/>
    <col min="4591" max="4591" width="1.5" style="20" customWidth="1"/>
    <col min="4592" max="4836" width="11" style="20"/>
    <col min="4837" max="4837" width="3.875" style="20" customWidth="1"/>
    <col min="4838" max="4838" width="11" style="20"/>
    <col min="4839" max="4839" width="15.375" style="20" customWidth="1"/>
    <col min="4840" max="4840" width="10.125" style="20" customWidth="1"/>
    <col min="4841" max="4844" width="11" style="20"/>
    <col min="4845" max="4845" width="19.75" style="20" customWidth="1"/>
    <col min="4846" max="4846" width="12.25" style="20" customWidth="1"/>
    <col min="4847" max="4847" width="1.5" style="20" customWidth="1"/>
    <col min="4848" max="5092" width="11" style="20"/>
    <col min="5093" max="5093" width="3.875" style="20" customWidth="1"/>
    <col min="5094" max="5094" width="11" style="20"/>
    <col min="5095" max="5095" width="15.375" style="20" customWidth="1"/>
    <col min="5096" max="5096" width="10.125" style="20" customWidth="1"/>
    <col min="5097" max="5100" width="11" style="20"/>
    <col min="5101" max="5101" width="19.75" style="20" customWidth="1"/>
    <col min="5102" max="5102" width="12.25" style="20" customWidth="1"/>
    <col min="5103" max="5103" width="1.5" style="20" customWidth="1"/>
    <col min="5104" max="5348" width="11" style="20"/>
    <col min="5349" max="5349" width="3.875" style="20" customWidth="1"/>
    <col min="5350" max="5350" width="11" style="20"/>
    <col min="5351" max="5351" width="15.375" style="20" customWidth="1"/>
    <col min="5352" max="5352" width="10.125" style="20" customWidth="1"/>
    <col min="5353" max="5356" width="11" style="20"/>
    <col min="5357" max="5357" width="19.75" style="20" customWidth="1"/>
    <col min="5358" max="5358" width="12.25" style="20" customWidth="1"/>
    <col min="5359" max="5359" width="1.5" style="20" customWidth="1"/>
    <col min="5360" max="5604" width="11" style="20"/>
    <col min="5605" max="5605" width="3.875" style="20" customWidth="1"/>
    <col min="5606" max="5606" width="11" style="20"/>
    <col min="5607" max="5607" width="15.375" style="20" customWidth="1"/>
    <col min="5608" max="5608" width="10.125" style="20" customWidth="1"/>
    <col min="5609" max="5612" width="11" style="20"/>
    <col min="5613" max="5613" width="19.75" style="20" customWidth="1"/>
    <col min="5614" max="5614" width="12.25" style="20" customWidth="1"/>
    <col min="5615" max="5615" width="1.5" style="20" customWidth="1"/>
    <col min="5616" max="5860" width="11" style="20"/>
    <col min="5861" max="5861" width="3.875" style="20" customWidth="1"/>
    <col min="5862" max="5862" width="11" style="20"/>
    <col min="5863" max="5863" width="15.375" style="20" customWidth="1"/>
    <col min="5864" max="5864" width="10.125" style="20" customWidth="1"/>
    <col min="5865" max="5868" width="11" style="20"/>
    <col min="5869" max="5869" width="19.75" style="20" customWidth="1"/>
    <col min="5870" max="5870" width="12.25" style="20" customWidth="1"/>
    <col min="5871" max="5871" width="1.5" style="20" customWidth="1"/>
    <col min="5872" max="6116" width="11" style="20"/>
    <col min="6117" max="6117" width="3.875" style="20" customWidth="1"/>
    <col min="6118" max="6118" width="11" style="20"/>
    <col min="6119" max="6119" width="15.375" style="20" customWidth="1"/>
    <col min="6120" max="6120" width="10.125" style="20" customWidth="1"/>
    <col min="6121" max="6124" width="11" style="20"/>
    <col min="6125" max="6125" width="19.75" style="20" customWidth="1"/>
    <col min="6126" max="6126" width="12.25" style="20" customWidth="1"/>
    <col min="6127" max="6127" width="1.5" style="20" customWidth="1"/>
    <col min="6128" max="6372" width="11" style="20"/>
    <col min="6373" max="6373" width="3.875" style="20" customWidth="1"/>
    <col min="6374" max="6374" width="11" style="20"/>
    <col min="6375" max="6375" width="15.375" style="20" customWidth="1"/>
    <col min="6376" max="6376" width="10.125" style="20" customWidth="1"/>
    <col min="6377" max="6380" width="11" style="20"/>
    <col min="6381" max="6381" width="19.75" style="20" customWidth="1"/>
    <col min="6382" max="6382" width="12.25" style="20" customWidth="1"/>
    <col min="6383" max="6383" width="1.5" style="20" customWidth="1"/>
    <col min="6384" max="6628" width="11" style="20"/>
    <col min="6629" max="6629" width="3.875" style="20" customWidth="1"/>
    <col min="6630" max="6630" width="11" style="20"/>
    <col min="6631" max="6631" width="15.375" style="20" customWidth="1"/>
    <col min="6632" max="6632" width="10.125" style="20" customWidth="1"/>
    <col min="6633" max="6636" width="11" style="20"/>
    <col min="6637" max="6637" width="19.75" style="20" customWidth="1"/>
    <col min="6638" max="6638" width="12.25" style="20" customWidth="1"/>
    <col min="6639" max="6639" width="1.5" style="20" customWidth="1"/>
    <col min="6640" max="6884" width="11" style="20"/>
    <col min="6885" max="6885" width="3.875" style="20" customWidth="1"/>
    <col min="6886" max="6886" width="11" style="20"/>
    <col min="6887" max="6887" width="15.375" style="20" customWidth="1"/>
    <col min="6888" max="6888" width="10.125" style="20" customWidth="1"/>
    <col min="6889" max="6892" width="11" style="20"/>
    <col min="6893" max="6893" width="19.75" style="20" customWidth="1"/>
    <col min="6894" max="6894" width="12.25" style="20" customWidth="1"/>
    <col min="6895" max="6895" width="1.5" style="20" customWidth="1"/>
    <col min="6896" max="7140" width="11" style="20"/>
    <col min="7141" max="7141" width="3.875" style="20" customWidth="1"/>
    <col min="7142" max="7142" width="11" style="20"/>
    <col min="7143" max="7143" width="15.375" style="20" customWidth="1"/>
    <col min="7144" max="7144" width="10.125" style="20" customWidth="1"/>
    <col min="7145" max="7148" width="11" style="20"/>
    <col min="7149" max="7149" width="19.75" style="20" customWidth="1"/>
    <col min="7150" max="7150" width="12.25" style="20" customWidth="1"/>
    <col min="7151" max="7151" width="1.5" style="20" customWidth="1"/>
    <col min="7152" max="7396" width="11" style="20"/>
    <col min="7397" max="7397" width="3.875" style="20" customWidth="1"/>
    <col min="7398" max="7398" width="11" style="20"/>
    <col min="7399" max="7399" width="15.375" style="20" customWidth="1"/>
    <col min="7400" max="7400" width="10.125" style="20" customWidth="1"/>
    <col min="7401" max="7404" width="11" style="20"/>
    <col min="7405" max="7405" width="19.75" style="20" customWidth="1"/>
    <col min="7406" max="7406" width="12.25" style="20" customWidth="1"/>
    <col min="7407" max="7407" width="1.5" style="20" customWidth="1"/>
    <col min="7408" max="7652" width="11" style="20"/>
    <col min="7653" max="7653" width="3.875" style="20" customWidth="1"/>
    <col min="7654" max="7654" width="11" style="20"/>
    <col min="7655" max="7655" width="15.375" style="20" customWidth="1"/>
    <col min="7656" max="7656" width="10.125" style="20" customWidth="1"/>
    <col min="7657" max="7660" width="11" style="20"/>
    <col min="7661" max="7661" width="19.75" style="20" customWidth="1"/>
    <col min="7662" max="7662" width="12.25" style="20" customWidth="1"/>
    <col min="7663" max="7663" width="1.5" style="20" customWidth="1"/>
    <col min="7664" max="7908" width="11" style="20"/>
    <col min="7909" max="7909" width="3.875" style="20" customWidth="1"/>
    <col min="7910" max="7910" width="11" style="20"/>
    <col min="7911" max="7911" width="15.375" style="20" customWidth="1"/>
    <col min="7912" max="7912" width="10.125" style="20" customWidth="1"/>
    <col min="7913" max="7916" width="11" style="20"/>
    <col min="7917" max="7917" width="19.75" style="20" customWidth="1"/>
    <col min="7918" max="7918" width="12.25" style="20" customWidth="1"/>
    <col min="7919" max="7919" width="1.5" style="20" customWidth="1"/>
    <col min="7920" max="8164" width="11" style="20"/>
    <col min="8165" max="8165" width="3.875" style="20" customWidth="1"/>
    <col min="8166" max="8166" width="11" style="20"/>
    <col min="8167" max="8167" width="15.375" style="20" customWidth="1"/>
    <col min="8168" max="8168" width="10.125" style="20" customWidth="1"/>
    <col min="8169" max="8172" width="11" style="20"/>
    <col min="8173" max="8173" width="19.75" style="20" customWidth="1"/>
    <col min="8174" max="8174" width="12.25" style="20" customWidth="1"/>
    <col min="8175" max="8175" width="1.5" style="20" customWidth="1"/>
    <col min="8176" max="8420" width="11" style="20"/>
    <col min="8421" max="8421" width="3.875" style="20" customWidth="1"/>
    <col min="8422" max="8422" width="11" style="20"/>
    <col min="8423" max="8423" width="15.375" style="20" customWidth="1"/>
    <col min="8424" max="8424" width="10.125" style="20" customWidth="1"/>
    <col min="8425" max="8428" width="11" style="20"/>
    <col min="8429" max="8429" width="19.75" style="20" customWidth="1"/>
    <col min="8430" max="8430" width="12.25" style="20" customWidth="1"/>
    <col min="8431" max="8431" width="1.5" style="20" customWidth="1"/>
    <col min="8432" max="8676" width="11" style="20"/>
    <col min="8677" max="8677" width="3.875" style="20" customWidth="1"/>
    <col min="8678" max="8678" width="11" style="20"/>
    <col min="8679" max="8679" width="15.375" style="20" customWidth="1"/>
    <col min="8680" max="8680" width="10.125" style="20" customWidth="1"/>
    <col min="8681" max="8684" width="11" style="20"/>
    <col min="8685" max="8685" width="19.75" style="20" customWidth="1"/>
    <col min="8686" max="8686" width="12.25" style="20" customWidth="1"/>
    <col min="8687" max="8687" width="1.5" style="20" customWidth="1"/>
    <col min="8688" max="8932" width="11" style="20"/>
    <col min="8933" max="8933" width="3.875" style="20" customWidth="1"/>
    <col min="8934" max="8934" width="11" style="20"/>
    <col min="8935" max="8935" width="15.375" style="20" customWidth="1"/>
    <col min="8936" max="8936" width="10.125" style="20" customWidth="1"/>
    <col min="8937" max="8940" width="11" style="20"/>
    <col min="8941" max="8941" width="19.75" style="20" customWidth="1"/>
    <col min="8942" max="8942" width="12.25" style="20" customWidth="1"/>
    <col min="8943" max="8943" width="1.5" style="20" customWidth="1"/>
    <col min="8944" max="9188" width="11" style="20"/>
    <col min="9189" max="9189" width="3.875" style="20" customWidth="1"/>
    <col min="9190" max="9190" width="11" style="20"/>
    <col min="9191" max="9191" width="15.375" style="20" customWidth="1"/>
    <col min="9192" max="9192" width="10.125" style="20" customWidth="1"/>
    <col min="9193" max="9196" width="11" style="20"/>
    <col min="9197" max="9197" width="19.75" style="20" customWidth="1"/>
    <col min="9198" max="9198" width="12.25" style="20" customWidth="1"/>
    <col min="9199" max="9199" width="1.5" style="20" customWidth="1"/>
    <col min="9200" max="9444" width="11" style="20"/>
    <col min="9445" max="9445" width="3.875" style="20" customWidth="1"/>
    <col min="9446" max="9446" width="11" style="20"/>
    <col min="9447" max="9447" width="15.375" style="20" customWidth="1"/>
    <col min="9448" max="9448" width="10.125" style="20" customWidth="1"/>
    <col min="9449" max="9452" width="11" style="20"/>
    <col min="9453" max="9453" width="19.75" style="20" customWidth="1"/>
    <col min="9454" max="9454" width="12.25" style="20" customWidth="1"/>
    <col min="9455" max="9455" width="1.5" style="20" customWidth="1"/>
    <col min="9456" max="9700" width="11" style="20"/>
    <col min="9701" max="9701" width="3.875" style="20" customWidth="1"/>
    <col min="9702" max="9702" width="11" style="20"/>
    <col min="9703" max="9703" width="15.375" style="20" customWidth="1"/>
    <col min="9704" max="9704" width="10.125" style="20" customWidth="1"/>
    <col min="9705" max="9708" width="11" style="20"/>
    <col min="9709" max="9709" width="19.75" style="20" customWidth="1"/>
    <col min="9710" max="9710" width="12.25" style="20" customWidth="1"/>
    <col min="9711" max="9711" width="1.5" style="20" customWidth="1"/>
    <col min="9712" max="9956" width="11" style="20"/>
    <col min="9957" max="9957" width="3.875" style="20" customWidth="1"/>
    <col min="9958" max="9958" width="11" style="20"/>
    <col min="9959" max="9959" width="15.375" style="20" customWidth="1"/>
    <col min="9960" max="9960" width="10.125" style="20" customWidth="1"/>
    <col min="9961" max="9964" width="11" style="20"/>
    <col min="9965" max="9965" width="19.75" style="20" customWidth="1"/>
    <col min="9966" max="9966" width="12.25" style="20" customWidth="1"/>
    <col min="9967" max="9967" width="1.5" style="20" customWidth="1"/>
    <col min="9968" max="10212" width="11" style="20"/>
    <col min="10213" max="10213" width="3.875" style="20" customWidth="1"/>
    <col min="10214" max="10214" width="11" style="20"/>
    <col min="10215" max="10215" width="15.375" style="20" customWidth="1"/>
    <col min="10216" max="10216" width="10.125" style="20" customWidth="1"/>
    <col min="10217" max="10220" width="11" style="20"/>
    <col min="10221" max="10221" width="19.75" style="20" customWidth="1"/>
    <col min="10222" max="10222" width="12.25" style="20" customWidth="1"/>
    <col min="10223" max="10223" width="1.5" style="20" customWidth="1"/>
    <col min="10224" max="10468" width="11" style="20"/>
    <col min="10469" max="10469" width="3.875" style="20" customWidth="1"/>
    <col min="10470" max="10470" width="11" style="20"/>
    <col min="10471" max="10471" width="15.375" style="20" customWidth="1"/>
    <col min="10472" max="10472" width="10.125" style="20" customWidth="1"/>
    <col min="10473" max="10476" width="11" style="20"/>
    <col min="10477" max="10477" width="19.75" style="20" customWidth="1"/>
    <col min="10478" max="10478" width="12.25" style="20" customWidth="1"/>
    <col min="10479" max="10479" width="1.5" style="20" customWidth="1"/>
    <col min="10480" max="10724" width="11" style="20"/>
    <col min="10725" max="10725" width="3.875" style="20" customWidth="1"/>
    <col min="10726" max="10726" width="11" style="20"/>
    <col min="10727" max="10727" width="15.375" style="20" customWidth="1"/>
    <col min="10728" max="10728" width="10.125" style="20" customWidth="1"/>
    <col min="10729" max="10732" width="11" style="20"/>
    <col min="10733" max="10733" width="19.75" style="20" customWidth="1"/>
    <col min="10734" max="10734" width="12.25" style="20" customWidth="1"/>
    <col min="10735" max="10735" width="1.5" style="20" customWidth="1"/>
    <col min="10736" max="10980" width="11" style="20"/>
    <col min="10981" max="10981" width="3.875" style="20" customWidth="1"/>
    <col min="10982" max="10982" width="11" style="20"/>
    <col min="10983" max="10983" width="15.375" style="20" customWidth="1"/>
    <col min="10984" max="10984" width="10.125" style="20" customWidth="1"/>
    <col min="10985" max="10988" width="11" style="20"/>
    <col min="10989" max="10989" width="19.75" style="20" customWidth="1"/>
    <col min="10990" max="10990" width="12.25" style="20" customWidth="1"/>
    <col min="10991" max="10991" width="1.5" style="20" customWidth="1"/>
    <col min="10992" max="11236" width="11" style="20"/>
    <col min="11237" max="11237" width="3.875" style="20" customWidth="1"/>
    <col min="11238" max="11238" width="11" style="20"/>
    <col min="11239" max="11239" width="15.375" style="20" customWidth="1"/>
    <col min="11240" max="11240" width="10.125" style="20" customWidth="1"/>
    <col min="11241" max="11244" width="11" style="20"/>
    <col min="11245" max="11245" width="19.75" style="20" customWidth="1"/>
    <col min="11246" max="11246" width="12.25" style="20" customWidth="1"/>
    <col min="11247" max="11247" width="1.5" style="20" customWidth="1"/>
    <col min="11248" max="11492" width="11" style="20"/>
    <col min="11493" max="11493" width="3.875" style="20" customWidth="1"/>
    <col min="11494" max="11494" width="11" style="20"/>
    <col min="11495" max="11495" width="15.375" style="20" customWidth="1"/>
    <col min="11496" max="11496" width="10.125" style="20" customWidth="1"/>
    <col min="11497" max="11500" width="11" style="20"/>
    <col min="11501" max="11501" width="19.75" style="20" customWidth="1"/>
    <col min="11502" max="11502" width="12.25" style="20" customWidth="1"/>
    <col min="11503" max="11503" width="1.5" style="20" customWidth="1"/>
    <col min="11504" max="11748" width="11" style="20"/>
    <col min="11749" max="11749" width="3.875" style="20" customWidth="1"/>
    <col min="11750" max="11750" width="11" style="20"/>
    <col min="11751" max="11751" width="15.375" style="20" customWidth="1"/>
    <col min="11752" max="11752" width="10.125" style="20" customWidth="1"/>
    <col min="11753" max="11756" width="11" style="20"/>
    <col min="11757" max="11757" width="19.75" style="20" customWidth="1"/>
    <col min="11758" max="11758" width="12.25" style="20" customWidth="1"/>
    <col min="11759" max="11759" width="1.5" style="20" customWidth="1"/>
    <col min="11760" max="12004" width="11" style="20"/>
    <col min="12005" max="12005" width="3.875" style="20" customWidth="1"/>
    <col min="12006" max="12006" width="11" style="20"/>
    <col min="12007" max="12007" width="15.375" style="20" customWidth="1"/>
    <col min="12008" max="12008" width="10.125" style="20" customWidth="1"/>
    <col min="12009" max="12012" width="11" style="20"/>
    <col min="12013" max="12013" width="19.75" style="20" customWidth="1"/>
    <col min="12014" max="12014" width="12.25" style="20" customWidth="1"/>
    <col min="12015" max="12015" width="1.5" style="20" customWidth="1"/>
    <col min="12016" max="12260" width="11" style="20"/>
    <col min="12261" max="12261" width="3.875" style="20" customWidth="1"/>
    <col min="12262" max="12262" width="11" style="20"/>
    <col min="12263" max="12263" width="15.375" style="20" customWidth="1"/>
    <col min="12264" max="12264" width="10.125" style="20" customWidth="1"/>
    <col min="12265" max="12268" width="11" style="20"/>
    <col min="12269" max="12269" width="19.75" style="20" customWidth="1"/>
    <col min="12270" max="12270" width="12.25" style="20" customWidth="1"/>
    <col min="12271" max="12271" width="1.5" style="20" customWidth="1"/>
    <col min="12272" max="12516" width="11" style="20"/>
    <col min="12517" max="12517" width="3.875" style="20" customWidth="1"/>
    <col min="12518" max="12518" width="11" style="20"/>
    <col min="12519" max="12519" width="15.375" style="20" customWidth="1"/>
    <col min="12520" max="12520" width="10.125" style="20" customWidth="1"/>
    <col min="12521" max="12524" width="11" style="20"/>
    <col min="12525" max="12525" width="19.75" style="20" customWidth="1"/>
    <col min="12526" max="12526" width="12.25" style="20" customWidth="1"/>
    <col min="12527" max="12527" width="1.5" style="20" customWidth="1"/>
    <col min="12528" max="12772" width="11" style="20"/>
    <col min="12773" max="12773" width="3.875" style="20" customWidth="1"/>
    <col min="12774" max="12774" width="11" style="20"/>
    <col min="12775" max="12775" width="15.375" style="20" customWidth="1"/>
    <col min="12776" max="12776" width="10.125" style="20" customWidth="1"/>
    <col min="12777" max="12780" width="11" style="20"/>
    <col min="12781" max="12781" width="19.75" style="20" customWidth="1"/>
    <col min="12782" max="12782" width="12.25" style="20" customWidth="1"/>
    <col min="12783" max="12783" width="1.5" style="20" customWidth="1"/>
    <col min="12784" max="13028" width="11" style="20"/>
    <col min="13029" max="13029" width="3.875" style="20" customWidth="1"/>
    <col min="13030" max="13030" width="11" style="20"/>
    <col min="13031" max="13031" width="15.375" style="20" customWidth="1"/>
    <col min="13032" max="13032" width="10.125" style="20" customWidth="1"/>
    <col min="13033" max="13036" width="11" style="20"/>
    <col min="13037" max="13037" width="19.75" style="20" customWidth="1"/>
    <col min="13038" max="13038" width="12.25" style="20" customWidth="1"/>
    <col min="13039" max="13039" width="1.5" style="20" customWidth="1"/>
    <col min="13040" max="13284" width="11" style="20"/>
    <col min="13285" max="13285" width="3.875" style="20" customWidth="1"/>
    <col min="13286" max="13286" width="11" style="20"/>
    <col min="13287" max="13287" width="15.375" style="20" customWidth="1"/>
    <col min="13288" max="13288" width="10.125" style="20" customWidth="1"/>
    <col min="13289" max="13292" width="11" style="20"/>
    <col min="13293" max="13293" width="19.75" style="20" customWidth="1"/>
    <col min="13294" max="13294" width="12.25" style="20" customWidth="1"/>
    <col min="13295" max="13295" width="1.5" style="20" customWidth="1"/>
    <col min="13296" max="13540" width="11" style="20"/>
    <col min="13541" max="13541" width="3.875" style="20" customWidth="1"/>
    <col min="13542" max="13542" width="11" style="20"/>
    <col min="13543" max="13543" width="15.375" style="20" customWidth="1"/>
    <col min="13544" max="13544" width="10.125" style="20" customWidth="1"/>
    <col min="13545" max="13548" width="11" style="20"/>
    <col min="13549" max="13549" width="19.75" style="20" customWidth="1"/>
    <col min="13550" max="13550" width="12.25" style="20" customWidth="1"/>
    <col min="13551" max="13551" width="1.5" style="20" customWidth="1"/>
    <col min="13552" max="13796" width="11" style="20"/>
    <col min="13797" max="13797" width="3.875" style="20" customWidth="1"/>
    <col min="13798" max="13798" width="11" style="20"/>
    <col min="13799" max="13799" width="15.375" style="20" customWidth="1"/>
    <col min="13800" max="13800" width="10.125" style="20" customWidth="1"/>
    <col min="13801" max="13804" width="11" style="20"/>
    <col min="13805" max="13805" width="19.75" style="20" customWidth="1"/>
    <col min="13806" max="13806" width="12.25" style="20" customWidth="1"/>
    <col min="13807" max="13807" width="1.5" style="20" customWidth="1"/>
    <col min="13808" max="14052" width="11" style="20"/>
    <col min="14053" max="14053" width="3.875" style="20" customWidth="1"/>
    <col min="14054" max="14054" width="11" style="20"/>
    <col min="14055" max="14055" width="15.375" style="20" customWidth="1"/>
    <col min="14056" max="14056" width="10.125" style="20" customWidth="1"/>
    <col min="14057" max="14060" width="11" style="20"/>
    <col min="14061" max="14061" width="19.75" style="20" customWidth="1"/>
    <col min="14062" max="14062" width="12.25" style="20" customWidth="1"/>
    <col min="14063" max="14063" width="1.5" style="20" customWidth="1"/>
    <col min="14064" max="14308" width="11" style="20"/>
    <col min="14309" max="14309" width="3.875" style="20" customWidth="1"/>
    <col min="14310" max="14310" width="11" style="20"/>
    <col min="14311" max="14311" width="15.375" style="20" customWidth="1"/>
    <col min="14312" max="14312" width="10.125" style="20" customWidth="1"/>
    <col min="14313" max="14316" width="11" style="20"/>
    <col min="14317" max="14317" width="19.75" style="20" customWidth="1"/>
    <col min="14318" max="14318" width="12.25" style="20" customWidth="1"/>
    <col min="14319" max="14319" width="1.5" style="20" customWidth="1"/>
    <col min="14320" max="14564" width="11" style="20"/>
    <col min="14565" max="14565" width="3.875" style="20" customWidth="1"/>
    <col min="14566" max="14566" width="11" style="20"/>
    <col min="14567" max="14567" width="15.375" style="20" customWidth="1"/>
    <col min="14568" max="14568" width="10.125" style="20" customWidth="1"/>
    <col min="14569" max="14572" width="11" style="20"/>
    <col min="14573" max="14573" width="19.75" style="20" customWidth="1"/>
    <col min="14574" max="14574" width="12.25" style="20" customWidth="1"/>
    <col min="14575" max="14575" width="1.5" style="20" customWidth="1"/>
    <col min="14576" max="14820" width="11" style="20"/>
    <col min="14821" max="14821" width="3.875" style="20" customWidth="1"/>
    <col min="14822" max="14822" width="11" style="20"/>
    <col min="14823" max="14823" width="15.375" style="20" customWidth="1"/>
    <col min="14824" max="14824" width="10.125" style="20" customWidth="1"/>
    <col min="14825" max="14828" width="11" style="20"/>
    <col min="14829" max="14829" width="19.75" style="20" customWidth="1"/>
    <col min="14830" max="14830" width="12.25" style="20" customWidth="1"/>
    <col min="14831" max="14831" width="1.5" style="20" customWidth="1"/>
    <col min="14832" max="15076" width="11" style="20"/>
    <col min="15077" max="15077" width="3.875" style="20" customWidth="1"/>
    <col min="15078" max="15078" width="11" style="20"/>
    <col min="15079" max="15079" width="15.375" style="20" customWidth="1"/>
    <col min="15080" max="15080" width="10.125" style="20" customWidth="1"/>
    <col min="15081" max="15084" width="11" style="20"/>
    <col min="15085" max="15085" width="19.75" style="20" customWidth="1"/>
    <col min="15086" max="15086" width="12.25" style="20" customWidth="1"/>
    <col min="15087" max="15087" width="1.5" style="20" customWidth="1"/>
    <col min="15088" max="15332" width="11" style="20"/>
    <col min="15333" max="15333" width="3.875" style="20" customWidth="1"/>
    <col min="15334" max="15334" width="11" style="20"/>
    <col min="15335" max="15335" width="15.375" style="20" customWidth="1"/>
    <col min="15336" max="15336" width="10.125" style="20" customWidth="1"/>
    <col min="15337" max="15340" width="11" style="20"/>
    <col min="15341" max="15341" width="19.75" style="20" customWidth="1"/>
    <col min="15342" max="15342" width="12.25" style="20" customWidth="1"/>
    <col min="15343" max="15343" width="1.5" style="20" customWidth="1"/>
    <col min="15344" max="15588" width="11" style="20"/>
    <col min="15589" max="15589" width="3.875" style="20" customWidth="1"/>
    <col min="15590" max="15590" width="11" style="20"/>
    <col min="15591" max="15591" width="15.375" style="20" customWidth="1"/>
    <col min="15592" max="15592" width="10.125" style="20" customWidth="1"/>
    <col min="15593" max="15596" width="11" style="20"/>
    <col min="15597" max="15597" width="19.75" style="20" customWidth="1"/>
    <col min="15598" max="15598" width="12.25" style="20" customWidth="1"/>
    <col min="15599" max="15599" width="1.5" style="20" customWidth="1"/>
    <col min="15600" max="15844" width="11" style="20"/>
    <col min="15845" max="15845" width="3.875" style="20" customWidth="1"/>
    <col min="15846" max="15846" width="11" style="20"/>
    <col min="15847" max="15847" width="15.375" style="20" customWidth="1"/>
    <col min="15848" max="15848" width="10.125" style="20" customWidth="1"/>
    <col min="15849" max="15852" width="11" style="20"/>
    <col min="15853" max="15853" width="19.75" style="20" customWidth="1"/>
    <col min="15854" max="15854" width="12.25" style="20" customWidth="1"/>
    <col min="15855" max="15855" width="1.5" style="20" customWidth="1"/>
    <col min="15856" max="16100" width="11" style="20"/>
    <col min="16101" max="16101" width="3.875" style="20" customWidth="1"/>
    <col min="16102" max="16102" width="11" style="20"/>
    <col min="16103" max="16103" width="15.375" style="20" customWidth="1"/>
    <col min="16104" max="16104" width="10.125" style="20" customWidth="1"/>
    <col min="16105" max="16108" width="11" style="20"/>
    <col min="16109" max="16109" width="19.75" style="20" customWidth="1"/>
    <col min="16110" max="16110" width="12.25" style="20" customWidth="1"/>
    <col min="16111" max="16111" width="1.5" style="20" customWidth="1"/>
    <col min="16112" max="16384" width="11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88</v>
      </c>
      <c r="E2" s="24"/>
      <c r="F2" s="24"/>
      <c r="G2" s="24"/>
      <c r="H2" s="24"/>
      <c r="I2" s="25"/>
      <c r="J2" s="26" t="s">
        <v>89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90</v>
      </c>
      <c r="E4" s="24"/>
      <c r="F4" s="24"/>
      <c r="G4" s="24"/>
      <c r="H4" s="24"/>
      <c r="I4" s="25"/>
      <c r="J4" s="26" t="s">
        <v>91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112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116</v>
      </c>
      <c r="J12" s="40"/>
    </row>
    <row r="13" spans="2:10" x14ac:dyDescent="0.2">
      <c r="B13" s="39"/>
      <c r="C13" s="20" t="s">
        <v>113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114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115</v>
      </c>
      <c r="D17" s="41"/>
      <c r="H17" s="43" t="s">
        <v>92</v>
      </c>
      <c r="I17" s="43" t="s">
        <v>93</v>
      </c>
      <c r="J17" s="40"/>
    </row>
    <row r="18" spans="2:10" x14ac:dyDescent="0.2">
      <c r="B18" s="39"/>
      <c r="C18" s="44" t="s">
        <v>94</v>
      </c>
      <c r="D18" s="44"/>
      <c r="E18" s="44"/>
      <c r="F18" s="44"/>
      <c r="H18" s="43">
        <v>7</v>
      </c>
      <c r="I18" s="45">
        <v>3793100</v>
      </c>
      <c r="J18" s="40"/>
    </row>
    <row r="19" spans="2:10" x14ac:dyDescent="0.2">
      <c r="B19" s="39"/>
      <c r="C19" s="20" t="s">
        <v>95</v>
      </c>
      <c r="H19" s="46"/>
      <c r="I19" s="47"/>
      <c r="J19" s="40"/>
    </row>
    <row r="20" spans="2:10" x14ac:dyDescent="0.2">
      <c r="B20" s="39"/>
      <c r="C20" s="20" t="s">
        <v>96</v>
      </c>
      <c r="H20" s="46">
        <v>1</v>
      </c>
      <c r="I20" s="47">
        <v>175600</v>
      </c>
      <c r="J20" s="40"/>
    </row>
    <row r="21" spans="2:10" x14ac:dyDescent="0.2">
      <c r="B21" s="39"/>
      <c r="C21" s="20" t="s">
        <v>97</v>
      </c>
      <c r="H21" s="46">
        <v>5</v>
      </c>
      <c r="I21" s="47">
        <v>2151400</v>
      </c>
      <c r="J21" s="40"/>
    </row>
    <row r="22" spans="2:10" x14ac:dyDescent="0.2">
      <c r="B22" s="39"/>
      <c r="C22" s="20" t="s">
        <v>98</v>
      </c>
      <c r="H22" s="46"/>
      <c r="I22" s="47"/>
      <c r="J22" s="40"/>
    </row>
    <row r="23" spans="2:10" x14ac:dyDescent="0.2">
      <c r="B23" s="39"/>
      <c r="C23" s="20" t="s">
        <v>99</v>
      </c>
      <c r="H23" s="46"/>
      <c r="I23" s="47"/>
      <c r="J23" s="40"/>
    </row>
    <row r="24" spans="2:10" x14ac:dyDescent="0.2">
      <c r="B24" s="39"/>
      <c r="C24" s="20" t="s">
        <v>100</v>
      </c>
      <c r="H24" s="48"/>
      <c r="I24" s="49"/>
      <c r="J24" s="40"/>
    </row>
    <row r="25" spans="2:10" x14ac:dyDescent="0.2">
      <c r="B25" s="39"/>
      <c r="C25" s="44" t="s">
        <v>101</v>
      </c>
      <c r="D25" s="44"/>
      <c r="E25" s="44"/>
      <c r="F25" s="44"/>
      <c r="H25" s="50">
        <f>SUM(H19:H24)</f>
        <v>6</v>
      </c>
      <c r="I25" s="51">
        <f>(I19+I20+I21+I22+I23+I24)</f>
        <v>2327000</v>
      </c>
      <c r="J25" s="40"/>
    </row>
    <row r="26" spans="2:10" x14ac:dyDescent="0.2">
      <c r="B26" s="39"/>
      <c r="C26" s="20" t="s">
        <v>102</v>
      </c>
      <c r="H26" s="46">
        <v>1</v>
      </c>
      <c r="I26" s="47">
        <v>1466100</v>
      </c>
      <c r="J26" s="40"/>
    </row>
    <row r="27" spans="2:10" x14ac:dyDescent="0.2">
      <c r="B27" s="39"/>
      <c r="C27" s="20" t="s">
        <v>103</v>
      </c>
      <c r="H27" s="46"/>
      <c r="I27" s="47"/>
      <c r="J27" s="40"/>
    </row>
    <row r="28" spans="2:10" x14ac:dyDescent="0.2">
      <c r="B28" s="39"/>
      <c r="C28" s="20" t="s">
        <v>104</v>
      </c>
      <c r="H28" s="46"/>
      <c r="I28" s="47"/>
      <c r="J28" s="40"/>
    </row>
    <row r="29" spans="2:10" ht="12.75" customHeight="1" thickBot="1" x14ac:dyDescent="0.25">
      <c r="B29" s="39"/>
      <c r="C29" s="20" t="s">
        <v>105</v>
      </c>
      <c r="H29" s="52"/>
      <c r="I29" s="53"/>
      <c r="J29" s="40"/>
    </row>
    <row r="30" spans="2:10" x14ac:dyDescent="0.2">
      <c r="B30" s="39"/>
      <c r="C30" s="44" t="s">
        <v>106</v>
      </c>
      <c r="D30" s="44"/>
      <c r="E30" s="44"/>
      <c r="F30" s="44"/>
      <c r="H30" s="50">
        <f>SUM(H26:H29)</f>
        <v>1</v>
      </c>
      <c r="I30" s="51">
        <f>(I28+I29+I26)</f>
        <v>1466100</v>
      </c>
      <c r="J30" s="40"/>
    </row>
    <row r="31" spans="2:10" ht="13.5" thickBot="1" x14ac:dyDescent="0.25">
      <c r="B31" s="39"/>
      <c r="C31" s="44" t="s">
        <v>107</v>
      </c>
      <c r="D31" s="44"/>
      <c r="H31" s="54">
        <f>(H25+H30)</f>
        <v>7</v>
      </c>
      <c r="I31" s="55">
        <f>(I25+I30)</f>
        <v>3793100</v>
      </c>
      <c r="J31" s="40"/>
    </row>
    <row r="32" spans="2:10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108</v>
      </c>
      <c r="H36" s="57"/>
      <c r="I36" s="56"/>
      <c r="J36" s="40"/>
    </row>
    <row r="37" spans="2:10" x14ac:dyDescent="0.2">
      <c r="B37" s="39"/>
      <c r="C37" s="56" t="s">
        <v>109</v>
      </c>
      <c r="D37" s="56"/>
      <c r="G37" s="56" t="s">
        <v>110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finaciera</dc:creator>
  <cp:lastModifiedBy>Diego Fernando Fernandez Valencia</cp:lastModifiedBy>
  <dcterms:created xsi:type="dcterms:W3CDTF">2022-01-19T22:03:57Z</dcterms:created>
  <dcterms:modified xsi:type="dcterms:W3CDTF">2022-02-08T16:14:31Z</dcterms:modified>
</cp:coreProperties>
</file>